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STATS'!$A$41:$C$44</definedName>
    <definedName name="ConstructionLoansMarket">'LOAN ONLY STATS'!$A$28:$C$28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STATS'!$A$21:$C$22</definedName>
    <definedName name="HardMoneyLoansMarket">'LOAN ONLY STATS'!$A$34:$C$34</definedName>
    <definedName name="InclineSalesMarket">'SALES STATS'!#REF!</definedName>
    <definedName name="OverallLoans">'OVERALL STATS'!$A$20:$C$22</definedName>
    <definedName name="OverallSales">'OVERALL STATS'!$A$7:$C$14</definedName>
    <definedName name="OverallSalesAndLoans">'OVERALL STATS'!$A$28:$C$35</definedName>
    <definedName name="_xlnm.Print_Titles" localSheetId="1">'SALES STATS'!$1:$6</definedName>
    <definedName name="ResaleMarket">'SALES STATS'!$A$7:$C$14</definedName>
    <definedName name="ResidentialResaleMarket">'SALES STATS'!$A$29:$C$35</definedName>
    <definedName name="ResidentialSalesExcludingInclineMarket">'SALES STATS'!#REF!</definedName>
    <definedName name="SubdivisionMarket">'SALES STATS'!$A$20:$C$23</definedName>
    <definedName name="VacantLandSalesMarket">'SALES STATS'!$A$50:$C$52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22" i="3"/>
  <c r="G21"/>
  <c r="G9"/>
  <c r="G8"/>
  <c r="G7"/>
  <c r="G52" i="2"/>
  <c r="G51"/>
  <c r="G50"/>
  <c r="G44"/>
  <c r="G43"/>
  <c r="G42"/>
  <c r="G4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G35" i="1"/>
  <c r="G34"/>
  <c r="G33"/>
  <c r="G32"/>
  <c r="G31"/>
  <c r="G30"/>
  <c r="G29"/>
  <c r="G28"/>
  <c r="G22"/>
  <c r="G21"/>
  <c r="G20"/>
  <c r="G14"/>
  <c r="G13"/>
  <c r="G12"/>
  <c r="G11"/>
  <c r="G10"/>
  <c r="G9"/>
  <c r="G8"/>
  <c r="G7"/>
  <c r="C29" i="3"/>
  <c r="B29"/>
  <c r="C16"/>
  <c r="B16"/>
  <c r="C45" i="2"/>
  <c r="B45"/>
  <c r="B15" i="1"/>
  <c r="C15"/>
  <c r="B35" i="3"/>
  <c r="C35"/>
  <c r="B23"/>
  <c r="C23"/>
  <c r="B10"/>
  <c r="D7" s="1"/>
  <c r="C10"/>
  <c r="E7" s="1"/>
  <c r="B53" i="2"/>
  <c r="C53"/>
  <c r="B36"/>
  <c r="D30" s="1"/>
  <c r="C36"/>
  <c r="E30" s="1"/>
  <c r="A2"/>
  <c r="B24"/>
  <c r="D21" s="1"/>
  <c r="C24"/>
  <c r="E9" i="3" l="1"/>
  <c r="D9"/>
  <c r="E9" i="1"/>
  <c r="D9"/>
  <c r="E52" i="2"/>
  <c r="D52"/>
  <c r="E44"/>
  <c r="D44"/>
  <c r="E31"/>
  <c r="D31"/>
  <c r="E23"/>
  <c r="D23"/>
  <c r="E51"/>
  <c r="D43"/>
  <c r="E42"/>
  <c r="D41"/>
  <c r="D35"/>
  <c r="D8" i="3"/>
  <c r="E8"/>
  <c r="E22"/>
  <c r="D22"/>
  <c r="D51" i="2"/>
  <c r="D42"/>
  <c r="E41"/>
  <c r="E43"/>
  <c r="E35"/>
  <c r="E22"/>
  <c r="D22"/>
  <c r="E50"/>
  <c r="E29"/>
  <c r="E32"/>
  <c r="E34"/>
  <c r="E21"/>
  <c r="E20"/>
  <c r="D20"/>
  <c r="D33"/>
  <c r="E33"/>
  <c r="D34"/>
  <c r="D32"/>
  <c r="D29"/>
  <c r="D50"/>
  <c r="A2" i="3"/>
  <c r="B15" i="2"/>
  <c r="C15"/>
  <c r="B23" i="1"/>
  <c r="C23"/>
  <c r="B36"/>
  <c r="C36"/>
  <c r="E31" l="1"/>
  <c r="D31"/>
  <c r="E9" i="2"/>
  <c r="D9"/>
  <c r="E45"/>
  <c r="D45"/>
  <c r="D32" i="1"/>
  <c r="E34"/>
  <c r="E32"/>
  <c r="E30"/>
  <c r="E33"/>
  <c r="E21" i="3"/>
  <c r="D21"/>
  <c r="D53" i="2"/>
  <c r="E53"/>
  <c r="E36"/>
  <c r="D36"/>
  <c r="D8"/>
  <c r="D7"/>
  <c r="D10"/>
  <c r="D12"/>
  <c r="D14"/>
  <c r="D11"/>
  <c r="D13"/>
  <c r="E14"/>
  <c r="E7"/>
  <c r="E12"/>
  <c r="E8"/>
  <c r="E11"/>
  <c r="E13"/>
  <c r="E10"/>
  <c r="E29" i="1"/>
  <c r="E28"/>
  <c r="E35"/>
  <c r="D28"/>
  <c r="E8"/>
  <c r="D11"/>
  <c r="D8"/>
  <c r="D7"/>
  <c r="E14"/>
  <c r="E11"/>
  <c r="D10"/>
  <c r="D12"/>
  <c r="D13"/>
  <c r="D14"/>
  <c r="D22"/>
  <c r="E20"/>
  <c r="E21"/>
  <c r="E22"/>
  <c r="D34"/>
  <c r="D29"/>
  <c r="E7"/>
  <c r="D35"/>
  <c r="D30"/>
  <c r="D21"/>
  <c r="D20"/>
  <c r="E10"/>
  <c r="E12"/>
  <c r="D33"/>
  <c r="E13"/>
  <c r="E36" l="1"/>
  <c r="D36"/>
  <c r="E23" i="3"/>
  <c r="D23"/>
  <c r="E10"/>
  <c r="D10"/>
  <c r="E24" i="2"/>
  <c r="D24"/>
  <c r="D15" i="1"/>
  <c r="E15"/>
  <c r="E15" i="2"/>
  <c r="D15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<sst xmlns="http://schemas.openxmlformats.org/spreadsheetml/2006/main" count="1273" uniqueCount="148">
  <si>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</si>
  <si>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</si>
  <si>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</si>
  <si>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</si>
  <si>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</si>
  <si>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</si>
  <si>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</si>
  <si>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</si>
  <si>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</si>
  <si>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</si>
  <si>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</si>
  <si>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</si>
  <si>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</si>
  <si>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</si>
  <si>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</si>
  <si>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</si>
  <si>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</si>
  <si>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</si>
  <si>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</si>
  <si>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</si>
  <si>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</si>
  <si>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</si>
  <si>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</si>
  <si>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</si>
  <si>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</si>
  <si>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</si>
  <si>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</si>
  <si>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</si>
  <si>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</si>
  <si>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</si>
  <si>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</si>
  <si>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</si>
  <si>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</si>
  <si>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</si>
  <si>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</si>
  <si>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</si>
  <si>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</si>
  <si>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</si>
  <si>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</si>
  <si>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</si>
  <si>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</si>
  <si>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</si>
  <si>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</si>
  <si>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</si>
  <si>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</si>
  <si>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</si>
  <si>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</si>
  <si>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</si>
  <si>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</si>
  <si>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</si>
  <si>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</si>
  <si>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</si>
  <si>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APRIL, 2024</t>
  </si>
  <si>
    <t>Ticor Title</t>
  </si>
  <si>
    <t>SINGLE FAM RES.</t>
  </si>
  <si>
    <t>CARSON CITY</t>
  </si>
  <si>
    <t>DKC</t>
  </si>
  <si>
    <t>NO</t>
  </si>
  <si>
    <t>COMMERCIAL</t>
  </si>
  <si>
    <t>KIETZKE</t>
  </si>
  <si>
    <t>CD</t>
  </si>
  <si>
    <t>Stewart Title</t>
  </si>
  <si>
    <t>PLUMB</t>
  </si>
  <si>
    <t>RC</t>
  </si>
  <si>
    <t>KDJ</t>
  </si>
  <si>
    <t>YES</t>
  </si>
  <si>
    <t>First Centennial Title</t>
  </si>
  <si>
    <t>RIDGEVIEW</t>
  </si>
  <si>
    <t>15</t>
  </si>
  <si>
    <t>AJF</t>
  </si>
  <si>
    <t>CONDO/TWNHSE</t>
  </si>
  <si>
    <t>AMG</t>
  </si>
  <si>
    <t>MOBILE HOME</t>
  </si>
  <si>
    <t>MAYBERRY</t>
  </si>
  <si>
    <t>ASK</t>
  </si>
  <si>
    <t>First American Title</t>
  </si>
  <si>
    <t>MINDEN</t>
  </si>
  <si>
    <t>ET</t>
  </si>
  <si>
    <t>FERNLEY</t>
  </si>
  <si>
    <t>FAF</t>
  </si>
  <si>
    <t>Landmark Title</t>
  </si>
  <si>
    <t>DP</t>
  </si>
  <si>
    <t>AE</t>
  </si>
  <si>
    <t>Calatlantic Title West</t>
  </si>
  <si>
    <t>MCCARRAN</t>
  </si>
  <si>
    <t>LH</t>
  </si>
  <si>
    <t>VACANT LAND</t>
  </si>
  <si>
    <t>18</t>
  </si>
  <si>
    <t>INCLINE</t>
  </si>
  <si>
    <t>VD</t>
  </si>
  <si>
    <t>Signature Title</t>
  </si>
  <si>
    <t>ZEPHYR</t>
  </si>
  <si>
    <t>JML</t>
  </si>
  <si>
    <t>GARDNERVILLE</t>
  </si>
  <si>
    <t>RLT</t>
  </si>
  <si>
    <t>DAMONTE</t>
  </si>
  <si>
    <t>24</t>
  </si>
  <si>
    <t>LAKESIDEMOANA</t>
  </si>
  <si>
    <t>12</t>
  </si>
  <si>
    <t>23</t>
  </si>
  <si>
    <t>LAS VEGAS</t>
  </si>
  <si>
    <t>NCS</t>
  </si>
  <si>
    <t>DC</t>
  </si>
  <si>
    <t>SAB</t>
  </si>
  <si>
    <t>AM</t>
  </si>
  <si>
    <t>2-4 PLEX</t>
  </si>
  <si>
    <t>LONGLEY</t>
  </si>
  <si>
    <t>CA</t>
  </si>
  <si>
    <t>Toiyabe Title</t>
  </si>
  <si>
    <t>RENO CORPORATE</t>
  </si>
  <si>
    <t>UNK</t>
  </si>
  <si>
    <t>TV</t>
  </si>
  <si>
    <t>009-213-03</t>
  </si>
  <si>
    <t>FHA</t>
  </si>
  <si>
    <t>GREATER NEVADA MORTGAGE</t>
  </si>
  <si>
    <t>003-023-08</t>
  </si>
  <si>
    <t>CONVENTIONAL</t>
  </si>
  <si>
    <t>GUILD MORTGAGE CO LLC</t>
  </si>
  <si>
    <t>007-631-18</t>
  </si>
  <si>
    <t>PRIMELENDING</t>
  </si>
  <si>
    <t>008-753-43</t>
  </si>
  <si>
    <t>CREDIT LINE</t>
  </si>
  <si>
    <t>EL DORADO SAVINGS BANK</t>
  </si>
  <si>
    <t>002-771-07</t>
  </si>
  <si>
    <t>CROSSCOUNTRY MORTGAGE LLC</t>
  </si>
  <si>
    <t>004-301-10</t>
  </si>
  <si>
    <t>003-321-02</t>
  </si>
  <si>
    <t>HERITAGE BANK OF NEVADA</t>
  </si>
  <si>
    <t>010-311-50</t>
  </si>
  <si>
    <t>MOVEMENT MORTGAGE LLC</t>
  </si>
  <si>
    <t>010-474-16</t>
  </si>
  <si>
    <t>CITY NATIONAL BANK</t>
  </si>
  <si>
    <t>007-351-06</t>
  </si>
  <si>
    <t>008-591-25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</si>
  <si>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</si>
  <si>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</si>
  <si>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</si>
  <si>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</si>
  <si>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</si>
  <si>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</si>
  <si>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</si>
  <si>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</si>
  <si>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</si>
  <si>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</si>
  <si>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</si>
  <si>
    <t>NO COMMERCIAL LOANS THIS MONTH</t>
  </si>
  <si>
    <t>NO CONSTRUCTION LOANS THIS MONTH</t>
  </si>
  <si>
    <t>NO HARD MONEY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</si>
</sst>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27</c:v>
                </c:pt>
                <c:pt idx="1">
                  <c:v>24</c:v>
                </c:pt>
                <c:pt idx="2">
                  <c:v>12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25867136"/>
        <c:axId val="125868672"/>
        <c:axId val="0"/>
      </c:bar3DChart>
      <c:catAx>
        <c:axId val="125867136"/>
        <c:scaling>
          <c:orientation val="minMax"/>
        </c:scaling>
        <c:axPos val="b"/>
        <c:numFmt formatCode="General" sourceLinked="1"/>
        <c:majorTickMark val="none"/>
        <c:tickLblPos val="nextTo"/>
        <c:crossAx val="125868672"/>
        <c:crosses val="autoZero"/>
        <c:auto val="1"/>
        <c:lblAlgn val="ctr"/>
        <c:lblOffset val="100"/>
      </c:catAx>
      <c:valAx>
        <c:axId val="125868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867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STATS'!$A$20:$A$22</c:f>
              <c:strCache>
                <c:ptCount val="3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</c:strCache>
            </c:strRef>
          </c:cat>
          <c:val>
            <c:numRef>
              <c:f>'OVERALL STATS'!$B$20:$B$22</c:f>
              <c:numCache>
                <c:formatCode>0</c:formatCode>
                <c:ptCount val="3"/>
                <c:pt idx="0">
                  <c:v>5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hape val="box"/>
        <c:axId val="127222528"/>
        <c:axId val="127224064"/>
        <c:axId val="0"/>
      </c:bar3DChart>
      <c:catAx>
        <c:axId val="127222528"/>
        <c:scaling>
          <c:orientation val="minMax"/>
        </c:scaling>
        <c:axPos val="b"/>
        <c:numFmt formatCode="General" sourceLinked="1"/>
        <c:majorTickMark val="none"/>
        <c:tickLblPos val="nextTo"/>
        <c:crossAx val="127224064"/>
        <c:crosses val="autoZero"/>
        <c:auto val="1"/>
        <c:lblAlgn val="ctr"/>
        <c:lblOffset val="100"/>
      </c:catAx>
      <c:valAx>
        <c:axId val="1272240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72225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STATS'!$A$28:$A$35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STATS'!$B$28:$B$35</c:f>
              <c:numCache>
                <c:formatCode>0</c:formatCode>
                <c:ptCount val="8"/>
                <c:pt idx="0">
                  <c:v>31</c:v>
                </c:pt>
                <c:pt idx="1">
                  <c:v>30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27250432"/>
        <c:axId val="127251968"/>
        <c:axId val="0"/>
      </c:bar3DChart>
      <c:catAx>
        <c:axId val="127250432"/>
        <c:scaling>
          <c:orientation val="minMax"/>
        </c:scaling>
        <c:axPos val="b"/>
        <c:numFmt formatCode="General" sourceLinked="1"/>
        <c:majorTickMark val="none"/>
        <c:tickLblPos val="nextTo"/>
        <c:crossAx val="127251968"/>
        <c:crosses val="autoZero"/>
        <c:auto val="1"/>
        <c:lblAlgn val="ctr"/>
        <c:lblOffset val="100"/>
      </c:catAx>
      <c:valAx>
        <c:axId val="127251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7250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13695524.109999999</c:v>
                </c:pt>
                <c:pt idx="1">
                  <c:v>13696351</c:v>
                </c:pt>
                <c:pt idx="2">
                  <c:v>6733979</c:v>
                </c:pt>
                <c:pt idx="3">
                  <c:v>5979653</c:v>
                </c:pt>
                <c:pt idx="4">
                  <c:v>6899360</c:v>
                </c:pt>
                <c:pt idx="5">
                  <c:v>2579000</c:v>
                </c:pt>
                <c:pt idx="6">
                  <c:v>950000</c:v>
                </c:pt>
                <c:pt idx="7">
                  <c:v>560000</c:v>
                </c:pt>
              </c:numCache>
            </c:numRef>
          </c:val>
        </c:ser>
        <c:shape val="box"/>
        <c:axId val="125901824"/>
        <c:axId val="125924096"/>
        <c:axId val="0"/>
      </c:bar3DChart>
      <c:catAx>
        <c:axId val="125901824"/>
        <c:scaling>
          <c:orientation val="minMax"/>
        </c:scaling>
        <c:axPos val="b"/>
        <c:numFmt formatCode="General" sourceLinked="1"/>
        <c:majorTickMark val="none"/>
        <c:tickLblPos val="nextTo"/>
        <c:crossAx val="125924096"/>
        <c:crosses val="autoZero"/>
        <c:auto val="1"/>
        <c:lblAlgn val="ctr"/>
        <c:lblOffset val="100"/>
      </c:catAx>
      <c:valAx>
        <c:axId val="125924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9018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STATS'!$A$20:$A$22</c:f>
              <c:strCache>
                <c:ptCount val="3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</c:strCache>
            </c:strRef>
          </c:cat>
          <c:val>
            <c:numRef>
              <c:f>'OVERALL STATS'!$C$20:$C$22</c:f>
              <c:numCache>
                <c:formatCode>"$"#,##0</c:formatCode>
                <c:ptCount val="3"/>
                <c:pt idx="0">
                  <c:v>3074435</c:v>
                </c:pt>
                <c:pt idx="1">
                  <c:v>1107180</c:v>
                </c:pt>
                <c:pt idx="2">
                  <c:v>330000</c:v>
                </c:pt>
              </c:numCache>
            </c:numRef>
          </c:val>
        </c:ser>
        <c:shape val="box"/>
        <c:axId val="125958400"/>
        <c:axId val="127336448"/>
        <c:axId val="0"/>
      </c:bar3DChart>
      <c:catAx>
        <c:axId val="125958400"/>
        <c:scaling>
          <c:orientation val="minMax"/>
        </c:scaling>
        <c:axPos val="b"/>
        <c:numFmt formatCode="General" sourceLinked="1"/>
        <c:majorTickMark val="none"/>
        <c:tickLblPos val="nextTo"/>
        <c:crossAx val="127336448"/>
        <c:crosses val="autoZero"/>
        <c:auto val="1"/>
        <c:lblAlgn val="ctr"/>
        <c:lblOffset val="100"/>
      </c:catAx>
      <c:valAx>
        <c:axId val="1273364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958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STATS'!$A$28:$A$35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STATS'!$C$28:$C$35</c:f>
              <c:numCache>
                <c:formatCode>"$"#,##0</c:formatCode>
                <c:ptCount val="8"/>
                <c:pt idx="0">
                  <c:v>14802704.109999999</c:v>
                </c:pt>
                <c:pt idx="1">
                  <c:v>17394091</c:v>
                </c:pt>
                <c:pt idx="2">
                  <c:v>7063979</c:v>
                </c:pt>
                <c:pt idx="3">
                  <c:v>5979653</c:v>
                </c:pt>
                <c:pt idx="4">
                  <c:v>6899360</c:v>
                </c:pt>
                <c:pt idx="5">
                  <c:v>2579000</c:v>
                </c:pt>
                <c:pt idx="6">
                  <c:v>950000</c:v>
                </c:pt>
                <c:pt idx="7">
                  <c:v>560000</c:v>
                </c:pt>
              </c:numCache>
            </c:numRef>
          </c:val>
        </c:ser>
        <c:shape val="box"/>
        <c:axId val="127346176"/>
        <c:axId val="127347712"/>
        <c:axId val="0"/>
      </c:bar3DChart>
      <c:catAx>
        <c:axId val="127346176"/>
        <c:scaling>
          <c:orientation val="minMax"/>
        </c:scaling>
        <c:axPos val="b"/>
        <c:numFmt formatCode="General" sourceLinked="1"/>
        <c:majorTickMark val="none"/>
        <c:tickLblPos val="nextTo"/>
        <c:crossAx val="127347712"/>
        <c:crosses val="autoZero"/>
        <c:auto val="1"/>
        <c:lblAlgn val="ctr"/>
        <c:lblOffset val="100"/>
      </c:catAx>
      <c:valAx>
        <c:axId val="1273477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7346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40</xdr:row>
      <xdr:rowOff>9525</xdr:rowOff>
    </xdr:from>
    <xdr:to>
      <xdr:col>6</xdr:col>
      <xdr:colOff>1152524</xdr:colOff>
      <xdr:row>57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58</xdr:row>
      <xdr:rowOff>19050</xdr:rowOff>
    </xdr:from>
    <xdr:to>
      <xdr:col>6</xdr:col>
      <xdr:colOff>1152524</xdr:colOff>
      <xdr:row>75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76</xdr:row>
      <xdr:rowOff>0</xdr:rowOff>
    </xdr:from>
    <xdr:to>
      <xdr:col>6</xdr:col>
      <xdr:colOff>1143000</xdr:colOff>
      <xdr:row>92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20</xdr:col>
      <xdr:colOff>190500</xdr:colOff>
      <xdr:row>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58</xdr:row>
      <xdr:rowOff>9525</xdr:rowOff>
    </xdr:from>
    <xdr:to>
      <xdr:col>20</xdr:col>
      <xdr:colOff>190499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76</xdr:row>
      <xdr:rowOff>9525</xdr:rowOff>
    </xdr:from>
    <xdr:to>
      <xdr:col>20</xdr:col>
      <xdr:colOff>180974</xdr:colOff>
      <xdr:row>93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413.421123032407" createdVersion="3" refreshedVersion="3" minRefreshableVersion="3" recordCount="83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7">
        <s v="MCCARRAN"/>
        <s v="MINDEN"/>
        <s v="INCLINE"/>
        <s v="LAS VEGAS"/>
        <s v="DAMONTE"/>
        <s v="CARSON CITY"/>
        <s v="RIDGEVIEW"/>
        <s v="LAKESIDEMOANA"/>
        <s v="PLUMB"/>
        <s v="LONGLEY"/>
        <s v="ZEPHYR"/>
        <s v="KIETZKE"/>
        <s v="MAYBERRY"/>
        <s v="GARDNERVILLE"/>
        <s v="FERNLEY"/>
        <s v="RENO CORPORATE"/>
        <m u="1"/>
      </sharedItems>
    </cacheField>
    <cacheField name="EO" numFmtId="0">
      <sharedItems containsBlank="1" count="28">
        <s v="LH"/>
        <s v="ET"/>
        <s v="VD"/>
        <s v="NCS"/>
        <s v="TV"/>
        <s v="24"/>
        <s v="23"/>
        <s v="15"/>
        <s v="12"/>
        <s v="18"/>
        <s v="DP"/>
        <s v="CA"/>
        <s v="JML"/>
        <s v="AMG"/>
        <s v="KDJ"/>
        <s v="RC"/>
        <s v="DC"/>
        <s v="SAB"/>
        <s v="ASK"/>
        <s v="AE"/>
        <s v="AM"/>
        <s v="AJF"/>
        <s v="DKC"/>
        <s v="RLT"/>
        <s v="CD"/>
        <s v="FAF"/>
        <s v="UNK"/>
        <m u="1"/>
      </sharedItems>
    </cacheField>
    <cacheField name="PROPTYPE" numFmtId="0">
      <sharedItems containsBlank="1" count="7">
        <s v="SINGLE FAM RES."/>
        <s v="VACANT LAND"/>
        <s v="CONDO/TWNHSE"/>
        <s v="COMMERCIAL"/>
        <s v="MOBILE HOME"/>
        <s v="2-4 PLEX"/>
        <m u="1"/>
      </sharedItems>
    </cacheField>
    <cacheField name="DOCNUM" numFmtId="0">
      <sharedItems containsSemiMixedTypes="0" containsString="0" containsNumber="1" containsInteger="1" minValue="546020" maxValue="546666"/>
    </cacheField>
    <cacheField name="AMOUNT" numFmtId="165">
      <sharedItems containsSemiMixedTypes="0" containsString="0" containsNumber="1" minValue="92500" maxValue="381436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4-01T00:00:00" maxDate="2024-05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413.421262615739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First American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REDIT LINE"/>
        <s v="FHA"/>
        <m/>
        <s v="CONSTRUCTION" u="1"/>
        <s v="SBA" u="1"/>
        <s v="HARD MONEY" u="1"/>
        <s v="VA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46262" maxValue="546654"/>
    </cacheField>
    <cacheField name="AMOUNT" numFmtId="165">
      <sharedItems containsString="0" containsBlank="1" containsNumber="1" containsInteger="1" minValue="50000" maxValue="1800000"/>
    </cacheField>
    <cacheField name="RECDATE" numFmtId="14">
      <sharedItems containsNonDate="0" containsDate="1" containsString="0" containsBlank="1" minDate="2024-04-11T00:00:00" maxDate="2024-05-01T00:00:00"/>
    </cacheField>
    <cacheField name="LENDER" numFmtId="0">
      <sharedItems containsBlank="1" count="104">
        <s v="CROSSCOUNTRY MORTGAGE LLC"/>
        <s v="HERITAGE BANK OF NEVADA"/>
        <s v="GUILD MORTGAGE CO LLC"/>
        <s v="EL DORADO SAVINGS BANK"/>
        <s v="MOVEMENT MORTGAGE LLC"/>
        <s v="GREATER NEVADA MORTGAGE"/>
        <s v="PRIMELENDING"/>
        <s v="CITY NATIONAL BANK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">
  <r>
    <x v="0"/>
    <s v="CAL"/>
    <x v="0"/>
    <x v="0"/>
    <x v="0"/>
    <n v="546398"/>
    <n v="500000"/>
    <x v="0"/>
    <s v="YES"/>
    <d v="2024-04-17T00:00:00"/>
  </r>
  <r>
    <x v="0"/>
    <s v="CAL"/>
    <x v="0"/>
    <x v="0"/>
    <x v="0"/>
    <n v="546159"/>
    <n v="519903"/>
    <x v="0"/>
    <s v="YES"/>
    <d v="2024-04-05T00:00:00"/>
  </r>
  <r>
    <x v="0"/>
    <s v="CAL"/>
    <x v="0"/>
    <x v="0"/>
    <x v="0"/>
    <n v="546181"/>
    <n v="700000"/>
    <x v="0"/>
    <s v="YES"/>
    <d v="2024-04-08T00:00:00"/>
  </r>
  <r>
    <x v="0"/>
    <s v="CAL"/>
    <x v="0"/>
    <x v="0"/>
    <x v="0"/>
    <n v="546272"/>
    <n v="700000"/>
    <x v="0"/>
    <s v="YES"/>
    <d v="2024-04-11T00:00:00"/>
  </r>
  <r>
    <x v="0"/>
    <s v="CAL"/>
    <x v="0"/>
    <x v="0"/>
    <x v="0"/>
    <n v="546394"/>
    <n v="534950"/>
    <x v="0"/>
    <s v="YES"/>
    <d v="2024-04-17T00:00:00"/>
  </r>
  <r>
    <x v="0"/>
    <s v="CAL"/>
    <x v="0"/>
    <x v="0"/>
    <x v="0"/>
    <n v="546603"/>
    <n v="559950"/>
    <x v="0"/>
    <s v="YES"/>
    <d v="2024-04-29T00:00:00"/>
  </r>
  <r>
    <x v="0"/>
    <s v="CAL"/>
    <x v="0"/>
    <x v="0"/>
    <x v="0"/>
    <n v="546610"/>
    <n v="719950"/>
    <x v="1"/>
    <s v="YES"/>
    <d v="2024-04-29T00:00:00"/>
  </r>
  <r>
    <x v="0"/>
    <s v="CAL"/>
    <x v="0"/>
    <x v="0"/>
    <x v="0"/>
    <n v="546626"/>
    <n v="519950"/>
    <x v="0"/>
    <s v="YES"/>
    <d v="2024-04-30T00:00:00"/>
  </r>
  <r>
    <x v="0"/>
    <s v="CAL"/>
    <x v="0"/>
    <x v="0"/>
    <x v="0"/>
    <n v="546660"/>
    <n v="550000"/>
    <x v="0"/>
    <s v="YES"/>
    <d v="2024-04-30T00:00:00"/>
  </r>
  <r>
    <x v="0"/>
    <s v="CAL"/>
    <x v="0"/>
    <x v="0"/>
    <x v="0"/>
    <n v="546445"/>
    <n v="674950"/>
    <x v="0"/>
    <s v="YES"/>
    <d v="2024-04-19T00:00:00"/>
  </r>
  <r>
    <x v="1"/>
    <s v="FA"/>
    <x v="1"/>
    <x v="1"/>
    <x v="0"/>
    <n v="546092"/>
    <n v="570000"/>
    <x v="1"/>
    <s v="YES"/>
    <d v="2024-04-03T00:00:00"/>
  </r>
  <r>
    <x v="1"/>
    <s v="FA"/>
    <x v="2"/>
    <x v="2"/>
    <x v="0"/>
    <n v="546203"/>
    <n v="1275000"/>
    <x v="1"/>
    <s v="YES"/>
    <d v="2024-04-09T00:00:00"/>
  </r>
  <r>
    <x v="1"/>
    <s v="FA"/>
    <x v="3"/>
    <x v="3"/>
    <x v="0"/>
    <n v="546351"/>
    <n v="3814360"/>
    <x v="1"/>
    <s v="YES"/>
    <d v="2024-04-16T00:00:00"/>
  </r>
  <r>
    <x v="1"/>
    <s v="FA"/>
    <x v="1"/>
    <x v="1"/>
    <x v="0"/>
    <n v="546523"/>
    <n v="890000"/>
    <x v="1"/>
    <s v="YES"/>
    <d v="2024-04-24T00:00:00"/>
  </r>
  <r>
    <x v="1"/>
    <s v="FA"/>
    <x v="3"/>
    <x v="4"/>
    <x v="0"/>
    <n v="546599"/>
    <n v="350000"/>
    <x v="1"/>
    <s v="YES"/>
    <d v="2024-04-29T00:00:00"/>
  </r>
  <r>
    <x v="2"/>
    <s v="FC"/>
    <x v="4"/>
    <x v="5"/>
    <x v="1"/>
    <n v="546305"/>
    <n v="1475654"/>
    <x v="1"/>
    <s v="YES"/>
    <d v="2024-04-12T00:00:00"/>
  </r>
  <r>
    <x v="2"/>
    <s v="FC"/>
    <x v="5"/>
    <x v="6"/>
    <x v="1"/>
    <n v="546559"/>
    <n v="92500"/>
    <x v="1"/>
    <s v="YES"/>
    <d v="2024-04-26T00:00:00"/>
  </r>
  <r>
    <x v="2"/>
    <s v="FC"/>
    <x v="6"/>
    <x v="7"/>
    <x v="2"/>
    <n v="546537"/>
    <n v="350000"/>
    <x v="1"/>
    <s v="YES"/>
    <d v="2024-04-24T00:00:00"/>
  </r>
  <r>
    <x v="2"/>
    <s v="FC"/>
    <x v="6"/>
    <x v="7"/>
    <x v="0"/>
    <n v="546530"/>
    <n v="465000"/>
    <x v="0"/>
    <s v="YES"/>
    <d v="2024-04-24T00:00:00"/>
  </r>
  <r>
    <x v="2"/>
    <s v="FC"/>
    <x v="6"/>
    <x v="7"/>
    <x v="0"/>
    <n v="546356"/>
    <n v="750000"/>
    <x v="1"/>
    <s v="YES"/>
    <d v="2024-04-16T00:00:00"/>
  </r>
  <r>
    <x v="2"/>
    <s v="FC"/>
    <x v="7"/>
    <x v="8"/>
    <x v="0"/>
    <n v="546320"/>
    <n v="470000"/>
    <x v="1"/>
    <s v="YES"/>
    <d v="2024-04-15T00:00:00"/>
  </r>
  <r>
    <x v="2"/>
    <s v="FC"/>
    <x v="6"/>
    <x v="7"/>
    <x v="0"/>
    <n v="546265"/>
    <n v="687825"/>
    <x v="0"/>
    <s v="YES"/>
    <d v="2024-04-11T00:00:00"/>
  </r>
  <r>
    <x v="2"/>
    <s v="FC"/>
    <x v="5"/>
    <x v="9"/>
    <x v="1"/>
    <n v="546168"/>
    <n v="475000"/>
    <x v="1"/>
    <s v="YES"/>
    <d v="2024-04-08T00:00:00"/>
  </r>
  <r>
    <x v="2"/>
    <s v="FC"/>
    <x v="6"/>
    <x v="7"/>
    <x v="0"/>
    <n v="546033"/>
    <n v="990000"/>
    <x v="1"/>
    <s v="YES"/>
    <d v="2024-04-01T00:00:00"/>
  </r>
  <r>
    <x v="2"/>
    <s v="FC"/>
    <x v="5"/>
    <x v="6"/>
    <x v="3"/>
    <n v="546325"/>
    <n v="190000"/>
    <x v="1"/>
    <s v="YES"/>
    <d v="2024-04-15T00:00:00"/>
  </r>
  <r>
    <x v="2"/>
    <s v="FC"/>
    <x v="5"/>
    <x v="9"/>
    <x v="0"/>
    <n v="546601"/>
    <n v="383000"/>
    <x v="1"/>
    <s v="YES"/>
    <d v="2024-04-29T00:00:00"/>
  </r>
  <r>
    <x v="2"/>
    <s v="FC"/>
    <x v="5"/>
    <x v="6"/>
    <x v="0"/>
    <n v="546437"/>
    <n v="405000"/>
    <x v="1"/>
    <s v="YES"/>
    <d v="2024-04-19T00:00:00"/>
  </r>
  <r>
    <x v="3"/>
    <s v="LT"/>
    <x v="8"/>
    <x v="10"/>
    <x v="0"/>
    <n v="546110"/>
    <n v="495000"/>
    <x v="1"/>
    <s v="YES"/>
    <d v="2024-04-04T00:00:00"/>
  </r>
  <r>
    <x v="3"/>
    <s v="LT"/>
    <x v="8"/>
    <x v="10"/>
    <x v="0"/>
    <n v="546233"/>
    <n v="455000"/>
    <x v="1"/>
    <s v="YES"/>
    <d v="2024-04-10T00:00:00"/>
  </r>
  <r>
    <x v="4"/>
    <s v="SIG"/>
    <x v="9"/>
    <x v="11"/>
    <x v="0"/>
    <n v="546515"/>
    <n v="429000"/>
    <x v="1"/>
    <s v="YES"/>
    <d v="2024-04-23T00:00:00"/>
  </r>
  <r>
    <x v="4"/>
    <s v="SIG"/>
    <x v="10"/>
    <x v="12"/>
    <x v="0"/>
    <n v="546274"/>
    <n v="2150000"/>
    <x v="1"/>
    <s v="YES"/>
    <d v="2024-04-11T00:00:00"/>
  </r>
  <r>
    <x v="5"/>
    <s v="ST"/>
    <x v="5"/>
    <x v="13"/>
    <x v="0"/>
    <n v="546317"/>
    <n v="780000"/>
    <x v="1"/>
    <s v="YES"/>
    <d v="2024-04-15T00:00:00"/>
  </r>
  <r>
    <x v="5"/>
    <s v="ST"/>
    <x v="5"/>
    <x v="13"/>
    <x v="2"/>
    <n v="546593"/>
    <n v="438000"/>
    <x v="1"/>
    <s v="YES"/>
    <d v="2024-04-29T00:00:00"/>
  </r>
  <r>
    <x v="5"/>
    <s v="ST"/>
    <x v="5"/>
    <x v="14"/>
    <x v="0"/>
    <n v="546645"/>
    <n v="1049000"/>
    <x v="1"/>
    <s v="YES"/>
    <d v="2024-04-30T00:00:00"/>
  </r>
  <r>
    <x v="5"/>
    <s v="ST"/>
    <x v="8"/>
    <x v="15"/>
    <x v="4"/>
    <n v="546647"/>
    <n v="358000"/>
    <x v="1"/>
    <s v="YES"/>
    <d v="2024-04-30T00:00:00"/>
  </r>
  <r>
    <x v="5"/>
    <s v="ST"/>
    <x v="8"/>
    <x v="15"/>
    <x v="0"/>
    <n v="546258"/>
    <n v="475000"/>
    <x v="1"/>
    <s v="YES"/>
    <d v="2024-04-11T00:00:00"/>
  </r>
  <r>
    <x v="5"/>
    <s v="ST"/>
    <x v="5"/>
    <x v="14"/>
    <x v="0"/>
    <n v="546216"/>
    <n v="475000"/>
    <x v="1"/>
    <s v="YES"/>
    <d v="2024-04-09T00:00:00"/>
  </r>
  <r>
    <x v="5"/>
    <s v="ST"/>
    <x v="5"/>
    <x v="13"/>
    <x v="0"/>
    <n v="546649"/>
    <n v="690000"/>
    <x v="1"/>
    <s v="YES"/>
    <d v="2024-04-30T00:00:00"/>
  </r>
  <r>
    <x v="5"/>
    <s v="ST"/>
    <x v="5"/>
    <x v="14"/>
    <x v="0"/>
    <n v="546179"/>
    <n v="310000"/>
    <x v="1"/>
    <s v="YES"/>
    <d v="2024-04-08T00:00:00"/>
  </r>
  <r>
    <x v="5"/>
    <s v="ST"/>
    <x v="5"/>
    <x v="16"/>
    <x v="3"/>
    <n v="546629"/>
    <n v="840000"/>
    <x v="1"/>
    <s v="YES"/>
    <d v="2024-04-30T00:00:00"/>
  </r>
  <r>
    <x v="5"/>
    <s v="ST"/>
    <x v="11"/>
    <x v="17"/>
    <x v="0"/>
    <n v="546453"/>
    <n v="435000"/>
    <x v="1"/>
    <s v="YES"/>
    <d v="2024-04-22T00:00:00"/>
  </r>
  <r>
    <x v="5"/>
    <s v="ST"/>
    <x v="5"/>
    <x v="13"/>
    <x v="0"/>
    <n v="546127"/>
    <n v="415000"/>
    <x v="1"/>
    <s v="YES"/>
    <d v="2024-04-05T00:00:00"/>
  </r>
  <r>
    <x v="5"/>
    <s v="ST"/>
    <x v="8"/>
    <x v="15"/>
    <x v="0"/>
    <n v="546656"/>
    <n v="100000"/>
    <x v="1"/>
    <s v="YES"/>
    <d v="2024-04-30T00:00:00"/>
  </r>
  <r>
    <x v="5"/>
    <s v="ST"/>
    <x v="12"/>
    <x v="18"/>
    <x v="4"/>
    <n v="546084"/>
    <n v="350000"/>
    <x v="1"/>
    <s v="YES"/>
    <d v="2024-04-03T00:00:00"/>
  </r>
  <r>
    <x v="5"/>
    <s v="ST"/>
    <x v="5"/>
    <x v="13"/>
    <x v="2"/>
    <n v="546073"/>
    <n v="419600"/>
    <x v="0"/>
    <s v="YES"/>
    <d v="2024-04-03T00:00:00"/>
  </r>
  <r>
    <x v="5"/>
    <s v="ST"/>
    <x v="5"/>
    <x v="14"/>
    <x v="0"/>
    <n v="546028"/>
    <n v="666153"/>
    <x v="0"/>
    <s v="YES"/>
    <d v="2024-04-01T00:00:00"/>
  </r>
  <r>
    <x v="5"/>
    <s v="ST"/>
    <x v="8"/>
    <x v="15"/>
    <x v="0"/>
    <n v="546026"/>
    <n v="245000"/>
    <x v="1"/>
    <s v="YES"/>
    <d v="2024-04-01T00:00:00"/>
  </r>
  <r>
    <x v="5"/>
    <s v="ST"/>
    <x v="5"/>
    <x v="14"/>
    <x v="0"/>
    <n v="546175"/>
    <n v="675608"/>
    <x v="0"/>
    <s v="YES"/>
    <d v="2024-04-08T00:00:00"/>
  </r>
  <r>
    <x v="5"/>
    <s v="ST"/>
    <x v="5"/>
    <x v="16"/>
    <x v="0"/>
    <n v="546438"/>
    <n v="429900"/>
    <x v="1"/>
    <s v="YES"/>
    <d v="2024-04-19T00:00:00"/>
  </r>
  <r>
    <x v="5"/>
    <s v="ST"/>
    <x v="5"/>
    <x v="13"/>
    <x v="2"/>
    <n v="546268"/>
    <n v="423500"/>
    <x v="0"/>
    <s v="YES"/>
    <d v="2024-04-11T00:00:00"/>
  </r>
  <r>
    <x v="5"/>
    <s v="ST"/>
    <x v="5"/>
    <x v="16"/>
    <x v="0"/>
    <n v="546391"/>
    <n v="899000"/>
    <x v="1"/>
    <s v="YES"/>
    <d v="2024-04-17T00:00:00"/>
  </r>
  <r>
    <x v="5"/>
    <s v="ST"/>
    <x v="5"/>
    <x v="14"/>
    <x v="0"/>
    <n v="546607"/>
    <n v="525000"/>
    <x v="1"/>
    <s v="YES"/>
    <d v="2024-04-29T00:00:00"/>
  </r>
  <r>
    <x v="5"/>
    <s v="ST"/>
    <x v="5"/>
    <x v="13"/>
    <x v="1"/>
    <n v="546469"/>
    <n v="405513.11"/>
    <x v="1"/>
    <s v="YES"/>
    <d v="2024-04-22T00:00:00"/>
  </r>
  <r>
    <x v="5"/>
    <s v="ST"/>
    <x v="5"/>
    <x v="13"/>
    <x v="0"/>
    <n v="546463"/>
    <n v="436250"/>
    <x v="1"/>
    <s v="YES"/>
    <d v="2024-04-22T00:00:00"/>
  </r>
  <r>
    <x v="5"/>
    <s v="ST"/>
    <x v="5"/>
    <x v="16"/>
    <x v="0"/>
    <n v="546442"/>
    <n v="485000"/>
    <x v="1"/>
    <s v="YES"/>
    <d v="2024-04-19T00:00:00"/>
  </r>
  <r>
    <x v="5"/>
    <s v="ST"/>
    <x v="5"/>
    <x v="13"/>
    <x v="0"/>
    <n v="546546"/>
    <n v="375000"/>
    <x v="1"/>
    <s v="YES"/>
    <d v="2024-04-25T00:00:00"/>
  </r>
  <r>
    <x v="5"/>
    <s v="ST"/>
    <x v="5"/>
    <x v="13"/>
    <x v="0"/>
    <n v="546666"/>
    <n v="550000"/>
    <x v="1"/>
    <s v="YES"/>
    <d v="2024-04-30T00:00:00"/>
  </r>
  <r>
    <x v="5"/>
    <s v="ST"/>
    <x v="5"/>
    <x v="13"/>
    <x v="0"/>
    <n v="546566"/>
    <n v="445000"/>
    <x v="1"/>
    <s v="YES"/>
    <d v="2024-04-26T00:00:00"/>
  </r>
  <r>
    <x v="6"/>
    <s v="TI"/>
    <x v="11"/>
    <x v="19"/>
    <x v="0"/>
    <n v="546551"/>
    <n v="460085"/>
    <x v="0"/>
    <s v="YES"/>
    <d v="2024-04-25T00:00:00"/>
  </r>
  <r>
    <x v="6"/>
    <s v="TI"/>
    <x v="11"/>
    <x v="20"/>
    <x v="0"/>
    <n v="546477"/>
    <n v="393500"/>
    <x v="1"/>
    <s v="YES"/>
    <d v="2024-04-22T00:00:00"/>
  </r>
  <r>
    <x v="6"/>
    <s v="TI"/>
    <x v="8"/>
    <x v="21"/>
    <x v="0"/>
    <n v="546057"/>
    <n v="599000"/>
    <x v="1"/>
    <s v="YES"/>
    <d v="2024-04-02T00:00:00"/>
  </r>
  <r>
    <x v="6"/>
    <s v="TI"/>
    <x v="5"/>
    <x v="22"/>
    <x v="5"/>
    <n v="546508"/>
    <n v="525000"/>
    <x v="1"/>
    <s v="YES"/>
    <d v="2024-04-23T00:00:00"/>
  </r>
  <r>
    <x v="6"/>
    <s v="TI"/>
    <x v="5"/>
    <x v="22"/>
    <x v="0"/>
    <n v="546427"/>
    <n v="469500"/>
    <x v="1"/>
    <s v="YES"/>
    <d v="2024-04-19T00:00:00"/>
  </r>
  <r>
    <x v="6"/>
    <s v="TI"/>
    <x v="13"/>
    <x v="23"/>
    <x v="0"/>
    <n v="546562"/>
    <n v="300000"/>
    <x v="1"/>
    <s v="YES"/>
    <d v="2024-04-26T00:00:00"/>
  </r>
  <r>
    <x v="6"/>
    <s v="TI"/>
    <x v="11"/>
    <x v="19"/>
    <x v="0"/>
    <n v="546138"/>
    <n v="402039"/>
    <x v="0"/>
    <s v="YES"/>
    <d v="2024-04-05T00:00:00"/>
  </r>
  <r>
    <x v="6"/>
    <s v="TI"/>
    <x v="5"/>
    <x v="22"/>
    <x v="0"/>
    <n v="546154"/>
    <n v="430000"/>
    <x v="1"/>
    <s v="YES"/>
    <d v="2024-04-05T00:00:00"/>
  </r>
  <r>
    <x v="6"/>
    <s v="TI"/>
    <x v="11"/>
    <x v="24"/>
    <x v="3"/>
    <n v="546024"/>
    <n v="2100000"/>
    <x v="1"/>
    <s v="YES"/>
    <d v="2024-04-01T00:00:00"/>
  </r>
  <r>
    <x v="6"/>
    <s v="TI"/>
    <x v="14"/>
    <x v="25"/>
    <x v="4"/>
    <n v="546095"/>
    <n v="240000"/>
    <x v="1"/>
    <s v="YES"/>
    <d v="2024-04-03T00:00:00"/>
  </r>
  <r>
    <x v="6"/>
    <s v="TI"/>
    <x v="13"/>
    <x v="23"/>
    <x v="0"/>
    <n v="546651"/>
    <n v="660000"/>
    <x v="1"/>
    <s v="YES"/>
    <d v="2024-04-30T00:00:00"/>
  </r>
  <r>
    <x v="6"/>
    <s v="TI"/>
    <x v="5"/>
    <x v="22"/>
    <x v="0"/>
    <n v="546480"/>
    <n v="660000"/>
    <x v="1"/>
    <s v="YES"/>
    <d v="2024-04-22T00:00:00"/>
  </r>
  <r>
    <x v="6"/>
    <s v="TI"/>
    <x v="5"/>
    <x v="22"/>
    <x v="0"/>
    <n v="546449"/>
    <n v="435000"/>
    <x v="1"/>
    <s v="YES"/>
    <d v="2024-04-19T00:00:00"/>
  </r>
  <r>
    <x v="6"/>
    <s v="TI"/>
    <x v="11"/>
    <x v="19"/>
    <x v="0"/>
    <n v="546192"/>
    <n v="568246"/>
    <x v="0"/>
    <s v="YES"/>
    <d v="2024-04-08T00:00:00"/>
  </r>
  <r>
    <x v="6"/>
    <s v="TI"/>
    <x v="11"/>
    <x v="19"/>
    <x v="0"/>
    <n v="546247"/>
    <n v="391175"/>
    <x v="0"/>
    <s v="YES"/>
    <d v="2024-04-10T00:00:00"/>
  </r>
  <r>
    <x v="6"/>
    <s v="TI"/>
    <x v="5"/>
    <x v="22"/>
    <x v="0"/>
    <n v="546020"/>
    <n v="665000"/>
    <x v="1"/>
    <s v="YES"/>
    <d v="2024-04-01T00:00:00"/>
  </r>
  <r>
    <x v="6"/>
    <s v="TI"/>
    <x v="5"/>
    <x v="22"/>
    <x v="0"/>
    <n v="546381"/>
    <n v="525000"/>
    <x v="1"/>
    <s v="YES"/>
    <d v="2024-04-17T00:00:00"/>
  </r>
  <r>
    <x v="6"/>
    <s v="TI"/>
    <x v="11"/>
    <x v="24"/>
    <x v="3"/>
    <n v="546337"/>
    <n v="780000"/>
    <x v="1"/>
    <s v="YES"/>
    <d v="2024-04-15T00:00:00"/>
  </r>
  <r>
    <x v="6"/>
    <s v="TI"/>
    <x v="11"/>
    <x v="19"/>
    <x v="0"/>
    <n v="546615"/>
    <n v="469436"/>
    <x v="0"/>
    <s v="YES"/>
    <d v="2024-04-29T00:00:00"/>
  </r>
  <r>
    <x v="6"/>
    <s v="TI"/>
    <x v="13"/>
    <x v="23"/>
    <x v="0"/>
    <n v="546296"/>
    <n v="750000"/>
    <x v="1"/>
    <s v="YES"/>
    <d v="2024-04-12T00:00:00"/>
  </r>
  <r>
    <x v="6"/>
    <s v="TI"/>
    <x v="13"/>
    <x v="23"/>
    <x v="0"/>
    <n v="546637"/>
    <n v="585000"/>
    <x v="1"/>
    <s v="YES"/>
    <d v="2024-04-30T00:00:00"/>
  </r>
  <r>
    <x v="6"/>
    <s v="TI"/>
    <x v="5"/>
    <x v="22"/>
    <x v="1"/>
    <n v="546313"/>
    <n v="330000"/>
    <x v="1"/>
    <s v="YES"/>
    <d v="2024-04-12T00:00:00"/>
  </r>
  <r>
    <x v="6"/>
    <s v="TI"/>
    <x v="11"/>
    <x v="19"/>
    <x v="0"/>
    <n v="546434"/>
    <n v="578370"/>
    <x v="0"/>
    <s v="YES"/>
    <d v="2024-04-19T00:00:00"/>
  </r>
  <r>
    <x v="6"/>
    <s v="TI"/>
    <x v="5"/>
    <x v="22"/>
    <x v="0"/>
    <n v="546172"/>
    <n v="380000"/>
    <x v="1"/>
    <s v="YES"/>
    <d v="2024-04-08T00:00:00"/>
  </r>
  <r>
    <x v="7"/>
    <s v="TT"/>
    <x v="15"/>
    <x v="26"/>
    <x v="3"/>
    <n v="546539"/>
    <n v="560000"/>
    <x v="1"/>
    <s v="YES"/>
    <d v="2024-04-2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C"/>
    <x v="0"/>
    <s v="002-771-07"/>
    <n v="546347"/>
    <n v="150000"/>
    <d v="2024-04-16T00:00:00"/>
    <x v="0"/>
  </r>
  <r>
    <x v="0"/>
    <s v="FC"/>
    <x v="1"/>
    <s v="003-321-02"/>
    <n v="546426"/>
    <n v="180000"/>
    <d v="2024-04-19T00:00:00"/>
    <x v="1"/>
  </r>
  <r>
    <x v="1"/>
    <s v="ST"/>
    <x v="0"/>
    <s v="003-023-08"/>
    <n v="546293"/>
    <n v="305000"/>
    <d v="2024-04-12T00:00:00"/>
    <x v="2"/>
  </r>
  <r>
    <x v="1"/>
    <s v="ST"/>
    <x v="1"/>
    <s v="008-753-43"/>
    <n v="546323"/>
    <n v="50000"/>
    <d v="2024-04-15T00:00:00"/>
    <x v="3"/>
  </r>
  <r>
    <x v="1"/>
    <s v="ST"/>
    <x v="0"/>
    <s v="010-311-50"/>
    <n v="546466"/>
    <n v="259680"/>
    <d v="2024-04-22T00:00:00"/>
    <x v="4"/>
  </r>
  <r>
    <x v="1"/>
    <s v="ST"/>
    <x v="0"/>
    <s v="004-301-10"/>
    <n v="546416"/>
    <n v="492500"/>
    <d v="2024-04-18T00:00:00"/>
    <x v="2"/>
  </r>
  <r>
    <x v="2"/>
    <s v="TI"/>
    <x v="2"/>
    <s v="009-213-03"/>
    <n v="546262"/>
    <n v="459798"/>
    <d v="2024-04-11T00:00:00"/>
    <x v="5"/>
  </r>
  <r>
    <x v="2"/>
    <s v="TI"/>
    <x v="0"/>
    <s v="007-631-18"/>
    <n v="546316"/>
    <n v="200000"/>
    <d v="2024-04-15T00:00:00"/>
    <x v="6"/>
  </r>
  <r>
    <x v="2"/>
    <s v="TI"/>
    <x v="0"/>
    <s v="010-474-16"/>
    <n v="546496"/>
    <n v="1800000"/>
    <d v="2024-04-23T00:00:00"/>
    <x v="7"/>
  </r>
  <r>
    <x v="2"/>
    <s v="TI"/>
    <x v="0"/>
    <s v="007-351-06"/>
    <n v="546643"/>
    <n v="345000"/>
    <d v="2024-04-30T00:00:00"/>
    <x v="0"/>
  </r>
  <r>
    <x v="2"/>
    <s v="TI"/>
    <x v="0"/>
    <s v="008-591-25"/>
    <n v="546654"/>
    <n v="269637"/>
    <d v="2024-04-30T00:00:00"/>
    <x v="2"/>
  </r>
  <r>
    <x v="3"/>
    <m/>
    <x v="3"/>
    <m/>
    <m/>
    <m/>
    <m/>
    <x v="8"/>
  </r>
  <r>
    <x v="3"/>
    <m/>
    <x v="3"/>
    <m/>
    <m/>
    <m/>
    <m/>
    <x v="8"/>
  </r>
  <r>
    <x v="3"/>
    <m/>
    <x v="3"/>
    <m/>
    <m/>
    <m/>
    <m/>
    <x v="8"/>
  </r>
  <r>
    <x v="3"/>
    <m/>
    <x v="3"/>
    <m/>
    <m/>
    <m/>
    <m/>
    <x v="8"/>
  </r>
  <r>
    <x v="3"/>
    <m/>
    <x v="3"/>
    <m/>
    <m/>
    <m/>
    <m/>
    <x v="8"/>
  </r>
  <r>
    <x v="3"/>
    <m/>
    <x v="3"/>
    <m/>
    <m/>
    <m/>
    <m/>
    <x v="8"/>
  </r>
  <r>
    <x v="3"/>
    <m/>
    <x v="3"/>
    <m/>
    <m/>
    <m/>
    <m/>
    <x v="8"/>
  </r>
  <r>
    <x v="3"/>
    <m/>
    <x v="3"/>
    <m/>
    <m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2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8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showAll="0">
      <items count="29"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7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 r="2">
      <x v="5"/>
    </i>
    <i>
      <x v="3"/>
    </i>
    <i r="1">
      <x v="5"/>
    </i>
    <i r="2">
      <x v="6"/>
    </i>
    <i r="1">
      <x v="6"/>
    </i>
    <i r="2">
      <x v="7"/>
    </i>
    <i r="2">
      <x v="10"/>
    </i>
    <i r="1">
      <x v="7"/>
    </i>
    <i r="2">
      <x v="8"/>
    </i>
    <i r="1">
      <x v="8"/>
    </i>
    <i r="2">
      <x v="9"/>
    </i>
    <i>
      <x v="4"/>
    </i>
    <i r="1">
      <x v="9"/>
    </i>
    <i r="2">
      <x v="11"/>
    </i>
    <i>
      <x v="5"/>
    </i>
    <i r="1">
      <x v="10"/>
    </i>
    <i r="2">
      <x v="12"/>
    </i>
    <i r="1">
      <x v="11"/>
    </i>
    <i r="2">
      <x v="13"/>
    </i>
    <i>
      <x v="6"/>
    </i>
    <i r="1">
      <x v="6"/>
    </i>
    <i r="2">
      <x v="14"/>
    </i>
    <i r="2">
      <x v="15"/>
    </i>
    <i r="2">
      <x v="17"/>
    </i>
    <i r="1">
      <x v="9"/>
    </i>
    <i r="2">
      <x v="16"/>
    </i>
    <i r="1">
      <x v="12"/>
    </i>
    <i r="2">
      <x v="18"/>
    </i>
    <i r="1">
      <x v="13"/>
    </i>
    <i r="2">
      <x v="19"/>
    </i>
    <i>
      <x v="7"/>
    </i>
    <i r="1">
      <x v="6"/>
    </i>
    <i r="2">
      <x v="23"/>
    </i>
    <i r="1">
      <x v="9"/>
    </i>
    <i r="2">
      <x v="22"/>
    </i>
    <i r="1">
      <x v="12"/>
    </i>
    <i r="2">
      <x v="20"/>
    </i>
    <i r="2">
      <x v="21"/>
    </i>
    <i r="2">
      <x v="25"/>
    </i>
    <i r="1">
      <x v="14"/>
    </i>
    <i r="2">
      <x v="24"/>
    </i>
    <i r="1">
      <x v="15"/>
    </i>
    <i r="2">
      <x v="26"/>
    </i>
    <i>
      <x v="8"/>
    </i>
    <i r="1">
      <x v="16"/>
    </i>
    <i r="2">
      <x v="2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4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7"/>
        <item m="1" x="6"/>
        <item m="1" x="8"/>
        <item x="0"/>
        <item m="1" x="12"/>
        <item m="1" x="10"/>
        <item x="2"/>
        <item m="1" x="11"/>
        <item m="1" x="4"/>
        <item m="1" x="5"/>
        <item x="1"/>
        <item x="3"/>
        <item t="default"/>
      </items>
    </pivotField>
    <pivotField compact="0" showAll="0" insertBlankRow="1"/>
    <pivotField axis="axisPage" compact="0" showAll="0" insertBlankRow="1">
      <items count="11">
        <item m="1" x="9"/>
        <item m="1" x="4"/>
        <item x="0"/>
        <item x="1"/>
        <item x="2"/>
        <item m="1" x="6"/>
        <item m="1" x="8"/>
        <item m="1" x="5"/>
        <item m="1" x="7"/>
        <item x="3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5">
        <item m="1" x="30"/>
        <item m="1" x="89"/>
        <item m="1" x="102"/>
        <item m="1" x="18"/>
        <item m="1" x="59"/>
        <item m="1" x="33"/>
        <item m="1" x="63"/>
        <item m="1" x="32"/>
        <item m="1" x="27"/>
        <item m="1" x="52"/>
        <item m="1" x="41"/>
        <item m="1" x="25"/>
        <item m="1" x="39"/>
        <item m="1" x="16"/>
        <item m="1" x="11"/>
        <item m="1" x="97"/>
        <item m="1" x="24"/>
        <item m="1" x="57"/>
        <item m="1" x="50"/>
        <item m="1" x="85"/>
        <item m="1" x="74"/>
        <item x="7"/>
        <item m="1" x="31"/>
        <item m="1" x="81"/>
        <item m="1" x="35"/>
        <item m="1" x="61"/>
        <item m="1" x="9"/>
        <item m="1" x="37"/>
        <item m="1" x="36"/>
        <item m="1" x="99"/>
        <item m="1" x="86"/>
        <item m="1" x="103"/>
        <item m="1" x="51"/>
        <item x="5"/>
        <item m="1" x="10"/>
        <item m="1" x="22"/>
        <item x="1"/>
        <item m="1" x="92"/>
        <item m="1" x="70"/>
        <item m="1" x="79"/>
        <item m="1" x="20"/>
        <item m="1" x="43"/>
        <item m="1" x="84"/>
        <item m="1" x="13"/>
        <item m="1" x="71"/>
        <item m="1" x="94"/>
        <item m="1" x="48"/>
        <item m="1" x="96"/>
        <item m="1" x="56"/>
        <item m="1" x="101"/>
        <item m="1" x="73"/>
        <item m="1" x="62"/>
        <item m="1" x="38"/>
        <item m="1" x="100"/>
        <item m="1" x="42"/>
        <item m="1" x="29"/>
        <item m="1" x="65"/>
        <item m="1" x="77"/>
        <item m="1" x="23"/>
        <item m="1" x="90"/>
        <item m="1" x="69"/>
        <item m="1" x="87"/>
        <item m="1" x="19"/>
        <item x="6"/>
        <item m="1" x="98"/>
        <item m="1" x="68"/>
        <item m="1" x="75"/>
        <item m="1" x="46"/>
        <item m="1" x="95"/>
        <item m="1" x="26"/>
        <item m="1" x="83"/>
        <item m="1" x="91"/>
        <item m="1" x="45"/>
        <item m="1" x="28"/>
        <item m="1" x="49"/>
        <item m="1" x="21"/>
        <item m="1" x="15"/>
        <item m="1" x="67"/>
        <item m="1" x="88"/>
        <item m="1" x="17"/>
        <item m="1" x="80"/>
        <item m="1" x="60"/>
        <item m="1" x="78"/>
        <item m="1" x="66"/>
        <item m="1" x="12"/>
        <item m="1" x="72"/>
        <item m="1" x="34"/>
        <item m="1" x="58"/>
        <item m="1" x="14"/>
        <item m="1" x="93"/>
        <item m="1" x="76"/>
        <item m="1" x="82"/>
        <item m="1" x="44"/>
        <item m="1" x="40"/>
        <item m="1" x="64"/>
        <item m="1" x="55"/>
        <item m="1" x="53"/>
        <item m="1" x="47"/>
        <item m="1" x="54"/>
        <item x="8"/>
        <item x="0"/>
        <item x="2"/>
        <item x="3"/>
        <item x="4"/>
        <item t="default"/>
      </items>
    </pivotField>
  </pivotFields>
  <rowFields count="2">
    <field x="7"/>
    <field x="0"/>
  </rowFields>
  <rowItems count="30">
    <i>
      <x v="21"/>
    </i>
    <i r="1">
      <x v="7"/>
    </i>
    <i t="blank">
      <x v="21"/>
    </i>
    <i>
      <x v="33"/>
    </i>
    <i r="1">
      <x v="7"/>
    </i>
    <i t="blank">
      <x v="33"/>
    </i>
    <i>
      <x v="36"/>
    </i>
    <i r="1">
      <x v="4"/>
    </i>
    <i t="blank">
      <x v="36"/>
    </i>
    <i>
      <x v="63"/>
    </i>
    <i r="1">
      <x v="7"/>
    </i>
    <i t="blank">
      <x v="63"/>
    </i>
    <i>
      <x v="99"/>
    </i>
    <i r="1">
      <x v="12"/>
    </i>
    <i t="blank">
      <x v="99"/>
    </i>
    <i>
      <x v="100"/>
    </i>
    <i r="1">
      <x v="4"/>
    </i>
    <i r="1">
      <x v="7"/>
    </i>
    <i t="blank">
      <x v="100"/>
    </i>
    <i>
      <x v="101"/>
    </i>
    <i r="1">
      <x v="7"/>
    </i>
    <i r="1">
      <x v="11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4" totalsRowShown="0" headerRowDxfId="5">
  <autoFilter ref="A1:J8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96" totalsRowShown="0" headerRowDxfId="3" headerRowBorderDxfId="2" tableBorderDxfId="1" totalsRowBorderDxfId="0">
  <autoFilter ref="A1:E9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47</v>
      </c>
    </row>
    <row r="2" spans="1:7">
      <c r="A2" s="2" t="s">
        <v>52</v>
      </c>
    </row>
    <row r="3" spans="1:7">
      <c r="A3" s="2"/>
    </row>
    <row r="4" spans="1:7" ht="13.8" thickBot="1">
      <c r="A4" s="2"/>
    </row>
    <row r="5" spans="1:7" ht="16.2" thickBot="1">
      <c r="A5" s="125" t="s">
        <v>4</v>
      </c>
      <c r="B5" s="126"/>
      <c r="C5" s="126"/>
      <c r="D5" s="126"/>
      <c r="E5" s="126"/>
      <c r="F5" s="126"/>
      <c r="G5" s="127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4" t="s">
        <v>50</v>
      </c>
      <c r="G6" s="124" t="s">
        <v>51</v>
      </c>
    </row>
    <row r="7" spans="1:7">
      <c r="A7" s="132" t="s">
        <v>61</v>
      </c>
      <c r="B7" s="133">
        <v>27</v>
      </c>
      <c r="C7" s="73">
        <v>13695524.109999999</v>
      </c>
      <c r="D7" s="134">
        <f>B7/$B$15</f>
        <v>0.3253012048192771</v>
      </c>
      <c r="E7" s="50">
        <f>C7/$C$15</f>
        <v>0.26804634067949684</v>
      </c>
      <c r="F7" s="135">
        <v>1</v>
      </c>
      <c r="G7" s="110">
        <f>RANK(C7,$C$7:$C$14)</f>
        <v>2</v>
      </c>
    </row>
    <row r="8" spans="1:7">
      <c r="A8" s="132" t="s">
        <v>53</v>
      </c>
      <c r="B8" s="72">
        <v>24</v>
      </c>
      <c r="C8" s="137">
        <v>13696351</v>
      </c>
      <c r="D8" s="23">
        <f>B8/$B$15</f>
        <v>0.28915662650602408</v>
      </c>
      <c r="E8" s="136">
        <f>C8/$C$15</f>
        <v>0.26806252442221923</v>
      </c>
      <c r="F8" s="78">
        <v>2</v>
      </c>
      <c r="G8" s="135">
        <f>RANK(C8,$C$7:$C$14)</f>
        <v>1</v>
      </c>
    </row>
    <row r="9" spans="1:7">
      <c r="A9" s="71" t="s">
        <v>66</v>
      </c>
      <c r="B9" s="72">
        <v>12</v>
      </c>
      <c r="C9" s="73">
        <v>6733979</v>
      </c>
      <c r="D9" s="23">
        <f t="shared" ref="D9" si="0">B9/$B$15</f>
        <v>0.14457831325301204</v>
      </c>
      <c r="E9" s="23">
        <f t="shared" ref="E9" si="1">C9/$C$15</f>
        <v>0.13179622880183281</v>
      </c>
      <c r="F9" s="78">
        <v>3</v>
      </c>
      <c r="G9" s="110">
        <f>RANK(C9,$C$7:$C$14)</f>
        <v>4</v>
      </c>
    </row>
    <row r="10" spans="1:7">
      <c r="A10" s="71" t="s">
        <v>83</v>
      </c>
      <c r="B10" s="72">
        <v>10</v>
      </c>
      <c r="C10" s="73">
        <v>5979653</v>
      </c>
      <c r="D10" s="23">
        <f>B10/$B$15</f>
        <v>0.12048192771084337</v>
      </c>
      <c r="E10" s="23">
        <f>C10/$C$15</f>
        <v>0.11703269566827665</v>
      </c>
      <c r="F10" s="78">
        <v>4</v>
      </c>
      <c r="G10" s="110">
        <f>RANK(C10,$C$7:$C$14)</f>
        <v>5</v>
      </c>
    </row>
    <row r="11" spans="1:7">
      <c r="A11" s="89" t="s">
        <v>75</v>
      </c>
      <c r="B11" s="85">
        <v>5</v>
      </c>
      <c r="C11" s="123">
        <v>6899360</v>
      </c>
      <c r="D11" s="23">
        <f>B11/$B$15</f>
        <v>6.0240963855421686E-2</v>
      </c>
      <c r="E11" s="23">
        <f>C11/$C$15</f>
        <v>0.13503303606177169</v>
      </c>
      <c r="F11" s="78">
        <v>5</v>
      </c>
      <c r="G11" s="110">
        <f>RANK(C11,$C$7:$C$14)</f>
        <v>3</v>
      </c>
    </row>
    <row r="12" spans="1:7">
      <c r="A12" s="89" t="s">
        <v>90</v>
      </c>
      <c r="B12" s="85">
        <v>2</v>
      </c>
      <c r="C12" s="123">
        <v>2579000</v>
      </c>
      <c r="D12" s="23">
        <f>B12/$B$15</f>
        <v>2.4096385542168676E-2</v>
      </c>
      <c r="E12" s="23">
        <f>C12/$C$15</f>
        <v>5.047572528514372E-2</v>
      </c>
      <c r="F12" s="78">
        <v>6</v>
      </c>
      <c r="G12" s="110">
        <f>RANK(C12,$C$7:$C$14)</f>
        <v>6</v>
      </c>
    </row>
    <row r="13" spans="1:7">
      <c r="A13" s="89" t="s">
        <v>80</v>
      </c>
      <c r="B13" s="85">
        <v>2</v>
      </c>
      <c r="C13" s="123">
        <v>950000</v>
      </c>
      <c r="D13" s="23">
        <f>B13/$B$15</f>
        <v>2.4096385542168676E-2</v>
      </c>
      <c r="E13" s="23">
        <f>C13/$C$15</f>
        <v>1.8593229554434484E-2</v>
      </c>
      <c r="F13" s="78">
        <v>6</v>
      </c>
      <c r="G13" s="110">
        <f>RANK(C13,$C$7:$C$14)</f>
        <v>7</v>
      </c>
    </row>
    <row r="14" spans="1:7">
      <c r="A14" s="71" t="s">
        <v>108</v>
      </c>
      <c r="B14" s="72">
        <v>1</v>
      </c>
      <c r="C14" s="73">
        <v>560000</v>
      </c>
      <c r="D14" s="23">
        <f>B14/$B$15</f>
        <v>1.2048192771084338E-2</v>
      </c>
      <c r="E14" s="23">
        <f>C14/$C$15</f>
        <v>1.0960219526824537E-2</v>
      </c>
      <c r="F14" s="78">
        <v>7</v>
      </c>
      <c r="G14" s="110">
        <f>RANK(C14,$C$7:$C$14)</f>
        <v>8</v>
      </c>
    </row>
    <row r="15" spans="1:7">
      <c r="A15" s="86" t="s">
        <v>23</v>
      </c>
      <c r="B15" s="87">
        <f>SUM(B7:B14)</f>
        <v>83</v>
      </c>
      <c r="C15" s="88">
        <f>SUM(C7:C14)</f>
        <v>51093867.109999999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>
      <c r="A16" s="82"/>
      <c r="B16" s="83"/>
      <c r="C16" s="84"/>
    </row>
    <row r="17" spans="1:7" ht="16.2" thickBot="1">
      <c r="A17" s="128" t="s">
        <v>10</v>
      </c>
      <c r="B17" s="129"/>
      <c r="C17" s="129"/>
      <c r="D17" s="129"/>
      <c r="E17" s="129"/>
      <c r="F17" s="129"/>
      <c r="G17" s="130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2" t="s">
        <v>53</v>
      </c>
      <c r="B20" s="133">
        <v>5</v>
      </c>
      <c r="C20" s="137">
        <v>3074435</v>
      </c>
      <c r="D20" s="136">
        <f>B20/$B$23</f>
        <v>0.45454545454545453</v>
      </c>
      <c r="E20" s="136">
        <f>C20/$C$23</f>
        <v>0.68144888249551439</v>
      </c>
      <c r="F20" s="138">
        <v>1</v>
      </c>
      <c r="G20" s="138">
        <f>RANK(C20,$C$20:$C$22)</f>
        <v>1</v>
      </c>
    </row>
    <row r="21" spans="1:7">
      <c r="A21" s="71" t="s">
        <v>61</v>
      </c>
      <c r="B21" s="72">
        <v>4</v>
      </c>
      <c r="C21" s="73">
        <v>1107180</v>
      </c>
      <c r="D21" s="23">
        <f>B21/$B$23</f>
        <v>0.36363636363636365</v>
      </c>
      <c r="E21" s="23">
        <f>C21/$C$23</f>
        <v>0.24540657835387106</v>
      </c>
      <c r="F21" s="78">
        <v>2</v>
      </c>
      <c r="G21" s="78">
        <f>RANK(C21,$C$20:$C$22)</f>
        <v>2</v>
      </c>
    </row>
    <row r="22" spans="1:7">
      <c r="A22" s="71" t="s">
        <v>66</v>
      </c>
      <c r="B22" s="72">
        <v>2</v>
      </c>
      <c r="C22" s="73">
        <v>330000</v>
      </c>
      <c r="D22" s="23">
        <f>B22/$B$23</f>
        <v>0.18181818181818182</v>
      </c>
      <c r="E22" s="23">
        <f>C22/$C$23</f>
        <v>7.3144539150614585E-2</v>
      </c>
      <c r="F22" s="78">
        <v>3</v>
      </c>
      <c r="G22" s="78">
        <f>RANK(C22,$C$20:$C$22)</f>
        <v>3</v>
      </c>
    </row>
    <row r="23" spans="1:7">
      <c r="A23" s="32" t="s">
        <v>23</v>
      </c>
      <c r="B23" s="46">
        <f>SUM(B20:B22)</f>
        <v>11</v>
      </c>
      <c r="C23" s="33">
        <f>SUM(C20:C22)</f>
        <v>4511615</v>
      </c>
      <c r="D23" s="30">
        <f>SUM(D20:D22)</f>
        <v>1</v>
      </c>
      <c r="E23" s="30">
        <f>SUM(E20:E22)</f>
        <v>1</v>
      </c>
      <c r="F23" s="31"/>
      <c r="G23" s="31"/>
    </row>
    <row r="24" spans="1:7" ht="13.8" thickBot="1"/>
    <row r="25" spans="1:7" ht="16.2" thickBot="1">
      <c r="A25" s="125" t="s">
        <v>12</v>
      </c>
      <c r="B25" s="126"/>
      <c r="C25" s="126"/>
      <c r="D25" s="126"/>
      <c r="E25" s="126"/>
      <c r="F25" s="126"/>
      <c r="G25" s="127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32" t="s">
        <v>61</v>
      </c>
      <c r="B28" s="133">
        <v>31</v>
      </c>
      <c r="C28" s="73">
        <v>14802704.109999999</v>
      </c>
      <c r="D28" s="136">
        <f t="shared" ref="D28:D35" si="2">B28/$B$36</f>
        <v>0.32631578947368423</v>
      </c>
      <c r="E28" s="23">
        <f t="shared" ref="E28:E35" si="3">C28/$C$36</f>
        <v>0.26325846369478978</v>
      </c>
      <c r="F28" s="138">
        <v>1</v>
      </c>
      <c r="G28" s="78">
        <f>RANK(C28,$C$28:$C$35)</f>
        <v>2</v>
      </c>
    </row>
    <row r="29" spans="1:7">
      <c r="A29" s="132" t="s">
        <v>53</v>
      </c>
      <c r="B29" s="72">
        <v>30</v>
      </c>
      <c r="C29" s="137">
        <v>17394091</v>
      </c>
      <c r="D29" s="23">
        <f t="shared" si="2"/>
        <v>0.31578947368421051</v>
      </c>
      <c r="E29" s="136">
        <f t="shared" si="3"/>
        <v>0.30934494400478629</v>
      </c>
      <c r="F29" s="78">
        <v>2</v>
      </c>
      <c r="G29" s="138">
        <f>RANK(C29,$C$28:$C$35)</f>
        <v>1</v>
      </c>
    </row>
    <row r="30" spans="1:7">
      <c r="A30" s="71" t="s">
        <v>66</v>
      </c>
      <c r="B30" s="72">
        <v>14</v>
      </c>
      <c r="C30" s="73">
        <v>7063979</v>
      </c>
      <c r="D30" s="23">
        <f t="shared" si="2"/>
        <v>0.14736842105263157</v>
      </c>
      <c r="E30" s="23">
        <f t="shared" si="3"/>
        <v>0.12562922593689929</v>
      </c>
      <c r="F30" s="78">
        <v>3</v>
      </c>
      <c r="G30" s="78">
        <f>RANK(C30,$C$28:$C$35)</f>
        <v>3</v>
      </c>
    </row>
    <row r="31" spans="1:7">
      <c r="A31" s="71" t="s">
        <v>83</v>
      </c>
      <c r="B31" s="72">
        <v>10</v>
      </c>
      <c r="C31" s="73">
        <v>5979653</v>
      </c>
      <c r="D31" s="23">
        <f t="shared" ref="D31" si="4">B31/$B$36</f>
        <v>0.10526315789473684</v>
      </c>
      <c r="E31" s="23">
        <f t="shared" ref="E31" si="5">C31/$C$36</f>
        <v>0.10634504685832979</v>
      </c>
      <c r="F31" s="78">
        <v>4</v>
      </c>
      <c r="G31" s="78">
        <f>RANK(C31,$C$28:$C$35)</f>
        <v>5</v>
      </c>
    </row>
    <row r="32" spans="1:7">
      <c r="A32" s="71" t="s">
        <v>75</v>
      </c>
      <c r="B32" s="72">
        <v>5</v>
      </c>
      <c r="C32" s="73">
        <v>6899360</v>
      </c>
      <c r="D32" s="23">
        <f t="shared" si="2"/>
        <v>5.2631578947368418E-2</v>
      </c>
      <c r="E32" s="23">
        <f t="shared" si="3"/>
        <v>0.12270156186194854</v>
      </c>
      <c r="F32" s="78">
        <v>5</v>
      </c>
      <c r="G32" s="78">
        <f>RANK(C32,$C$28:$C$35)</f>
        <v>4</v>
      </c>
    </row>
    <row r="33" spans="1:7">
      <c r="A33" s="71" t="s">
        <v>90</v>
      </c>
      <c r="B33" s="72">
        <v>2</v>
      </c>
      <c r="C33" s="73">
        <v>2579000</v>
      </c>
      <c r="D33" s="23">
        <f t="shared" si="2"/>
        <v>2.1052631578947368E-2</v>
      </c>
      <c r="E33" s="23">
        <f t="shared" si="3"/>
        <v>4.586618585520473E-2</v>
      </c>
      <c r="F33" s="78">
        <v>6</v>
      </c>
      <c r="G33" s="78">
        <f>RANK(C33,$C$28:$C$35)</f>
        <v>6</v>
      </c>
    </row>
    <row r="34" spans="1:7">
      <c r="A34" s="71" t="s">
        <v>80</v>
      </c>
      <c r="B34" s="72">
        <v>2</v>
      </c>
      <c r="C34" s="73">
        <v>950000</v>
      </c>
      <c r="D34" s="23">
        <f t="shared" si="2"/>
        <v>2.1052631578947368E-2</v>
      </c>
      <c r="E34" s="23">
        <f t="shared" si="3"/>
        <v>1.6895260396449979E-2</v>
      </c>
      <c r="F34" s="78">
        <v>6</v>
      </c>
      <c r="G34" s="78">
        <f>RANK(C34,$C$28:$C$35)</f>
        <v>7</v>
      </c>
    </row>
    <row r="35" spans="1:7">
      <c r="A35" s="71" t="s">
        <v>108</v>
      </c>
      <c r="B35" s="72">
        <v>1</v>
      </c>
      <c r="C35" s="73">
        <v>560000</v>
      </c>
      <c r="D35" s="23">
        <f t="shared" si="2"/>
        <v>1.0526315789473684E-2</v>
      </c>
      <c r="E35" s="23">
        <f t="shared" si="3"/>
        <v>9.9593113915915667E-3</v>
      </c>
      <c r="F35" s="78">
        <v>7</v>
      </c>
      <c r="G35" s="78">
        <f>RANK(C35,$C$28:$C$35)</f>
        <v>8</v>
      </c>
    </row>
    <row r="36" spans="1:7">
      <c r="A36" s="32" t="s">
        <v>23</v>
      </c>
      <c r="B36" s="47">
        <f>SUM(B28:B35)</f>
        <v>95</v>
      </c>
      <c r="C36" s="37">
        <f>SUM(C28:C35)</f>
        <v>56228787.109999999</v>
      </c>
      <c r="D36" s="30">
        <f>SUM(D28:D35)</f>
        <v>1</v>
      </c>
      <c r="E36" s="30">
        <f>SUM(E28:E35)</f>
        <v>1</v>
      </c>
      <c r="F36" s="31"/>
      <c r="G36" s="31"/>
    </row>
    <row r="38" spans="1:7">
      <c r="A38" s="131" t="s">
        <v>24</v>
      </c>
      <c r="B38" s="131"/>
      <c r="C38" s="131"/>
      <c r="D38" s="109" t="s">
        <v>43</v>
      </c>
    </row>
    <row r="39" spans="1:7">
      <c r="A3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5:G25"/>
    <mergeCell ref="A38:C38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8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APRIL, 2024</v>
      </c>
    </row>
    <row r="3" spans="1:7" ht="13.8" thickBot="1"/>
    <row r="4" spans="1:7" ht="16.2" thickBot="1">
      <c r="A4" s="125" t="s">
        <v>13</v>
      </c>
      <c r="B4" s="126"/>
      <c r="C4" s="126"/>
      <c r="D4" s="126"/>
      <c r="E4" s="126"/>
      <c r="F4" s="126"/>
      <c r="G4" s="12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9" t="s">
        <v>61</v>
      </c>
      <c r="B7" s="140">
        <v>23</v>
      </c>
      <c r="C7" s="141">
        <v>11510663.109999999</v>
      </c>
      <c r="D7" s="142">
        <f>B7/$B$15</f>
        <v>0.37096774193548387</v>
      </c>
      <c r="E7" s="136">
        <f>C7/$C$15</f>
        <v>0.29047432780195809</v>
      </c>
      <c r="F7" s="138">
        <v>1</v>
      </c>
      <c r="G7" s="138">
        <f>RANK(C7,$C$7:$C$14)</f>
        <v>1</v>
      </c>
    </row>
    <row r="8" spans="1:7">
      <c r="A8" s="35" t="s">
        <v>53</v>
      </c>
      <c r="B8" s="36">
        <v>18</v>
      </c>
      <c r="C8" s="101">
        <v>10827000</v>
      </c>
      <c r="D8" s="27">
        <f>B8/$B$15</f>
        <v>0.29032258064516131</v>
      </c>
      <c r="E8" s="23">
        <f>C8/$C$15</f>
        <v>0.27322192623112918</v>
      </c>
      <c r="F8" s="78">
        <v>2</v>
      </c>
      <c r="G8" s="78">
        <f>RANK(C8,$C$7:$C$14)</f>
        <v>2</v>
      </c>
    </row>
    <row r="9" spans="1:7">
      <c r="A9" s="35" t="s">
        <v>66</v>
      </c>
      <c r="B9" s="36">
        <v>10</v>
      </c>
      <c r="C9" s="101">
        <v>5581154</v>
      </c>
      <c r="D9" s="27">
        <f t="shared" ref="D9" si="0">B9/$B$15</f>
        <v>0.16129032258064516</v>
      </c>
      <c r="E9" s="23">
        <f t="shared" ref="E9" si="1">C9/$C$15</f>
        <v>0.14084175177542918</v>
      </c>
      <c r="F9" s="78">
        <v>3</v>
      </c>
      <c r="G9" s="78">
        <f>RANK(C9,$C$7:$C$14)</f>
        <v>4</v>
      </c>
    </row>
    <row r="10" spans="1:7">
      <c r="A10" s="35" t="s">
        <v>75</v>
      </c>
      <c r="B10" s="36">
        <v>5</v>
      </c>
      <c r="C10" s="101">
        <v>6899360</v>
      </c>
      <c r="D10" s="27">
        <f>B10/$B$15</f>
        <v>8.0645161290322578E-2</v>
      </c>
      <c r="E10" s="23">
        <f>C10/$C$15</f>
        <v>0.17410699445478928</v>
      </c>
      <c r="F10" s="78">
        <v>4</v>
      </c>
      <c r="G10" s="78">
        <f>RANK(C10,$C$7:$C$14)</f>
        <v>3</v>
      </c>
    </row>
    <row r="11" spans="1:7">
      <c r="A11" s="35" t="s">
        <v>90</v>
      </c>
      <c r="B11" s="36">
        <v>2</v>
      </c>
      <c r="C11" s="101">
        <v>2579000</v>
      </c>
      <c r="D11" s="27">
        <f>B11/$B$15</f>
        <v>3.2258064516129031E-2</v>
      </c>
      <c r="E11" s="23">
        <f>C11/$C$15</f>
        <v>6.508167985130528E-2</v>
      </c>
      <c r="F11" s="78">
        <v>5</v>
      </c>
      <c r="G11" s="78">
        <f>RANK(C11,$C$7:$C$14)</f>
        <v>5</v>
      </c>
    </row>
    <row r="12" spans="1:7">
      <c r="A12" s="35" t="s">
        <v>80</v>
      </c>
      <c r="B12" s="36">
        <v>2</v>
      </c>
      <c r="C12" s="101">
        <v>950000</v>
      </c>
      <c r="D12" s="27">
        <f>B12/$B$15</f>
        <v>3.2258064516129031E-2</v>
      </c>
      <c r="E12" s="23">
        <f>C12/$C$15</f>
        <v>2.3973476486521914E-2</v>
      </c>
      <c r="F12" s="78">
        <v>5</v>
      </c>
      <c r="G12" s="78">
        <f>RANK(C12,$C$7:$C$14)</f>
        <v>6</v>
      </c>
    </row>
    <row r="13" spans="1:7">
      <c r="A13" s="35" t="s">
        <v>83</v>
      </c>
      <c r="B13" s="36">
        <v>1</v>
      </c>
      <c r="C13" s="101">
        <v>719950</v>
      </c>
      <c r="D13" s="27">
        <f>B13/$B$15</f>
        <v>1.6129032258064516E-2</v>
      </c>
      <c r="E13" s="23">
        <f>C13/$C$15</f>
        <v>1.816810989102258E-2</v>
      </c>
      <c r="F13" s="78">
        <v>6</v>
      </c>
      <c r="G13" s="78">
        <f>RANK(C13,$C$7:$C$14)</f>
        <v>7</v>
      </c>
    </row>
    <row r="14" spans="1:7">
      <c r="A14" s="35" t="s">
        <v>108</v>
      </c>
      <c r="B14" s="36">
        <v>1</v>
      </c>
      <c r="C14" s="101">
        <v>560000</v>
      </c>
      <c r="D14" s="27">
        <f>B14/$B$15</f>
        <v>1.6129032258064516E-2</v>
      </c>
      <c r="E14" s="23">
        <f>C14/$C$15</f>
        <v>1.4131733507844496E-2</v>
      </c>
      <c r="F14" s="78">
        <v>6</v>
      </c>
      <c r="G14" s="78">
        <f>RANK(C14,$C$7:$C$14)</f>
        <v>8</v>
      </c>
    </row>
    <row r="15" spans="1:7">
      <c r="A15" s="28" t="s">
        <v>23</v>
      </c>
      <c r="B15" s="29">
        <f>SUM(B7:B14)</f>
        <v>62</v>
      </c>
      <c r="C15" s="102">
        <f>SUM(C7:C14)</f>
        <v>39627127.109999999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/>
    <row r="17" spans="1:7" ht="16.2" thickBot="1">
      <c r="A17" s="125" t="s">
        <v>14</v>
      </c>
      <c r="B17" s="126"/>
      <c r="C17" s="126"/>
      <c r="D17" s="126"/>
      <c r="E17" s="126"/>
      <c r="F17" s="126"/>
      <c r="G17" s="127"/>
    </row>
    <row r="18" spans="1:7">
      <c r="A18" s="3"/>
      <c r="B18" s="107"/>
      <c r="C18" s="99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100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3" t="s">
        <v>83</v>
      </c>
      <c r="B20" s="140">
        <v>9</v>
      </c>
      <c r="C20" s="141">
        <v>5259703</v>
      </c>
      <c r="D20" s="142">
        <f>B20/$B$24</f>
        <v>0.42857142857142855</v>
      </c>
      <c r="E20" s="136">
        <f>C20/$C$24</f>
        <v>0.45869209557380736</v>
      </c>
      <c r="F20" s="138">
        <v>1</v>
      </c>
      <c r="G20" s="138">
        <f>RANK(C20,$C$20:$C$23)</f>
        <v>1</v>
      </c>
    </row>
    <row r="21" spans="1:7">
      <c r="A21" s="48" t="s">
        <v>53</v>
      </c>
      <c r="B21" s="49">
        <v>6</v>
      </c>
      <c r="C21" s="103">
        <v>2869351</v>
      </c>
      <c r="D21" s="27">
        <f>B21/$B$24</f>
        <v>0.2857142857142857</v>
      </c>
      <c r="E21" s="23">
        <f>C21/$C$24</f>
        <v>0.25023249851309093</v>
      </c>
      <c r="F21" s="78">
        <v>2</v>
      </c>
      <c r="G21" s="78">
        <f>RANK(C21,$C$20:$C$23)</f>
        <v>2</v>
      </c>
    </row>
    <row r="22" spans="1:7">
      <c r="A22" s="48" t="s">
        <v>61</v>
      </c>
      <c r="B22" s="49">
        <v>4</v>
      </c>
      <c r="C22" s="103">
        <v>2184861</v>
      </c>
      <c r="D22" s="27">
        <f>B22/$B$24</f>
        <v>0.19047619047619047</v>
      </c>
      <c r="E22" s="23">
        <f>C22/$C$24</f>
        <v>0.19053898492509641</v>
      </c>
      <c r="F22" s="78">
        <v>3</v>
      </c>
      <c r="G22" s="78">
        <f>RANK(C22,$C$20:$C$23)</f>
        <v>3</v>
      </c>
    </row>
    <row r="23" spans="1:7">
      <c r="A23" s="48" t="s">
        <v>66</v>
      </c>
      <c r="B23" s="49">
        <v>2</v>
      </c>
      <c r="C23" s="103">
        <v>1152825</v>
      </c>
      <c r="D23" s="27">
        <f t="shared" ref="D23" si="2">B23/$B$24</f>
        <v>9.5238095238095233E-2</v>
      </c>
      <c r="E23" s="23">
        <f t="shared" ref="E23" si="3">C23/$C$24</f>
        <v>0.1005364209880053</v>
      </c>
      <c r="F23" s="78">
        <v>4</v>
      </c>
      <c r="G23" s="78">
        <f>RANK(C23,$C$20:$C$23)</f>
        <v>4</v>
      </c>
    </row>
    <row r="24" spans="1:7">
      <c r="A24" s="28" t="s">
        <v>23</v>
      </c>
      <c r="B24" s="29">
        <f>SUM(B20:B23)</f>
        <v>21</v>
      </c>
      <c r="C24" s="102">
        <f>SUM(C20:C23)</f>
        <v>11466740</v>
      </c>
      <c r="D24" s="30">
        <f>SUM(D20:D23)</f>
        <v>0.99999999999999989</v>
      </c>
      <c r="E24" s="30">
        <f>SUM(E20:E23)</f>
        <v>1</v>
      </c>
      <c r="F24" s="31"/>
      <c r="G24" s="31"/>
    </row>
    <row r="25" spans="1:7" ht="13.8" thickBot="1"/>
    <row r="26" spans="1:7" ht="16.2" thickBot="1">
      <c r="A26" s="125" t="s">
        <v>15</v>
      </c>
      <c r="B26" s="126"/>
      <c r="C26" s="126"/>
      <c r="D26" s="126"/>
      <c r="E26" s="126"/>
      <c r="F26" s="126"/>
      <c r="G26" s="127"/>
    </row>
    <row r="27" spans="1:7">
      <c r="A27" s="3"/>
      <c r="B27" s="107"/>
      <c r="C27" s="99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100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39" t="s">
        <v>61</v>
      </c>
      <c r="B29" s="140">
        <v>21</v>
      </c>
      <c r="C29" s="141">
        <v>10265150</v>
      </c>
      <c r="D29" s="142">
        <f t="shared" ref="D29:D34" si="4">B29/$B$36</f>
        <v>0.40384615384615385</v>
      </c>
      <c r="E29" s="136">
        <f t="shared" ref="E29:E34" si="5">C29/$C$36</f>
        <v>0.31703638777137638</v>
      </c>
      <c r="F29" s="138">
        <v>1</v>
      </c>
      <c r="G29" s="138">
        <f>RANK(C29,$C$29:$C$35)</f>
        <v>1</v>
      </c>
    </row>
    <row r="30" spans="1:7">
      <c r="A30" s="35" t="s">
        <v>53</v>
      </c>
      <c r="B30" s="36">
        <v>15</v>
      </c>
      <c r="C30" s="101">
        <v>7617000</v>
      </c>
      <c r="D30" s="27">
        <f t="shared" si="4"/>
        <v>0.28846153846153844</v>
      </c>
      <c r="E30" s="23">
        <f t="shared" si="5"/>
        <v>0.23524898960605292</v>
      </c>
      <c r="F30" s="111">
        <v>2</v>
      </c>
      <c r="G30" s="78">
        <f>RANK(C30,$C$29:$C$35)</f>
        <v>2</v>
      </c>
    </row>
    <row r="31" spans="1:7">
      <c r="A31" s="35" t="s">
        <v>66</v>
      </c>
      <c r="B31" s="36">
        <v>6</v>
      </c>
      <c r="C31" s="101">
        <v>3348000</v>
      </c>
      <c r="D31" s="27">
        <f t="shared" si="4"/>
        <v>0.11538461538461539</v>
      </c>
      <c r="E31" s="23">
        <f t="shared" si="5"/>
        <v>0.10340207656571684</v>
      </c>
      <c r="F31" s="111">
        <v>3</v>
      </c>
      <c r="G31" s="78">
        <f>RANK(C31,$C$29:$C$35)</f>
        <v>4</v>
      </c>
    </row>
    <row r="32" spans="1:7">
      <c r="A32" s="35" t="s">
        <v>75</v>
      </c>
      <c r="B32" s="36">
        <v>5</v>
      </c>
      <c r="C32" s="101">
        <v>6899360</v>
      </c>
      <c r="D32" s="27">
        <f t="shared" si="4"/>
        <v>9.6153846153846159E-2</v>
      </c>
      <c r="E32" s="23">
        <f t="shared" si="5"/>
        <v>0.21308487185616612</v>
      </c>
      <c r="F32" s="78">
        <v>4</v>
      </c>
      <c r="G32" s="78">
        <f>RANK(C32,$C$29:$C$35)</f>
        <v>3</v>
      </c>
    </row>
    <row r="33" spans="1:7">
      <c r="A33" s="35" t="s">
        <v>90</v>
      </c>
      <c r="B33" s="36">
        <v>2</v>
      </c>
      <c r="C33" s="101">
        <v>2579000</v>
      </c>
      <c r="D33" s="27">
        <f t="shared" si="4"/>
        <v>3.8461538461538464E-2</v>
      </c>
      <c r="E33" s="23">
        <f t="shared" si="5"/>
        <v>7.9651719074965266E-2</v>
      </c>
      <c r="F33" s="111">
        <v>5</v>
      </c>
      <c r="G33" s="78">
        <f>RANK(C33,$C$29:$C$35)</f>
        <v>5</v>
      </c>
    </row>
    <row r="34" spans="1:7">
      <c r="A34" s="35" t="s">
        <v>80</v>
      </c>
      <c r="B34" s="36">
        <v>2</v>
      </c>
      <c r="C34" s="101">
        <v>950000</v>
      </c>
      <c r="D34" s="27">
        <f t="shared" si="4"/>
        <v>3.8461538461538464E-2</v>
      </c>
      <c r="E34" s="23">
        <f t="shared" si="5"/>
        <v>2.9340493649172936E-2</v>
      </c>
      <c r="F34" s="78">
        <v>5</v>
      </c>
      <c r="G34" s="78">
        <f>RANK(C34,$C$29:$C$35)</f>
        <v>6</v>
      </c>
    </row>
    <row r="35" spans="1:7">
      <c r="A35" s="35" t="s">
        <v>83</v>
      </c>
      <c r="B35" s="36">
        <v>1</v>
      </c>
      <c r="C35" s="101">
        <v>719950</v>
      </c>
      <c r="D35" s="27">
        <f>B35/$B$36</f>
        <v>1.9230769230769232E-2</v>
      </c>
      <c r="E35" s="23">
        <f>C35/$C$36</f>
        <v>2.2235461476549534E-2</v>
      </c>
      <c r="F35" s="78">
        <v>6</v>
      </c>
      <c r="G35" s="78">
        <f>RANK(C35,$C$29:$C$35)</f>
        <v>7</v>
      </c>
    </row>
    <row r="36" spans="1:7">
      <c r="A36" s="28" t="s">
        <v>23</v>
      </c>
      <c r="B36" s="40">
        <f>SUM(B29:B35)</f>
        <v>52</v>
      </c>
      <c r="C36" s="104">
        <f>SUM(C29:C35)</f>
        <v>32378460</v>
      </c>
      <c r="D36" s="30">
        <f>SUM(D29:D35)</f>
        <v>1</v>
      </c>
      <c r="E36" s="30">
        <f>SUM(E29:E35)</f>
        <v>1</v>
      </c>
      <c r="F36" s="31"/>
      <c r="G36" s="31"/>
    </row>
    <row r="37" spans="1:7" ht="13.8" thickBot="1"/>
    <row r="38" spans="1:7" ht="16.2" thickBot="1">
      <c r="A38" s="125" t="s">
        <v>16</v>
      </c>
      <c r="B38" s="126"/>
      <c r="C38" s="126"/>
      <c r="D38" s="126"/>
      <c r="E38" s="126"/>
      <c r="F38" s="126"/>
      <c r="G38" s="127"/>
    </row>
    <row r="39" spans="1:7">
      <c r="A39" s="18"/>
      <c r="B39" s="108"/>
      <c r="C39" s="105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100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44" t="s">
        <v>53</v>
      </c>
      <c r="B41" s="145">
        <v>2</v>
      </c>
      <c r="C41" s="146">
        <v>2880000</v>
      </c>
      <c r="D41" s="136">
        <f>B41/$B$45</f>
        <v>0.4</v>
      </c>
      <c r="E41" s="136">
        <f>C41/$C$45</f>
        <v>0.64429530201342278</v>
      </c>
      <c r="F41" s="138">
        <v>1</v>
      </c>
      <c r="G41" s="138">
        <f>RANK(C41,$C$41:$C$44)</f>
        <v>1</v>
      </c>
    </row>
    <row r="42" spans="1:7">
      <c r="A42" s="96" t="s">
        <v>61</v>
      </c>
      <c r="B42" s="97">
        <v>1</v>
      </c>
      <c r="C42" s="106">
        <v>840000</v>
      </c>
      <c r="D42" s="23">
        <f>B42/$B$45</f>
        <v>0.2</v>
      </c>
      <c r="E42" s="23">
        <f>C42/$C$45</f>
        <v>0.18791946308724833</v>
      </c>
      <c r="F42" s="78">
        <v>2</v>
      </c>
      <c r="G42" s="78">
        <f>RANK(C42,$C$41:$C$44)</f>
        <v>2</v>
      </c>
    </row>
    <row r="43" spans="1:7">
      <c r="A43" s="96" t="s">
        <v>108</v>
      </c>
      <c r="B43" s="97">
        <v>1</v>
      </c>
      <c r="C43" s="106">
        <v>560000</v>
      </c>
      <c r="D43" s="23">
        <f>B43/$B$45</f>
        <v>0.2</v>
      </c>
      <c r="E43" s="23">
        <f>C43/$C$45</f>
        <v>0.12527964205816555</v>
      </c>
      <c r="F43" s="78">
        <v>2</v>
      </c>
      <c r="G43" s="78">
        <f>RANK(C43,$C$41:$C$44)</f>
        <v>3</v>
      </c>
    </row>
    <row r="44" spans="1:7">
      <c r="A44" s="96" t="s">
        <v>66</v>
      </c>
      <c r="B44" s="97">
        <v>1</v>
      </c>
      <c r="C44" s="106">
        <v>190000</v>
      </c>
      <c r="D44" s="23">
        <f t="shared" ref="D44" si="6">B44/$B$45</f>
        <v>0.2</v>
      </c>
      <c r="E44" s="23">
        <f t="shared" ref="E44" si="7">C44/$C$45</f>
        <v>4.2505592841163314E-2</v>
      </c>
      <c r="F44" s="78">
        <v>2</v>
      </c>
      <c r="G44" s="78">
        <f>RANK(C44,$C$41:$C$44)</f>
        <v>4</v>
      </c>
    </row>
    <row r="45" spans="1:7">
      <c r="A45" s="28" t="s">
        <v>23</v>
      </c>
      <c r="B45" s="40">
        <f>SUM(B41:B44)</f>
        <v>5</v>
      </c>
      <c r="C45" s="104">
        <f>SUM(C41:C44)</f>
        <v>4470000</v>
      </c>
      <c r="D45" s="30">
        <f>SUM(D41:D44)</f>
        <v>1</v>
      </c>
      <c r="E45" s="30">
        <f>SUM(E41:E44)</f>
        <v>0.99999999999999989</v>
      </c>
      <c r="F45" s="31"/>
      <c r="G45" s="31"/>
    </row>
    <row r="46" spans="1:7" ht="13.8" thickBot="1"/>
    <row r="47" spans="1:7" ht="16.2" thickBot="1">
      <c r="A47" s="125" t="s">
        <v>17</v>
      </c>
      <c r="B47" s="126"/>
      <c r="C47" s="126"/>
      <c r="D47" s="126"/>
      <c r="E47" s="126"/>
      <c r="F47" s="126"/>
      <c r="G47" s="127"/>
    </row>
    <row r="48" spans="1:7">
      <c r="A48" s="18"/>
      <c r="B48" s="108"/>
      <c r="C48" s="105"/>
      <c r="D48" s="10" t="s">
        <v>5</v>
      </c>
      <c r="E48" s="10" t="s">
        <v>5</v>
      </c>
      <c r="F48" s="11" t="s">
        <v>6</v>
      </c>
      <c r="G48" s="15" t="s">
        <v>6</v>
      </c>
    </row>
    <row r="49" spans="1:7">
      <c r="A49" s="12" t="s">
        <v>7</v>
      </c>
      <c r="B49" s="12" t="s">
        <v>8</v>
      </c>
      <c r="C49" s="100" t="s">
        <v>9</v>
      </c>
      <c r="D49" s="13" t="s">
        <v>8</v>
      </c>
      <c r="E49" s="13" t="s">
        <v>9</v>
      </c>
      <c r="F49" s="14" t="s">
        <v>8</v>
      </c>
      <c r="G49" s="16" t="s">
        <v>9</v>
      </c>
    </row>
    <row r="50" spans="1:7">
      <c r="A50" s="139" t="s">
        <v>66</v>
      </c>
      <c r="B50" s="140">
        <v>3</v>
      </c>
      <c r="C50" s="141">
        <v>2043154</v>
      </c>
      <c r="D50" s="142">
        <f>B50/$B$53</f>
        <v>0.6</v>
      </c>
      <c r="E50" s="136">
        <f>C50/$C$53</f>
        <v>0.73530002663759175</v>
      </c>
      <c r="F50" s="138">
        <v>1</v>
      </c>
      <c r="G50" s="138">
        <f>RANK(C50,$C$50:$C$52)</f>
        <v>1</v>
      </c>
    </row>
    <row r="51" spans="1:7">
      <c r="A51" s="35" t="s">
        <v>61</v>
      </c>
      <c r="B51" s="36">
        <v>1</v>
      </c>
      <c r="C51" s="101">
        <v>405513.11</v>
      </c>
      <c r="D51" s="27">
        <f>B51/$B$53</f>
        <v>0.2</v>
      </c>
      <c r="E51" s="23">
        <f>C51/$C$53</f>
        <v>0.14593799614952796</v>
      </c>
      <c r="F51" s="78">
        <v>2</v>
      </c>
      <c r="G51" s="78">
        <f>RANK(C51,$C$50:$C$52)</f>
        <v>2</v>
      </c>
    </row>
    <row r="52" spans="1:7">
      <c r="A52" s="35" t="s">
        <v>53</v>
      </c>
      <c r="B52" s="36">
        <v>1</v>
      </c>
      <c r="C52" s="101">
        <v>330000</v>
      </c>
      <c r="D52" s="27">
        <f t="shared" ref="D52" si="8">B52/$B$53</f>
        <v>0.2</v>
      </c>
      <c r="E52" s="23">
        <f t="shared" ref="E52" si="9">C52/$C$53</f>
        <v>0.11876197721288032</v>
      </c>
      <c r="F52" s="78">
        <v>2</v>
      </c>
      <c r="G52" s="78">
        <f>RANK(C52,$C$50:$C$52)</f>
        <v>3</v>
      </c>
    </row>
    <row r="53" spans="1:7">
      <c r="A53" s="28" t="s">
        <v>23</v>
      </c>
      <c r="B53" s="29">
        <f>SUM(B50:B52)</f>
        <v>5</v>
      </c>
      <c r="C53" s="102">
        <f>SUM(C50:C52)</f>
        <v>2778667.11</v>
      </c>
      <c r="D53" s="30">
        <f>SUM(D50:D52)</f>
        <v>1</v>
      </c>
      <c r="E53" s="30">
        <f>SUM(E50:E52)</f>
        <v>1</v>
      </c>
      <c r="F53" s="31"/>
      <c r="G53" s="31"/>
    </row>
    <row r="56" spans="1:7">
      <c r="A56" s="131" t="s">
        <v>24</v>
      </c>
      <c r="B56" s="131"/>
      <c r="C56" s="131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7:G17"/>
    <mergeCell ref="A26:G26"/>
    <mergeCell ref="A38:G38"/>
    <mergeCell ref="A47:G47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9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49</v>
      </c>
    </row>
    <row r="2" spans="1:7">
      <c r="A2" s="57" t="str">
        <f>'OVERALL STATS'!A2</f>
        <v>Reporting Period: APRIL, 2024</v>
      </c>
    </row>
    <row r="3" spans="1:7" ht="13.8" thickBot="1"/>
    <row r="4" spans="1:7" ht="16.2" thickBot="1">
      <c r="A4" s="125" t="s">
        <v>18</v>
      </c>
      <c r="B4" s="126"/>
      <c r="C4" s="126"/>
      <c r="D4" s="126"/>
      <c r="E4" s="126"/>
      <c r="F4" s="126"/>
      <c r="G4" s="127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7" t="s">
        <v>53</v>
      </c>
      <c r="B7" s="148">
        <v>5</v>
      </c>
      <c r="C7" s="149">
        <v>3074435</v>
      </c>
      <c r="D7" s="142">
        <f>B7/$B$10</f>
        <v>0.55555555555555558</v>
      </c>
      <c r="E7" s="150">
        <f>C7/$C$10</f>
        <v>0.71805498626102537</v>
      </c>
      <c r="F7" s="138">
        <v>1</v>
      </c>
      <c r="G7" s="138">
        <f>RANK(C7,$C$7:$C$9)</f>
        <v>1</v>
      </c>
    </row>
    <row r="8" spans="1:7">
      <c r="A8" s="68" t="s">
        <v>61</v>
      </c>
      <c r="B8" s="69">
        <v>3</v>
      </c>
      <c r="C8" s="70">
        <v>1057180</v>
      </c>
      <c r="D8" s="27">
        <f>B8/$B$10</f>
        <v>0.33333333333333331</v>
      </c>
      <c r="E8" s="67">
        <f>C8/$C$10</f>
        <v>0.24691150418708829</v>
      </c>
      <c r="F8" s="78">
        <v>2</v>
      </c>
      <c r="G8" s="78">
        <f>RANK(C8,$C$7:$C$9)</f>
        <v>2</v>
      </c>
    </row>
    <row r="9" spans="1:7">
      <c r="A9" s="61" t="s">
        <v>66</v>
      </c>
      <c r="B9" s="54">
        <v>1</v>
      </c>
      <c r="C9" s="55">
        <v>150000</v>
      </c>
      <c r="D9" s="27">
        <f t="shared" ref="D9" si="0">B9/$B$10</f>
        <v>0.1111111111111111</v>
      </c>
      <c r="E9" s="67">
        <f t="shared" ref="E9" si="1">C9/$C$10</f>
        <v>3.5033509551886381E-2</v>
      </c>
      <c r="F9" s="78">
        <v>3</v>
      </c>
      <c r="G9" s="78">
        <f>RANK(C9,$C$7:$C$9)</f>
        <v>3</v>
      </c>
    </row>
    <row r="10" spans="1:7">
      <c r="A10" s="60" t="s">
        <v>23</v>
      </c>
      <c r="B10" s="34">
        <f>SUM(B7:B9)</f>
        <v>9</v>
      </c>
      <c r="C10" s="52">
        <f>SUM(C7:C9)</f>
        <v>4281615</v>
      </c>
      <c r="D10" s="30">
        <f>SUM(D7:D9)</f>
        <v>1</v>
      </c>
      <c r="E10" s="30">
        <f>SUM(E7:E9)</f>
        <v>1</v>
      </c>
      <c r="F10" s="40"/>
      <c r="G10" s="40"/>
    </row>
    <row r="11" spans="1:7" ht="13.8" thickBot="1"/>
    <row r="12" spans="1:7" ht="16.2" thickBot="1">
      <c r="A12" s="125" t="s">
        <v>19</v>
      </c>
      <c r="B12" s="126"/>
      <c r="C12" s="126"/>
      <c r="D12" s="126"/>
      <c r="E12" s="126"/>
      <c r="F12" s="126"/>
      <c r="G12" s="127"/>
    </row>
    <row r="13" spans="1:7">
      <c r="A13" s="58"/>
      <c r="B13" s="66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9" t="s">
        <v>11</v>
      </c>
      <c r="B14" s="19" t="s">
        <v>8</v>
      </c>
      <c r="C14" s="51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75" t="s">
        <v>145</v>
      </c>
      <c r="B15" s="78"/>
      <c r="C15" s="79"/>
      <c r="D15" s="27"/>
      <c r="E15" s="67"/>
      <c r="F15" s="78"/>
      <c r="G15" s="78"/>
    </row>
    <row r="16" spans="1:7">
      <c r="A16" s="60" t="s">
        <v>23</v>
      </c>
      <c r="B16" s="40">
        <f>SUM(B15:B15)</f>
        <v>0</v>
      </c>
      <c r="C16" s="37">
        <f>SUM(C15:C15)</f>
        <v>0</v>
      </c>
      <c r="D16" s="30"/>
      <c r="E16" s="30"/>
      <c r="F16" s="40"/>
      <c r="G16" s="40"/>
    </row>
    <row r="17" spans="1:7" ht="13.8" thickBot="1"/>
    <row r="18" spans="1:7" ht="16.2" thickBot="1">
      <c r="A18" s="125" t="s">
        <v>20</v>
      </c>
      <c r="B18" s="126"/>
      <c r="C18" s="126"/>
      <c r="D18" s="126"/>
      <c r="E18" s="126"/>
      <c r="F18" s="126"/>
      <c r="G18" s="127"/>
    </row>
    <row r="19" spans="1:7">
      <c r="A19" s="58"/>
      <c r="B19" s="66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9" t="s">
        <v>11</v>
      </c>
      <c r="B20" s="19" t="s">
        <v>8</v>
      </c>
      <c r="C20" s="51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47" t="s">
        <v>66</v>
      </c>
      <c r="B21" s="148">
        <v>1</v>
      </c>
      <c r="C21" s="149">
        <v>180000</v>
      </c>
      <c r="D21" s="142">
        <f t="shared" ref="D21" si="2">B21/$B$23</f>
        <v>0.5</v>
      </c>
      <c r="E21" s="150">
        <f t="shared" ref="E21" si="3">C21/$C$23</f>
        <v>0.78260869565217395</v>
      </c>
      <c r="F21" s="138">
        <v>1</v>
      </c>
      <c r="G21" s="138">
        <f>RANK(C21,$C$21:$C$22)</f>
        <v>1</v>
      </c>
    </row>
    <row r="22" spans="1:7">
      <c r="A22" s="147" t="s">
        <v>61</v>
      </c>
      <c r="B22" s="148">
        <v>1</v>
      </c>
      <c r="C22" s="77">
        <v>50000</v>
      </c>
      <c r="D22" s="142">
        <f>B22/$B$23</f>
        <v>0.5</v>
      </c>
      <c r="E22" s="67">
        <f>C22/$C$23</f>
        <v>0.21739130434782608</v>
      </c>
      <c r="F22" s="138">
        <v>1</v>
      </c>
      <c r="G22" s="78">
        <f>RANK(C22,$C$21:$C$22)</f>
        <v>2</v>
      </c>
    </row>
    <row r="23" spans="1:7">
      <c r="A23" s="60" t="s">
        <v>23</v>
      </c>
      <c r="B23" s="40">
        <f>SUM(B21:B22)</f>
        <v>2</v>
      </c>
      <c r="C23" s="37">
        <f>SUM(C21:C22)</f>
        <v>230000</v>
      </c>
      <c r="D23" s="30">
        <f>SUM(D21:D22)</f>
        <v>1</v>
      </c>
      <c r="E23" s="30">
        <f>SUM(E21:E22)</f>
        <v>1</v>
      </c>
      <c r="F23" s="40"/>
      <c r="G23" s="40"/>
    </row>
    <row r="24" spans="1:7" ht="13.8" thickBot="1"/>
    <row r="25" spans="1:7" ht="16.2" thickBot="1">
      <c r="A25" s="125" t="s">
        <v>21</v>
      </c>
      <c r="B25" s="126"/>
      <c r="C25" s="126"/>
      <c r="D25" s="126"/>
      <c r="E25" s="126"/>
      <c r="F25" s="126"/>
      <c r="G25" s="127"/>
    </row>
    <row r="26" spans="1:7">
      <c r="A26" s="58"/>
      <c r="B26" s="66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9" t="s">
        <v>11</v>
      </c>
      <c r="B27" s="19" t="s">
        <v>8</v>
      </c>
      <c r="C27" s="51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75" t="s">
        <v>146</v>
      </c>
      <c r="B28" s="78"/>
      <c r="C28" s="79"/>
      <c r="D28" s="23"/>
      <c r="E28" s="67"/>
      <c r="F28" s="78"/>
      <c r="G28" s="78"/>
    </row>
    <row r="29" spans="1:7">
      <c r="A29" s="60" t="s">
        <v>23</v>
      </c>
      <c r="B29" s="34">
        <f>SUM(B28:B28)</f>
        <v>0</v>
      </c>
      <c r="C29" s="52">
        <f>SUM(C28:C28)</f>
        <v>0</v>
      </c>
      <c r="D29" s="30"/>
      <c r="E29" s="30"/>
      <c r="F29" s="40"/>
      <c r="G29" s="40"/>
    </row>
    <row r="30" spans="1:7" ht="13.8" thickBot="1"/>
    <row r="31" spans="1:7" ht="16.2" thickBot="1">
      <c r="A31" s="125" t="s">
        <v>22</v>
      </c>
      <c r="B31" s="126"/>
      <c r="C31" s="126"/>
      <c r="D31" s="126"/>
      <c r="E31" s="126"/>
      <c r="F31" s="126"/>
      <c r="G31" s="127"/>
    </row>
    <row r="32" spans="1:7">
      <c r="A32" s="58"/>
      <c r="B32" s="66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9" t="s">
        <v>11</v>
      </c>
      <c r="B33" s="19" t="s">
        <v>8</v>
      </c>
      <c r="C33" s="51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 ht="26.4">
      <c r="A34" s="74" t="s">
        <v>147</v>
      </c>
      <c r="B34" s="76"/>
      <c r="C34" s="77"/>
      <c r="D34" s="23"/>
      <c r="E34" s="23"/>
      <c r="F34" s="78"/>
      <c r="G34" s="78"/>
    </row>
    <row r="35" spans="1:7">
      <c r="A35" s="60" t="s">
        <v>23</v>
      </c>
      <c r="B35" s="34">
        <f>SUM(B34:B34)</f>
        <v>0</v>
      </c>
      <c r="C35" s="52">
        <f>SUM(C34:C34)</f>
        <v>0</v>
      </c>
      <c r="D35" s="30"/>
      <c r="E35" s="30"/>
      <c r="F35" s="40"/>
      <c r="G35" s="40"/>
    </row>
    <row r="36" spans="1:7">
      <c r="A36" s="62"/>
      <c r="B36" s="24"/>
      <c r="C36" s="53"/>
      <c r="D36" s="42"/>
      <c r="E36" s="42"/>
      <c r="F36" s="65"/>
      <c r="G36" s="65"/>
    </row>
    <row r="38" spans="1:7">
      <c r="A38" s="131" t="s">
        <v>24</v>
      </c>
      <c r="B38" s="131"/>
      <c r="C38" s="131"/>
    </row>
    <row r="39" spans="1:7">
      <c r="A39" s="63" t="s">
        <v>25</v>
      </c>
    </row>
  </sheetData>
  <sortState ref="A107:C126">
    <sortCondition descending="1" ref="B107"/>
    <sortCondition descending="1" ref="C107"/>
  </sortState>
  <mergeCells count="6">
    <mergeCell ref="A38:C38"/>
    <mergeCell ref="A4:G4"/>
    <mergeCell ref="A12:G12"/>
    <mergeCell ref="A18:G18"/>
    <mergeCell ref="A25:G25"/>
    <mergeCell ref="A31:G31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2"/>
  <sheetViews>
    <sheetView workbookViewId="0"/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80" t="s">
        <v>45</v>
      </c>
      <c r="B1" t="s">
        <v>28</v>
      </c>
    </row>
    <row r="2" spans="1:7">
      <c r="A2" s="80" t="s">
        <v>27</v>
      </c>
      <c r="B2" t="s">
        <v>28</v>
      </c>
    </row>
    <row r="4" spans="1:7">
      <c r="D4" s="80" t="s">
        <v>40</v>
      </c>
    </row>
    <row r="5" spans="1:7">
      <c r="A5" s="80" t="s">
        <v>7</v>
      </c>
      <c r="B5" s="80" t="s">
        <v>26</v>
      </c>
      <c r="C5" s="80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83</v>
      </c>
      <c r="D6" s="81">
        <v>10</v>
      </c>
      <c r="E6" s="25">
        <v>5979653</v>
      </c>
      <c r="F6" s="9">
        <v>0.12048192771084337</v>
      </c>
      <c r="G6" s="9">
        <v>0.11703269566827665</v>
      </c>
    </row>
    <row r="7" spans="1:7">
      <c r="B7" t="s">
        <v>84</v>
      </c>
      <c r="D7" s="81">
        <v>10</v>
      </c>
      <c r="E7" s="25">
        <v>5979653</v>
      </c>
      <c r="F7" s="9">
        <v>0.12048192771084337</v>
      </c>
      <c r="G7" s="9">
        <v>0.11703269566827665</v>
      </c>
    </row>
    <row r="8" spans="1:7">
      <c r="C8" t="s">
        <v>85</v>
      </c>
      <c r="D8" s="81">
        <v>10</v>
      </c>
      <c r="E8" s="25">
        <v>5979653</v>
      </c>
      <c r="F8" s="9">
        <v>0.12048192771084337</v>
      </c>
      <c r="G8" s="9">
        <v>0.11703269566827665</v>
      </c>
    </row>
    <row r="9" spans="1:7">
      <c r="A9" t="s">
        <v>75</v>
      </c>
      <c r="D9" s="81">
        <v>5</v>
      </c>
      <c r="E9" s="25">
        <v>6899360</v>
      </c>
      <c r="F9" s="9">
        <v>6.0240963855421686E-2</v>
      </c>
      <c r="G9" s="9">
        <v>0.13503303606177169</v>
      </c>
    </row>
    <row r="10" spans="1:7">
      <c r="B10" t="s">
        <v>76</v>
      </c>
      <c r="D10" s="81">
        <v>2</v>
      </c>
      <c r="E10" s="25">
        <v>1460000</v>
      </c>
      <c r="F10" s="9">
        <v>2.4096385542168676E-2</v>
      </c>
      <c r="G10" s="9">
        <v>2.857485805207826E-2</v>
      </c>
    </row>
    <row r="11" spans="1:7">
      <c r="C11" t="s">
        <v>77</v>
      </c>
      <c r="D11" s="81">
        <v>2</v>
      </c>
      <c r="E11" s="25">
        <v>1460000</v>
      </c>
      <c r="F11" s="9">
        <v>2.4096385542168676E-2</v>
      </c>
      <c r="G11" s="9">
        <v>2.857485805207826E-2</v>
      </c>
    </row>
    <row r="12" spans="1:7">
      <c r="B12" t="s">
        <v>88</v>
      </c>
      <c r="D12" s="81">
        <v>1</v>
      </c>
      <c r="E12" s="25">
        <v>1275000</v>
      </c>
      <c r="F12" s="9">
        <v>1.2048192771084338E-2</v>
      </c>
      <c r="G12" s="9">
        <v>2.4954071244109439E-2</v>
      </c>
    </row>
    <row r="13" spans="1:7">
      <c r="C13" t="s">
        <v>89</v>
      </c>
      <c r="D13" s="81">
        <v>1</v>
      </c>
      <c r="E13" s="25">
        <v>1275000</v>
      </c>
      <c r="F13" s="9">
        <v>1.2048192771084338E-2</v>
      </c>
      <c r="G13" s="9">
        <v>2.4954071244109439E-2</v>
      </c>
    </row>
    <row r="14" spans="1:7">
      <c r="B14" t="s">
        <v>100</v>
      </c>
      <c r="D14" s="81">
        <v>2</v>
      </c>
      <c r="E14" s="25">
        <v>4164360</v>
      </c>
      <c r="F14" s="9">
        <v>2.4096385542168676E-2</v>
      </c>
      <c r="G14" s="9">
        <v>8.1504106765583992E-2</v>
      </c>
    </row>
    <row r="15" spans="1:7">
      <c r="C15" t="s">
        <v>101</v>
      </c>
      <c r="D15" s="81">
        <v>1</v>
      </c>
      <c r="E15" s="25">
        <v>3814360</v>
      </c>
      <c r="F15" s="9">
        <v>1.2048192771084338E-2</v>
      </c>
      <c r="G15" s="9">
        <v>7.4653969561318645E-2</v>
      </c>
    </row>
    <row r="16" spans="1:7">
      <c r="C16" t="s">
        <v>111</v>
      </c>
      <c r="D16" s="81">
        <v>1</v>
      </c>
      <c r="E16" s="25">
        <v>350000</v>
      </c>
      <c r="F16" s="9">
        <v>1.2048192771084338E-2</v>
      </c>
      <c r="G16" s="9">
        <v>6.8501372042653356E-3</v>
      </c>
    </row>
    <row r="17" spans="1:7">
      <c r="A17" t="s">
        <v>66</v>
      </c>
      <c r="D17" s="81">
        <v>12</v>
      </c>
      <c r="E17" s="25">
        <v>6733979</v>
      </c>
      <c r="F17" s="9">
        <v>0.14457831325301204</v>
      </c>
      <c r="G17" s="9">
        <v>0.13179622880183281</v>
      </c>
    </row>
    <row r="18" spans="1:7">
      <c r="B18" t="s">
        <v>95</v>
      </c>
      <c r="D18" s="81">
        <v>1</v>
      </c>
      <c r="E18" s="25">
        <v>1475654</v>
      </c>
      <c r="F18" s="9">
        <v>1.2048192771084338E-2</v>
      </c>
      <c r="G18" s="9">
        <v>2.8881235331494171E-2</v>
      </c>
    </row>
    <row r="19" spans="1:7">
      <c r="C19" t="s">
        <v>96</v>
      </c>
      <c r="D19" s="81">
        <v>1</v>
      </c>
      <c r="E19" s="25">
        <v>1475654</v>
      </c>
      <c r="F19" s="9">
        <v>1.2048192771084338E-2</v>
      </c>
      <c r="G19" s="9">
        <v>2.8881235331494171E-2</v>
      </c>
    </row>
    <row r="20" spans="1:7">
      <c r="B20" t="s">
        <v>55</v>
      </c>
      <c r="D20" s="81">
        <v>5</v>
      </c>
      <c r="E20" s="25">
        <v>1545500</v>
      </c>
      <c r="F20" s="9">
        <v>6.0240963855421686E-2</v>
      </c>
      <c r="G20" s="9">
        <v>3.0248248711977361E-2</v>
      </c>
    </row>
    <row r="21" spans="1:7">
      <c r="C21" t="s">
        <v>99</v>
      </c>
      <c r="D21" s="81">
        <v>3</v>
      </c>
      <c r="E21" s="25">
        <v>687500</v>
      </c>
      <c r="F21" s="9">
        <v>3.614457831325301E-2</v>
      </c>
      <c r="G21" s="9">
        <v>1.3455626651235482E-2</v>
      </c>
    </row>
    <row r="22" spans="1:7">
      <c r="C22" t="s">
        <v>87</v>
      </c>
      <c r="D22" s="81">
        <v>2</v>
      </c>
      <c r="E22" s="25">
        <v>858000</v>
      </c>
      <c r="F22" s="9">
        <v>2.4096385542168676E-2</v>
      </c>
      <c r="G22" s="9">
        <v>1.679262206074188E-2</v>
      </c>
    </row>
    <row r="23" spans="1:7">
      <c r="B23" t="s">
        <v>67</v>
      </c>
      <c r="D23" s="81">
        <v>5</v>
      </c>
      <c r="E23" s="25">
        <v>3242825</v>
      </c>
      <c r="F23" s="9">
        <v>6.0240963855421686E-2</v>
      </c>
      <c r="G23" s="9">
        <v>6.3467989084062107E-2</v>
      </c>
    </row>
    <row r="24" spans="1:7">
      <c r="C24" t="s">
        <v>68</v>
      </c>
      <c r="D24" s="81">
        <v>5</v>
      </c>
      <c r="E24" s="25">
        <v>3242825</v>
      </c>
      <c r="F24" s="9">
        <v>6.0240963855421686E-2</v>
      </c>
      <c r="G24" s="9">
        <v>6.3467989084062107E-2</v>
      </c>
    </row>
    <row r="25" spans="1:7">
      <c r="B25" t="s">
        <v>97</v>
      </c>
      <c r="D25" s="81">
        <v>1</v>
      </c>
      <c r="E25" s="25">
        <v>470000</v>
      </c>
      <c r="F25" s="9">
        <v>1.2048192771084338E-2</v>
      </c>
      <c r="G25" s="9">
        <v>9.1987556742991663E-3</v>
      </c>
    </row>
    <row r="26" spans="1:7">
      <c r="C26" t="s">
        <v>98</v>
      </c>
      <c r="D26" s="81">
        <v>1</v>
      </c>
      <c r="E26" s="25">
        <v>470000</v>
      </c>
      <c r="F26" s="9">
        <v>1.2048192771084338E-2</v>
      </c>
      <c r="G26" s="9">
        <v>9.1987556742991663E-3</v>
      </c>
    </row>
    <row r="27" spans="1:7">
      <c r="A27" t="s">
        <v>80</v>
      </c>
      <c r="D27" s="81">
        <v>2</v>
      </c>
      <c r="E27" s="25">
        <v>950000</v>
      </c>
      <c r="F27" s="9">
        <v>2.4096385542168676E-2</v>
      </c>
      <c r="G27" s="9">
        <v>1.8593229554434484E-2</v>
      </c>
    </row>
    <row r="28" spans="1:7">
      <c r="B28" t="s">
        <v>62</v>
      </c>
      <c r="D28" s="81">
        <v>2</v>
      </c>
      <c r="E28" s="25">
        <v>950000</v>
      </c>
      <c r="F28" s="9">
        <v>2.4096385542168676E-2</v>
      </c>
      <c r="G28" s="9">
        <v>1.8593229554434484E-2</v>
      </c>
    </row>
    <row r="29" spans="1:7">
      <c r="C29" t="s">
        <v>81</v>
      </c>
      <c r="D29" s="81">
        <v>2</v>
      </c>
      <c r="E29" s="25">
        <v>950000</v>
      </c>
      <c r="F29" s="9">
        <v>2.4096385542168676E-2</v>
      </c>
      <c r="G29" s="9">
        <v>1.8593229554434484E-2</v>
      </c>
    </row>
    <row r="30" spans="1:7">
      <c r="A30" t="s">
        <v>90</v>
      </c>
      <c r="D30" s="81">
        <v>2</v>
      </c>
      <c r="E30" s="25">
        <v>2579000</v>
      </c>
      <c r="F30" s="9">
        <v>2.4096385542168676E-2</v>
      </c>
      <c r="G30" s="9">
        <v>5.047572528514372E-2</v>
      </c>
    </row>
    <row r="31" spans="1:7">
      <c r="B31" t="s">
        <v>106</v>
      </c>
      <c r="D31" s="81">
        <v>1</v>
      </c>
      <c r="E31" s="25">
        <v>429000</v>
      </c>
      <c r="F31" s="9">
        <v>1.2048192771084338E-2</v>
      </c>
      <c r="G31" s="9">
        <v>8.3963110303709402E-3</v>
      </c>
    </row>
    <row r="32" spans="1:7">
      <c r="C32" t="s">
        <v>107</v>
      </c>
      <c r="D32" s="81">
        <v>1</v>
      </c>
      <c r="E32" s="25">
        <v>429000</v>
      </c>
      <c r="F32" s="9">
        <v>1.2048192771084338E-2</v>
      </c>
      <c r="G32" s="9">
        <v>8.3963110303709402E-3</v>
      </c>
    </row>
    <row r="33" spans="1:7">
      <c r="B33" t="s">
        <v>91</v>
      </c>
      <c r="D33" s="81">
        <v>1</v>
      </c>
      <c r="E33" s="25">
        <v>2150000</v>
      </c>
      <c r="F33" s="9">
        <v>1.2048192771084338E-2</v>
      </c>
      <c r="G33" s="9">
        <v>4.2079414254772782E-2</v>
      </c>
    </row>
    <row r="34" spans="1:7">
      <c r="C34" t="s">
        <v>92</v>
      </c>
      <c r="D34" s="81">
        <v>1</v>
      </c>
      <c r="E34" s="25">
        <v>2150000</v>
      </c>
      <c r="F34" s="9">
        <v>1.2048192771084338E-2</v>
      </c>
      <c r="G34" s="9">
        <v>4.2079414254772782E-2</v>
      </c>
    </row>
    <row r="35" spans="1:7">
      <c r="A35" t="s">
        <v>61</v>
      </c>
      <c r="D35" s="81">
        <v>27</v>
      </c>
      <c r="E35" s="25">
        <v>13695524.109999999</v>
      </c>
      <c r="F35" s="9">
        <v>0.3253012048192771</v>
      </c>
      <c r="G35" s="9">
        <v>0.26804634067949684</v>
      </c>
    </row>
    <row r="36" spans="1:7">
      <c r="B36" t="s">
        <v>55</v>
      </c>
      <c r="D36" s="81">
        <v>21</v>
      </c>
      <c r="E36" s="25">
        <v>11732524.109999999</v>
      </c>
      <c r="F36" s="9">
        <v>0.25301204819277107</v>
      </c>
      <c r="G36" s="9">
        <v>0.22962685687386014</v>
      </c>
    </row>
    <row r="37" spans="1:7">
      <c r="C37" t="s">
        <v>71</v>
      </c>
      <c r="D37" s="81">
        <v>11</v>
      </c>
      <c r="E37" s="25">
        <v>5377863.1099999994</v>
      </c>
      <c r="F37" s="9">
        <v>0.13253012048192772</v>
      </c>
      <c r="G37" s="9">
        <v>0.10525457191216309</v>
      </c>
    </row>
    <row r="38" spans="1:7">
      <c r="C38" t="s">
        <v>64</v>
      </c>
      <c r="D38" s="81">
        <v>6</v>
      </c>
      <c r="E38" s="25">
        <v>3700761</v>
      </c>
      <c r="F38" s="9">
        <v>7.2289156626506021E-2</v>
      </c>
      <c r="G38" s="9">
        <v>7.2430630314840538E-2</v>
      </c>
    </row>
    <row r="39" spans="1:7">
      <c r="C39" t="s">
        <v>102</v>
      </c>
      <c r="D39" s="81">
        <v>4</v>
      </c>
      <c r="E39" s="25">
        <v>2653900</v>
      </c>
      <c r="F39" s="9">
        <v>4.8192771084337352E-2</v>
      </c>
      <c r="G39" s="9">
        <v>5.1941654646856503E-2</v>
      </c>
    </row>
    <row r="40" spans="1:7">
      <c r="B40" t="s">
        <v>62</v>
      </c>
      <c r="D40" s="81">
        <v>4</v>
      </c>
      <c r="E40" s="25">
        <v>1178000</v>
      </c>
      <c r="F40" s="9">
        <v>4.8192771084337352E-2</v>
      </c>
      <c r="G40" s="9">
        <v>2.305560464749876E-2</v>
      </c>
    </row>
    <row r="41" spans="1:7">
      <c r="C41" t="s">
        <v>63</v>
      </c>
      <c r="D41" s="81">
        <v>4</v>
      </c>
      <c r="E41" s="25">
        <v>1178000</v>
      </c>
      <c r="F41" s="9">
        <v>4.8192771084337352E-2</v>
      </c>
      <c r="G41" s="9">
        <v>2.305560464749876E-2</v>
      </c>
    </row>
    <row r="42" spans="1:7">
      <c r="B42" t="s">
        <v>59</v>
      </c>
      <c r="D42" s="81">
        <v>1</v>
      </c>
      <c r="E42" s="25">
        <v>435000</v>
      </c>
      <c r="F42" s="9">
        <v>1.2048192771084338E-2</v>
      </c>
      <c r="G42" s="9">
        <v>8.5137419538726319E-3</v>
      </c>
    </row>
    <row r="43" spans="1:7">
      <c r="C43" t="s">
        <v>103</v>
      </c>
      <c r="D43" s="81">
        <v>1</v>
      </c>
      <c r="E43" s="25">
        <v>435000</v>
      </c>
      <c r="F43" s="9">
        <v>1.2048192771084338E-2</v>
      </c>
      <c r="G43" s="9">
        <v>8.5137419538726319E-3</v>
      </c>
    </row>
    <row r="44" spans="1:7">
      <c r="B44" t="s">
        <v>73</v>
      </c>
      <c r="D44" s="81">
        <v>1</v>
      </c>
      <c r="E44" s="25">
        <v>350000</v>
      </c>
      <c r="F44" s="9">
        <v>1.2048192771084338E-2</v>
      </c>
      <c r="G44" s="9">
        <v>6.8501372042653356E-3</v>
      </c>
    </row>
    <row r="45" spans="1:7">
      <c r="C45" t="s">
        <v>74</v>
      </c>
      <c r="D45" s="81">
        <v>1</v>
      </c>
      <c r="E45" s="25">
        <v>350000</v>
      </c>
      <c r="F45" s="9">
        <v>1.2048192771084338E-2</v>
      </c>
      <c r="G45" s="9">
        <v>6.8501372042653356E-3</v>
      </c>
    </row>
    <row r="46" spans="1:7">
      <c r="A46" t="s">
        <v>53</v>
      </c>
      <c r="D46" s="81">
        <v>24</v>
      </c>
      <c r="E46" s="25">
        <v>13696351</v>
      </c>
      <c r="F46" s="9">
        <v>0.28915662650602408</v>
      </c>
      <c r="G46" s="9">
        <v>0.26806252442221923</v>
      </c>
    </row>
    <row r="47" spans="1:7">
      <c r="B47" t="s">
        <v>55</v>
      </c>
      <c r="D47" s="81">
        <v>9</v>
      </c>
      <c r="E47" s="25">
        <v>4419500</v>
      </c>
      <c r="F47" s="9">
        <v>0.10843373493975904</v>
      </c>
      <c r="G47" s="9">
        <v>8.6497661069287579E-2</v>
      </c>
    </row>
    <row r="48" spans="1:7">
      <c r="C48" t="s">
        <v>56</v>
      </c>
      <c r="D48" s="81">
        <v>9</v>
      </c>
      <c r="E48" s="25">
        <v>4419500</v>
      </c>
      <c r="F48" s="9">
        <v>0.10843373493975904</v>
      </c>
      <c r="G48" s="9">
        <v>8.6497661069287579E-2</v>
      </c>
    </row>
    <row r="49" spans="1:7">
      <c r="B49" t="s">
        <v>62</v>
      </c>
      <c r="D49" s="81">
        <v>1</v>
      </c>
      <c r="E49" s="25">
        <v>599000</v>
      </c>
      <c r="F49" s="9">
        <v>1.2048192771084338E-2</v>
      </c>
      <c r="G49" s="9">
        <v>1.1723520529585533E-2</v>
      </c>
    </row>
    <row r="50" spans="1:7">
      <c r="C50" t="s">
        <v>69</v>
      </c>
      <c r="D50" s="81">
        <v>1</v>
      </c>
      <c r="E50" s="25">
        <v>599000</v>
      </c>
      <c r="F50" s="9">
        <v>1.2048192771084338E-2</v>
      </c>
      <c r="G50" s="9">
        <v>1.1723520529585533E-2</v>
      </c>
    </row>
    <row r="51" spans="1:7">
      <c r="B51" t="s">
        <v>59</v>
      </c>
      <c r="D51" s="81">
        <v>9</v>
      </c>
      <c r="E51" s="25">
        <v>6142851</v>
      </c>
      <c r="F51" s="9">
        <v>0.10843373493975904</v>
      </c>
      <c r="G51" s="9">
        <v>0.1202267776438815</v>
      </c>
    </row>
    <row r="52" spans="1:7">
      <c r="C52" t="s">
        <v>82</v>
      </c>
      <c r="D52" s="81">
        <v>6</v>
      </c>
      <c r="E52" s="25">
        <v>2869351</v>
      </c>
      <c r="F52" s="9">
        <v>7.2289156626506021E-2</v>
      </c>
      <c r="G52" s="9">
        <v>5.6158422963416992E-2</v>
      </c>
    </row>
    <row r="53" spans="1:7">
      <c r="C53" t="s">
        <v>104</v>
      </c>
      <c r="D53" s="81">
        <v>1</v>
      </c>
      <c r="E53" s="25">
        <v>393500</v>
      </c>
      <c r="F53" s="9">
        <v>1.2048192771084338E-2</v>
      </c>
      <c r="G53" s="9">
        <v>7.7015113996525995E-3</v>
      </c>
    </row>
    <row r="54" spans="1:7">
      <c r="C54" t="s">
        <v>60</v>
      </c>
      <c r="D54" s="81">
        <v>2</v>
      </c>
      <c r="E54" s="25">
        <v>2880000</v>
      </c>
      <c r="F54" s="9">
        <v>2.4096385542168676E-2</v>
      </c>
      <c r="G54" s="9">
        <v>5.6366843280811908E-2</v>
      </c>
    </row>
    <row r="55" spans="1:7">
      <c r="B55" t="s">
        <v>93</v>
      </c>
      <c r="D55" s="81">
        <v>4</v>
      </c>
      <c r="E55" s="25">
        <v>2295000</v>
      </c>
      <c r="F55" s="9">
        <v>4.8192771084337352E-2</v>
      </c>
      <c r="G55" s="9">
        <v>4.4917328239396988E-2</v>
      </c>
    </row>
    <row r="56" spans="1:7">
      <c r="C56" t="s">
        <v>94</v>
      </c>
      <c r="D56" s="81">
        <v>4</v>
      </c>
      <c r="E56" s="25">
        <v>2295000</v>
      </c>
      <c r="F56" s="9">
        <v>4.8192771084337352E-2</v>
      </c>
      <c r="G56" s="9">
        <v>4.4917328239396988E-2</v>
      </c>
    </row>
    <row r="57" spans="1:7">
      <c r="B57" t="s">
        <v>78</v>
      </c>
      <c r="D57" s="81">
        <v>1</v>
      </c>
      <c r="E57" s="25">
        <v>240000</v>
      </c>
      <c r="F57" s="9">
        <v>1.2048192771084338E-2</v>
      </c>
      <c r="G57" s="9">
        <v>4.6972369400676587E-3</v>
      </c>
    </row>
    <row r="58" spans="1:7">
      <c r="C58" t="s">
        <v>79</v>
      </c>
      <c r="D58" s="81">
        <v>1</v>
      </c>
      <c r="E58" s="25">
        <v>240000</v>
      </c>
      <c r="F58" s="9">
        <v>1.2048192771084338E-2</v>
      </c>
      <c r="G58" s="9">
        <v>4.6972369400676587E-3</v>
      </c>
    </row>
    <row r="59" spans="1:7">
      <c r="A59" t="s">
        <v>108</v>
      </c>
      <c r="D59" s="81">
        <v>1</v>
      </c>
      <c r="E59" s="25">
        <v>560000</v>
      </c>
      <c r="F59" s="9">
        <v>1.2048192771084338E-2</v>
      </c>
      <c r="G59" s="9">
        <v>1.0960219526824537E-2</v>
      </c>
    </row>
    <row r="60" spans="1:7">
      <c r="B60" t="s">
        <v>109</v>
      </c>
      <c r="D60" s="81">
        <v>1</v>
      </c>
      <c r="E60" s="25">
        <v>560000</v>
      </c>
      <c r="F60" s="9">
        <v>1.2048192771084338E-2</v>
      </c>
      <c r="G60" s="9">
        <v>1.0960219526824537E-2</v>
      </c>
    </row>
    <row r="61" spans="1:7">
      <c r="C61" t="s">
        <v>110</v>
      </c>
      <c r="D61" s="81">
        <v>1</v>
      </c>
      <c r="E61" s="25">
        <v>560000</v>
      </c>
      <c r="F61" s="9">
        <v>1.2048192771084338E-2</v>
      </c>
      <c r="G61" s="9">
        <v>1.0960219526824537E-2</v>
      </c>
    </row>
    <row r="62" spans="1:7">
      <c r="A62" t="s">
        <v>29</v>
      </c>
      <c r="D62" s="81">
        <v>83</v>
      </c>
      <c r="E62" s="25">
        <v>51093867.109999999</v>
      </c>
      <c r="F62" s="9">
        <v>1</v>
      </c>
      <c r="G62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4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80" t="s">
        <v>1</v>
      </c>
      <c r="B1" t="s">
        <v>28</v>
      </c>
    </row>
    <row r="3" spans="1:6">
      <c r="C3" s="80" t="s">
        <v>40</v>
      </c>
    </row>
    <row r="4" spans="1:6">
      <c r="A4" s="80" t="s">
        <v>39</v>
      </c>
      <c r="B4" s="80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131</v>
      </c>
      <c r="C5" s="81">
        <v>1</v>
      </c>
      <c r="D5" s="25">
        <v>1800000</v>
      </c>
      <c r="E5" s="9">
        <v>9.0909090909090912E-2</v>
      </c>
      <c r="F5" s="9">
        <v>0.3989702135488068</v>
      </c>
    </row>
    <row r="6" spans="1:6">
      <c r="B6" t="s">
        <v>53</v>
      </c>
      <c r="C6" s="81">
        <v>1</v>
      </c>
      <c r="D6" s="25">
        <v>1800000</v>
      </c>
      <c r="E6" s="9">
        <v>9.0909090909090912E-2</v>
      </c>
      <c r="F6" s="9">
        <v>0.3989702135488068</v>
      </c>
    </row>
    <row r="7" spans="1:6">
      <c r="C7" s="81"/>
      <c r="D7" s="25"/>
      <c r="E7" s="9"/>
      <c r="F7" s="9"/>
    </row>
    <row r="8" spans="1:6">
      <c r="A8" t="s">
        <v>114</v>
      </c>
      <c r="C8" s="81">
        <v>1</v>
      </c>
      <c r="D8" s="25">
        <v>459798</v>
      </c>
      <c r="E8" s="9">
        <v>9.0909090909090912E-2</v>
      </c>
      <c r="F8" s="9">
        <v>0.10191428124961904</v>
      </c>
    </row>
    <row r="9" spans="1:6">
      <c r="B9" t="s">
        <v>53</v>
      </c>
      <c r="C9" s="81">
        <v>1</v>
      </c>
      <c r="D9" s="25">
        <v>459798</v>
      </c>
      <c r="E9" s="9">
        <v>9.0909090909090912E-2</v>
      </c>
      <c r="F9" s="9">
        <v>0.10191428124961904</v>
      </c>
    </row>
    <row r="10" spans="1:6">
      <c r="C10" s="81"/>
      <c r="D10" s="25"/>
      <c r="E10" s="9"/>
      <c r="F10" s="9"/>
    </row>
    <row r="11" spans="1:6">
      <c r="A11" t="s">
        <v>127</v>
      </c>
      <c r="C11" s="81">
        <v>1</v>
      </c>
      <c r="D11" s="25">
        <v>180000</v>
      </c>
      <c r="E11" s="9">
        <v>9.0909090909090912E-2</v>
      </c>
      <c r="F11" s="9">
        <v>3.9897021354880678E-2</v>
      </c>
    </row>
    <row r="12" spans="1:6">
      <c r="B12" t="s">
        <v>66</v>
      </c>
      <c r="C12" s="81">
        <v>1</v>
      </c>
      <c r="D12" s="25">
        <v>180000</v>
      </c>
      <c r="E12" s="9">
        <v>9.0909090909090912E-2</v>
      </c>
      <c r="F12" s="9">
        <v>3.9897021354880678E-2</v>
      </c>
    </row>
    <row r="13" spans="1:6">
      <c r="C13" s="81"/>
      <c r="D13" s="25"/>
      <c r="E13" s="9"/>
      <c r="F13" s="9"/>
    </row>
    <row r="14" spans="1:6">
      <c r="A14" t="s">
        <v>119</v>
      </c>
      <c r="C14" s="81">
        <v>1</v>
      </c>
      <c r="D14" s="25">
        <v>200000</v>
      </c>
      <c r="E14" s="9">
        <v>9.0909090909090912E-2</v>
      </c>
      <c r="F14" s="9">
        <v>4.4330023727645197E-2</v>
      </c>
    </row>
    <row r="15" spans="1:6">
      <c r="B15" t="s">
        <v>53</v>
      </c>
      <c r="C15" s="81">
        <v>1</v>
      </c>
      <c r="D15" s="25">
        <v>200000</v>
      </c>
      <c r="E15" s="9">
        <v>9.0909090909090912E-2</v>
      </c>
      <c r="F15" s="9">
        <v>4.4330023727645197E-2</v>
      </c>
    </row>
    <row r="16" spans="1:6">
      <c r="C16" s="81"/>
      <c r="D16" s="25"/>
      <c r="E16" s="9"/>
      <c r="F16" s="9"/>
    </row>
    <row r="17" spans="1:6">
      <c r="A17" t="s">
        <v>44</v>
      </c>
      <c r="C17" s="81"/>
      <c r="D17" s="25"/>
      <c r="E17" s="9">
        <v>0</v>
      </c>
      <c r="F17" s="9">
        <v>0</v>
      </c>
    </row>
    <row r="18" spans="1:6">
      <c r="B18" t="s">
        <v>44</v>
      </c>
      <c r="C18" s="81"/>
      <c r="D18" s="25"/>
      <c r="E18" s="9">
        <v>0</v>
      </c>
      <c r="F18" s="9">
        <v>0</v>
      </c>
    </row>
    <row r="19" spans="1:6">
      <c r="C19" s="81"/>
      <c r="D19" s="25"/>
      <c r="E19" s="9"/>
      <c r="F19" s="9"/>
    </row>
    <row r="20" spans="1:6">
      <c r="A20" t="s">
        <v>124</v>
      </c>
      <c r="C20" s="81">
        <v>2</v>
      </c>
      <c r="D20" s="25">
        <v>495000</v>
      </c>
      <c r="E20" s="9">
        <v>0.18181818181818182</v>
      </c>
      <c r="F20" s="9">
        <v>0.10971680872592188</v>
      </c>
    </row>
    <row r="21" spans="1:6">
      <c r="B21" t="s">
        <v>66</v>
      </c>
      <c r="C21" s="81">
        <v>1</v>
      </c>
      <c r="D21" s="25">
        <v>150000</v>
      </c>
      <c r="E21" s="9">
        <v>9.0909090909090912E-2</v>
      </c>
      <c r="F21" s="9">
        <v>3.32475177957339E-2</v>
      </c>
    </row>
    <row r="22" spans="1:6">
      <c r="B22" t="s">
        <v>53</v>
      </c>
      <c r="C22" s="81">
        <v>1</v>
      </c>
      <c r="D22" s="25">
        <v>345000</v>
      </c>
      <c r="E22" s="9">
        <v>9.0909090909090912E-2</v>
      </c>
      <c r="F22" s="9">
        <v>7.6469290930187964E-2</v>
      </c>
    </row>
    <row r="23" spans="1:6">
      <c r="C23" s="81"/>
      <c r="D23" s="25"/>
      <c r="E23" s="9"/>
      <c r="F23" s="9"/>
    </row>
    <row r="24" spans="1:6">
      <c r="A24" t="s">
        <v>117</v>
      </c>
      <c r="C24" s="81">
        <v>3</v>
      </c>
      <c r="D24" s="25">
        <v>1067137</v>
      </c>
      <c r="E24" s="9">
        <v>0.27272727272727271</v>
      </c>
      <c r="F24" s="9">
        <v>0.23653104265324057</v>
      </c>
    </row>
    <row r="25" spans="1:6">
      <c r="B25" t="s">
        <v>53</v>
      </c>
      <c r="C25" s="81">
        <v>1</v>
      </c>
      <c r="D25" s="25">
        <v>269637</v>
      </c>
      <c r="E25" s="9">
        <v>9.0909090909090912E-2</v>
      </c>
      <c r="F25" s="9">
        <v>5.9765073039255344E-2</v>
      </c>
    </row>
    <row r="26" spans="1:6">
      <c r="B26" t="s">
        <v>61</v>
      </c>
      <c r="C26" s="81">
        <v>2</v>
      </c>
      <c r="D26" s="25">
        <v>797500</v>
      </c>
      <c r="E26" s="9">
        <v>0.18181818181818182</v>
      </c>
      <c r="F26" s="9">
        <v>0.17676596961398525</v>
      </c>
    </row>
    <row r="27" spans="1:6">
      <c r="C27" s="81"/>
      <c r="D27" s="25"/>
      <c r="E27" s="9"/>
      <c r="F27" s="9"/>
    </row>
    <row r="28" spans="1:6">
      <c r="A28" t="s">
        <v>122</v>
      </c>
      <c r="C28" s="81">
        <v>1</v>
      </c>
      <c r="D28" s="25">
        <v>50000</v>
      </c>
      <c r="E28" s="9">
        <v>9.0909090909090912E-2</v>
      </c>
      <c r="F28" s="9">
        <v>1.1082505931911299E-2</v>
      </c>
    </row>
    <row r="29" spans="1:6">
      <c r="B29" t="s">
        <v>61</v>
      </c>
      <c r="C29" s="81">
        <v>1</v>
      </c>
      <c r="D29" s="25">
        <v>50000</v>
      </c>
      <c r="E29" s="9">
        <v>9.0909090909090912E-2</v>
      </c>
      <c r="F29" s="9">
        <v>1.1082505931911299E-2</v>
      </c>
    </row>
    <row r="30" spans="1:6">
      <c r="C30" s="81"/>
      <c r="D30" s="25"/>
      <c r="E30" s="9"/>
      <c r="F30" s="9"/>
    </row>
    <row r="31" spans="1:6">
      <c r="A31" t="s">
        <v>129</v>
      </c>
      <c r="C31" s="81">
        <v>1</v>
      </c>
      <c r="D31" s="25">
        <v>259680</v>
      </c>
      <c r="E31" s="9">
        <v>9.0909090909090912E-2</v>
      </c>
      <c r="F31" s="9">
        <v>5.7558102807974527E-2</v>
      </c>
    </row>
    <row r="32" spans="1:6">
      <c r="B32" t="s">
        <v>61</v>
      </c>
      <c r="C32" s="81">
        <v>1</v>
      </c>
      <c r="D32" s="25">
        <v>259680</v>
      </c>
      <c r="E32" s="9">
        <v>9.0909090909090912E-2</v>
      </c>
      <c r="F32" s="9">
        <v>5.7558102807974527E-2</v>
      </c>
    </row>
    <row r="33" spans="1:6">
      <c r="C33" s="81"/>
      <c r="D33" s="25"/>
      <c r="E33" s="9"/>
      <c r="F33" s="9"/>
    </row>
    <row r="34" spans="1:6">
      <c r="A34" t="s">
        <v>29</v>
      </c>
      <c r="C34" s="81">
        <v>11</v>
      </c>
      <c r="D34" s="25">
        <v>4511615</v>
      </c>
      <c r="E34" s="9">
        <v>1</v>
      </c>
      <c r="F3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4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90" t="s">
        <v>0</v>
      </c>
      <c r="B1" s="90" t="s">
        <v>35</v>
      </c>
      <c r="C1" s="90" t="s">
        <v>26</v>
      </c>
      <c r="D1" s="90" t="s">
        <v>31</v>
      </c>
      <c r="E1" s="90" t="s">
        <v>27</v>
      </c>
      <c r="F1" s="90" t="s">
        <v>32</v>
      </c>
      <c r="G1" s="90" t="s">
        <v>36</v>
      </c>
      <c r="H1" s="90" t="s">
        <v>37</v>
      </c>
      <c r="I1" s="90" t="s">
        <v>38</v>
      </c>
      <c r="J1" s="90" t="s">
        <v>33</v>
      </c>
      <c r="K1" s="95" t="s">
        <v>42</v>
      </c>
      <c r="L1">
        <v>84</v>
      </c>
    </row>
    <row r="2" spans="1:12" ht="14.4">
      <c r="A2" s="112" t="s">
        <v>83</v>
      </c>
      <c r="B2" s="112" t="s">
        <v>134</v>
      </c>
      <c r="C2" s="112" t="s">
        <v>84</v>
      </c>
      <c r="D2" s="112" t="s">
        <v>85</v>
      </c>
      <c r="E2" s="112" t="s">
        <v>54</v>
      </c>
      <c r="F2" s="113">
        <v>546398</v>
      </c>
      <c r="G2" s="114">
        <v>500000</v>
      </c>
      <c r="H2" s="112" t="s">
        <v>65</v>
      </c>
      <c r="I2" s="112" t="s">
        <v>65</v>
      </c>
      <c r="J2" s="115">
        <v>45399</v>
      </c>
    </row>
    <row r="3" spans="1:12" ht="14.4">
      <c r="A3" s="112" t="s">
        <v>83</v>
      </c>
      <c r="B3" s="112" t="s">
        <v>134</v>
      </c>
      <c r="C3" s="112" t="s">
        <v>84</v>
      </c>
      <c r="D3" s="112" t="s">
        <v>85</v>
      </c>
      <c r="E3" s="112" t="s">
        <v>54</v>
      </c>
      <c r="F3" s="113">
        <v>546159</v>
      </c>
      <c r="G3" s="114">
        <v>519903</v>
      </c>
      <c r="H3" s="112" t="s">
        <v>65</v>
      </c>
      <c r="I3" s="112" t="s">
        <v>65</v>
      </c>
      <c r="J3" s="115">
        <v>45387</v>
      </c>
    </row>
    <row r="4" spans="1:12" ht="14.4">
      <c r="A4" s="112" t="s">
        <v>83</v>
      </c>
      <c r="B4" s="112" t="s">
        <v>134</v>
      </c>
      <c r="C4" s="112" t="s">
        <v>84</v>
      </c>
      <c r="D4" s="112" t="s">
        <v>85</v>
      </c>
      <c r="E4" s="112" t="s">
        <v>54</v>
      </c>
      <c r="F4" s="113">
        <v>546181</v>
      </c>
      <c r="G4" s="114">
        <v>700000</v>
      </c>
      <c r="H4" s="112" t="s">
        <v>65</v>
      </c>
      <c r="I4" s="112" t="s">
        <v>65</v>
      </c>
      <c r="J4" s="115">
        <v>45390</v>
      </c>
    </row>
    <row r="5" spans="1:12" ht="14.4">
      <c r="A5" s="112" t="s">
        <v>83</v>
      </c>
      <c r="B5" s="112" t="s">
        <v>134</v>
      </c>
      <c r="C5" s="112" t="s">
        <v>84</v>
      </c>
      <c r="D5" s="112" t="s">
        <v>85</v>
      </c>
      <c r="E5" s="112" t="s">
        <v>54</v>
      </c>
      <c r="F5" s="113">
        <v>546272</v>
      </c>
      <c r="G5" s="114">
        <v>700000</v>
      </c>
      <c r="H5" s="112" t="s">
        <v>65</v>
      </c>
      <c r="I5" s="112" t="s">
        <v>65</v>
      </c>
      <c r="J5" s="115">
        <v>45393</v>
      </c>
    </row>
    <row r="6" spans="1:12" ht="14.4">
      <c r="A6" s="112" t="s">
        <v>83</v>
      </c>
      <c r="B6" s="112" t="s">
        <v>134</v>
      </c>
      <c r="C6" s="112" t="s">
        <v>84</v>
      </c>
      <c r="D6" s="112" t="s">
        <v>85</v>
      </c>
      <c r="E6" s="112" t="s">
        <v>54</v>
      </c>
      <c r="F6" s="113">
        <v>546394</v>
      </c>
      <c r="G6" s="114">
        <v>534950</v>
      </c>
      <c r="H6" s="112" t="s">
        <v>65</v>
      </c>
      <c r="I6" s="112" t="s">
        <v>65</v>
      </c>
      <c r="J6" s="115">
        <v>45399</v>
      </c>
    </row>
    <row r="7" spans="1:12" ht="14.4">
      <c r="A7" s="112" t="s">
        <v>83</v>
      </c>
      <c r="B7" s="112" t="s">
        <v>134</v>
      </c>
      <c r="C7" s="112" t="s">
        <v>84</v>
      </c>
      <c r="D7" s="112" t="s">
        <v>85</v>
      </c>
      <c r="E7" s="112" t="s">
        <v>54</v>
      </c>
      <c r="F7" s="113">
        <v>546603</v>
      </c>
      <c r="G7" s="114">
        <v>559950</v>
      </c>
      <c r="H7" s="112" t="s">
        <v>65</v>
      </c>
      <c r="I7" s="112" t="s">
        <v>65</v>
      </c>
      <c r="J7" s="115">
        <v>45411</v>
      </c>
    </row>
    <row r="8" spans="1:12" ht="14.4">
      <c r="A8" s="112" t="s">
        <v>83</v>
      </c>
      <c r="B8" s="112" t="s">
        <v>134</v>
      </c>
      <c r="C8" s="112" t="s">
        <v>84</v>
      </c>
      <c r="D8" s="112" t="s">
        <v>85</v>
      </c>
      <c r="E8" s="112" t="s">
        <v>54</v>
      </c>
      <c r="F8" s="113">
        <v>546610</v>
      </c>
      <c r="G8" s="114">
        <v>719950</v>
      </c>
      <c r="H8" s="112" t="s">
        <v>57</v>
      </c>
      <c r="I8" s="112" t="s">
        <v>65</v>
      </c>
      <c r="J8" s="115">
        <v>45411</v>
      </c>
    </row>
    <row r="9" spans="1:12" ht="14.4">
      <c r="A9" s="112" t="s">
        <v>83</v>
      </c>
      <c r="B9" s="112" t="s">
        <v>134</v>
      </c>
      <c r="C9" s="112" t="s">
        <v>84</v>
      </c>
      <c r="D9" s="112" t="s">
        <v>85</v>
      </c>
      <c r="E9" s="112" t="s">
        <v>54</v>
      </c>
      <c r="F9" s="113">
        <v>546626</v>
      </c>
      <c r="G9" s="114">
        <v>519950</v>
      </c>
      <c r="H9" s="112" t="s">
        <v>65</v>
      </c>
      <c r="I9" s="112" t="s">
        <v>65</v>
      </c>
      <c r="J9" s="115">
        <v>45412</v>
      </c>
    </row>
    <row r="10" spans="1:12" ht="14.4">
      <c r="A10" s="112" t="s">
        <v>83</v>
      </c>
      <c r="B10" s="112" t="s">
        <v>134</v>
      </c>
      <c r="C10" s="112" t="s">
        <v>84</v>
      </c>
      <c r="D10" s="112" t="s">
        <v>85</v>
      </c>
      <c r="E10" s="112" t="s">
        <v>54</v>
      </c>
      <c r="F10" s="113">
        <v>546660</v>
      </c>
      <c r="G10" s="114">
        <v>550000</v>
      </c>
      <c r="H10" s="112" t="s">
        <v>65</v>
      </c>
      <c r="I10" s="112" t="s">
        <v>65</v>
      </c>
      <c r="J10" s="115">
        <v>45412</v>
      </c>
    </row>
    <row r="11" spans="1:12" ht="14.4">
      <c r="A11" s="112" t="s">
        <v>83</v>
      </c>
      <c r="B11" s="112" t="s">
        <v>134</v>
      </c>
      <c r="C11" s="112" t="s">
        <v>84</v>
      </c>
      <c r="D11" s="112" t="s">
        <v>85</v>
      </c>
      <c r="E11" s="112" t="s">
        <v>54</v>
      </c>
      <c r="F11" s="113">
        <v>546445</v>
      </c>
      <c r="G11" s="114">
        <v>674950</v>
      </c>
      <c r="H11" s="112" t="s">
        <v>65</v>
      </c>
      <c r="I11" s="112" t="s">
        <v>65</v>
      </c>
      <c r="J11" s="115">
        <v>45401</v>
      </c>
    </row>
    <row r="12" spans="1:12" ht="14.4">
      <c r="A12" s="112" t="s">
        <v>75</v>
      </c>
      <c r="B12" s="112" t="s">
        <v>135</v>
      </c>
      <c r="C12" s="112" t="s">
        <v>76</v>
      </c>
      <c r="D12" s="112" t="s">
        <v>77</v>
      </c>
      <c r="E12" s="112" t="s">
        <v>54</v>
      </c>
      <c r="F12" s="113">
        <v>546092</v>
      </c>
      <c r="G12" s="114">
        <v>570000</v>
      </c>
      <c r="H12" s="112" t="s">
        <v>57</v>
      </c>
      <c r="I12" s="112" t="s">
        <v>65</v>
      </c>
      <c r="J12" s="115">
        <v>45385</v>
      </c>
    </row>
    <row r="13" spans="1:12" ht="14.4">
      <c r="A13" s="112" t="s">
        <v>75</v>
      </c>
      <c r="B13" s="112" t="s">
        <v>135</v>
      </c>
      <c r="C13" s="112" t="s">
        <v>88</v>
      </c>
      <c r="D13" s="112" t="s">
        <v>89</v>
      </c>
      <c r="E13" s="112" t="s">
        <v>54</v>
      </c>
      <c r="F13" s="113">
        <v>546203</v>
      </c>
      <c r="G13" s="114">
        <v>1275000</v>
      </c>
      <c r="H13" s="112" t="s">
        <v>57</v>
      </c>
      <c r="I13" s="112" t="s">
        <v>65</v>
      </c>
      <c r="J13" s="115">
        <v>45391</v>
      </c>
    </row>
    <row r="14" spans="1:12" ht="14.4">
      <c r="A14" s="112" t="s">
        <v>75</v>
      </c>
      <c r="B14" s="112" t="s">
        <v>135</v>
      </c>
      <c r="C14" s="112" t="s">
        <v>100</v>
      </c>
      <c r="D14" s="112" t="s">
        <v>101</v>
      </c>
      <c r="E14" s="112" t="s">
        <v>54</v>
      </c>
      <c r="F14" s="113">
        <v>546351</v>
      </c>
      <c r="G14" s="114">
        <v>3814360</v>
      </c>
      <c r="H14" s="112" t="s">
        <v>57</v>
      </c>
      <c r="I14" s="112" t="s">
        <v>65</v>
      </c>
      <c r="J14" s="115">
        <v>45398</v>
      </c>
    </row>
    <row r="15" spans="1:12" ht="14.4">
      <c r="A15" s="112" t="s">
        <v>75</v>
      </c>
      <c r="B15" s="112" t="s">
        <v>135</v>
      </c>
      <c r="C15" s="112" t="s">
        <v>76</v>
      </c>
      <c r="D15" s="112" t="s">
        <v>77</v>
      </c>
      <c r="E15" s="112" t="s">
        <v>54</v>
      </c>
      <c r="F15" s="113">
        <v>546523</v>
      </c>
      <c r="G15" s="114">
        <v>890000</v>
      </c>
      <c r="H15" s="112" t="s">
        <v>57</v>
      </c>
      <c r="I15" s="112" t="s">
        <v>65</v>
      </c>
      <c r="J15" s="115">
        <v>45406</v>
      </c>
    </row>
    <row r="16" spans="1:12" ht="14.4">
      <c r="A16" s="112" t="s">
        <v>75</v>
      </c>
      <c r="B16" s="112" t="s">
        <v>135</v>
      </c>
      <c r="C16" s="112" t="s">
        <v>100</v>
      </c>
      <c r="D16" s="112" t="s">
        <v>111</v>
      </c>
      <c r="E16" s="112" t="s">
        <v>54</v>
      </c>
      <c r="F16" s="113">
        <v>546599</v>
      </c>
      <c r="G16" s="114">
        <v>350000</v>
      </c>
      <c r="H16" s="112" t="s">
        <v>57</v>
      </c>
      <c r="I16" s="112" t="s">
        <v>65</v>
      </c>
      <c r="J16" s="115">
        <v>45411</v>
      </c>
    </row>
    <row r="17" spans="1:10" ht="14.4">
      <c r="A17" s="112" t="s">
        <v>66</v>
      </c>
      <c r="B17" s="112" t="s">
        <v>136</v>
      </c>
      <c r="C17" s="112" t="s">
        <v>95</v>
      </c>
      <c r="D17" s="112" t="s">
        <v>96</v>
      </c>
      <c r="E17" s="112" t="s">
        <v>86</v>
      </c>
      <c r="F17" s="113">
        <v>546305</v>
      </c>
      <c r="G17" s="114">
        <v>1475654</v>
      </c>
      <c r="H17" s="112" t="s">
        <v>57</v>
      </c>
      <c r="I17" s="112" t="s">
        <v>65</v>
      </c>
      <c r="J17" s="115">
        <v>45394</v>
      </c>
    </row>
    <row r="18" spans="1:10" ht="14.4">
      <c r="A18" s="112" t="s">
        <v>66</v>
      </c>
      <c r="B18" s="112" t="s">
        <v>136</v>
      </c>
      <c r="C18" s="112" t="s">
        <v>55</v>
      </c>
      <c r="D18" s="112" t="s">
        <v>99</v>
      </c>
      <c r="E18" s="112" t="s">
        <v>86</v>
      </c>
      <c r="F18" s="113">
        <v>546559</v>
      </c>
      <c r="G18" s="114">
        <v>92500</v>
      </c>
      <c r="H18" s="112" t="s">
        <v>57</v>
      </c>
      <c r="I18" s="112" t="s">
        <v>65</v>
      </c>
      <c r="J18" s="115">
        <v>45408</v>
      </c>
    </row>
    <row r="19" spans="1:10" ht="14.4">
      <c r="A19" s="112" t="s">
        <v>66</v>
      </c>
      <c r="B19" s="112" t="s">
        <v>136</v>
      </c>
      <c r="C19" s="112" t="s">
        <v>67</v>
      </c>
      <c r="D19" s="112" t="s">
        <v>68</v>
      </c>
      <c r="E19" s="112" t="s">
        <v>70</v>
      </c>
      <c r="F19" s="113">
        <v>546537</v>
      </c>
      <c r="G19" s="114">
        <v>350000</v>
      </c>
      <c r="H19" s="112" t="s">
        <v>57</v>
      </c>
      <c r="I19" s="112" t="s">
        <v>65</v>
      </c>
      <c r="J19" s="115">
        <v>45406</v>
      </c>
    </row>
    <row r="20" spans="1:10" ht="14.4">
      <c r="A20" s="112" t="s">
        <v>66</v>
      </c>
      <c r="B20" s="112" t="s">
        <v>136</v>
      </c>
      <c r="C20" s="112" t="s">
        <v>67</v>
      </c>
      <c r="D20" s="112" t="s">
        <v>68</v>
      </c>
      <c r="E20" s="112" t="s">
        <v>54</v>
      </c>
      <c r="F20" s="113">
        <v>546530</v>
      </c>
      <c r="G20" s="114">
        <v>465000</v>
      </c>
      <c r="H20" s="112" t="s">
        <v>65</v>
      </c>
      <c r="I20" s="112" t="s">
        <v>65</v>
      </c>
      <c r="J20" s="115">
        <v>45406</v>
      </c>
    </row>
    <row r="21" spans="1:10" ht="14.4">
      <c r="A21" s="112" t="s">
        <v>66</v>
      </c>
      <c r="B21" s="112" t="s">
        <v>136</v>
      </c>
      <c r="C21" s="112" t="s">
        <v>67</v>
      </c>
      <c r="D21" s="112" t="s">
        <v>68</v>
      </c>
      <c r="E21" s="112" t="s">
        <v>54</v>
      </c>
      <c r="F21" s="113">
        <v>546356</v>
      </c>
      <c r="G21" s="114">
        <v>750000</v>
      </c>
      <c r="H21" s="112" t="s">
        <v>57</v>
      </c>
      <c r="I21" s="112" t="s">
        <v>65</v>
      </c>
      <c r="J21" s="115">
        <v>45398</v>
      </c>
    </row>
    <row r="22" spans="1:10" ht="14.4">
      <c r="A22" s="112" t="s">
        <v>66</v>
      </c>
      <c r="B22" s="112" t="s">
        <v>136</v>
      </c>
      <c r="C22" s="112" t="s">
        <v>97</v>
      </c>
      <c r="D22" s="112" t="s">
        <v>98</v>
      </c>
      <c r="E22" s="112" t="s">
        <v>54</v>
      </c>
      <c r="F22" s="113">
        <v>546320</v>
      </c>
      <c r="G22" s="114">
        <v>470000</v>
      </c>
      <c r="H22" s="112" t="s">
        <v>57</v>
      </c>
      <c r="I22" s="112" t="s">
        <v>65</v>
      </c>
      <c r="J22" s="115">
        <v>45397</v>
      </c>
    </row>
    <row r="23" spans="1:10" ht="14.4">
      <c r="A23" s="112" t="s">
        <v>66</v>
      </c>
      <c r="B23" s="112" t="s">
        <v>136</v>
      </c>
      <c r="C23" s="112" t="s">
        <v>67</v>
      </c>
      <c r="D23" s="112" t="s">
        <v>68</v>
      </c>
      <c r="E23" s="112" t="s">
        <v>54</v>
      </c>
      <c r="F23" s="113">
        <v>546265</v>
      </c>
      <c r="G23" s="114">
        <v>687825</v>
      </c>
      <c r="H23" s="112" t="s">
        <v>65</v>
      </c>
      <c r="I23" s="112" t="s">
        <v>65</v>
      </c>
      <c r="J23" s="115">
        <v>45393</v>
      </c>
    </row>
    <row r="24" spans="1:10" ht="14.4">
      <c r="A24" s="112" t="s">
        <v>66</v>
      </c>
      <c r="B24" s="112" t="s">
        <v>136</v>
      </c>
      <c r="C24" s="112" t="s">
        <v>55</v>
      </c>
      <c r="D24" s="112" t="s">
        <v>87</v>
      </c>
      <c r="E24" s="112" t="s">
        <v>86</v>
      </c>
      <c r="F24" s="113">
        <v>546168</v>
      </c>
      <c r="G24" s="114">
        <v>475000</v>
      </c>
      <c r="H24" s="112" t="s">
        <v>57</v>
      </c>
      <c r="I24" s="112" t="s">
        <v>65</v>
      </c>
      <c r="J24" s="115">
        <v>45390</v>
      </c>
    </row>
    <row r="25" spans="1:10" ht="14.4">
      <c r="A25" s="112" t="s">
        <v>66</v>
      </c>
      <c r="B25" s="112" t="s">
        <v>136</v>
      </c>
      <c r="C25" s="112" t="s">
        <v>67</v>
      </c>
      <c r="D25" s="112" t="s">
        <v>68</v>
      </c>
      <c r="E25" s="112" t="s">
        <v>54</v>
      </c>
      <c r="F25" s="113">
        <v>546033</v>
      </c>
      <c r="G25" s="114">
        <v>990000</v>
      </c>
      <c r="H25" s="112" t="s">
        <v>57</v>
      </c>
      <c r="I25" s="112" t="s">
        <v>65</v>
      </c>
      <c r="J25" s="115">
        <v>45383</v>
      </c>
    </row>
    <row r="26" spans="1:10" ht="14.4">
      <c r="A26" s="112" t="s">
        <v>66</v>
      </c>
      <c r="B26" s="112" t="s">
        <v>136</v>
      </c>
      <c r="C26" s="112" t="s">
        <v>55</v>
      </c>
      <c r="D26" s="112" t="s">
        <v>99</v>
      </c>
      <c r="E26" s="112" t="s">
        <v>58</v>
      </c>
      <c r="F26" s="113">
        <v>546325</v>
      </c>
      <c r="G26" s="114">
        <v>190000</v>
      </c>
      <c r="H26" s="112" t="s">
        <v>57</v>
      </c>
      <c r="I26" s="112" t="s">
        <v>65</v>
      </c>
      <c r="J26" s="115">
        <v>45397</v>
      </c>
    </row>
    <row r="27" spans="1:10" ht="14.4">
      <c r="A27" s="112" t="s">
        <v>66</v>
      </c>
      <c r="B27" s="112" t="s">
        <v>136</v>
      </c>
      <c r="C27" s="112" t="s">
        <v>55</v>
      </c>
      <c r="D27" s="112" t="s">
        <v>87</v>
      </c>
      <c r="E27" s="112" t="s">
        <v>54</v>
      </c>
      <c r="F27" s="113">
        <v>546601</v>
      </c>
      <c r="G27" s="114">
        <v>383000</v>
      </c>
      <c r="H27" s="112" t="s">
        <v>57</v>
      </c>
      <c r="I27" s="112" t="s">
        <v>65</v>
      </c>
      <c r="J27" s="115">
        <v>45411</v>
      </c>
    </row>
    <row r="28" spans="1:10" ht="14.4">
      <c r="A28" s="112" t="s">
        <v>66</v>
      </c>
      <c r="B28" s="112" t="s">
        <v>136</v>
      </c>
      <c r="C28" s="112" t="s">
        <v>55</v>
      </c>
      <c r="D28" s="112" t="s">
        <v>99</v>
      </c>
      <c r="E28" s="112" t="s">
        <v>54</v>
      </c>
      <c r="F28" s="113">
        <v>546437</v>
      </c>
      <c r="G28" s="114">
        <v>405000</v>
      </c>
      <c r="H28" s="112" t="s">
        <v>57</v>
      </c>
      <c r="I28" s="112" t="s">
        <v>65</v>
      </c>
      <c r="J28" s="115">
        <v>45401</v>
      </c>
    </row>
    <row r="29" spans="1:10" ht="14.4">
      <c r="A29" s="112" t="s">
        <v>80</v>
      </c>
      <c r="B29" s="112" t="s">
        <v>137</v>
      </c>
      <c r="C29" s="112" t="s">
        <v>62</v>
      </c>
      <c r="D29" s="112" t="s">
        <v>81</v>
      </c>
      <c r="E29" s="112" t="s">
        <v>54</v>
      </c>
      <c r="F29" s="113">
        <v>546110</v>
      </c>
      <c r="G29" s="114">
        <v>495000</v>
      </c>
      <c r="H29" s="112" t="s">
        <v>57</v>
      </c>
      <c r="I29" s="112" t="s">
        <v>65</v>
      </c>
      <c r="J29" s="115">
        <v>45386</v>
      </c>
    </row>
    <row r="30" spans="1:10" ht="14.4">
      <c r="A30" s="112" t="s">
        <v>80</v>
      </c>
      <c r="B30" s="112" t="s">
        <v>137</v>
      </c>
      <c r="C30" s="112" t="s">
        <v>62</v>
      </c>
      <c r="D30" s="112" t="s">
        <v>81</v>
      </c>
      <c r="E30" s="112" t="s">
        <v>54</v>
      </c>
      <c r="F30" s="113">
        <v>546233</v>
      </c>
      <c r="G30" s="114">
        <v>455000</v>
      </c>
      <c r="H30" s="112" t="s">
        <v>57</v>
      </c>
      <c r="I30" s="112" t="s">
        <v>65</v>
      </c>
      <c r="J30" s="115">
        <v>45392</v>
      </c>
    </row>
    <row r="31" spans="1:10" ht="14.4">
      <c r="A31" s="112" t="s">
        <v>90</v>
      </c>
      <c r="B31" s="112" t="s">
        <v>138</v>
      </c>
      <c r="C31" s="112" t="s">
        <v>106</v>
      </c>
      <c r="D31" s="112" t="s">
        <v>107</v>
      </c>
      <c r="E31" s="112" t="s">
        <v>54</v>
      </c>
      <c r="F31" s="113">
        <v>546515</v>
      </c>
      <c r="G31" s="114">
        <v>429000</v>
      </c>
      <c r="H31" s="112" t="s">
        <v>57</v>
      </c>
      <c r="I31" s="112" t="s">
        <v>65</v>
      </c>
      <c r="J31" s="115">
        <v>45405</v>
      </c>
    </row>
    <row r="32" spans="1:10" ht="14.4">
      <c r="A32" s="112" t="s">
        <v>90</v>
      </c>
      <c r="B32" s="112" t="s">
        <v>138</v>
      </c>
      <c r="C32" s="112" t="s">
        <v>91</v>
      </c>
      <c r="D32" s="112" t="s">
        <v>92</v>
      </c>
      <c r="E32" s="112" t="s">
        <v>54</v>
      </c>
      <c r="F32" s="113">
        <v>546274</v>
      </c>
      <c r="G32" s="114">
        <v>2150000</v>
      </c>
      <c r="H32" s="112" t="s">
        <v>57</v>
      </c>
      <c r="I32" s="112" t="s">
        <v>65</v>
      </c>
      <c r="J32" s="115">
        <v>45393</v>
      </c>
    </row>
    <row r="33" spans="1:10" ht="14.4">
      <c r="A33" s="112" t="s">
        <v>61</v>
      </c>
      <c r="B33" s="112" t="s">
        <v>139</v>
      </c>
      <c r="C33" s="112" t="s">
        <v>55</v>
      </c>
      <c r="D33" s="112" t="s">
        <v>71</v>
      </c>
      <c r="E33" s="112" t="s">
        <v>54</v>
      </c>
      <c r="F33" s="113">
        <v>546317</v>
      </c>
      <c r="G33" s="114">
        <v>780000</v>
      </c>
      <c r="H33" s="112" t="s">
        <v>57</v>
      </c>
      <c r="I33" s="112" t="s">
        <v>65</v>
      </c>
      <c r="J33" s="115">
        <v>45397</v>
      </c>
    </row>
    <row r="34" spans="1:10" ht="14.4">
      <c r="A34" s="112" t="s">
        <v>61</v>
      </c>
      <c r="B34" s="112" t="s">
        <v>139</v>
      </c>
      <c r="C34" s="112" t="s">
        <v>55</v>
      </c>
      <c r="D34" s="112" t="s">
        <v>71</v>
      </c>
      <c r="E34" s="112" t="s">
        <v>70</v>
      </c>
      <c r="F34" s="113">
        <v>546593</v>
      </c>
      <c r="G34" s="114">
        <v>438000</v>
      </c>
      <c r="H34" s="112" t="s">
        <v>57</v>
      </c>
      <c r="I34" s="112" t="s">
        <v>65</v>
      </c>
      <c r="J34" s="115">
        <v>45411</v>
      </c>
    </row>
    <row r="35" spans="1:10" ht="14.4">
      <c r="A35" s="112" t="s">
        <v>61</v>
      </c>
      <c r="B35" s="112" t="s">
        <v>139</v>
      </c>
      <c r="C35" s="112" t="s">
        <v>55</v>
      </c>
      <c r="D35" s="112" t="s">
        <v>64</v>
      </c>
      <c r="E35" s="112" t="s">
        <v>54</v>
      </c>
      <c r="F35" s="113">
        <v>546645</v>
      </c>
      <c r="G35" s="114">
        <v>1049000</v>
      </c>
      <c r="H35" s="112" t="s">
        <v>57</v>
      </c>
      <c r="I35" s="112" t="s">
        <v>65</v>
      </c>
      <c r="J35" s="115">
        <v>45412</v>
      </c>
    </row>
    <row r="36" spans="1:10" ht="14.4">
      <c r="A36" s="112" t="s">
        <v>61</v>
      </c>
      <c r="B36" s="112" t="s">
        <v>139</v>
      </c>
      <c r="C36" s="112" t="s">
        <v>62</v>
      </c>
      <c r="D36" s="112" t="s">
        <v>63</v>
      </c>
      <c r="E36" s="112" t="s">
        <v>72</v>
      </c>
      <c r="F36" s="113">
        <v>546647</v>
      </c>
      <c r="G36" s="114">
        <v>358000</v>
      </c>
      <c r="H36" s="112" t="s">
        <v>57</v>
      </c>
      <c r="I36" s="112" t="s">
        <v>65</v>
      </c>
      <c r="J36" s="115">
        <v>45412</v>
      </c>
    </row>
    <row r="37" spans="1:10" ht="14.4">
      <c r="A37" s="112" t="s">
        <v>61</v>
      </c>
      <c r="B37" s="112" t="s">
        <v>139</v>
      </c>
      <c r="C37" s="112" t="s">
        <v>62</v>
      </c>
      <c r="D37" s="112" t="s">
        <v>63</v>
      </c>
      <c r="E37" s="112" t="s">
        <v>54</v>
      </c>
      <c r="F37" s="113">
        <v>546258</v>
      </c>
      <c r="G37" s="114">
        <v>475000</v>
      </c>
      <c r="H37" s="112" t="s">
        <v>57</v>
      </c>
      <c r="I37" s="112" t="s">
        <v>65</v>
      </c>
      <c r="J37" s="115">
        <v>45393</v>
      </c>
    </row>
    <row r="38" spans="1:10" ht="14.4">
      <c r="A38" s="112" t="s">
        <v>61</v>
      </c>
      <c r="B38" s="112" t="s">
        <v>139</v>
      </c>
      <c r="C38" s="112" t="s">
        <v>55</v>
      </c>
      <c r="D38" s="112" t="s">
        <v>64</v>
      </c>
      <c r="E38" s="112" t="s">
        <v>54</v>
      </c>
      <c r="F38" s="113">
        <v>546216</v>
      </c>
      <c r="G38" s="114">
        <v>475000</v>
      </c>
      <c r="H38" s="112" t="s">
        <v>57</v>
      </c>
      <c r="I38" s="112" t="s">
        <v>65</v>
      </c>
      <c r="J38" s="115">
        <v>45391</v>
      </c>
    </row>
    <row r="39" spans="1:10" ht="14.4">
      <c r="A39" s="112" t="s">
        <v>61</v>
      </c>
      <c r="B39" s="112" t="s">
        <v>139</v>
      </c>
      <c r="C39" s="112" t="s">
        <v>55</v>
      </c>
      <c r="D39" s="112" t="s">
        <v>71</v>
      </c>
      <c r="E39" s="112" t="s">
        <v>54</v>
      </c>
      <c r="F39" s="113">
        <v>546649</v>
      </c>
      <c r="G39" s="114">
        <v>690000</v>
      </c>
      <c r="H39" s="112" t="s">
        <v>57</v>
      </c>
      <c r="I39" s="112" t="s">
        <v>65</v>
      </c>
      <c r="J39" s="115">
        <v>45412</v>
      </c>
    </row>
    <row r="40" spans="1:10" ht="14.4">
      <c r="A40" s="112" t="s">
        <v>61</v>
      </c>
      <c r="B40" s="112" t="s">
        <v>139</v>
      </c>
      <c r="C40" s="112" t="s">
        <v>55</v>
      </c>
      <c r="D40" s="112" t="s">
        <v>64</v>
      </c>
      <c r="E40" s="112" t="s">
        <v>54</v>
      </c>
      <c r="F40" s="113">
        <v>546179</v>
      </c>
      <c r="G40" s="114">
        <v>310000</v>
      </c>
      <c r="H40" s="112" t="s">
        <v>57</v>
      </c>
      <c r="I40" s="112" t="s">
        <v>65</v>
      </c>
      <c r="J40" s="115">
        <v>45390</v>
      </c>
    </row>
    <row r="41" spans="1:10" ht="14.4">
      <c r="A41" s="112" t="s">
        <v>61</v>
      </c>
      <c r="B41" s="112" t="s">
        <v>139</v>
      </c>
      <c r="C41" s="112" t="s">
        <v>55</v>
      </c>
      <c r="D41" s="112" t="s">
        <v>102</v>
      </c>
      <c r="E41" s="112" t="s">
        <v>58</v>
      </c>
      <c r="F41" s="113">
        <v>546629</v>
      </c>
      <c r="G41" s="114">
        <v>840000</v>
      </c>
      <c r="H41" s="112" t="s">
        <v>57</v>
      </c>
      <c r="I41" s="112" t="s">
        <v>65</v>
      </c>
      <c r="J41" s="115">
        <v>45412</v>
      </c>
    </row>
    <row r="42" spans="1:10" ht="14.4">
      <c r="A42" s="112" t="s">
        <v>61</v>
      </c>
      <c r="B42" s="112" t="s">
        <v>139</v>
      </c>
      <c r="C42" s="112" t="s">
        <v>59</v>
      </c>
      <c r="D42" s="112" t="s">
        <v>103</v>
      </c>
      <c r="E42" s="112" t="s">
        <v>54</v>
      </c>
      <c r="F42" s="113">
        <v>546453</v>
      </c>
      <c r="G42" s="114">
        <v>435000</v>
      </c>
      <c r="H42" s="112" t="s">
        <v>57</v>
      </c>
      <c r="I42" s="112" t="s">
        <v>65</v>
      </c>
      <c r="J42" s="115">
        <v>45404</v>
      </c>
    </row>
    <row r="43" spans="1:10" ht="14.4">
      <c r="A43" s="112" t="s">
        <v>61</v>
      </c>
      <c r="B43" s="112" t="s">
        <v>139</v>
      </c>
      <c r="C43" s="112" t="s">
        <v>55</v>
      </c>
      <c r="D43" s="112" t="s">
        <v>71</v>
      </c>
      <c r="E43" s="112" t="s">
        <v>54</v>
      </c>
      <c r="F43" s="113">
        <v>546127</v>
      </c>
      <c r="G43" s="114">
        <v>415000</v>
      </c>
      <c r="H43" s="112" t="s">
        <v>57</v>
      </c>
      <c r="I43" s="112" t="s">
        <v>65</v>
      </c>
      <c r="J43" s="115">
        <v>45387</v>
      </c>
    </row>
    <row r="44" spans="1:10" ht="14.4">
      <c r="A44" s="112" t="s">
        <v>61</v>
      </c>
      <c r="B44" s="112" t="s">
        <v>139</v>
      </c>
      <c r="C44" s="112" t="s">
        <v>62</v>
      </c>
      <c r="D44" s="112" t="s">
        <v>63</v>
      </c>
      <c r="E44" s="112" t="s">
        <v>54</v>
      </c>
      <c r="F44" s="113">
        <v>546656</v>
      </c>
      <c r="G44" s="114">
        <v>100000</v>
      </c>
      <c r="H44" s="112" t="s">
        <v>57</v>
      </c>
      <c r="I44" s="112" t="s">
        <v>65</v>
      </c>
      <c r="J44" s="115">
        <v>45412</v>
      </c>
    </row>
    <row r="45" spans="1:10" ht="14.4">
      <c r="A45" s="112" t="s">
        <v>61</v>
      </c>
      <c r="B45" s="112" t="s">
        <v>139</v>
      </c>
      <c r="C45" s="112" t="s">
        <v>73</v>
      </c>
      <c r="D45" s="112" t="s">
        <v>74</v>
      </c>
      <c r="E45" s="112" t="s">
        <v>72</v>
      </c>
      <c r="F45" s="113">
        <v>546084</v>
      </c>
      <c r="G45" s="114">
        <v>350000</v>
      </c>
      <c r="H45" s="112" t="s">
        <v>57</v>
      </c>
      <c r="I45" s="112" t="s">
        <v>65</v>
      </c>
      <c r="J45" s="115">
        <v>45385</v>
      </c>
    </row>
    <row r="46" spans="1:10" ht="14.4">
      <c r="A46" s="112" t="s">
        <v>61</v>
      </c>
      <c r="B46" s="112" t="s">
        <v>139</v>
      </c>
      <c r="C46" s="112" t="s">
        <v>55</v>
      </c>
      <c r="D46" s="112" t="s">
        <v>71</v>
      </c>
      <c r="E46" s="112" t="s">
        <v>70</v>
      </c>
      <c r="F46" s="113">
        <v>546073</v>
      </c>
      <c r="G46" s="114">
        <v>419600</v>
      </c>
      <c r="H46" s="112" t="s">
        <v>65</v>
      </c>
      <c r="I46" s="112" t="s">
        <v>65</v>
      </c>
      <c r="J46" s="115">
        <v>45385</v>
      </c>
    </row>
    <row r="47" spans="1:10" ht="14.4">
      <c r="A47" s="112" t="s">
        <v>61</v>
      </c>
      <c r="B47" s="112" t="s">
        <v>139</v>
      </c>
      <c r="C47" s="112" t="s">
        <v>55</v>
      </c>
      <c r="D47" s="112" t="s">
        <v>64</v>
      </c>
      <c r="E47" s="112" t="s">
        <v>54</v>
      </c>
      <c r="F47" s="113">
        <v>546028</v>
      </c>
      <c r="G47" s="114">
        <v>666153</v>
      </c>
      <c r="H47" s="112" t="s">
        <v>65</v>
      </c>
      <c r="I47" s="112" t="s">
        <v>65</v>
      </c>
      <c r="J47" s="115">
        <v>45383</v>
      </c>
    </row>
    <row r="48" spans="1:10" ht="14.4">
      <c r="A48" s="112" t="s">
        <v>61</v>
      </c>
      <c r="B48" s="112" t="s">
        <v>139</v>
      </c>
      <c r="C48" s="112" t="s">
        <v>62</v>
      </c>
      <c r="D48" s="112" t="s">
        <v>63</v>
      </c>
      <c r="E48" s="112" t="s">
        <v>54</v>
      </c>
      <c r="F48" s="113">
        <v>546026</v>
      </c>
      <c r="G48" s="114">
        <v>245000</v>
      </c>
      <c r="H48" s="112" t="s">
        <v>57</v>
      </c>
      <c r="I48" s="112" t="s">
        <v>65</v>
      </c>
      <c r="J48" s="115">
        <v>45383</v>
      </c>
    </row>
    <row r="49" spans="1:10" ht="14.4">
      <c r="A49" s="112" t="s">
        <v>61</v>
      </c>
      <c r="B49" s="112" t="s">
        <v>139</v>
      </c>
      <c r="C49" s="112" t="s">
        <v>55</v>
      </c>
      <c r="D49" s="112" t="s">
        <v>64</v>
      </c>
      <c r="E49" s="112" t="s">
        <v>54</v>
      </c>
      <c r="F49" s="113">
        <v>546175</v>
      </c>
      <c r="G49" s="114">
        <v>675608</v>
      </c>
      <c r="H49" s="112" t="s">
        <v>65</v>
      </c>
      <c r="I49" s="112" t="s">
        <v>65</v>
      </c>
      <c r="J49" s="115">
        <v>45390</v>
      </c>
    </row>
    <row r="50" spans="1:10" ht="14.4">
      <c r="A50" s="112" t="s">
        <v>61</v>
      </c>
      <c r="B50" s="112" t="s">
        <v>139</v>
      </c>
      <c r="C50" s="112" t="s">
        <v>55</v>
      </c>
      <c r="D50" s="112" t="s">
        <v>102</v>
      </c>
      <c r="E50" s="112" t="s">
        <v>54</v>
      </c>
      <c r="F50" s="113">
        <v>546438</v>
      </c>
      <c r="G50" s="114">
        <v>429900</v>
      </c>
      <c r="H50" s="112" t="s">
        <v>57</v>
      </c>
      <c r="I50" s="112" t="s">
        <v>65</v>
      </c>
      <c r="J50" s="115">
        <v>45401</v>
      </c>
    </row>
    <row r="51" spans="1:10" ht="14.4">
      <c r="A51" s="112" t="s">
        <v>61</v>
      </c>
      <c r="B51" s="112" t="s">
        <v>139</v>
      </c>
      <c r="C51" s="112" t="s">
        <v>55</v>
      </c>
      <c r="D51" s="112" t="s">
        <v>71</v>
      </c>
      <c r="E51" s="112" t="s">
        <v>70</v>
      </c>
      <c r="F51" s="113">
        <v>546268</v>
      </c>
      <c r="G51" s="114">
        <v>423500</v>
      </c>
      <c r="H51" s="112" t="s">
        <v>65</v>
      </c>
      <c r="I51" s="112" t="s">
        <v>65</v>
      </c>
      <c r="J51" s="115">
        <v>45393</v>
      </c>
    </row>
    <row r="52" spans="1:10" ht="14.4">
      <c r="A52" s="112" t="s">
        <v>61</v>
      </c>
      <c r="B52" s="112" t="s">
        <v>139</v>
      </c>
      <c r="C52" s="112" t="s">
        <v>55</v>
      </c>
      <c r="D52" s="112" t="s">
        <v>102</v>
      </c>
      <c r="E52" s="112" t="s">
        <v>54</v>
      </c>
      <c r="F52" s="113">
        <v>546391</v>
      </c>
      <c r="G52" s="114">
        <v>899000</v>
      </c>
      <c r="H52" s="112" t="s">
        <v>57</v>
      </c>
      <c r="I52" s="112" t="s">
        <v>65</v>
      </c>
      <c r="J52" s="115">
        <v>45399</v>
      </c>
    </row>
    <row r="53" spans="1:10" ht="14.4">
      <c r="A53" s="112" t="s">
        <v>61</v>
      </c>
      <c r="B53" s="112" t="s">
        <v>139</v>
      </c>
      <c r="C53" s="112" t="s">
        <v>55</v>
      </c>
      <c r="D53" s="112" t="s">
        <v>64</v>
      </c>
      <c r="E53" s="112" t="s">
        <v>54</v>
      </c>
      <c r="F53" s="113">
        <v>546607</v>
      </c>
      <c r="G53" s="114">
        <v>525000</v>
      </c>
      <c r="H53" s="112" t="s">
        <v>57</v>
      </c>
      <c r="I53" s="112" t="s">
        <v>65</v>
      </c>
      <c r="J53" s="115">
        <v>45411</v>
      </c>
    </row>
    <row r="54" spans="1:10" ht="14.4">
      <c r="A54" s="112" t="s">
        <v>61</v>
      </c>
      <c r="B54" s="112" t="s">
        <v>139</v>
      </c>
      <c r="C54" s="112" t="s">
        <v>55</v>
      </c>
      <c r="D54" s="112" t="s">
        <v>71</v>
      </c>
      <c r="E54" s="112" t="s">
        <v>86</v>
      </c>
      <c r="F54" s="113">
        <v>546469</v>
      </c>
      <c r="G54" s="114">
        <v>405513.11</v>
      </c>
      <c r="H54" s="112" t="s">
        <v>57</v>
      </c>
      <c r="I54" s="112" t="s">
        <v>65</v>
      </c>
      <c r="J54" s="115">
        <v>45404</v>
      </c>
    </row>
    <row r="55" spans="1:10" ht="14.4">
      <c r="A55" s="112" t="s">
        <v>61</v>
      </c>
      <c r="B55" s="112" t="s">
        <v>139</v>
      </c>
      <c r="C55" s="112" t="s">
        <v>55</v>
      </c>
      <c r="D55" s="112" t="s">
        <v>71</v>
      </c>
      <c r="E55" s="112" t="s">
        <v>54</v>
      </c>
      <c r="F55" s="113">
        <v>546463</v>
      </c>
      <c r="G55" s="114">
        <v>436250</v>
      </c>
      <c r="H55" s="112" t="s">
        <v>57</v>
      </c>
      <c r="I55" s="112" t="s">
        <v>65</v>
      </c>
      <c r="J55" s="115">
        <v>45404</v>
      </c>
    </row>
    <row r="56" spans="1:10" ht="14.4">
      <c r="A56" s="112" t="s">
        <v>61</v>
      </c>
      <c r="B56" s="112" t="s">
        <v>139</v>
      </c>
      <c r="C56" s="112" t="s">
        <v>55</v>
      </c>
      <c r="D56" s="112" t="s">
        <v>102</v>
      </c>
      <c r="E56" s="112" t="s">
        <v>54</v>
      </c>
      <c r="F56" s="113">
        <v>546442</v>
      </c>
      <c r="G56" s="114">
        <v>485000</v>
      </c>
      <c r="H56" s="112" t="s">
        <v>57</v>
      </c>
      <c r="I56" s="112" t="s">
        <v>65</v>
      </c>
      <c r="J56" s="115">
        <v>45401</v>
      </c>
    </row>
    <row r="57" spans="1:10" ht="14.4">
      <c r="A57" s="112" t="s">
        <v>61</v>
      </c>
      <c r="B57" s="112" t="s">
        <v>139</v>
      </c>
      <c r="C57" s="112" t="s">
        <v>55</v>
      </c>
      <c r="D57" s="112" t="s">
        <v>71</v>
      </c>
      <c r="E57" s="112" t="s">
        <v>54</v>
      </c>
      <c r="F57" s="113">
        <v>546546</v>
      </c>
      <c r="G57" s="114">
        <v>375000</v>
      </c>
      <c r="H57" s="112" t="s">
        <v>57</v>
      </c>
      <c r="I57" s="112" t="s">
        <v>65</v>
      </c>
      <c r="J57" s="115">
        <v>45407</v>
      </c>
    </row>
    <row r="58" spans="1:10" ht="14.4">
      <c r="A58" s="112" t="s">
        <v>61</v>
      </c>
      <c r="B58" s="112" t="s">
        <v>139</v>
      </c>
      <c r="C58" s="112" t="s">
        <v>55</v>
      </c>
      <c r="D58" s="112" t="s">
        <v>71</v>
      </c>
      <c r="E58" s="112" t="s">
        <v>54</v>
      </c>
      <c r="F58" s="113">
        <v>546666</v>
      </c>
      <c r="G58" s="114">
        <v>550000</v>
      </c>
      <c r="H58" s="112" t="s">
        <v>57</v>
      </c>
      <c r="I58" s="112" t="s">
        <v>65</v>
      </c>
      <c r="J58" s="115">
        <v>45412</v>
      </c>
    </row>
    <row r="59" spans="1:10" ht="14.4">
      <c r="A59" s="112" t="s">
        <v>61</v>
      </c>
      <c r="B59" s="112" t="s">
        <v>139</v>
      </c>
      <c r="C59" s="112" t="s">
        <v>55</v>
      </c>
      <c r="D59" s="112" t="s">
        <v>71</v>
      </c>
      <c r="E59" s="112" t="s">
        <v>54</v>
      </c>
      <c r="F59" s="113">
        <v>546566</v>
      </c>
      <c r="G59" s="114">
        <v>445000</v>
      </c>
      <c r="H59" s="112" t="s">
        <v>57</v>
      </c>
      <c r="I59" s="112" t="s">
        <v>65</v>
      </c>
      <c r="J59" s="115">
        <v>45408</v>
      </c>
    </row>
    <row r="60" spans="1:10" ht="14.4">
      <c r="A60" s="112" t="s">
        <v>53</v>
      </c>
      <c r="B60" s="112" t="s">
        <v>140</v>
      </c>
      <c r="C60" s="112" t="s">
        <v>59</v>
      </c>
      <c r="D60" s="112" t="s">
        <v>82</v>
      </c>
      <c r="E60" s="112" t="s">
        <v>54</v>
      </c>
      <c r="F60" s="113">
        <v>546551</v>
      </c>
      <c r="G60" s="114">
        <v>460085</v>
      </c>
      <c r="H60" s="112" t="s">
        <v>65</v>
      </c>
      <c r="I60" s="112" t="s">
        <v>65</v>
      </c>
      <c r="J60" s="115">
        <v>45407</v>
      </c>
    </row>
    <row r="61" spans="1:10" ht="14.4">
      <c r="A61" s="112" t="s">
        <v>53</v>
      </c>
      <c r="B61" s="112" t="s">
        <v>140</v>
      </c>
      <c r="C61" s="112" t="s">
        <v>59</v>
      </c>
      <c r="D61" s="112" t="s">
        <v>104</v>
      </c>
      <c r="E61" s="112" t="s">
        <v>54</v>
      </c>
      <c r="F61" s="113">
        <v>546477</v>
      </c>
      <c r="G61" s="114">
        <v>393500</v>
      </c>
      <c r="H61" s="112" t="s">
        <v>57</v>
      </c>
      <c r="I61" s="112" t="s">
        <v>65</v>
      </c>
      <c r="J61" s="115">
        <v>45404</v>
      </c>
    </row>
    <row r="62" spans="1:10" ht="14.4">
      <c r="A62" s="112" t="s">
        <v>53</v>
      </c>
      <c r="B62" s="112" t="s">
        <v>140</v>
      </c>
      <c r="C62" s="112" t="s">
        <v>62</v>
      </c>
      <c r="D62" s="112" t="s">
        <v>69</v>
      </c>
      <c r="E62" s="112" t="s">
        <v>54</v>
      </c>
      <c r="F62" s="113">
        <v>546057</v>
      </c>
      <c r="G62" s="114">
        <v>599000</v>
      </c>
      <c r="H62" s="112" t="s">
        <v>57</v>
      </c>
      <c r="I62" s="112" t="s">
        <v>65</v>
      </c>
      <c r="J62" s="115">
        <v>45384</v>
      </c>
    </row>
    <row r="63" spans="1:10" ht="14.4">
      <c r="A63" s="112" t="s">
        <v>53</v>
      </c>
      <c r="B63" s="112" t="s">
        <v>140</v>
      </c>
      <c r="C63" s="112" t="s">
        <v>55</v>
      </c>
      <c r="D63" s="112" t="s">
        <v>56</v>
      </c>
      <c r="E63" s="112" t="s">
        <v>105</v>
      </c>
      <c r="F63" s="113">
        <v>546508</v>
      </c>
      <c r="G63" s="114">
        <v>525000</v>
      </c>
      <c r="H63" s="112" t="s">
        <v>57</v>
      </c>
      <c r="I63" s="112" t="s">
        <v>65</v>
      </c>
      <c r="J63" s="115">
        <v>45405</v>
      </c>
    </row>
    <row r="64" spans="1:10" ht="14.4">
      <c r="A64" s="112" t="s">
        <v>53</v>
      </c>
      <c r="B64" s="112" t="s">
        <v>140</v>
      </c>
      <c r="C64" s="112" t="s">
        <v>55</v>
      </c>
      <c r="D64" s="112" t="s">
        <v>56</v>
      </c>
      <c r="E64" s="112" t="s">
        <v>54</v>
      </c>
      <c r="F64" s="113">
        <v>546427</v>
      </c>
      <c r="G64" s="114">
        <v>469500</v>
      </c>
      <c r="H64" s="112" t="s">
        <v>57</v>
      </c>
      <c r="I64" s="112" t="s">
        <v>65</v>
      </c>
      <c r="J64" s="115">
        <v>45401</v>
      </c>
    </row>
    <row r="65" spans="1:10" ht="14.4">
      <c r="A65" s="112" t="s">
        <v>53</v>
      </c>
      <c r="B65" s="112" t="s">
        <v>140</v>
      </c>
      <c r="C65" s="112" t="s">
        <v>93</v>
      </c>
      <c r="D65" s="112" t="s">
        <v>94</v>
      </c>
      <c r="E65" s="112" t="s">
        <v>54</v>
      </c>
      <c r="F65" s="113">
        <v>546562</v>
      </c>
      <c r="G65" s="114">
        <v>300000</v>
      </c>
      <c r="H65" s="112" t="s">
        <v>57</v>
      </c>
      <c r="I65" s="112" t="s">
        <v>65</v>
      </c>
      <c r="J65" s="115">
        <v>45408</v>
      </c>
    </row>
    <row r="66" spans="1:10" ht="14.4">
      <c r="A66" s="112" t="s">
        <v>53</v>
      </c>
      <c r="B66" s="112" t="s">
        <v>140</v>
      </c>
      <c r="C66" s="112" t="s">
        <v>59</v>
      </c>
      <c r="D66" s="112" t="s">
        <v>82</v>
      </c>
      <c r="E66" s="112" t="s">
        <v>54</v>
      </c>
      <c r="F66" s="113">
        <v>546138</v>
      </c>
      <c r="G66" s="114">
        <v>402039</v>
      </c>
      <c r="H66" s="112" t="s">
        <v>65</v>
      </c>
      <c r="I66" s="112" t="s">
        <v>65</v>
      </c>
      <c r="J66" s="115">
        <v>45387</v>
      </c>
    </row>
    <row r="67" spans="1:10" ht="14.4">
      <c r="A67" s="112" t="s">
        <v>53</v>
      </c>
      <c r="B67" s="112" t="s">
        <v>140</v>
      </c>
      <c r="C67" s="112" t="s">
        <v>55</v>
      </c>
      <c r="D67" s="112" t="s">
        <v>56</v>
      </c>
      <c r="E67" s="112" t="s">
        <v>54</v>
      </c>
      <c r="F67" s="113">
        <v>546154</v>
      </c>
      <c r="G67" s="114">
        <v>430000</v>
      </c>
      <c r="H67" s="112" t="s">
        <v>57</v>
      </c>
      <c r="I67" s="112" t="s">
        <v>65</v>
      </c>
      <c r="J67" s="115">
        <v>45387</v>
      </c>
    </row>
    <row r="68" spans="1:10" ht="14.4">
      <c r="A68" s="112" t="s">
        <v>53</v>
      </c>
      <c r="B68" s="112" t="s">
        <v>140</v>
      </c>
      <c r="C68" s="112" t="s">
        <v>59</v>
      </c>
      <c r="D68" s="112" t="s">
        <v>60</v>
      </c>
      <c r="E68" s="112" t="s">
        <v>58</v>
      </c>
      <c r="F68" s="113">
        <v>546024</v>
      </c>
      <c r="G68" s="114">
        <v>2100000</v>
      </c>
      <c r="H68" s="112" t="s">
        <v>57</v>
      </c>
      <c r="I68" s="112" t="s">
        <v>65</v>
      </c>
      <c r="J68" s="115">
        <v>45383</v>
      </c>
    </row>
    <row r="69" spans="1:10" ht="14.4">
      <c r="A69" s="112" t="s">
        <v>53</v>
      </c>
      <c r="B69" s="112" t="s">
        <v>140</v>
      </c>
      <c r="C69" s="112" t="s">
        <v>78</v>
      </c>
      <c r="D69" s="112" t="s">
        <v>79</v>
      </c>
      <c r="E69" s="112" t="s">
        <v>72</v>
      </c>
      <c r="F69" s="113">
        <v>546095</v>
      </c>
      <c r="G69" s="114">
        <v>240000</v>
      </c>
      <c r="H69" s="112" t="s">
        <v>57</v>
      </c>
      <c r="I69" s="112" t="s">
        <v>65</v>
      </c>
      <c r="J69" s="115">
        <v>45385</v>
      </c>
    </row>
    <row r="70" spans="1:10" ht="14.4">
      <c r="A70" s="112" t="s">
        <v>53</v>
      </c>
      <c r="B70" s="112" t="s">
        <v>140</v>
      </c>
      <c r="C70" s="112" t="s">
        <v>93</v>
      </c>
      <c r="D70" s="112" t="s">
        <v>94</v>
      </c>
      <c r="E70" s="112" t="s">
        <v>54</v>
      </c>
      <c r="F70" s="113">
        <v>546651</v>
      </c>
      <c r="G70" s="114">
        <v>660000</v>
      </c>
      <c r="H70" s="112" t="s">
        <v>57</v>
      </c>
      <c r="I70" s="112" t="s">
        <v>65</v>
      </c>
      <c r="J70" s="115">
        <v>45412</v>
      </c>
    </row>
    <row r="71" spans="1:10" ht="14.4">
      <c r="A71" s="112" t="s">
        <v>53</v>
      </c>
      <c r="B71" s="112" t="s">
        <v>140</v>
      </c>
      <c r="C71" s="112" t="s">
        <v>55</v>
      </c>
      <c r="D71" s="112" t="s">
        <v>56</v>
      </c>
      <c r="E71" s="112" t="s">
        <v>54</v>
      </c>
      <c r="F71" s="113">
        <v>546480</v>
      </c>
      <c r="G71" s="114">
        <v>660000</v>
      </c>
      <c r="H71" s="112" t="s">
        <v>57</v>
      </c>
      <c r="I71" s="112" t="s">
        <v>65</v>
      </c>
      <c r="J71" s="115">
        <v>45404</v>
      </c>
    </row>
    <row r="72" spans="1:10" ht="14.4">
      <c r="A72" s="112" t="s">
        <v>53</v>
      </c>
      <c r="B72" s="112" t="s">
        <v>140</v>
      </c>
      <c r="C72" s="112" t="s">
        <v>55</v>
      </c>
      <c r="D72" s="112" t="s">
        <v>56</v>
      </c>
      <c r="E72" s="112" t="s">
        <v>54</v>
      </c>
      <c r="F72" s="113">
        <v>546449</v>
      </c>
      <c r="G72" s="114">
        <v>435000</v>
      </c>
      <c r="H72" s="112" t="s">
        <v>57</v>
      </c>
      <c r="I72" s="112" t="s">
        <v>65</v>
      </c>
      <c r="J72" s="115">
        <v>45401</v>
      </c>
    </row>
    <row r="73" spans="1:10" ht="14.4">
      <c r="A73" s="112" t="s">
        <v>53</v>
      </c>
      <c r="B73" s="112" t="s">
        <v>140</v>
      </c>
      <c r="C73" s="112" t="s">
        <v>59</v>
      </c>
      <c r="D73" s="112" t="s">
        <v>82</v>
      </c>
      <c r="E73" s="112" t="s">
        <v>54</v>
      </c>
      <c r="F73" s="113">
        <v>546192</v>
      </c>
      <c r="G73" s="114">
        <v>568246</v>
      </c>
      <c r="H73" s="112" t="s">
        <v>65</v>
      </c>
      <c r="I73" s="112" t="s">
        <v>65</v>
      </c>
      <c r="J73" s="115">
        <v>45390</v>
      </c>
    </row>
    <row r="74" spans="1:10" ht="14.4">
      <c r="A74" s="112" t="s">
        <v>53</v>
      </c>
      <c r="B74" s="112" t="s">
        <v>140</v>
      </c>
      <c r="C74" s="112" t="s">
        <v>59</v>
      </c>
      <c r="D74" s="112" t="s">
        <v>82</v>
      </c>
      <c r="E74" s="112" t="s">
        <v>54</v>
      </c>
      <c r="F74" s="113">
        <v>546247</v>
      </c>
      <c r="G74" s="114">
        <v>391175</v>
      </c>
      <c r="H74" s="112" t="s">
        <v>65</v>
      </c>
      <c r="I74" s="112" t="s">
        <v>65</v>
      </c>
      <c r="J74" s="115">
        <v>45392</v>
      </c>
    </row>
    <row r="75" spans="1:10" ht="14.4">
      <c r="A75" s="112" t="s">
        <v>53</v>
      </c>
      <c r="B75" s="112" t="s">
        <v>140</v>
      </c>
      <c r="C75" s="112" t="s">
        <v>55</v>
      </c>
      <c r="D75" s="112" t="s">
        <v>56</v>
      </c>
      <c r="E75" s="112" t="s">
        <v>54</v>
      </c>
      <c r="F75" s="113">
        <v>546020</v>
      </c>
      <c r="G75" s="114">
        <v>665000</v>
      </c>
      <c r="H75" s="112" t="s">
        <v>57</v>
      </c>
      <c r="I75" s="112" t="s">
        <v>65</v>
      </c>
      <c r="J75" s="115">
        <v>45383</v>
      </c>
    </row>
    <row r="76" spans="1:10" ht="14.4">
      <c r="A76" s="112" t="s">
        <v>53</v>
      </c>
      <c r="B76" s="112" t="s">
        <v>140</v>
      </c>
      <c r="C76" s="112" t="s">
        <v>55</v>
      </c>
      <c r="D76" s="112" t="s">
        <v>56</v>
      </c>
      <c r="E76" s="112" t="s">
        <v>54</v>
      </c>
      <c r="F76" s="113">
        <v>546381</v>
      </c>
      <c r="G76" s="114">
        <v>525000</v>
      </c>
      <c r="H76" s="112" t="s">
        <v>57</v>
      </c>
      <c r="I76" s="112" t="s">
        <v>65</v>
      </c>
      <c r="J76" s="115">
        <v>45399</v>
      </c>
    </row>
    <row r="77" spans="1:10" ht="14.4">
      <c r="A77" s="112" t="s">
        <v>53</v>
      </c>
      <c r="B77" s="112" t="s">
        <v>140</v>
      </c>
      <c r="C77" s="112" t="s">
        <v>59</v>
      </c>
      <c r="D77" s="112" t="s">
        <v>60</v>
      </c>
      <c r="E77" s="112" t="s">
        <v>58</v>
      </c>
      <c r="F77" s="113">
        <v>546337</v>
      </c>
      <c r="G77" s="114">
        <v>780000</v>
      </c>
      <c r="H77" s="112" t="s">
        <v>57</v>
      </c>
      <c r="I77" s="112" t="s">
        <v>65</v>
      </c>
      <c r="J77" s="115">
        <v>45397</v>
      </c>
    </row>
    <row r="78" spans="1:10" ht="14.4">
      <c r="A78" s="112" t="s">
        <v>53</v>
      </c>
      <c r="B78" s="112" t="s">
        <v>140</v>
      </c>
      <c r="C78" s="112" t="s">
        <v>59</v>
      </c>
      <c r="D78" s="112" t="s">
        <v>82</v>
      </c>
      <c r="E78" s="112" t="s">
        <v>54</v>
      </c>
      <c r="F78" s="113">
        <v>546615</v>
      </c>
      <c r="G78" s="114">
        <v>469436</v>
      </c>
      <c r="H78" s="112" t="s">
        <v>65</v>
      </c>
      <c r="I78" s="112" t="s">
        <v>65</v>
      </c>
      <c r="J78" s="115">
        <v>45411</v>
      </c>
    </row>
    <row r="79" spans="1:10" ht="14.4">
      <c r="A79" s="112" t="s">
        <v>53</v>
      </c>
      <c r="B79" s="112" t="s">
        <v>140</v>
      </c>
      <c r="C79" s="112" t="s">
        <v>93</v>
      </c>
      <c r="D79" s="112" t="s">
        <v>94</v>
      </c>
      <c r="E79" s="112" t="s">
        <v>54</v>
      </c>
      <c r="F79" s="113">
        <v>546296</v>
      </c>
      <c r="G79" s="114">
        <v>750000</v>
      </c>
      <c r="H79" s="112" t="s">
        <v>57</v>
      </c>
      <c r="I79" s="112" t="s">
        <v>65</v>
      </c>
      <c r="J79" s="115">
        <v>45394</v>
      </c>
    </row>
    <row r="80" spans="1:10" ht="14.4">
      <c r="A80" s="112" t="s">
        <v>53</v>
      </c>
      <c r="B80" s="112" t="s">
        <v>140</v>
      </c>
      <c r="C80" s="112" t="s">
        <v>93</v>
      </c>
      <c r="D80" s="112" t="s">
        <v>94</v>
      </c>
      <c r="E80" s="112" t="s">
        <v>54</v>
      </c>
      <c r="F80" s="113">
        <v>546637</v>
      </c>
      <c r="G80" s="114">
        <v>585000</v>
      </c>
      <c r="H80" s="112" t="s">
        <v>57</v>
      </c>
      <c r="I80" s="112" t="s">
        <v>65</v>
      </c>
      <c r="J80" s="115">
        <v>45412</v>
      </c>
    </row>
    <row r="81" spans="1:10" ht="14.4">
      <c r="A81" s="112" t="s">
        <v>53</v>
      </c>
      <c r="B81" s="112" t="s">
        <v>140</v>
      </c>
      <c r="C81" s="112" t="s">
        <v>55</v>
      </c>
      <c r="D81" s="112" t="s">
        <v>56</v>
      </c>
      <c r="E81" s="112" t="s">
        <v>86</v>
      </c>
      <c r="F81" s="113">
        <v>546313</v>
      </c>
      <c r="G81" s="114">
        <v>330000</v>
      </c>
      <c r="H81" s="112" t="s">
        <v>57</v>
      </c>
      <c r="I81" s="112" t="s">
        <v>65</v>
      </c>
      <c r="J81" s="115">
        <v>45394</v>
      </c>
    </row>
    <row r="82" spans="1:10" ht="14.4">
      <c r="A82" s="112" t="s">
        <v>53</v>
      </c>
      <c r="B82" s="112" t="s">
        <v>140</v>
      </c>
      <c r="C82" s="112" t="s">
        <v>59</v>
      </c>
      <c r="D82" s="112" t="s">
        <v>82</v>
      </c>
      <c r="E82" s="112" t="s">
        <v>54</v>
      </c>
      <c r="F82" s="113">
        <v>546434</v>
      </c>
      <c r="G82" s="114">
        <v>578370</v>
      </c>
      <c r="H82" s="112" t="s">
        <v>65</v>
      </c>
      <c r="I82" s="112" t="s">
        <v>65</v>
      </c>
      <c r="J82" s="115">
        <v>45401</v>
      </c>
    </row>
    <row r="83" spans="1:10" ht="14.4">
      <c r="A83" s="112" t="s">
        <v>53</v>
      </c>
      <c r="B83" s="112" t="s">
        <v>140</v>
      </c>
      <c r="C83" s="112" t="s">
        <v>55</v>
      </c>
      <c r="D83" s="112" t="s">
        <v>56</v>
      </c>
      <c r="E83" s="112" t="s">
        <v>54</v>
      </c>
      <c r="F83" s="113">
        <v>546172</v>
      </c>
      <c r="G83" s="114">
        <v>380000</v>
      </c>
      <c r="H83" s="112" t="s">
        <v>57</v>
      </c>
      <c r="I83" s="112" t="s">
        <v>65</v>
      </c>
      <c r="J83" s="115">
        <v>45390</v>
      </c>
    </row>
    <row r="84" spans="1:10" ht="14.4">
      <c r="A84" s="112" t="s">
        <v>108</v>
      </c>
      <c r="B84" s="112" t="s">
        <v>141</v>
      </c>
      <c r="C84" s="112" t="s">
        <v>109</v>
      </c>
      <c r="D84" s="112" t="s">
        <v>110</v>
      </c>
      <c r="E84" s="112" t="s">
        <v>58</v>
      </c>
      <c r="F84" s="113">
        <v>546539</v>
      </c>
      <c r="G84" s="114">
        <v>560000</v>
      </c>
      <c r="H84" s="112" t="s">
        <v>57</v>
      </c>
      <c r="I84" s="112" t="s">
        <v>65</v>
      </c>
      <c r="J84" s="115">
        <v>45406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1" t="s">
        <v>0</v>
      </c>
      <c r="B1" s="91" t="s">
        <v>35</v>
      </c>
      <c r="C1" s="91" t="s">
        <v>1</v>
      </c>
      <c r="D1" s="91" t="s">
        <v>34</v>
      </c>
      <c r="E1" s="91" t="s">
        <v>32</v>
      </c>
      <c r="F1" s="91" t="s">
        <v>36</v>
      </c>
      <c r="G1" s="91" t="s">
        <v>33</v>
      </c>
      <c r="H1" s="91" t="s">
        <v>39</v>
      </c>
      <c r="L1">
        <v>20</v>
      </c>
    </row>
    <row r="2" spans="1:12" ht="14.4">
      <c r="A2" s="116" t="s">
        <v>66</v>
      </c>
      <c r="B2" s="116" t="s">
        <v>136</v>
      </c>
      <c r="C2" s="116" t="s">
        <v>116</v>
      </c>
      <c r="D2" s="116" t="s">
        <v>123</v>
      </c>
      <c r="E2" s="117">
        <v>546347</v>
      </c>
      <c r="F2" s="118">
        <v>150000</v>
      </c>
      <c r="G2" s="119">
        <v>45398</v>
      </c>
      <c r="H2" s="116" t="s">
        <v>124</v>
      </c>
    </row>
    <row r="3" spans="1:12" ht="14.4">
      <c r="A3" s="116" t="s">
        <v>66</v>
      </c>
      <c r="B3" s="116" t="s">
        <v>136</v>
      </c>
      <c r="C3" s="116" t="s">
        <v>121</v>
      </c>
      <c r="D3" s="116" t="s">
        <v>126</v>
      </c>
      <c r="E3" s="117">
        <v>546426</v>
      </c>
      <c r="F3" s="118">
        <v>180000</v>
      </c>
      <c r="G3" s="119">
        <v>45401</v>
      </c>
      <c r="H3" s="116" t="s">
        <v>127</v>
      </c>
    </row>
    <row r="4" spans="1:12" ht="14.4">
      <c r="A4" s="116" t="s">
        <v>61</v>
      </c>
      <c r="B4" s="116" t="s">
        <v>139</v>
      </c>
      <c r="C4" s="116" t="s">
        <v>116</v>
      </c>
      <c r="D4" s="116" t="s">
        <v>115</v>
      </c>
      <c r="E4" s="117">
        <v>546293</v>
      </c>
      <c r="F4" s="118">
        <v>305000</v>
      </c>
      <c r="G4" s="119">
        <v>45394</v>
      </c>
      <c r="H4" s="116" t="s">
        <v>117</v>
      </c>
    </row>
    <row r="5" spans="1:12" ht="14.4">
      <c r="A5" s="116" t="s">
        <v>61</v>
      </c>
      <c r="B5" s="116" t="s">
        <v>139</v>
      </c>
      <c r="C5" s="116" t="s">
        <v>121</v>
      </c>
      <c r="D5" s="116" t="s">
        <v>120</v>
      </c>
      <c r="E5" s="117">
        <v>546323</v>
      </c>
      <c r="F5" s="118">
        <v>50000</v>
      </c>
      <c r="G5" s="119">
        <v>45397</v>
      </c>
      <c r="H5" s="116" t="s">
        <v>122</v>
      </c>
    </row>
    <row r="6" spans="1:12" ht="14.4">
      <c r="A6" s="116" t="s">
        <v>61</v>
      </c>
      <c r="B6" s="116" t="s">
        <v>139</v>
      </c>
      <c r="C6" s="116" t="s">
        <v>116</v>
      </c>
      <c r="D6" s="116" t="s">
        <v>128</v>
      </c>
      <c r="E6" s="117">
        <v>546466</v>
      </c>
      <c r="F6" s="118">
        <v>259680</v>
      </c>
      <c r="G6" s="119">
        <v>45404</v>
      </c>
      <c r="H6" s="116" t="s">
        <v>129</v>
      </c>
    </row>
    <row r="7" spans="1:12" ht="14.4">
      <c r="A7" s="116" t="s">
        <v>61</v>
      </c>
      <c r="B7" s="116" t="s">
        <v>139</v>
      </c>
      <c r="C7" s="116" t="s">
        <v>116</v>
      </c>
      <c r="D7" s="116" t="s">
        <v>125</v>
      </c>
      <c r="E7" s="117">
        <v>546416</v>
      </c>
      <c r="F7" s="118">
        <v>492500</v>
      </c>
      <c r="G7" s="119">
        <v>45400</v>
      </c>
      <c r="H7" s="116" t="s">
        <v>117</v>
      </c>
    </row>
    <row r="8" spans="1:12" ht="14.4">
      <c r="A8" s="116" t="s">
        <v>53</v>
      </c>
      <c r="B8" s="116" t="s">
        <v>140</v>
      </c>
      <c r="C8" s="116" t="s">
        <v>113</v>
      </c>
      <c r="D8" s="116" t="s">
        <v>112</v>
      </c>
      <c r="E8" s="117">
        <v>546262</v>
      </c>
      <c r="F8" s="118">
        <v>459798</v>
      </c>
      <c r="G8" s="119">
        <v>45393</v>
      </c>
      <c r="H8" s="116" t="s">
        <v>114</v>
      </c>
    </row>
    <row r="9" spans="1:12" ht="14.4">
      <c r="A9" s="116" t="s">
        <v>53</v>
      </c>
      <c r="B9" s="116" t="s">
        <v>140</v>
      </c>
      <c r="C9" s="116" t="s">
        <v>116</v>
      </c>
      <c r="D9" s="116" t="s">
        <v>118</v>
      </c>
      <c r="E9" s="117">
        <v>546316</v>
      </c>
      <c r="F9" s="118">
        <v>200000</v>
      </c>
      <c r="G9" s="119">
        <v>45397</v>
      </c>
      <c r="H9" s="116" t="s">
        <v>119</v>
      </c>
    </row>
    <row r="10" spans="1:12" ht="14.4">
      <c r="A10" s="116" t="s">
        <v>53</v>
      </c>
      <c r="B10" s="116" t="s">
        <v>140</v>
      </c>
      <c r="C10" s="116" t="s">
        <v>116</v>
      </c>
      <c r="D10" s="116" t="s">
        <v>130</v>
      </c>
      <c r="E10" s="117">
        <v>546496</v>
      </c>
      <c r="F10" s="118">
        <v>1800000</v>
      </c>
      <c r="G10" s="119">
        <v>45405</v>
      </c>
      <c r="H10" s="116" t="s">
        <v>131</v>
      </c>
    </row>
    <row r="11" spans="1:12" ht="14.4">
      <c r="A11" s="116" t="s">
        <v>53</v>
      </c>
      <c r="B11" s="116" t="s">
        <v>140</v>
      </c>
      <c r="C11" s="116" t="s">
        <v>116</v>
      </c>
      <c r="D11" s="116" t="s">
        <v>132</v>
      </c>
      <c r="E11" s="117">
        <v>546643</v>
      </c>
      <c r="F11" s="118">
        <v>345000</v>
      </c>
      <c r="G11" s="119">
        <v>45412</v>
      </c>
      <c r="H11" s="116" t="s">
        <v>124</v>
      </c>
    </row>
    <row r="12" spans="1:12" ht="14.4">
      <c r="A12" s="116" t="s">
        <v>53</v>
      </c>
      <c r="B12" s="116" t="s">
        <v>140</v>
      </c>
      <c r="C12" s="116" t="s">
        <v>116</v>
      </c>
      <c r="D12" s="116" t="s">
        <v>133</v>
      </c>
      <c r="E12" s="117">
        <v>546654</v>
      </c>
      <c r="F12" s="118">
        <v>269637</v>
      </c>
      <c r="G12" s="119">
        <v>45412</v>
      </c>
      <c r="H12" s="116" t="s">
        <v>117</v>
      </c>
    </row>
    <row r="13" spans="1:12" ht="14.4">
      <c r="A13" s="116"/>
      <c r="B13" s="116"/>
      <c r="C13" s="116"/>
      <c r="D13" s="116"/>
      <c r="E13" s="117"/>
      <c r="F13" s="118"/>
      <c r="G13" s="119"/>
      <c r="H13" s="116"/>
    </row>
    <row r="14" spans="1:12" ht="14.4">
      <c r="A14" s="116"/>
      <c r="B14" s="116"/>
      <c r="C14" s="116"/>
      <c r="D14" s="116"/>
      <c r="E14" s="117"/>
      <c r="F14" s="118"/>
      <c r="G14" s="119"/>
      <c r="H14" s="116"/>
    </row>
    <row r="15" spans="1:12" ht="14.4">
      <c r="A15" s="116"/>
      <c r="B15" s="116"/>
      <c r="C15" s="116"/>
      <c r="D15" s="116"/>
      <c r="E15" s="117"/>
      <c r="F15" s="118"/>
      <c r="G15" s="119"/>
      <c r="H15" s="116"/>
    </row>
    <row r="16" spans="1:12" ht="14.4">
      <c r="A16" s="116"/>
      <c r="B16" s="116"/>
      <c r="C16" s="116"/>
      <c r="D16" s="116"/>
      <c r="E16" s="117"/>
      <c r="F16" s="118"/>
      <c r="G16" s="119"/>
      <c r="H16" s="116"/>
    </row>
    <row r="17" spans="1:8" ht="14.4">
      <c r="A17" s="116"/>
      <c r="B17" s="116"/>
      <c r="C17" s="116"/>
      <c r="D17" s="116"/>
      <c r="E17" s="117"/>
      <c r="F17" s="118"/>
      <c r="G17" s="119"/>
      <c r="H17" s="116"/>
    </row>
    <row r="18" spans="1:8" ht="14.4">
      <c r="A18" s="116"/>
      <c r="B18" s="116"/>
      <c r="C18" s="116"/>
      <c r="D18" s="116"/>
      <c r="E18" s="117"/>
      <c r="F18" s="118"/>
      <c r="G18" s="119"/>
      <c r="H18" s="116"/>
    </row>
    <row r="19" spans="1:8" ht="14.4">
      <c r="A19" s="116"/>
      <c r="B19" s="116"/>
      <c r="C19" s="116"/>
      <c r="D19" s="116"/>
      <c r="E19" s="117"/>
      <c r="F19" s="118"/>
      <c r="G19" s="119"/>
      <c r="H19" s="116"/>
    </row>
    <row r="20" spans="1:8" ht="14.4">
      <c r="A20" s="116"/>
      <c r="B20" s="116"/>
      <c r="C20" s="116"/>
      <c r="D20" s="116"/>
      <c r="E20" s="117"/>
      <c r="F20" s="118"/>
      <c r="G20" s="119"/>
      <c r="H20" s="116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96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2" t="s">
        <v>0</v>
      </c>
      <c r="B1" s="93" t="s">
        <v>35</v>
      </c>
      <c r="C1" s="93" t="s">
        <v>36</v>
      </c>
      <c r="D1" s="93" t="s">
        <v>33</v>
      </c>
      <c r="E1" s="94" t="s">
        <v>41</v>
      </c>
      <c r="L1">
        <v>96</v>
      </c>
    </row>
    <row r="2" spans="1:12" ht="12.75" customHeight="1">
      <c r="A2" s="120" t="s">
        <v>83</v>
      </c>
      <c r="B2" s="120" t="s">
        <v>134</v>
      </c>
      <c r="C2" s="121">
        <v>719950</v>
      </c>
      <c r="D2" s="122">
        <v>45411</v>
      </c>
      <c r="E2" s="120" t="s">
        <v>142</v>
      </c>
    </row>
    <row r="3" spans="1:12" ht="12.75" customHeight="1">
      <c r="A3" s="120" t="s">
        <v>83</v>
      </c>
      <c r="B3" s="120" t="s">
        <v>134</v>
      </c>
      <c r="C3" s="121">
        <v>519950</v>
      </c>
      <c r="D3" s="122">
        <v>45412</v>
      </c>
      <c r="E3" s="120" t="s">
        <v>142</v>
      </c>
    </row>
    <row r="4" spans="1:12" ht="12.75" customHeight="1">
      <c r="A4" s="120" t="s">
        <v>83</v>
      </c>
      <c r="B4" s="120" t="s">
        <v>134</v>
      </c>
      <c r="C4" s="121">
        <v>674950</v>
      </c>
      <c r="D4" s="122">
        <v>45401</v>
      </c>
      <c r="E4" s="120" t="s">
        <v>142</v>
      </c>
    </row>
    <row r="5" spans="1:12" ht="12.75" customHeight="1">
      <c r="A5" s="120" t="s">
        <v>83</v>
      </c>
      <c r="B5" s="120" t="s">
        <v>134</v>
      </c>
      <c r="C5" s="121">
        <v>559950</v>
      </c>
      <c r="D5" s="122">
        <v>45411</v>
      </c>
      <c r="E5" s="120" t="s">
        <v>142</v>
      </c>
    </row>
    <row r="6" spans="1:12" ht="12.75" customHeight="1">
      <c r="A6" s="120" t="s">
        <v>83</v>
      </c>
      <c r="B6" s="120" t="s">
        <v>134</v>
      </c>
      <c r="C6" s="121">
        <v>534950</v>
      </c>
      <c r="D6" s="122">
        <v>45399</v>
      </c>
      <c r="E6" s="120" t="s">
        <v>142</v>
      </c>
    </row>
    <row r="7" spans="1:12" ht="12.75" customHeight="1">
      <c r="A7" s="120" t="s">
        <v>83</v>
      </c>
      <c r="B7" s="120" t="s">
        <v>134</v>
      </c>
      <c r="C7" s="121">
        <v>700000</v>
      </c>
      <c r="D7" s="122">
        <v>45393</v>
      </c>
      <c r="E7" s="120" t="s">
        <v>142</v>
      </c>
    </row>
    <row r="8" spans="1:12" ht="12.75" customHeight="1">
      <c r="A8" s="120" t="s">
        <v>83</v>
      </c>
      <c r="B8" s="120" t="s">
        <v>134</v>
      </c>
      <c r="C8" s="121">
        <v>700000</v>
      </c>
      <c r="D8" s="122">
        <v>45390</v>
      </c>
      <c r="E8" s="120" t="s">
        <v>142</v>
      </c>
    </row>
    <row r="9" spans="1:12" ht="12.75" customHeight="1">
      <c r="A9" s="120" t="s">
        <v>83</v>
      </c>
      <c r="B9" s="120" t="s">
        <v>134</v>
      </c>
      <c r="C9" s="121">
        <v>519903</v>
      </c>
      <c r="D9" s="122">
        <v>45387</v>
      </c>
      <c r="E9" s="120" t="s">
        <v>142</v>
      </c>
    </row>
    <row r="10" spans="1:12" ht="12.75" customHeight="1">
      <c r="A10" s="120" t="s">
        <v>83</v>
      </c>
      <c r="B10" s="120" t="s">
        <v>134</v>
      </c>
      <c r="C10" s="121">
        <v>500000</v>
      </c>
      <c r="D10" s="122">
        <v>45399</v>
      </c>
      <c r="E10" s="120" t="s">
        <v>142</v>
      </c>
    </row>
    <row r="11" spans="1:12" ht="12.75" customHeight="1">
      <c r="A11" s="120" t="s">
        <v>83</v>
      </c>
      <c r="B11" s="120" t="s">
        <v>134</v>
      </c>
      <c r="C11" s="121">
        <v>550000</v>
      </c>
      <c r="D11" s="122">
        <v>45412</v>
      </c>
      <c r="E11" s="120" t="s">
        <v>142</v>
      </c>
    </row>
    <row r="12" spans="1:12" ht="12.75" customHeight="1">
      <c r="A12" s="120" t="s">
        <v>75</v>
      </c>
      <c r="B12" s="120" t="s">
        <v>135</v>
      </c>
      <c r="C12" s="121">
        <v>890000</v>
      </c>
      <c r="D12" s="122">
        <v>45406</v>
      </c>
      <c r="E12" s="120" t="s">
        <v>143</v>
      </c>
    </row>
    <row r="13" spans="1:12" ht="14.4">
      <c r="A13" s="120" t="s">
        <v>75</v>
      </c>
      <c r="B13" s="120" t="s">
        <v>135</v>
      </c>
      <c r="C13" s="121">
        <v>350000</v>
      </c>
      <c r="D13" s="122">
        <v>45411</v>
      </c>
      <c r="E13" s="120" t="s">
        <v>143</v>
      </c>
    </row>
    <row r="14" spans="1:12" ht="14.4">
      <c r="A14" s="120" t="s">
        <v>75</v>
      </c>
      <c r="B14" s="120" t="s">
        <v>135</v>
      </c>
      <c r="C14" s="121">
        <v>570000</v>
      </c>
      <c r="D14" s="122">
        <v>45385</v>
      </c>
      <c r="E14" s="120" t="s">
        <v>143</v>
      </c>
    </row>
    <row r="15" spans="1:12" ht="14.4">
      <c r="A15" s="120" t="s">
        <v>75</v>
      </c>
      <c r="B15" s="120" t="s">
        <v>135</v>
      </c>
      <c r="C15" s="121">
        <v>1275000</v>
      </c>
      <c r="D15" s="122">
        <v>45391</v>
      </c>
      <c r="E15" s="120" t="s">
        <v>143</v>
      </c>
    </row>
    <row r="16" spans="1:12" ht="14.4">
      <c r="A16" s="120" t="s">
        <v>75</v>
      </c>
      <c r="B16" s="120" t="s">
        <v>135</v>
      </c>
      <c r="C16" s="121">
        <v>3814360</v>
      </c>
      <c r="D16" s="122">
        <v>45398</v>
      </c>
      <c r="E16" s="120" t="s">
        <v>143</v>
      </c>
    </row>
    <row r="17" spans="1:5" ht="14.4">
      <c r="A17" s="120" t="s">
        <v>66</v>
      </c>
      <c r="B17" s="120" t="s">
        <v>136</v>
      </c>
      <c r="C17" s="121">
        <v>190000</v>
      </c>
      <c r="D17" s="122">
        <v>45397</v>
      </c>
      <c r="E17" s="120" t="s">
        <v>143</v>
      </c>
    </row>
    <row r="18" spans="1:5" ht="14.4">
      <c r="A18" s="120" t="s">
        <v>66</v>
      </c>
      <c r="B18" s="120" t="s">
        <v>136</v>
      </c>
      <c r="C18" s="121">
        <v>1475654</v>
      </c>
      <c r="D18" s="122">
        <v>45394</v>
      </c>
      <c r="E18" s="120" t="s">
        <v>143</v>
      </c>
    </row>
    <row r="19" spans="1:5" ht="14.4">
      <c r="A19" s="120" t="s">
        <v>66</v>
      </c>
      <c r="B19" s="120" t="s">
        <v>136</v>
      </c>
      <c r="C19" s="121">
        <v>687825</v>
      </c>
      <c r="D19" s="122">
        <v>45393</v>
      </c>
      <c r="E19" s="120" t="s">
        <v>142</v>
      </c>
    </row>
    <row r="20" spans="1:5" ht="14.4">
      <c r="A20" s="120" t="s">
        <v>66</v>
      </c>
      <c r="B20" s="120" t="s">
        <v>136</v>
      </c>
      <c r="C20" s="121">
        <v>475000</v>
      </c>
      <c r="D20" s="122">
        <v>45390</v>
      </c>
      <c r="E20" s="120" t="s">
        <v>143</v>
      </c>
    </row>
    <row r="21" spans="1:5" ht="14.4">
      <c r="A21" s="120" t="s">
        <v>66</v>
      </c>
      <c r="B21" s="120" t="s">
        <v>136</v>
      </c>
      <c r="C21" s="121">
        <v>750000</v>
      </c>
      <c r="D21" s="122">
        <v>45398</v>
      </c>
      <c r="E21" s="120" t="s">
        <v>143</v>
      </c>
    </row>
    <row r="22" spans="1:5" ht="14.4">
      <c r="A22" s="120" t="s">
        <v>66</v>
      </c>
      <c r="B22" s="120" t="s">
        <v>136</v>
      </c>
      <c r="C22" s="121">
        <v>150000</v>
      </c>
      <c r="D22" s="122">
        <v>45398</v>
      </c>
      <c r="E22" s="120" t="s">
        <v>144</v>
      </c>
    </row>
    <row r="23" spans="1:5" ht="14.4">
      <c r="A23" s="120" t="s">
        <v>66</v>
      </c>
      <c r="B23" s="120" t="s">
        <v>136</v>
      </c>
      <c r="C23" s="121">
        <v>180000</v>
      </c>
      <c r="D23" s="122">
        <v>45401</v>
      </c>
      <c r="E23" s="120" t="s">
        <v>144</v>
      </c>
    </row>
    <row r="24" spans="1:5" ht="14.4">
      <c r="A24" s="120" t="s">
        <v>66</v>
      </c>
      <c r="B24" s="120" t="s">
        <v>136</v>
      </c>
      <c r="C24" s="121">
        <v>405000</v>
      </c>
      <c r="D24" s="122">
        <v>45401</v>
      </c>
      <c r="E24" s="120" t="s">
        <v>143</v>
      </c>
    </row>
    <row r="25" spans="1:5" ht="14.4">
      <c r="A25" s="120" t="s">
        <v>66</v>
      </c>
      <c r="B25" s="120" t="s">
        <v>136</v>
      </c>
      <c r="C25" s="121">
        <v>990000</v>
      </c>
      <c r="D25" s="122">
        <v>45383</v>
      </c>
      <c r="E25" s="120" t="s">
        <v>143</v>
      </c>
    </row>
    <row r="26" spans="1:5" ht="14.4">
      <c r="A26" s="120" t="s">
        <v>66</v>
      </c>
      <c r="B26" s="120" t="s">
        <v>136</v>
      </c>
      <c r="C26" s="121">
        <v>383000</v>
      </c>
      <c r="D26" s="122">
        <v>45411</v>
      </c>
      <c r="E26" s="120" t="s">
        <v>143</v>
      </c>
    </row>
    <row r="27" spans="1:5" ht="14.4">
      <c r="A27" s="120" t="s">
        <v>66</v>
      </c>
      <c r="B27" s="120" t="s">
        <v>136</v>
      </c>
      <c r="C27" s="121">
        <v>465000</v>
      </c>
      <c r="D27" s="122">
        <v>45406</v>
      </c>
      <c r="E27" s="120" t="s">
        <v>142</v>
      </c>
    </row>
    <row r="28" spans="1:5" ht="14.4">
      <c r="A28" s="120" t="s">
        <v>66</v>
      </c>
      <c r="B28" s="120" t="s">
        <v>136</v>
      </c>
      <c r="C28" s="121">
        <v>350000</v>
      </c>
      <c r="D28" s="122">
        <v>45406</v>
      </c>
      <c r="E28" s="120" t="s">
        <v>143</v>
      </c>
    </row>
    <row r="29" spans="1:5" ht="14.4">
      <c r="A29" s="120" t="s">
        <v>66</v>
      </c>
      <c r="B29" s="120" t="s">
        <v>136</v>
      </c>
      <c r="C29" s="121">
        <v>92500</v>
      </c>
      <c r="D29" s="122">
        <v>45408</v>
      </c>
      <c r="E29" s="120" t="s">
        <v>143</v>
      </c>
    </row>
    <row r="30" spans="1:5" ht="14.4">
      <c r="A30" s="120" t="s">
        <v>66</v>
      </c>
      <c r="B30" s="120" t="s">
        <v>136</v>
      </c>
      <c r="C30" s="121">
        <v>470000</v>
      </c>
      <c r="D30" s="122">
        <v>45397</v>
      </c>
      <c r="E30" s="120" t="s">
        <v>143</v>
      </c>
    </row>
    <row r="31" spans="1:5" ht="14.4">
      <c r="A31" s="120" t="s">
        <v>80</v>
      </c>
      <c r="B31" s="120" t="s">
        <v>137</v>
      </c>
      <c r="C31" s="121">
        <v>455000</v>
      </c>
      <c r="D31" s="122">
        <v>45392</v>
      </c>
      <c r="E31" s="120" t="s">
        <v>143</v>
      </c>
    </row>
    <row r="32" spans="1:5" ht="14.4">
      <c r="A32" s="120" t="s">
        <v>80</v>
      </c>
      <c r="B32" s="120" t="s">
        <v>137</v>
      </c>
      <c r="C32" s="121">
        <v>495000</v>
      </c>
      <c r="D32" s="122">
        <v>45386</v>
      </c>
      <c r="E32" s="120" t="s">
        <v>143</v>
      </c>
    </row>
    <row r="33" spans="1:5" ht="14.4">
      <c r="A33" s="120" t="s">
        <v>90</v>
      </c>
      <c r="B33" s="120" t="s">
        <v>138</v>
      </c>
      <c r="C33" s="121">
        <v>2150000</v>
      </c>
      <c r="D33" s="122">
        <v>45393</v>
      </c>
      <c r="E33" s="120" t="s">
        <v>143</v>
      </c>
    </row>
    <row r="34" spans="1:5" ht="14.4">
      <c r="A34" s="120" t="s">
        <v>90</v>
      </c>
      <c r="B34" s="120" t="s">
        <v>138</v>
      </c>
      <c r="C34" s="121">
        <v>429000</v>
      </c>
      <c r="D34" s="122">
        <v>45405</v>
      </c>
      <c r="E34" s="120" t="s">
        <v>143</v>
      </c>
    </row>
    <row r="35" spans="1:5" ht="14.4">
      <c r="A35" s="120" t="s">
        <v>61</v>
      </c>
      <c r="B35" s="120" t="s">
        <v>139</v>
      </c>
      <c r="C35" s="121">
        <v>475000</v>
      </c>
      <c r="D35" s="122">
        <v>45391</v>
      </c>
      <c r="E35" s="120" t="s">
        <v>143</v>
      </c>
    </row>
    <row r="36" spans="1:5" ht="14.4">
      <c r="A36" s="120" t="s">
        <v>61</v>
      </c>
      <c r="B36" s="120" t="s">
        <v>139</v>
      </c>
      <c r="C36" s="121">
        <v>50000</v>
      </c>
      <c r="D36" s="122">
        <v>45397</v>
      </c>
      <c r="E36" s="120" t="s">
        <v>144</v>
      </c>
    </row>
    <row r="37" spans="1:5" ht="14.4">
      <c r="A37" s="120" t="s">
        <v>61</v>
      </c>
      <c r="B37" s="120" t="s">
        <v>139</v>
      </c>
      <c r="C37" s="121">
        <v>423500</v>
      </c>
      <c r="D37" s="122">
        <v>45393</v>
      </c>
      <c r="E37" s="120" t="s">
        <v>142</v>
      </c>
    </row>
    <row r="38" spans="1:5" ht="14.4">
      <c r="A38" s="120" t="s">
        <v>61</v>
      </c>
      <c r="B38" s="120" t="s">
        <v>139</v>
      </c>
      <c r="C38" s="121">
        <v>429900</v>
      </c>
      <c r="D38" s="122">
        <v>45401</v>
      </c>
      <c r="E38" s="120" t="s">
        <v>143</v>
      </c>
    </row>
    <row r="39" spans="1:5" ht="14.4">
      <c r="A39" s="120" t="s">
        <v>61</v>
      </c>
      <c r="B39" s="120" t="s">
        <v>139</v>
      </c>
      <c r="C39" s="121">
        <v>780000</v>
      </c>
      <c r="D39" s="122">
        <v>45397</v>
      </c>
      <c r="E39" s="120" t="s">
        <v>143</v>
      </c>
    </row>
    <row r="40" spans="1:5" ht="14.4">
      <c r="A40" s="120" t="s">
        <v>61</v>
      </c>
      <c r="B40" s="120" t="s">
        <v>139</v>
      </c>
      <c r="C40" s="121">
        <v>405513.11</v>
      </c>
      <c r="D40" s="122">
        <v>45404</v>
      </c>
      <c r="E40" s="120" t="s">
        <v>143</v>
      </c>
    </row>
    <row r="41" spans="1:5" ht="14.4">
      <c r="A41" s="120" t="s">
        <v>61</v>
      </c>
      <c r="B41" s="120" t="s">
        <v>139</v>
      </c>
      <c r="C41" s="121">
        <v>675608</v>
      </c>
      <c r="D41" s="122">
        <v>45390</v>
      </c>
      <c r="E41" s="120" t="s">
        <v>142</v>
      </c>
    </row>
    <row r="42" spans="1:5" ht="14.4">
      <c r="A42" s="120" t="s">
        <v>61</v>
      </c>
      <c r="B42" s="120" t="s">
        <v>139</v>
      </c>
      <c r="C42" s="121">
        <v>415000</v>
      </c>
      <c r="D42" s="122">
        <v>45387</v>
      </c>
      <c r="E42" s="120" t="s">
        <v>143</v>
      </c>
    </row>
    <row r="43" spans="1:5" ht="14.4">
      <c r="A43" s="120" t="s">
        <v>61</v>
      </c>
      <c r="B43" s="120" t="s">
        <v>139</v>
      </c>
      <c r="C43" s="121">
        <v>435000</v>
      </c>
      <c r="D43" s="122">
        <v>45404</v>
      </c>
      <c r="E43" s="120" t="s">
        <v>143</v>
      </c>
    </row>
    <row r="44" spans="1:5" ht="14.4">
      <c r="A44" s="120" t="s">
        <v>61</v>
      </c>
      <c r="B44" s="120" t="s">
        <v>139</v>
      </c>
      <c r="C44" s="121">
        <v>259680</v>
      </c>
      <c r="D44" s="122">
        <v>45404</v>
      </c>
      <c r="E44" s="120" t="s">
        <v>144</v>
      </c>
    </row>
    <row r="45" spans="1:5" ht="14.4">
      <c r="A45" s="120" t="s">
        <v>61</v>
      </c>
      <c r="B45" s="120" t="s">
        <v>139</v>
      </c>
      <c r="C45" s="121">
        <v>525000</v>
      </c>
      <c r="D45" s="122">
        <v>45411</v>
      </c>
      <c r="E45" s="120" t="s">
        <v>143</v>
      </c>
    </row>
    <row r="46" spans="1:5" ht="14.4">
      <c r="A46" s="120" t="s">
        <v>61</v>
      </c>
      <c r="B46" s="120" t="s">
        <v>139</v>
      </c>
      <c r="C46" s="121">
        <v>100000</v>
      </c>
      <c r="D46" s="122">
        <v>45412</v>
      </c>
      <c r="E46" s="120" t="s">
        <v>143</v>
      </c>
    </row>
    <row r="47" spans="1:5" ht="14.4">
      <c r="A47" s="120" t="s">
        <v>61</v>
      </c>
      <c r="B47" s="120" t="s">
        <v>139</v>
      </c>
      <c r="C47" s="121">
        <v>690000</v>
      </c>
      <c r="D47" s="122">
        <v>45412</v>
      </c>
      <c r="E47" s="120" t="s">
        <v>143</v>
      </c>
    </row>
    <row r="48" spans="1:5" ht="14.4">
      <c r="A48" s="120" t="s">
        <v>61</v>
      </c>
      <c r="B48" s="120" t="s">
        <v>139</v>
      </c>
      <c r="C48" s="121">
        <v>305000</v>
      </c>
      <c r="D48" s="122">
        <v>45394</v>
      </c>
      <c r="E48" s="120" t="s">
        <v>144</v>
      </c>
    </row>
    <row r="49" spans="1:5" ht="14.4">
      <c r="A49" s="120" t="s">
        <v>61</v>
      </c>
      <c r="B49" s="120" t="s">
        <v>139</v>
      </c>
      <c r="C49" s="121">
        <v>1049000</v>
      </c>
      <c r="D49" s="122">
        <v>45412</v>
      </c>
      <c r="E49" s="120" t="s">
        <v>143</v>
      </c>
    </row>
    <row r="50" spans="1:5" ht="14.4">
      <c r="A50" s="120" t="s">
        <v>61</v>
      </c>
      <c r="B50" s="120" t="s">
        <v>139</v>
      </c>
      <c r="C50" s="121">
        <v>899000</v>
      </c>
      <c r="D50" s="122">
        <v>45399</v>
      </c>
      <c r="E50" s="120" t="s">
        <v>143</v>
      </c>
    </row>
    <row r="51" spans="1:5" ht="14.4">
      <c r="A51" s="120" t="s">
        <v>61</v>
      </c>
      <c r="B51" s="120" t="s">
        <v>139</v>
      </c>
      <c r="C51" s="121">
        <v>358000</v>
      </c>
      <c r="D51" s="122">
        <v>45412</v>
      </c>
      <c r="E51" s="120" t="s">
        <v>143</v>
      </c>
    </row>
    <row r="52" spans="1:5" ht="14.4">
      <c r="A52" s="120" t="s">
        <v>61</v>
      </c>
      <c r="B52" s="120" t="s">
        <v>139</v>
      </c>
      <c r="C52" s="121">
        <v>436250</v>
      </c>
      <c r="D52" s="122">
        <v>45404</v>
      </c>
      <c r="E52" s="120" t="s">
        <v>143</v>
      </c>
    </row>
    <row r="53" spans="1:5" ht="14.4">
      <c r="A53" s="120" t="s">
        <v>61</v>
      </c>
      <c r="B53" s="120" t="s">
        <v>139</v>
      </c>
      <c r="C53" s="121">
        <v>475000</v>
      </c>
      <c r="D53" s="122">
        <v>45393</v>
      </c>
      <c r="E53" s="120" t="s">
        <v>143</v>
      </c>
    </row>
    <row r="54" spans="1:5" ht="14.4">
      <c r="A54" s="120" t="s">
        <v>61</v>
      </c>
      <c r="B54" s="120" t="s">
        <v>139</v>
      </c>
      <c r="C54" s="121">
        <v>550000</v>
      </c>
      <c r="D54" s="122">
        <v>45412</v>
      </c>
      <c r="E54" s="120" t="s">
        <v>143</v>
      </c>
    </row>
    <row r="55" spans="1:5" ht="14.4">
      <c r="A55" s="120" t="s">
        <v>61</v>
      </c>
      <c r="B55" s="120" t="s">
        <v>139</v>
      </c>
      <c r="C55" s="121">
        <v>350000</v>
      </c>
      <c r="D55" s="122">
        <v>45385</v>
      </c>
      <c r="E55" s="120" t="s">
        <v>143</v>
      </c>
    </row>
    <row r="56" spans="1:5" ht="14.4">
      <c r="A56" s="120" t="s">
        <v>61</v>
      </c>
      <c r="B56" s="120" t="s">
        <v>139</v>
      </c>
      <c r="C56" s="121">
        <v>840000</v>
      </c>
      <c r="D56" s="122">
        <v>45412</v>
      </c>
      <c r="E56" s="120" t="s">
        <v>143</v>
      </c>
    </row>
    <row r="57" spans="1:5" ht="14.4">
      <c r="A57" s="120" t="s">
        <v>61</v>
      </c>
      <c r="B57" s="120" t="s">
        <v>139</v>
      </c>
      <c r="C57" s="121">
        <v>310000</v>
      </c>
      <c r="D57" s="122">
        <v>45390</v>
      </c>
      <c r="E57" s="120" t="s">
        <v>143</v>
      </c>
    </row>
    <row r="58" spans="1:5" ht="14.4">
      <c r="A58" s="120" t="s">
        <v>61</v>
      </c>
      <c r="B58" s="120" t="s">
        <v>139</v>
      </c>
      <c r="C58" s="121">
        <v>485000</v>
      </c>
      <c r="D58" s="122">
        <v>45401</v>
      </c>
      <c r="E58" s="120" t="s">
        <v>143</v>
      </c>
    </row>
    <row r="59" spans="1:5" ht="14.4">
      <c r="A59" s="120" t="s">
        <v>61</v>
      </c>
      <c r="B59" s="120" t="s">
        <v>139</v>
      </c>
      <c r="C59" s="121">
        <v>375000</v>
      </c>
      <c r="D59" s="122">
        <v>45407</v>
      </c>
      <c r="E59" s="120" t="s">
        <v>143</v>
      </c>
    </row>
    <row r="60" spans="1:5" ht="14.4">
      <c r="A60" s="120" t="s">
        <v>61</v>
      </c>
      <c r="B60" s="120" t="s">
        <v>139</v>
      </c>
      <c r="C60" s="121">
        <v>666153</v>
      </c>
      <c r="D60" s="122">
        <v>45383</v>
      </c>
      <c r="E60" s="120" t="s">
        <v>142</v>
      </c>
    </row>
    <row r="61" spans="1:5" ht="14.4">
      <c r="A61" s="120" t="s">
        <v>61</v>
      </c>
      <c r="B61" s="120" t="s">
        <v>139</v>
      </c>
      <c r="C61" s="121">
        <v>245000</v>
      </c>
      <c r="D61" s="122">
        <v>45383</v>
      </c>
      <c r="E61" s="120" t="s">
        <v>143</v>
      </c>
    </row>
    <row r="62" spans="1:5" ht="14.4">
      <c r="A62" s="120" t="s">
        <v>61</v>
      </c>
      <c r="B62" s="120" t="s">
        <v>139</v>
      </c>
      <c r="C62" s="121">
        <v>445000</v>
      </c>
      <c r="D62" s="122">
        <v>45408</v>
      </c>
      <c r="E62" s="120" t="s">
        <v>143</v>
      </c>
    </row>
    <row r="63" spans="1:5" ht="14.4">
      <c r="A63" s="120" t="s">
        <v>61</v>
      </c>
      <c r="B63" s="120" t="s">
        <v>139</v>
      </c>
      <c r="C63" s="121">
        <v>438000</v>
      </c>
      <c r="D63" s="122">
        <v>45411</v>
      </c>
      <c r="E63" s="120" t="s">
        <v>143</v>
      </c>
    </row>
    <row r="64" spans="1:5" ht="14.4">
      <c r="A64" s="120" t="s">
        <v>61</v>
      </c>
      <c r="B64" s="120" t="s">
        <v>139</v>
      </c>
      <c r="C64" s="121">
        <v>492500</v>
      </c>
      <c r="D64" s="122">
        <v>45400</v>
      </c>
      <c r="E64" s="120" t="s">
        <v>144</v>
      </c>
    </row>
    <row r="65" spans="1:5" ht="14.4">
      <c r="A65" s="120" t="s">
        <v>61</v>
      </c>
      <c r="B65" s="120" t="s">
        <v>139</v>
      </c>
      <c r="C65" s="121">
        <v>419600</v>
      </c>
      <c r="D65" s="122">
        <v>45385</v>
      </c>
      <c r="E65" s="120" t="s">
        <v>142</v>
      </c>
    </row>
    <row r="66" spans="1:5" ht="14.4">
      <c r="A66" s="120" t="s">
        <v>53</v>
      </c>
      <c r="B66" s="120" t="s">
        <v>140</v>
      </c>
      <c r="C66" s="121">
        <v>459798</v>
      </c>
      <c r="D66" s="122">
        <v>45393</v>
      </c>
      <c r="E66" s="120" t="s">
        <v>144</v>
      </c>
    </row>
    <row r="67" spans="1:5" ht="14.4">
      <c r="A67" s="120" t="s">
        <v>53</v>
      </c>
      <c r="B67" s="120" t="s">
        <v>140</v>
      </c>
      <c r="C67" s="121">
        <v>750000</v>
      </c>
      <c r="D67" s="122">
        <v>45394</v>
      </c>
      <c r="E67" s="120" t="s">
        <v>143</v>
      </c>
    </row>
    <row r="68" spans="1:5" ht="14.4">
      <c r="A68" s="120" t="s">
        <v>53</v>
      </c>
      <c r="B68" s="120" t="s">
        <v>140</v>
      </c>
      <c r="C68" s="121">
        <v>393500</v>
      </c>
      <c r="D68" s="122">
        <v>45404</v>
      </c>
      <c r="E68" s="120" t="s">
        <v>143</v>
      </c>
    </row>
    <row r="69" spans="1:5" ht="14.4">
      <c r="A69" s="120" t="s">
        <v>53</v>
      </c>
      <c r="B69" s="120" t="s">
        <v>140</v>
      </c>
      <c r="C69" s="121">
        <v>469500</v>
      </c>
      <c r="D69" s="122">
        <v>45401</v>
      </c>
      <c r="E69" s="120" t="s">
        <v>143</v>
      </c>
    </row>
    <row r="70" spans="1:5" ht="14.4">
      <c r="A70" s="120" t="s">
        <v>53</v>
      </c>
      <c r="B70" s="120" t="s">
        <v>140</v>
      </c>
      <c r="C70" s="121">
        <v>585000</v>
      </c>
      <c r="D70" s="122">
        <v>45412</v>
      </c>
      <c r="E70" s="120" t="s">
        <v>143</v>
      </c>
    </row>
    <row r="71" spans="1:5" ht="14.4">
      <c r="A71" s="120" t="s">
        <v>53</v>
      </c>
      <c r="B71" s="120" t="s">
        <v>140</v>
      </c>
      <c r="C71" s="121">
        <v>345000</v>
      </c>
      <c r="D71" s="122">
        <v>45412</v>
      </c>
      <c r="E71" s="120" t="s">
        <v>144</v>
      </c>
    </row>
    <row r="72" spans="1:5" ht="14.4">
      <c r="A72" s="120" t="s">
        <v>53</v>
      </c>
      <c r="B72" s="120" t="s">
        <v>140</v>
      </c>
      <c r="C72" s="121">
        <v>780000</v>
      </c>
      <c r="D72" s="122">
        <v>45397</v>
      </c>
      <c r="E72" s="120" t="s">
        <v>143</v>
      </c>
    </row>
    <row r="73" spans="1:5" ht="14.4">
      <c r="A73" s="120" t="s">
        <v>53</v>
      </c>
      <c r="B73" s="120" t="s">
        <v>140</v>
      </c>
      <c r="C73" s="121">
        <v>200000</v>
      </c>
      <c r="D73" s="122">
        <v>45397</v>
      </c>
      <c r="E73" s="120" t="s">
        <v>144</v>
      </c>
    </row>
    <row r="74" spans="1:5" ht="14.4">
      <c r="A74" s="120" t="s">
        <v>53</v>
      </c>
      <c r="B74" s="120" t="s">
        <v>140</v>
      </c>
      <c r="C74" s="121">
        <v>660000</v>
      </c>
      <c r="D74" s="122">
        <v>45412</v>
      </c>
      <c r="E74" s="120" t="s">
        <v>143</v>
      </c>
    </row>
    <row r="75" spans="1:5" ht="14.4">
      <c r="A75" s="120" t="s">
        <v>53</v>
      </c>
      <c r="B75" s="120" t="s">
        <v>140</v>
      </c>
      <c r="C75" s="121">
        <v>660000</v>
      </c>
      <c r="D75" s="122">
        <v>45404</v>
      </c>
      <c r="E75" s="120" t="s">
        <v>143</v>
      </c>
    </row>
    <row r="76" spans="1:5" ht="14.4">
      <c r="A76" s="120" t="s">
        <v>53</v>
      </c>
      <c r="B76" s="120" t="s">
        <v>140</v>
      </c>
      <c r="C76" s="121">
        <v>269637</v>
      </c>
      <c r="D76" s="122">
        <v>45412</v>
      </c>
      <c r="E76" s="120" t="s">
        <v>144</v>
      </c>
    </row>
    <row r="77" spans="1:5" ht="14.4">
      <c r="A77" s="120" t="s">
        <v>53</v>
      </c>
      <c r="B77" s="120" t="s">
        <v>140</v>
      </c>
      <c r="C77" s="121">
        <v>391175</v>
      </c>
      <c r="D77" s="122">
        <v>45392</v>
      </c>
      <c r="E77" s="120" t="s">
        <v>142</v>
      </c>
    </row>
    <row r="78" spans="1:5" ht="14.4">
      <c r="A78" s="120" t="s">
        <v>53</v>
      </c>
      <c r="B78" s="120" t="s">
        <v>140</v>
      </c>
      <c r="C78" s="121">
        <v>1800000</v>
      </c>
      <c r="D78" s="122">
        <v>45405</v>
      </c>
      <c r="E78" s="120" t="s">
        <v>144</v>
      </c>
    </row>
    <row r="79" spans="1:5" ht="14.4">
      <c r="A79" s="120" t="s">
        <v>53</v>
      </c>
      <c r="B79" s="120" t="s">
        <v>140</v>
      </c>
      <c r="C79" s="121">
        <v>599000</v>
      </c>
      <c r="D79" s="122">
        <v>45384</v>
      </c>
      <c r="E79" s="120" t="s">
        <v>143</v>
      </c>
    </row>
    <row r="80" spans="1:5" ht="14.4">
      <c r="A80" s="120" t="s">
        <v>53</v>
      </c>
      <c r="B80" s="120" t="s">
        <v>140</v>
      </c>
      <c r="C80" s="121">
        <v>525000</v>
      </c>
      <c r="D80" s="122">
        <v>45399</v>
      </c>
      <c r="E80" s="120" t="s">
        <v>143</v>
      </c>
    </row>
    <row r="81" spans="1:5" ht="14.4">
      <c r="A81" s="120" t="s">
        <v>53</v>
      </c>
      <c r="B81" s="120" t="s">
        <v>140</v>
      </c>
      <c r="C81" s="121">
        <v>2100000</v>
      </c>
      <c r="D81" s="122">
        <v>45383</v>
      </c>
      <c r="E81" s="120" t="s">
        <v>143</v>
      </c>
    </row>
    <row r="82" spans="1:5" ht="14.4">
      <c r="A82" s="120" t="s">
        <v>53</v>
      </c>
      <c r="B82" s="120" t="s">
        <v>140</v>
      </c>
      <c r="C82" s="121">
        <v>435000</v>
      </c>
      <c r="D82" s="122">
        <v>45401</v>
      </c>
      <c r="E82" s="120" t="s">
        <v>143</v>
      </c>
    </row>
    <row r="83" spans="1:5" ht="14.4">
      <c r="A83" s="120" t="s">
        <v>53</v>
      </c>
      <c r="B83" s="120" t="s">
        <v>140</v>
      </c>
      <c r="C83" s="121">
        <v>568246</v>
      </c>
      <c r="D83" s="122">
        <v>45390</v>
      </c>
      <c r="E83" s="120" t="s">
        <v>142</v>
      </c>
    </row>
    <row r="84" spans="1:5" ht="14.4">
      <c r="A84" s="120" t="s">
        <v>53</v>
      </c>
      <c r="B84" s="120" t="s">
        <v>140</v>
      </c>
      <c r="C84" s="121">
        <v>380000</v>
      </c>
      <c r="D84" s="122">
        <v>45390</v>
      </c>
      <c r="E84" s="120" t="s">
        <v>143</v>
      </c>
    </row>
    <row r="85" spans="1:5" ht="14.4">
      <c r="A85" s="120" t="s">
        <v>53</v>
      </c>
      <c r="B85" s="120" t="s">
        <v>140</v>
      </c>
      <c r="C85" s="121">
        <v>402039</v>
      </c>
      <c r="D85" s="122">
        <v>45387</v>
      </c>
      <c r="E85" s="120" t="s">
        <v>142</v>
      </c>
    </row>
    <row r="86" spans="1:5" ht="14.4">
      <c r="A86" s="120" t="s">
        <v>53</v>
      </c>
      <c r="B86" s="120" t="s">
        <v>140</v>
      </c>
      <c r="C86" s="121">
        <v>330000</v>
      </c>
      <c r="D86" s="122">
        <v>45394</v>
      </c>
      <c r="E86" s="120" t="s">
        <v>143</v>
      </c>
    </row>
    <row r="87" spans="1:5" ht="14.4">
      <c r="A87" s="120" t="s">
        <v>53</v>
      </c>
      <c r="B87" s="120" t="s">
        <v>140</v>
      </c>
      <c r="C87" s="121">
        <v>430000</v>
      </c>
      <c r="D87" s="122">
        <v>45387</v>
      </c>
      <c r="E87" s="120" t="s">
        <v>143</v>
      </c>
    </row>
    <row r="88" spans="1:5" ht="14.4">
      <c r="A88" s="120" t="s">
        <v>53</v>
      </c>
      <c r="B88" s="120" t="s">
        <v>140</v>
      </c>
      <c r="C88" s="121">
        <v>240000</v>
      </c>
      <c r="D88" s="122">
        <v>45385</v>
      </c>
      <c r="E88" s="120" t="s">
        <v>143</v>
      </c>
    </row>
    <row r="89" spans="1:5" ht="14.4">
      <c r="A89" s="120" t="s">
        <v>53</v>
      </c>
      <c r="B89" s="120" t="s">
        <v>140</v>
      </c>
      <c r="C89" s="121">
        <v>525000</v>
      </c>
      <c r="D89" s="122">
        <v>45405</v>
      </c>
      <c r="E89" s="120" t="s">
        <v>143</v>
      </c>
    </row>
    <row r="90" spans="1:5" ht="14.4">
      <c r="A90" s="120" t="s">
        <v>53</v>
      </c>
      <c r="B90" s="120" t="s">
        <v>140</v>
      </c>
      <c r="C90" s="121">
        <v>665000</v>
      </c>
      <c r="D90" s="122">
        <v>45383</v>
      </c>
      <c r="E90" s="120" t="s">
        <v>143</v>
      </c>
    </row>
    <row r="91" spans="1:5" ht="14.4">
      <c r="A91" s="120" t="s">
        <v>53</v>
      </c>
      <c r="B91" s="120" t="s">
        <v>140</v>
      </c>
      <c r="C91" s="121">
        <v>623305</v>
      </c>
      <c r="D91" s="122">
        <v>45408</v>
      </c>
      <c r="E91" s="120" t="s">
        <v>142</v>
      </c>
    </row>
    <row r="92" spans="1:5" ht="14.4">
      <c r="A92" s="120" t="s">
        <v>53</v>
      </c>
      <c r="B92" s="120" t="s">
        <v>140</v>
      </c>
      <c r="C92" s="121">
        <v>300000</v>
      </c>
      <c r="D92" s="122">
        <v>45408</v>
      </c>
      <c r="E92" s="120" t="s">
        <v>143</v>
      </c>
    </row>
    <row r="93" spans="1:5" ht="14.4">
      <c r="A93" s="120" t="s">
        <v>53</v>
      </c>
      <c r="B93" s="120" t="s">
        <v>140</v>
      </c>
      <c r="C93" s="121">
        <v>460085</v>
      </c>
      <c r="D93" s="122">
        <v>45407</v>
      </c>
      <c r="E93" s="120" t="s">
        <v>142</v>
      </c>
    </row>
    <row r="94" spans="1:5" ht="14.4">
      <c r="A94" s="120" t="s">
        <v>53</v>
      </c>
      <c r="B94" s="120" t="s">
        <v>140</v>
      </c>
      <c r="C94" s="121">
        <v>469436</v>
      </c>
      <c r="D94" s="122">
        <v>45411</v>
      </c>
      <c r="E94" s="120" t="s">
        <v>142</v>
      </c>
    </row>
    <row r="95" spans="1:5" ht="14.4">
      <c r="A95" s="120" t="s">
        <v>53</v>
      </c>
      <c r="B95" s="120" t="s">
        <v>140</v>
      </c>
      <c r="C95" s="121">
        <v>578370</v>
      </c>
      <c r="D95" s="122">
        <v>45401</v>
      </c>
      <c r="E95" s="120" t="s">
        <v>142</v>
      </c>
    </row>
    <row r="96" spans="1:5" ht="14.4">
      <c r="A96" s="120" t="s">
        <v>108</v>
      </c>
      <c r="B96" s="120" t="s">
        <v>141</v>
      </c>
      <c r="C96" s="121">
        <v>560000</v>
      </c>
      <c r="D96" s="122">
        <v>45406</v>
      </c>
      <c r="E96" s="120" t="s">
        <v>143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2024-05-01T16:08:05Z</dcterms:modified>
</cp:coreProperties>
</file>