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STATS'!$A$16:$C$17</definedName>
    <definedName name="CommercialSalesMarket">'SALES STATS'!$A$40:$C$40</definedName>
    <definedName name="ConstructionLoansMarket">'LOAN ONLY STATS'!$A$29:$C$30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STATS'!$A$23:$C$23</definedName>
    <definedName name="HardMoneyLoansMarket">'LOAN ONLY STATS'!$A$36:$C$36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STATS'!$A$46:$C$48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0" i="3"/>
  <c r="G29"/>
  <c r="G17"/>
  <c r="G16"/>
  <c r="G10"/>
  <c r="G9"/>
  <c r="G8"/>
  <c r="G7"/>
  <c r="G48" i="2"/>
  <c r="G47"/>
  <c r="G46"/>
  <c r="G40"/>
  <c r="G34"/>
  <c r="G33"/>
  <c r="G32"/>
  <c r="G31"/>
  <c r="G30"/>
  <c r="G29"/>
  <c r="G28"/>
  <c r="G22"/>
  <c r="G21"/>
  <c r="G20"/>
  <c r="G19"/>
  <c r="G13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1" i="3"/>
  <c r="B31"/>
  <c r="C18"/>
  <c r="B18"/>
  <c r="C41" i="2"/>
  <c r="B41"/>
  <c r="B15" i="1"/>
  <c r="C15"/>
  <c r="B37" i="3"/>
  <c r="C37"/>
  <c r="B24"/>
  <c r="C24"/>
  <c r="B11"/>
  <c r="D7" s="1"/>
  <c r="C11"/>
  <c r="E7" s="1"/>
  <c r="B49" i="2"/>
  <c r="C49"/>
  <c r="B35"/>
  <c r="D29" s="1"/>
  <c r="C35"/>
  <c r="E29" s="1"/>
  <c r="A2"/>
  <c r="B23"/>
  <c r="D20" s="1"/>
  <c r="C23"/>
  <c r="E30" i="3" l="1"/>
  <c r="D17"/>
  <c r="E16"/>
  <c r="D16"/>
  <c r="E17"/>
  <c r="E9"/>
  <c r="D9"/>
  <c r="E9" i="1"/>
  <c r="D9"/>
  <c r="E48" i="2"/>
  <c r="D48"/>
  <c r="E30"/>
  <c r="D30"/>
  <c r="E22"/>
  <c r="D22"/>
  <c r="E47"/>
  <c r="D40"/>
  <c r="D34"/>
  <c r="D8" i="3"/>
  <c r="E10"/>
  <c r="D10"/>
  <c r="E8"/>
  <c r="E29"/>
  <c r="D29"/>
  <c r="D30"/>
  <c r="D47" i="2"/>
  <c r="E40"/>
  <c r="E34"/>
  <c r="E21"/>
  <c r="D21"/>
  <c r="E46"/>
  <c r="E28"/>
  <c r="E31"/>
  <c r="E33"/>
  <c r="E20"/>
  <c r="E19"/>
  <c r="D19"/>
  <c r="D32"/>
  <c r="E32"/>
  <c r="D33"/>
  <c r="D31"/>
  <c r="D28"/>
  <c r="D46"/>
  <c r="A2" i="3"/>
  <c r="B14" i="2"/>
  <c r="C14"/>
  <c r="B25" i="1"/>
  <c r="C25"/>
  <c r="B38"/>
  <c r="C38"/>
  <c r="E33" l="1"/>
  <c r="D33"/>
  <c r="E24"/>
  <c r="D24"/>
  <c r="E9" i="2"/>
  <c r="D9"/>
  <c r="E18" i="3"/>
  <c r="D18"/>
  <c r="E41" i="2"/>
  <c r="D41"/>
  <c r="D34" i="1"/>
  <c r="E23"/>
  <c r="D23"/>
  <c r="E36"/>
  <c r="E34"/>
  <c r="E32"/>
  <c r="E35"/>
  <c r="E31" i="3"/>
  <c r="D31"/>
  <c r="D49" i="2"/>
  <c r="E49"/>
  <c r="E35"/>
  <c r="D35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11" i="3"/>
  <c r="D11"/>
  <c r="E23" i="2"/>
  <c r="D23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<sst xmlns="http://schemas.openxmlformats.org/spreadsheetml/2006/main" count="1286" uniqueCount="145">
  <si>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</si>
  <si>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</si>
  <si>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</si>
  <si>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</si>
  <si>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</si>
  <si>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</si>
  <si>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</si>
  <si>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</si>
  <si>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</si>
  <si>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</si>
  <si>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</si>
  <si>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</si>
  <si>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</si>
  <si>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</si>
  <si>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</si>
  <si>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</si>
  <si>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</si>
  <si>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</si>
  <si>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</si>
  <si>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</si>
  <si>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</si>
  <si>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</si>
  <si>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</si>
  <si>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</si>
  <si>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</si>
  <si>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</si>
  <si>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</si>
  <si>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</si>
  <si>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</si>
  <si>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</si>
  <si>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</si>
  <si>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</si>
  <si>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</si>
  <si>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</si>
  <si>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</si>
  <si>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</si>
  <si>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</si>
  <si>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</si>
  <si>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</si>
  <si>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</si>
  <si>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</si>
  <si>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</si>
  <si>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</si>
  <si>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</si>
  <si>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</si>
  <si>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</si>
  <si>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</si>
  <si>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</si>
  <si>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</si>
  <si>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</si>
  <si>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</si>
  <si>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</si>
  <si>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AUGUST, 2023</t>
  </si>
  <si>
    <t>Ticor Title</t>
  </si>
  <si>
    <t>SINGLE FAM RES.</t>
  </si>
  <si>
    <t>KIETZKE</t>
  </si>
  <si>
    <t>AE</t>
  </si>
  <si>
    <t>NO</t>
  </si>
  <si>
    <t>Landmark Title</t>
  </si>
  <si>
    <t>CONDO/TWNHSE</t>
  </si>
  <si>
    <t>PLUMB</t>
  </si>
  <si>
    <t>RS</t>
  </si>
  <si>
    <t>First Centennial Title</t>
  </si>
  <si>
    <t>CARSON CITY</t>
  </si>
  <si>
    <t>18</t>
  </si>
  <si>
    <t>YES</t>
  </si>
  <si>
    <t>Stewart Title</t>
  </si>
  <si>
    <t>AMG</t>
  </si>
  <si>
    <t>Toiyabe Title</t>
  </si>
  <si>
    <t>RENO CORPORATE</t>
  </si>
  <si>
    <t>UNK</t>
  </si>
  <si>
    <t>DP</t>
  </si>
  <si>
    <t>First American Title</t>
  </si>
  <si>
    <t>TM</t>
  </si>
  <si>
    <t>KDJ</t>
  </si>
  <si>
    <t>MAYBERRY</t>
  </si>
  <si>
    <t>CRF</t>
  </si>
  <si>
    <t>23</t>
  </si>
  <si>
    <t>Signature Title</t>
  </si>
  <si>
    <t>CA</t>
  </si>
  <si>
    <t>DC</t>
  </si>
  <si>
    <t>GARDNERVILLE</t>
  </si>
  <si>
    <t>3</t>
  </si>
  <si>
    <t>MIF</t>
  </si>
  <si>
    <t>LAKESIDE</t>
  </si>
  <si>
    <t>SL</t>
  </si>
  <si>
    <t>VACANT LAND</t>
  </si>
  <si>
    <t>DKD</t>
  </si>
  <si>
    <t>COMMERCIAL</t>
  </si>
  <si>
    <t>Calatlantic Title West</t>
  </si>
  <si>
    <t>MCCARRAN</t>
  </si>
  <si>
    <t>LH</t>
  </si>
  <si>
    <t>RLT</t>
  </si>
  <si>
    <t>ACM</t>
  </si>
  <si>
    <t>JMS</t>
  </si>
  <si>
    <t>ZEPHYR</t>
  </si>
  <si>
    <t>17</t>
  </si>
  <si>
    <t>RIDGEVIEW</t>
  </si>
  <si>
    <t>9</t>
  </si>
  <si>
    <t>15</t>
  </si>
  <si>
    <t>MINDEN</t>
  </si>
  <si>
    <t>ET</t>
  </si>
  <si>
    <t>2-4 PLEX</t>
  </si>
  <si>
    <t>DAMONTE</t>
  </si>
  <si>
    <t>24</t>
  </si>
  <si>
    <t>SAB</t>
  </si>
  <si>
    <t>4</t>
  </si>
  <si>
    <t>MOBILE HOME</t>
  </si>
  <si>
    <t>MF</t>
  </si>
  <si>
    <t>10</t>
  </si>
  <si>
    <t>SPARKS</t>
  </si>
  <si>
    <t>21</t>
  </si>
  <si>
    <t>002-136-08</t>
  </si>
  <si>
    <t>CONSTRUCTION</t>
  </si>
  <si>
    <t>PLUMAS BANK</t>
  </si>
  <si>
    <t>008-302-37</t>
  </si>
  <si>
    <t>HERITAGE BANK OF NEVADA</t>
  </si>
  <si>
    <t>008-303-42</t>
  </si>
  <si>
    <t>002-071-28</t>
  </si>
  <si>
    <t>BERKADIA COMMERCIAL MORTGAGE LLC</t>
  </si>
  <si>
    <t>002-093-10</t>
  </si>
  <si>
    <t>CONVENTIONAL</t>
  </si>
  <si>
    <t>PRIMELENDING</t>
  </si>
  <si>
    <t>010-474-11</t>
  </si>
  <si>
    <t>FHA</t>
  </si>
  <si>
    <t>SECURITY NATIONAL MORTGAGE COMPANY</t>
  </si>
  <si>
    <t>001-143-09</t>
  </si>
  <si>
    <t>OCMBC INC</t>
  </si>
  <si>
    <t>003-115-05</t>
  </si>
  <si>
    <t>MOVEMENT MORTGAGE LLC</t>
  </si>
  <si>
    <t>002-102-29</t>
  </si>
  <si>
    <t>STANDARD INSURANCE CO</t>
  </si>
  <si>
    <t>CAL</t>
  </si>
  <si>
    <t>FA</t>
  </si>
  <si>
    <t>FC</t>
  </si>
  <si>
    <t>LT</t>
  </si>
  <si>
    <t>SIG</t>
  </si>
  <si>
    <t>ST</t>
  </si>
  <si>
    <t>TI</t>
  </si>
  <si>
    <t>TT</t>
  </si>
  <si>
    <t>DEED SUBDIVIDER</t>
  </si>
  <si>
    <t>DEED OF TRUST</t>
  </si>
  <si>
    <t>DEED</t>
  </si>
  <si>
    <t>NO CREDIT LINES LOANS THIS MONTH</t>
  </si>
  <si>
    <t>NO HARD MONEY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</si>
</sst>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31</c:v>
                </c:pt>
                <c:pt idx="1">
                  <c:v>21</c:v>
                </c:pt>
                <c:pt idx="2">
                  <c:v>17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18002432"/>
        <c:axId val="118003968"/>
        <c:axId val="0"/>
      </c:bar3DChart>
      <c:catAx>
        <c:axId val="118002432"/>
        <c:scaling>
          <c:orientation val="minMax"/>
        </c:scaling>
        <c:axPos val="b"/>
        <c:numFmt formatCode="General" sourceLinked="1"/>
        <c:majorTickMark val="none"/>
        <c:tickLblPos val="nextTo"/>
        <c:crossAx val="118003968"/>
        <c:crosses val="autoZero"/>
        <c:auto val="1"/>
        <c:lblAlgn val="ctr"/>
        <c:lblOffset val="100"/>
      </c:catAx>
      <c:valAx>
        <c:axId val="118003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002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First Centennial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hape val="box"/>
        <c:axId val="118362496"/>
        <c:axId val="118364032"/>
        <c:axId val="0"/>
      </c:bar3DChart>
      <c:catAx>
        <c:axId val="118362496"/>
        <c:scaling>
          <c:orientation val="minMax"/>
        </c:scaling>
        <c:axPos val="b"/>
        <c:numFmt formatCode="General" sourceLinked="1"/>
        <c:majorTickMark val="none"/>
        <c:tickLblPos val="nextTo"/>
        <c:crossAx val="118364032"/>
        <c:crosses val="autoZero"/>
        <c:auto val="1"/>
        <c:lblAlgn val="ctr"/>
        <c:lblOffset val="100"/>
      </c:catAx>
      <c:valAx>
        <c:axId val="118364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362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33</c:v>
                </c:pt>
                <c:pt idx="1">
                  <c:v>22</c:v>
                </c:pt>
                <c:pt idx="2">
                  <c:v>20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18390144"/>
        <c:axId val="118404224"/>
        <c:axId val="0"/>
      </c:bar3DChart>
      <c:catAx>
        <c:axId val="118390144"/>
        <c:scaling>
          <c:orientation val="minMax"/>
        </c:scaling>
        <c:axPos val="b"/>
        <c:numFmt formatCode="General" sourceLinked="1"/>
        <c:majorTickMark val="none"/>
        <c:tickLblPos val="nextTo"/>
        <c:crossAx val="118404224"/>
        <c:crosses val="autoZero"/>
        <c:auto val="1"/>
        <c:lblAlgn val="ctr"/>
        <c:lblOffset val="100"/>
      </c:catAx>
      <c:valAx>
        <c:axId val="118404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8390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18106644</c:v>
                </c:pt>
                <c:pt idx="1">
                  <c:v>10328177</c:v>
                </c:pt>
                <c:pt idx="2">
                  <c:v>6115746</c:v>
                </c:pt>
                <c:pt idx="3">
                  <c:v>4666714</c:v>
                </c:pt>
                <c:pt idx="4">
                  <c:v>1355000</c:v>
                </c:pt>
                <c:pt idx="5">
                  <c:v>1034500</c:v>
                </c:pt>
                <c:pt idx="6">
                  <c:v>1235000</c:v>
                </c:pt>
                <c:pt idx="7">
                  <c:v>300000</c:v>
                </c:pt>
              </c:numCache>
            </c:numRef>
          </c:val>
        </c:ser>
        <c:shape val="box"/>
        <c:axId val="118491776"/>
        <c:axId val="118505856"/>
        <c:axId val="0"/>
      </c:bar3DChart>
      <c:catAx>
        <c:axId val="118491776"/>
        <c:scaling>
          <c:orientation val="minMax"/>
        </c:scaling>
        <c:axPos val="b"/>
        <c:numFmt formatCode="General" sourceLinked="1"/>
        <c:majorTickMark val="none"/>
        <c:tickLblPos val="nextTo"/>
        <c:crossAx val="118505856"/>
        <c:crosses val="autoZero"/>
        <c:auto val="1"/>
        <c:lblAlgn val="ctr"/>
        <c:lblOffset val="100"/>
      </c:catAx>
      <c:valAx>
        <c:axId val="118505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491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First American Title</c:v>
                </c:pt>
                <c:pt idx="2">
                  <c:v>Stewart Title</c:v>
                </c:pt>
                <c:pt idx="3">
                  <c:v>Signature Title</c:v>
                </c:pt>
                <c:pt idx="4">
                  <c:v>First Centennial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12315000</c:v>
                </c:pt>
                <c:pt idx="1">
                  <c:v>3959000</c:v>
                </c:pt>
                <c:pt idx="2">
                  <c:v>3260000</c:v>
                </c:pt>
                <c:pt idx="3">
                  <c:v>322547</c:v>
                </c:pt>
                <c:pt idx="4">
                  <c:v>100000</c:v>
                </c:pt>
              </c:numCache>
            </c:numRef>
          </c:val>
        </c:ser>
        <c:shape val="box"/>
        <c:axId val="118540160"/>
        <c:axId val="118541696"/>
        <c:axId val="0"/>
      </c:bar3DChart>
      <c:catAx>
        <c:axId val="118540160"/>
        <c:scaling>
          <c:orientation val="minMax"/>
        </c:scaling>
        <c:axPos val="b"/>
        <c:numFmt formatCode="General" sourceLinked="1"/>
        <c:majorTickMark val="none"/>
        <c:tickLblPos val="nextTo"/>
        <c:crossAx val="118541696"/>
        <c:crosses val="autoZero"/>
        <c:auto val="1"/>
        <c:lblAlgn val="ctr"/>
        <c:lblOffset val="100"/>
      </c:catAx>
      <c:valAx>
        <c:axId val="118541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540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Landmark Title</c:v>
                </c:pt>
                <c:pt idx="7">
                  <c:v>Toiyabe Title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21366644</c:v>
                </c:pt>
                <c:pt idx="1">
                  <c:v>10428177</c:v>
                </c:pt>
                <c:pt idx="2">
                  <c:v>18430746</c:v>
                </c:pt>
                <c:pt idx="3">
                  <c:v>4666714</c:v>
                </c:pt>
                <c:pt idx="4">
                  <c:v>5314000</c:v>
                </c:pt>
                <c:pt idx="5">
                  <c:v>1557547</c:v>
                </c:pt>
                <c:pt idx="6">
                  <c:v>1034500</c:v>
                </c:pt>
                <c:pt idx="7">
                  <c:v>300000</c:v>
                </c:pt>
              </c:numCache>
            </c:numRef>
          </c:val>
        </c:ser>
        <c:shape val="box"/>
        <c:axId val="118432896"/>
        <c:axId val="118434432"/>
        <c:axId val="0"/>
      </c:bar3DChart>
      <c:catAx>
        <c:axId val="118432896"/>
        <c:scaling>
          <c:orientation val="minMax"/>
        </c:scaling>
        <c:axPos val="b"/>
        <c:numFmt formatCode="General" sourceLinked="1"/>
        <c:majorTickMark val="none"/>
        <c:tickLblPos val="nextTo"/>
        <c:crossAx val="118434432"/>
        <c:crosses val="autoZero"/>
        <c:auto val="1"/>
        <c:lblAlgn val="ctr"/>
        <c:lblOffset val="100"/>
      </c:catAx>
      <c:valAx>
        <c:axId val="1184344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432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172.612255439817" createdVersion="3" refreshedVersion="3" minRefreshableVersion="3" recordCount="86">
  <cacheSource type="worksheet">
    <worksheetSource name="Table5"/>
  </cacheSource>
  <cacheFields count="10">
    <cacheField name="FULLNAME" numFmtId="0">
      <sharedItems containsBlank="1" count="9">
        <s v="Calatlantic Title West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4">
        <s v="MCCARRAN"/>
        <s v="KIETZKE"/>
        <s v="MINDEN"/>
        <s v="RIDGEVIEW"/>
        <s v="CARSON CITY"/>
        <s v="SPARKS"/>
        <s v="GARDNERVILLE"/>
        <s v="ZEPHYR"/>
        <s v="DAMONTE"/>
        <s v="PLUMB"/>
        <s v="RENO CORPORATE"/>
        <s v="MAYBERRY"/>
        <s v="LAKESIDE"/>
        <m u="1"/>
      </sharedItems>
    </cacheField>
    <cacheField name="EO" numFmtId="0">
      <sharedItems containsBlank="1" count="31">
        <s v="LH"/>
        <s v="TM"/>
        <s v="ET"/>
        <s v="15"/>
        <s v="4"/>
        <s v="23"/>
        <s v="21"/>
        <s v="10"/>
        <s v="18"/>
        <s v="3"/>
        <s v="17"/>
        <s v="24"/>
        <s v="9"/>
        <s v="RS"/>
        <s v="DP"/>
        <s v="CA"/>
        <s v="DC"/>
        <s v="AMG"/>
        <s v="KDJ"/>
        <s v="MIF"/>
        <s v="CRF"/>
        <s v="UNK"/>
        <s v="JMS"/>
        <s v="MF"/>
        <s v="SAB"/>
        <s v="SL"/>
        <s v="AE"/>
        <s v="DKD"/>
        <s v="RLT"/>
        <s v="ACM"/>
        <m u="1"/>
      </sharedItems>
    </cacheField>
    <cacheField name="PROPTYPE" numFmtId="0">
      <sharedItems containsBlank="1" count="7">
        <s v="SINGLE FAM RES."/>
        <s v="2-4 PLEX"/>
        <s v="VACANT LAND"/>
        <s v="CONDO/TWNHSE"/>
        <s v="COMMERCIAL"/>
        <s v="MOBILE HOME"/>
        <m u="1"/>
      </sharedItems>
    </cacheField>
    <cacheField name="DOCNUM" numFmtId="0">
      <sharedItems containsSemiMixedTypes="0" containsString="0" containsNumber="1" containsInteger="1" minValue="541325" maxValue="541985"/>
    </cacheField>
    <cacheField name="AMOUNT" numFmtId="165">
      <sharedItems containsSemiMixedTypes="0" containsString="0" containsNumber="1" minValue="112500" maxValue="26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8-01T00:00:00" maxDate="2023-09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172.612351620373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MMERCIAL"/>
        <s v="CONVENTIONAL"/>
        <s v="FHA"/>
        <s v="CONSTRUCTION"/>
        <m/>
        <s v="SBA" u="1"/>
        <s v="HARD MONEY" u="1"/>
        <s v="VA" u="1"/>
        <s v="CREDIT LINE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1355" maxValue="541964"/>
    </cacheField>
    <cacheField name="AMOUNT" numFmtId="165">
      <sharedItems containsString="0" containsBlank="1" containsNumber="1" containsInteger="1" minValue="100000" maxValue="5915000"/>
    </cacheField>
    <cacheField name="RECDATE" numFmtId="14">
      <sharedItems containsNonDate="0" containsDate="1" containsString="0" containsBlank="1" minDate="2023-08-02T00:00:00" maxDate="2023-09-01T00:00:00"/>
    </cacheField>
    <cacheField name="LENDER" numFmtId="0">
      <sharedItems containsBlank="1" count="105">
        <s v="BERKADIA COMMERCIAL MORTGAGE LLC"/>
        <s v="PRIMELENDING"/>
        <s v="OCMBC INC"/>
        <s v="SECURITY NATIONAL MORTGAGE COMPANY"/>
        <s v="PLUMAS BANK"/>
        <s v="MOVEMENT MORTGAGE LLC"/>
        <s v="HERITAGE BANK OF NEVADA"/>
        <s v="STANDARD INSURANCE CO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s v="CAL"/>
    <x v="0"/>
    <x v="0"/>
    <x v="0"/>
    <n v="541619"/>
    <n v="659275"/>
    <x v="0"/>
    <s v="YES"/>
    <d v="2023-08-15T00:00:00"/>
  </r>
  <r>
    <x v="0"/>
    <s v="CAL"/>
    <x v="0"/>
    <x v="0"/>
    <x v="0"/>
    <n v="541945"/>
    <n v="569950"/>
    <x v="0"/>
    <s v="YES"/>
    <d v="2023-08-30T00:00:00"/>
  </r>
  <r>
    <x v="0"/>
    <s v="CAL"/>
    <x v="0"/>
    <x v="0"/>
    <x v="0"/>
    <n v="541916"/>
    <n v="519950"/>
    <x v="0"/>
    <s v="YES"/>
    <d v="2023-08-29T00:00:00"/>
  </r>
  <r>
    <x v="0"/>
    <s v="CAL"/>
    <x v="0"/>
    <x v="0"/>
    <x v="0"/>
    <n v="541971"/>
    <n v="539950"/>
    <x v="0"/>
    <s v="YES"/>
    <d v="2023-08-31T00:00:00"/>
  </r>
  <r>
    <x v="0"/>
    <s v="CAL"/>
    <x v="0"/>
    <x v="0"/>
    <x v="0"/>
    <n v="541974"/>
    <n v="637739"/>
    <x v="0"/>
    <s v="YES"/>
    <d v="2023-08-31T00:00:00"/>
  </r>
  <r>
    <x v="0"/>
    <s v="CAL"/>
    <x v="0"/>
    <x v="0"/>
    <x v="0"/>
    <n v="541977"/>
    <n v="529950"/>
    <x v="0"/>
    <s v="YES"/>
    <d v="2023-08-31T00:00:00"/>
  </r>
  <r>
    <x v="0"/>
    <s v="CAL"/>
    <x v="0"/>
    <x v="0"/>
    <x v="0"/>
    <n v="541900"/>
    <n v="674950"/>
    <x v="0"/>
    <s v="YES"/>
    <d v="2023-08-29T00:00:00"/>
  </r>
  <r>
    <x v="0"/>
    <s v="CAL"/>
    <x v="0"/>
    <x v="0"/>
    <x v="0"/>
    <n v="541942"/>
    <n v="534950"/>
    <x v="0"/>
    <s v="YES"/>
    <d v="2023-08-30T00:00:00"/>
  </r>
  <r>
    <x v="1"/>
    <s v="FA"/>
    <x v="1"/>
    <x v="1"/>
    <x v="0"/>
    <n v="541645"/>
    <n v="380000"/>
    <x v="1"/>
    <s v="YES"/>
    <d v="2023-08-16T00:00:00"/>
  </r>
  <r>
    <x v="1"/>
    <s v="FA"/>
    <x v="2"/>
    <x v="2"/>
    <x v="0"/>
    <n v="541782"/>
    <n v="375000"/>
    <x v="1"/>
    <s v="YES"/>
    <d v="2023-08-22T00:00:00"/>
  </r>
  <r>
    <x v="1"/>
    <s v="FA"/>
    <x v="1"/>
    <x v="1"/>
    <x v="0"/>
    <n v="541372"/>
    <n v="600000"/>
    <x v="1"/>
    <s v="YES"/>
    <d v="2023-08-03T00:00:00"/>
  </r>
  <r>
    <x v="2"/>
    <s v="FC"/>
    <x v="3"/>
    <x v="3"/>
    <x v="0"/>
    <n v="541780"/>
    <n v="429900"/>
    <x v="1"/>
    <s v="YES"/>
    <d v="2023-08-22T00:00:00"/>
  </r>
  <r>
    <x v="2"/>
    <s v="FC"/>
    <x v="3"/>
    <x v="4"/>
    <x v="0"/>
    <n v="541866"/>
    <n v="615000"/>
    <x v="1"/>
    <s v="YES"/>
    <d v="2023-08-25T00:00:00"/>
  </r>
  <r>
    <x v="2"/>
    <s v="FC"/>
    <x v="4"/>
    <x v="5"/>
    <x v="0"/>
    <n v="541920"/>
    <n v="725000"/>
    <x v="1"/>
    <s v="YES"/>
    <d v="2023-08-29T00:00:00"/>
  </r>
  <r>
    <x v="2"/>
    <s v="FC"/>
    <x v="5"/>
    <x v="6"/>
    <x v="0"/>
    <n v="541961"/>
    <n v="400000"/>
    <x v="1"/>
    <s v="YES"/>
    <d v="2023-08-31T00:00:00"/>
  </r>
  <r>
    <x v="2"/>
    <s v="FC"/>
    <x v="3"/>
    <x v="7"/>
    <x v="0"/>
    <n v="541951"/>
    <n v="900000"/>
    <x v="1"/>
    <s v="YES"/>
    <d v="2023-08-30T00:00:00"/>
  </r>
  <r>
    <x v="2"/>
    <s v="FC"/>
    <x v="4"/>
    <x v="5"/>
    <x v="0"/>
    <n v="541937"/>
    <n v="360000"/>
    <x v="1"/>
    <s v="YES"/>
    <d v="2023-08-30T00:00:00"/>
  </r>
  <r>
    <x v="2"/>
    <s v="FC"/>
    <x v="4"/>
    <x v="8"/>
    <x v="0"/>
    <n v="541337"/>
    <n v="425000"/>
    <x v="1"/>
    <s v="YES"/>
    <d v="2023-08-02T00:00:00"/>
  </r>
  <r>
    <x v="2"/>
    <s v="FC"/>
    <x v="4"/>
    <x v="8"/>
    <x v="0"/>
    <n v="541853"/>
    <n v="357000"/>
    <x v="1"/>
    <s v="YES"/>
    <d v="2023-08-25T00:00:00"/>
  </r>
  <r>
    <x v="2"/>
    <s v="FC"/>
    <x v="6"/>
    <x v="9"/>
    <x v="0"/>
    <n v="541684"/>
    <n v="440000"/>
    <x v="1"/>
    <s v="YES"/>
    <d v="2023-08-17T00:00:00"/>
  </r>
  <r>
    <x v="2"/>
    <s v="FC"/>
    <x v="7"/>
    <x v="10"/>
    <x v="0"/>
    <n v="541718"/>
    <n v="549000"/>
    <x v="1"/>
    <s v="YES"/>
    <d v="2023-08-18T00:00:00"/>
  </r>
  <r>
    <x v="2"/>
    <s v="FC"/>
    <x v="3"/>
    <x v="3"/>
    <x v="0"/>
    <n v="541897"/>
    <n v="629000"/>
    <x v="0"/>
    <s v="YES"/>
    <d v="2023-08-29T00:00:00"/>
  </r>
  <r>
    <x v="2"/>
    <s v="FC"/>
    <x v="6"/>
    <x v="9"/>
    <x v="0"/>
    <n v="541490"/>
    <n v="430000"/>
    <x v="1"/>
    <s v="YES"/>
    <d v="2023-08-09T00:00:00"/>
  </r>
  <r>
    <x v="2"/>
    <s v="FC"/>
    <x v="4"/>
    <x v="8"/>
    <x v="0"/>
    <n v="541341"/>
    <n v="357000"/>
    <x v="1"/>
    <s v="YES"/>
    <d v="2023-08-02T00:00:00"/>
  </r>
  <r>
    <x v="2"/>
    <s v="FC"/>
    <x v="4"/>
    <x v="5"/>
    <x v="0"/>
    <n v="541549"/>
    <n v="410000"/>
    <x v="1"/>
    <s v="YES"/>
    <d v="2023-08-11T00:00:00"/>
  </r>
  <r>
    <x v="2"/>
    <s v="FC"/>
    <x v="4"/>
    <x v="5"/>
    <x v="0"/>
    <n v="541388"/>
    <n v="675000"/>
    <x v="1"/>
    <s v="YES"/>
    <d v="2023-08-03T00:00:00"/>
  </r>
  <r>
    <x v="2"/>
    <s v="FC"/>
    <x v="8"/>
    <x v="11"/>
    <x v="1"/>
    <n v="541819"/>
    <n v="388888.5"/>
    <x v="1"/>
    <s v="YES"/>
    <d v="2023-08-23T00:00:00"/>
  </r>
  <r>
    <x v="2"/>
    <s v="FC"/>
    <x v="4"/>
    <x v="8"/>
    <x v="2"/>
    <n v="541534"/>
    <n v="210000"/>
    <x v="1"/>
    <s v="YES"/>
    <d v="2023-08-11T00:00:00"/>
  </r>
  <r>
    <x v="2"/>
    <s v="FC"/>
    <x v="8"/>
    <x v="11"/>
    <x v="1"/>
    <n v="541816"/>
    <n v="388888.5"/>
    <x v="1"/>
    <s v="YES"/>
    <d v="2023-08-23T00:00:00"/>
  </r>
  <r>
    <x v="2"/>
    <s v="FC"/>
    <x v="3"/>
    <x v="12"/>
    <x v="0"/>
    <n v="541719"/>
    <n v="760000"/>
    <x v="1"/>
    <s v="YES"/>
    <d v="2023-08-18T00:00:00"/>
  </r>
  <r>
    <x v="2"/>
    <s v="FC"/>
    <x v="4"/>
    <x v="5"/>
    <x v="0"/>
    <n v="541753"/>
    <n v="490500"/>
    <x v="1"/>
    <s v="YES"/>
    <d v="2023-08-21T00:00:00"/>
  </r>
  <r>
    <x v="2"/>
    <s v="FC"/>
    <x v="4"/>
    <x v="5"/>
    <x v="0"/>
    <n v="541767"/>
    <n v="388000"/>
    <x v="1"/>
    <s v="YES"/>
    <d v="2023-08-21T00:00:00"/>
  </r>
  <r>
    <x v="3"/>
    <s v="LT"/>
    <x v="9"/>
    <x v="13"/>
    <x v="0"/>
    <n v="541553"/>
    <n v="379000"/>
    <x v="1"/>
    <s v="YES"/>
    <d v="2023-08-11T00:00:00"/>
  </r>
  <r>
    <x v="3"/>
    <s v="LT"/>
    <x v="9"/>
    <x v="13"/>
    <x v="3"/>
    <n v="541327"/>
    <n v="190000"/>
    <x v="1"/>
    <s v="YES"/>
    <d v="2023-08-01T00:00:00"/>
  </r>
  <r>
    <x v="3"/>
    <s v="LT"/>
    <x v="9"/>
    <x v="14"/>
    <x v="0"/>
    <n v="541363"/>
    <n v="465500"/>
    <x v="1"/>
    <s v="YES"/>
    <d v="2023-08-02T00:00:00"/>
  </r>
  <r>
    <x v="4"/>
    <s v="SIG"/>
    <x v="10"/>
    <x v="15"/>
    <x v="0"/>
    <n v="541808"/>
    <n v="390000"/>
    <x v="1"/>
    <s v="YES"/>
    <d v="2023-08-23T00:00:00"/>
  </r>
  <r>
    <x v="4"/>
    <s v="SIG"/>
    <x v="10"/>
    <x v="15"/>
    <x v="0"/>
    <n v="541404"/>
    <n v="845000"/>
    <x v="1"/>
    <s v="YES"/>
    <d v="2023-08-04T00:00:00"/>
  </r>
  <r>
    <x v="5"/>
    <s v="ST"/>
    <x v="4"/>
    <x v="16"/>
    <x v="3"/>
    <n v="541462"/>
    <n v="355000"/>
    <x v="1"/>
    <s v="YES"/>
    <d v="2023-08-07T00:00:00"/>
  </r>
  <r>
    <x v="5"/>
    <s v="ST"/>
    <x v="4"/>
    <x v="17"/>
    <x v="4"/>
    <n v="541643"/>
    <n v="2000000"/>
    <x v="1"/>
    <s v="YES"/>
    <d v="2023-08-16T00:00:00"/>
  </r>
  <r>
    <x v="5"/>
    <s v="ST"/>
    <x v="4"/>
    <x v="18"/>
    <x v="0"/>
    <n v="541395"/>
    <n v="385000"/>
    <x v="1"/>
    <s v="YES"/>
    <d v="2023-08-03T00:00:00"/>
  </r>
  <r>
    <x v="5"/>
    <s v="ST"/>
    <x v="1"/>
    <x v="19"/>
    <x v="0"/>
    <n v="541525"/>
    <n v="317000"/>
    <x v="1"/>
    <s v="YES"/>
    <d v="2023-08-10T00:00:00"/>
  </r>
  <r>
    <x v="5"/>
    <s v="ST"/>
    <x v="4"/>
    <x v="17"/>
    <x v="0"/>
    <n v="541399"/>
    <n v="490000"/>
    <x v="1"/>
    <s v="YES"/>
    <d v="2023-08-03T00:00:00"/>
  </r>
  <r>
    <x v="5"/>
    <s v="ST"/>
    <x v="11"/>
    <x v="20"/>
    <x v="4"/>
    <n v="541590"/>
    <n v="2600000"/>
    <x v="1"/>
    <s v="YES"/>
    <d v="2023-08-14T00:00:00"/>
  </r>
  <r>
    <x v="5"/>
    <s v="ST"/>
    <x v="4"/>
    <x v="16"/>
    <x v="0"/>
    <n v="541985"/>
    <n v="405000"/>
    <x v="1"/>
    <s v="YES"/>
    <d v="2023-08-31T00:00:00"/>
  </r>
  <r>
    <x v="5"/>
    <s v="ST"/>
    <x v="4"/>
    <x v="17"/>
    <x v="0"/>
    <n v="541823"/>
    <n v="359000"/>
    <x v="1"/>
    <s v="YES"/>
    <d v="2023-08-23T00:00:00"/>
  </r>
  <r>
    <x v="5"/>
    <s v="ST"/>
    <x v="11"/>
    <x v="20"/>
    <x v="0"/>
    <n v="541383"/>
    <n v="620000"/>
    <x v="1"/>
    <s v="YES"/>
    <d v="2023-08-03T00:00:00"/>
  </r>
  <r>
    <x v="5"/>
    <s v="ST"/>
    <x v="11"/>
    <x v="21"/>
    <x v="3"/>
    <n v="541408"/>
    <n v="225000"/>
    <x v="1"/>
    <s v="YES"/>
    <d v="2023-08-04T00:00:00"/>
  </r>
  <r>
    <x v="5"/>
    <s v="ST"/>
    <x v="4"/>
    <x v="18"/>
    <x v="0"/>
    <n v="541377"/>
    <n v="318500"/>
    <x v="1"/>
    <s v="YES"/>
    <d v="2023-08-03T00:00:00"/>
  </r>
  <r>
    <x v="5"/>
    <s v="ST"/>
    <x v="4"/>
    <x v="18"/>
    <x v="0"/>
    <n v="541494"/>
    <n v="1015000"/>
    <x v="0"/>
    <s v="YES"/>
    <d v="2023-08-09T00:00:00"/>
  </r>
  <r>
    <x v="5"/>
    <s v="ST"/>
    <x v="1"/>
    <x v="22"/>
    <x v="4"/>
    <n v="541713"/>
    <n v="750000"/>
    <x v="1"/>
    <s v="YES"/>
    <d v="2023-08-18T00:00:00"/>
  </r>
  <r>
    <x v="5"/>
    <s v="ST"/>
    <x v="4"/>
    <x v="17"/>
    <x v="0"/>
    <n v="541350"/>
    <n v="480000"/>
    <x v="1"/>
    <s v="YES"/>
    <d v="2023-08-02T00:00:00"/>
  </r>
  <r>
    <x v="5"/>
    <s v="ST"/>
    <x v="4"/>
    <x v="18"/>
    <x v="0"/>
    <n v="541411"/>
    <n v="410000"/>
    <x v="1"/>
    <s v="YES"/>
    <d v="2023-08-04T00:00:00"/>
  </r>
  <r>
    <x v="5"/>
    <s v="ST"/>
    <x v="4"/>
    <x v="18"/>
    <x v="2"/>
    <n v="541757"/>
    <n v="112500"/>
    <x v="1"/>
    <s v="YES"/>
    <d v="2023-08-21T00:00:00"/>
  </r>
  <r>
    <x v="5"/>
    <s v="ST"/>
    <x v="4"/>
    <x v="16"/>
    <x v="0"/>
    <n v="541652"/>
    <n v="699000"/>
    <x v="1"/>
    <s v="YES"/>
    <d v="2023-08-16T00:00:00"/>
  </r>
  <r>
    <x v="5"/>
    <s v="ST"/>
    <x v="4"/>
    <x v="17"/>
    <x v="0"/>
    <n v="541810"/>
    <n v="375500"/>
    <x v="1"/>
    <s v="YES"/>
    <d v="2023-08-23T00:00:00"/>
  </r>
  <r>
    <x v="5"/>
    <s v="ST"/>
    <x v="4"/>
    <x v="16"/>
    <x v="0"/>
    <n v="541831"/>
    <n v="327000"/>
    <x v="1"/>
    <s v="YES"/>
    <d v="2023-08-24T00:00:00"/>
  </r>
  <r>
    <x v="5"/>
    <s v="ST"/>
    <x v="4"/>
    <x v="18"/>
    <x v="0"/>
    <n v="541423"/>
    <n v="707627"/>
    <x v="0"/>
    <s v="YES"/>
    <d v="2023-08-04T00:00:00"/>
  </r>
  <r>
    <x v="5"/>
    <s v="ST"/>
    <x v="11"/>
    <x v="20"/>
    <x v="0"/>
    <n v="541682"/>
    <n v="525000"/>
    <x v="1"/>
    <s v="YES"/>
    <d v="2023-08-17T00:00:00"/>
  </r>
  <r>
    <x v="5"/>
    <s v="ST"/>
    <x v="4"/>
    <x v="17"/>
    <x v="3"/>
    <n v="541836"/>
    <n v="375000"/>
    <x v="1"/>
    <s v="YES"/>
    <d v="2023-08-24T00:00:00"/>
  </r>
  <r>
    <x v="5"/>
    <s v="ST"/>
    <x v="4"/>
    <x v="16"/>
    <x v="0"/>
    <n v="541430"/>
    <n v="405000"/>
    <x v="1"/>
    <s v="YES"/>
    <d v="2023-08-04T00:00:00"/>
  </r>
  <r>
    <x v="5"/>
    <s v="ST"/>
    <x v="4"/>
    <x v="21"/>
    <x v="0"/>
    <n v="541531"/>
    <n v="740000"/>
    <x v="1"/>
    <s v="YES"/>
    <d v="2023-08-10T00:00:00"/>
  </r>
  <r>
    <x v="5"/>
    <s v="ST"/>
    <x v="4"/>
    <x v="17"/>
    <x v="3"/>
    <n v="541706"/>
    <n v="443617"/>
    <x v="0"/>
    <s v="YES"/>
    <d v="2023-08-18T00:00:00"/>
  </r>
  <r>
    <x v="5"/>
    <s v="ST"/>
    <x v="1"/>
    <x v="23"/>
    <x v="0"/>
    <n v="541928"/>
    <n v="532000"/>
    <x v="1"/>
    <s v="YES"/>
    <d v="2023-08-30T00:00:00"/>
  </r>
  <r>
    <x v="5"/>
    <s v="ST"/>
    <x v="4"/>
    <x v="18"/>
    <x v="3"/>
    <n v="541912"/>
    <n v="190000"/>
    <x v="1"/>
    <s v="YES"/>
    <d v="2023-08-29T00:00:00"/>
  </r>
  <r>
    <x v="5"/>
    <s v="ST"/>
    <x v="4"/>
    <x v="18"/>
    <x v="0"/>
    <n v="541882"/>
    <n v="370000"/>
    <x v="1"/>
    <s v="YES"/>
    <d v="2023-08-28T00:00:00"/>
  </r>
  <r>
    <x v="5"/>
    <s v="ST"/>
    <x v="4"/>
    <x v="16"/>
    <x v="0"/>
    <n v="541878"/>
    <n v="680000"/>
    <x v="1"/>
    <s v="YES"/>
    <d v="2023-08-28T00:00:00"/>
  </r>
  <r>
    <x v="5"/>
    <s v="ST"/>
    <x v="4"/>
    <x v="18"/>
    <x v="0"/>
    <n v="541859"/>
    <n v="459000"/>
    <x v="1"/>
    <s v="YES"/>
    <d v="2023-08-25T00:00:00"/>
  </r>
  <r>
    <x v="5"/>
    <s v="ST"/>
    <x v="1"/>
    <x v="24"/>
    <x v="0"/>
    <n v="541847"/>
    <n v="435900"/>
    <x v="1"/>
    <s v="YES"/>
    <d v="2023-08-25T00:00:00"/>
  </r>
  <r>
    <x v="6"/>
    <s v="TI"/>
    <x v="12"/>
    <x v="25"/>
    <x v="3"/>
    <n v="541982"/>
    <n v="310000"/>
    <x v="1"/>
    <s v="YES"/>
    <d v="2023-08-31T00:00:00"/>
  </r>
  <r>
    <x v="6"/>
    <s v="TI"/>
    <x v="1"/>
    <x v="26"/>
    <x v="0"/>
    <n v="541415"/>
    <n v="419500"/>
    <x v="0"/>
    <s v="YES"/>
    <d v="2023-08-04T00:00:00"/>
  </r>
  <r>
    <x v="6"/>
    <s v="TI"/>
    <x v="12"/>
    <x v="25"/>
    <x v="0"/>
    <n v="541528"/>
    <n v="285000"/>
    <x v="1"/>
    <s v="YES"/>
    <d v="2023-08-10T00:00:00"/>
  </r>
  <r>
    <x v="6"/>
    <s v="TI"/>
    <x v="4"/>
    <x v="27"/>
    <x v="0"/>
    <n v="541537"/>
    <n v="439000"/>
    <x v="1"/>
    <s v="YES"/>
    <d v="2023-08-11T00:00:00"/>
  </r>
  <r>
    <x v="6"/>
    <s v="TI"/>
    <x v="4"/>
    <x v="27"/>
    <x v="0"/>
    <n v="541608"/>
    <n v="415000"/>
    <x v="1"/>
    <s v="YES"/>
    <d v="2023-08-15T00:00:00"/>
  </r>
  <r>
    <x v="6"/>
    <s v="TI"/>
    <x v="4"/>
    <x v="27"/>
    <x v="0"/>
    <n v="541634"/>
    <n v="425000"/>
    <x v="1"/>
    <s v="YES"/>
    <d v="2023-08-16T00:00:00"/>
  </r>
  <r>
    <x v="6"/>
    <s v="TI"/>
    <x v="6"/>
    <x v="28"/>
    <x v="0"/>
    <n v="541650"/>
    <n v="495000"/>
    <x v="1"/>
    <s v="YES"/>
    <d v="2023-08-16T00:00:00"/>
  </r>
  <r>
    <x v="6"/>
    <s v="TI"/>
    <x v="6"/>
    <x v="28"/>
    <x v="0"/>
    <n v="541676"/>
    <n v="465000"/>
    <x v="1"/>
    <s v="YES"/>
    <d v="2023-08-17T00:00:00"/>
  </r>
  <r>
    <x v="6"/>
    <s v="TI"/>
    <x v="1"/>
    <x v="29"/>
    <x v="0"/>
    <n v="541710"/>
    <n v="320000"/>
    <x v="1"/>
    <s v="YES"/>
    <d v="2023-08-18T00:00:00"/>
  </r>
  <r>
    <x v="6"/>
    <s v="TI"/>
    <x v="6"/>
    <x v="28"/>
    <x v="0"/>
    <n v="541693"/>
    <n v="235000"/>
    <x v="1"/>
    <s v="YES"/>
    <d v="2023-08-18T00:00:00"/>
  </r>
  <r>
    <x v="6"/>
    <s v="TI"/>
    <x v="4"/>
    <x v="27"/>
    <x v="0"/>
    <n v="541689"/>
    <n v="345000"/>
    <x v="1"/>
    <s v="YES"/>
    <d v="2023-08-18T00:00:00"/>
  </r>
  <r>
    <x v="6"/>
    <s v="TI"/>
    <x v="12"/>
    <x v="25"/>
    <x v="0"/>
    <n v="541717"/>
    <n v="235000"/>
    <x v="1"/>
    <s v="YES"/>
    <d v="2023-08-18T00:00:00"/>
  </r>
  <r>
    <x v="6"/>
    <s v="TI"/>
    <x v="4"/>
    <x v="27"/>
    <x v="0"/>
    <n v="541775"/>
    <n v="341000"/>
    <x v="1"/>
    <s v="YES"/>
    <d v="2023-08-22T00:00:00"/>
  </r>
  <r>
    <x v="6"/>
    <s v="TI"/>
    <x v="12"/>
    <x v="25"/>
    <x v="5"/>
    <n v="541923"/>
    <n v="365000"/>
    <x v="1"/>
    <s v="YES"/>
    <d v="2023-08-29T00:00:00"/>
  </r>
  <r>
    <x v="6"/>
    <s v="TI"/>
    <x v="1"/>
    <x v="26"/>
    <x v="0"/>
    <n v="541325"/>
    <n v="410000"/>
    <x v="1"/>
    <s v="YES"/>
    <d v="2023-08-01T00:00:00"/>
  </r>
  <r>
    <x v="6"/>
    <s v="TI"/>
    <x v="1"/>
    <x v="26"/>
    <x v="0"/>
    <n v="541347"/>
    <n v="475246"/>
    <x v="0"/>
    <s v="YES"/>
    <d v="2023-08-02T00:00:00"/>
  </r>
  <r>
    <x v="6"/>
    <s v="TI"/>
    <x v="4"/>
    <x v="27"/>
    <x v="2"/>
    <n v="541869"/>
    <n v="136000"/>
    <x v="1"/>
    <s v="YES"/>
    <d v="2023-08-25T00:00:00"/>
  </r>
  <r>
    <x v="7"/>
    <s v="TT"/>
    <x v="10"/>
    <x v="21"/>
    <x v="0"/>
    <n v="541356"/>
    <n v="300000"/>
    <x v="1"/>
    <s v="YES"/>
    <d v="2023-08-0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2-071-28"/>
    <n v="541663"/>
    <n v="3615000"/>
    <d v="2023-08-17T00:00:00"/>
    <x v="0"/>
  </r>
  <r>
    <x v="0"/>
    <s v="FA"/>
    <x v="1"/>
    <s v="002-093-10"/>
    <n v="541806"/>
    <n v="344000"/>
    <d v="2023-08-23T00:00:00"/>
    <x v="1"/>
  </r>
  <r>
    <x v="1"/>
    <s v="FC"/>
    <x v="1"/>
    <s v="001-143-09"/>
    <n v="541911"/>
    <n v="100000"/>
    <d v="2023-08-29T00:00:00"/>
    <x v="2"/>
  </r>
  <r>
    <x v="2"/>
    <s v="SIG"/>
    <x v="2"/>
    <s v="010-474-11"/>
    <n v="541854"/>
    <n v="322547"/>
    <d v="2023-08-25T00:00:00"/>
    <x v="3"/>
  </r>
  <r>
    <x v="3"/>
    <s v="ST"/>
    <x v="3"/>
    <s v="008-303-42"/>
    <n v="541649"/>
    <n v="3030000"/>
    <d v="2023-08-16T00:00:00"/>
    <x v="4"/>
  </r>
  <r>
    <x v="3"/>
    <s v="ST"/>
    <x v="1"/>
    <s v="003-115-05"/>
    <n v="541919"/>
    <n v="230000"/>
    <d v="2023-08-29T00:00:00"/>
    <x v="5"/>
  </r>
  <r>
    <x v="4"/>
    <s v="TI"/>
    <x v="3"/>
    <s v="002-136-08"/>
    <n v="541355"/>
    <n v="5915000"/>
    <d v="2023-08-02T00:00:00"/>
    <x v="4"/>
  </r>
  <r>
    <x v="4"/>
    <s v="TI"/>
    <x v="0"/>
    <s v="008-302-37"/>
    <n v="541547"/>
    <n v="1400000"/>
    <d v="2023-08-11T00:00:00"/>
    <x v="6"/>
  </r>
  <r>
    <x v="4"/>
    <s v="TI"/>
    <x v="0"/>
    <s v="002-102-29"/>
    <n v="541964"/>
    <n v="5000000"/>
    <d v="2023-08-31T00:00:00"/>
    <x v="7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  <r>
    <x v="5"/>
    <m/>
    <x v="4"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5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32">
        <item m="1" x="3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60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>
      <x v="3"/>
    </i>
    <i r="1">
      <x v="4"/>
    </i>
    <i r="2">
      <x v="4"/>
    </i>
    <i r="2">
      <x v="5"/>
    </i>
    <i r="2">
      <x v="8"/>
    </i>
    <i r="2">
      <x v="13"/>
    </i>
    <i r="1">
      <x v="5"/>
    </i>
    <i r="2">
      <x v="6"/>
    </i>
    <i r="2">
      <x v="9"/>
    </i>
    <i r="1">
      <x v="6"/>
    </i>
    <i r="2">
      <x v="7"/>
    </i>
    <i r="1">
      <x v="7"/>
    </i>
    <i r="2">
      <x v="10"/>
    </i>
    <i r="1">
      <x v="8"/>
    </i>
    <i r="2">
      <x v="11"/>
    </i>
    <i r="1">
      <x v="9"/>
    </i>
    <i r="2">
      <x v="12"/>
    </i>
    <i>
      <x v="4"/>
    </i>
    <i r="1">
      <x v="10"/>
    </i>
    <i r="2">
      <x v="14"/>
    </i>
    <i r="2">
      <x v="15"/>
    </i>
    <i>
      <x v="5"/>
    </i>
    <i r="1">
      <x v="11"/>
    </i>
    <i r="2">
      <x v="16"/>
    </i>
    <i>
      <x v="6"/>
    </i>
    <i r="1">
      <x v="2"/>
    </i>
    <i r="2">
      <x v="20"/>
    </i>
    <i r="2">
      <x v="23"/>
    </i>
    <i r="2">
      <x v="24"/>
    </i>
    <i r="2">
      <x v="25"/>
    </i>
    <i r="1">
      <x v="5"/>
    </i>
    <i r="2">
      <x v="17"/>
    </i>
    <i r="2">
      <x v="18"/>
    </i>
    <i r="2">
      <x v="19"/>
    </i>
    <i r="2">
      <x v="22"/>
    </i>
    <i r="1">
      <x v="12"/>
    </i>
    <i r="2">
      <x v="21"/>
    </i>
    <i r="2">
      <x v="22"/>
    </i>
    <i>
      <x v="7"/>
    </i>
    <i r="1">
      <x v="2"/>
    </i>
    <i r="2">
      <x v="27"/>
    </i>
    <i r="2">
      <x v="30"/>
    </i>
    <i r="1">
      <x v="5"/>
    </i>
    <i r="2">
      <x v="28"/>
    </i>
    <i r="1">
      <x v="7"/>
    </i>
    <i r="2">
      <x v="29"/>
    </i>
    <i r="1">
      <x v="13"/>
    </i>
    <i r="2">
      <x v="26"/>
    </i>
    <i>
      <x v="8"/>
    </i>
    <i r="1">
      <x v="11"/>
    </i>
    <i r="2">
      <x v="2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3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3"/>
        <item x="5"/>
        <item x="2"/>
        <item t="default"/>
      </items>
    </pivotField>
    <pivotField compact="0" showAll="0" insertBlankRow="1"/>
    <pivotField axis="axisPage" compact="0" showAll="0" insertBlankRow="1">
      <items count="11">
        <item x="0"/>
        <item x="3"/>
        <item x="1"/>
        <item m="1" x="8"/>
        <item x="2"/>
        <item m="1" x="6"/>
        <item m="1" x="9"/>
        <item m="1" x="5"/>
        <item m="1" x="7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6">
        <item m="1" x="30"/>
        <item m="1" x="90"/>
        <item m="1" x="103"/>
        <item m="1" x="18"/>
        <item m="1" x="59"/>
        <item m="1" x="33"/>
        <item m="1" x="63"/>
        <item m="1" x="32"/>
        <item m="1" x="27"/>
        <item m="1" x="52"/>
        <item m="1" x="41"/>
        <item m="1" x="24"/>
        <item m="1" x="39"/>
        <item m="1" x="16"/>
        <item m="1" x="11"/>
        <item m="1" x="98"/>
        <item m="1" x="23"/>
        <item m="1" x="57"/>
        <item m="1" x="50"/>
        <item m="1" x="86"/>
        <item m="1" x="74"/>
        <item m="1" x="25"/>
        <item m="1" x="31"/>
        <item m="1" x="81"/>
        <item m="1" x="35"/>
        <item m="1" x="61"/>
        <item m="1" x="9"/>
        <item m="1" x="37"/>
        <item m="1" x="36"/>
        <item m="1" x="100"/>
        <item m="1" x="87"/>
        <item m="1" x="104"/>
        <item m="1" x="51"/>
        <item m="1" x="85"/>
        <item m="1" x="10"/>
        <item m="1" x="21"/>
        <item x="6"/>
        <item m="1" x="93"/>
        <item m="1" x="70"/>
        <item m="1" x="79"/>
        <item m="1" x="19"/>
        <item m="1" x="43"/>
        <item m="1" x="84"/>
        <item m="1" x="13"/>
        <item m="1" x="71"/>
        <item m="1" x="95"/>
        <item m="1" x="48"/>
        <item m="1" x="97"/>
        <item m="1" x="56"/>
        <item m="1" x="102"/>
        <item m="1" x="73"/>
        <item m="1" x="62"/>
        <item m="1" x="38"/>
        <item m="1" x="101"/>
        <item m="1" x="42"/>
        <item m="1" x="29"/>
        <item m="1" x="65"/>
        <item m="1" x="77"/>
        <item m="1" x="22"/>
        <item m="1" x="91"/>
        <item m="1" x="69"/>
        <item m="1" x="88"/>
        <item x="4"/>
        <item x="1"/>
        <item m="1" x="99"/>
        <item m="1" x="68"/>
        <item m="1" x="75"/>
        <item m="1" x="46"/>
        <item m="1" x="96"/>
        <item m="1" x="26"/>
        <item m="1" x="83"/>
        <item m="1" x="92"/>
        <item m="1" x="45"/>
        <item m="1" x="28"/>
        <item m="1" x="49"/>
        <item m="1" x="20"/>
        <item m="1" x="15"/>
        <item m="1" x="67"/>
        <item m="1" x="89"/>
        <item m="1" x="17"/>
        <item m="1" x="80"/>
        <item m="1" x="60"/>
        <item m="1" x="78"/>
        <item m="1" x="66"/>
        <item m="1" x="12"/>
        <item m="1" x="72"/>
        <item m="1" x="34"/>
        <item m="1" x="58"/>
        <item m="1" x="14"/>
        <item m="1" x="94"/>
        <item m="1" x="76"/>
        <item m="1" x="82"/>
        <item m="1" x="44"/>
        <item m="1" x="40"/>
        <item m="1" x="64"/>
        <item m="1" x="55"/>
        <item m="1" x="53"/>
        <item m="1" x="47"/>
        <item m="1" x="54"/>
        <item x="8"/>
        <item x="0"/>
        <item x="2"/>
        <item x="3"/>
        <item x="5"/>
        <item x="7"/>
        <item t="default"/>
      </items>
    </pivotField>
  </pivotFields>
  <rowFields count="2">
    <field x="7"/>
    <field x="0"/>
  </rowFields>
  <rowItems count="29">
    <i>
      <x v="36"/>
    </i>
    <i r="1">
      <x v="7"/>
    </i>
    <i t="blank">
      <x v="36"/>
    </i>
    <i>
      <x v="62"/>
    </i>
    <i r="1">
      <x v="7"/>
    </i>
    <i r="1">
      <x v="11"/>
    </i>
    <i t="blank">
      <x v="62"/>
    </i>
    <i>
      <x v="63"/>
    </i>
    <i r="1">
      <x v="3"/>
    </i>
    <i t="blank">
      <x v="63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13"/>
    </i>
    <i t="blank">
      <x v="102"/>
    </i>
    <i>
      <x v="103"/>
    </i>
    <i r="1">
      <x v="11"/>
    </i>
    <i t="blank">
      <x v="103"/>
    </i>
    <i>
      <x v="104"/>
    </i>
    <i r="1">
      <x v="7"/>
    </i>
    <i t="blank">
      <x v="10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7" totalsRowShown="0" headerRowDxfId="5">
  <autoFilter ref="A1:J8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96" totalsRowShown="0" headerRowDxfId="3" headerRowBorderDxfId="2" tableBorderDxfId="1" totalsRowBorderDxfId="0">
  <autoFilter ref="A1:E9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17" t="s">
        <v>4</v>
      </c>
      <c r="B5" s="118"/>
      <c r="C5" s="118"/>
      <c r="D5" s="118"/>
      <c r="E5" s="118"/>
      <c r="F5" s="118"/>
      <c r="G5" s="119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6" t="s">
        <v>50</v>
      </c>
      <c r="G6" s="116" t="s">
        <v>51</v>
      </c>
    </row>
    <row r="7" spans="1:7">
      <c r="A7" s="124" t="s">
        <v>66</v>
      </c>
      <c r="B7" s="125">
        <v>31</v>
      </c>
      <c r="C7" s="126">
        <v>18106644</v>
      </c>
      <c r="D7" s="127">
        <f>B7/$B$15</f>
        <v>0.36046511627906974</v>
      </c>
      <c r="E7" s="127">
        <f>C7/$C$15</f>
        <v>0.41970089273783112</v>
      </c>
      <c r="F7" s="128">
        <v>1</v>
      </c>
      <c r="G7" s="128">
        <f>RANK(C7,$C$7:$C$14)</f>
        <v>1</v>
      </c>
    </row>
    <row r="8" spans="1:7">
      <c r="A8" s="66" t="s">
        <v>62</v>
      </c>
      <c r="B8" s="67">
        <v>21</v>
      </c>
      <c r="C8" s="68">
        <v>10328177</v>
      </c>
      <c r="D8" s="23">
        <f>B8/$B$15</f>
        <v>0.2441860465116279</v>
      </c>
      <c r="E8" s="23">
        <f>C8/$C$15</f>
        <v>0.23940080266969044</v>
      </c>
      <c r="F8" s="73">
        <v>2</v>
      </c>
      <c r="G8" s="102">
        <f>RANK(C8,$C$7:$C$14)</f>
        <v>2</v>
      </c>
    </row>
    <row r="9" spans="1:7">
      <c r="A9" s="66" t="s">
        <v>53</v>
      </c>
      <c r="B9" s="67">
        <v>17</v>
      </c>
      <c r="C9" s="68">
        <v>6115746</v>
      </c>
      <c r="D9" s="23">
        <f t="shared" ref="D9" si="0">B9/$B$15</f>
        <v>0.19767441860465115</v>
      </c>
      <c r="E9" s="23">
        <f t="shared" ref="E9" si="1">C9/$C$15</f>
        <v>0.14175923798788001</v>
      </c>
      <c r="F9" s="73">
        <v>3</v>
      </c>
      <c r="G9" s="102">
        <f>RANK(C9,$C$7:$C$14)</f>
        <v>3</v>
      </c>
    </row>
    <row r="10" spans="1:7">
      <c r="A10" s="66" t="s">
        <v>89</v>
      </c>
      <c r="B10" s="67">
        <v>8</v>
      </c>
      <c r="C10" s="68">
        <v>4666714</v>
      </c>
      <c r="D10" s="23">
        <f>B10/$B$15</f>
        <v>9.3023255813953487E-2</v>
      </c>
      <c r="E10" s="23">
        <f>C10/$C$15</f>
        <v>0.10817156574968474</v>
      </c>
      <c r="F10" s="73">
        <v>4</v>
      </c>
      <c r="G10" s="102">
        <f>RANK(C10,$C$7:$C$14)</f>
        <v>4</v>
      </c>
    </row>
    <row r="11" spans="1:7">
      <c r="A11" s="84" t="s">
        <v>72</v>
      </c>
      <c r="B11" s="80">
        <v>3</v>
      </c>
      <c r="C11" s="115">
        <v>1355000</v>
      </c>
      <c r="D11" s="23">
        <f>B11/$B$15</f>
        <v>3.4883720930232558E-2</v>
      </c>
      <c r="E11" s="23">
        <f>C11/$C$15</f>
        <v>3.1408068201913129E-2</v>
      </c>
      <c r="F11" s="73">
        <v>5</v>
      </c>
      <c r="G11" s="102">
        <f>RANK(C11,$C$7:$C$14)</f>
        <v>5</v>
      </c>
    </row>
    <row r="12" spans="1:7">
      <c r="A12" s="84" t="s">
        <v>58</v>
      </c>
      <c r="B12" s="80">
        <v>3</v>
      </c>
      <c r="C12" s="115">
        <v>1034500</v>
      </c>
      <c r="D12" s="23">
        <f>B12/$B$15</f>
        <v>3.4883720930232558E-2</v>
      </c>
      <c r="E12" s="23">
        <f>C12/$C$15</f>
        <v>2.3979074948250283E-2</v>
      </c>
      <c r="F12" s="73">
        <v>5</v>
      </c>
      <c r="G12" s="102">
        <f>RANK(C12,$C$7:$C$14)</f>
        <v>7</v>
      </c>
    </row>
    <row r="13" spans="1:7">
      <c r="A13" s="84" t="s">
        <v>78</v>
      </c>
      <c r="B13" s="80">
        <v>2</v>
      </c>
      <c r="C13" s="115">
        <v>1235000</v>
      </c>
      <c r="D13" s="23">
        <f>B13/$B$15</f>
        <v>2.3255813953488372E-2</v>
      </c>
      <c r="E13" s="23">
        <f>C13/$C$15</f>
        <v>2.8626541866688351E-2</v>
      </c>
      <c r="F13" s="73">
        <v>6</v>
      </c>
      <c r="G13" s="102">
        <f>RANK(C13,$C$7:$C$14)</f>
        <v>6</v>
      </c>
    </row>
    <row r="14" spans="1:7">
      <c r="A14" s="66" t="s">
        <v>68</v>
      </c>
      <c r="B14" s="67">
        <v>1</v>
      </c>
      <c r="C14" s="68">
        <v>300000</v>
      </c>
      <c r="D14" s="23">
        <f>B14/$B$15</f>
        <v>1.1627906976744186E-2</v>
      </c>
      <c r="E14" s="23">
        <f>C14/$C$15</f>
        <v>6.9538158380619474E-3</v>
      </c>
      <c r="F14" s="73">
        <v>7</v>
      </c>
      <c r="G14" s="102">
        <f>RANK(C14,$C$7:$C$14)</f>
        <v>8</v>
      </c>
    </row>
    <row r="15" spans="1:7">
      <c r="A15" s="81" t="s">
        <v>23</v>
      </c>
      <c r="B15" s="82">
        <f>SUM(B7:B14)</f>
        <v>86</v>
      </c>
      <c r="C15" s="83">
        <f>SUM(C7:C14)</f>
        <v>43141781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7"/>
      <c r="B16" s="78"/>
      <c r="C16" s="79"/>
    </row>
    <row r="17" spans="1:7" ht="16.5" thickBot="1">
      <c r="A17" s="120" t="s">
        <v>10</v>
      </c>
      <c r="B17" s="121"/>
      <c r="C17" s="121"/>
      <c r="D17" s="121"/>
      <c r="E17" s="121"/>
      <c r="F17" s="121"/>
      <c r="G17" s="122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4" t="s">
        <v>53</v>
      </c>
      <c r="B20" s="125">
        <v>3</v>
      </c>
      <c r="C20" s="126">
        <v>12315000</v>
      </c>
      <c r="D20" s="129">
        <f>B20/$B$25</f>
        <v>0.33333333333333331</v>
      </c>
      <c r="E20" s="129">
        <f>C20/$C$25</f>
        <v>0.6170907221574955</v>
      </c>
      <c r="F20" s="130">
        <v>1</v>
      </c>
      <c r="G20" s="130">
        <f>RANK(C20,$C$20:$C$24)</f>
        <v>1</v>
      </c>
    </row>
    <row r="21" spans="1:7">
      <c r="A21" s="66" t="s">
        <v>72</v>
      </c>
      <c r="B21" s="67">
        <v>2</v>
      </c>
      <c r="C21" s="68">
        <v>3959000</v>
      </c>
      <c r="D21" s="23">
        <f>B21/$B$25</f>
        <v>0.22222222222222221</v>
      </c>
      <c r="E21" s="23">
        <f>C21/$C$25</f>
        <v>0.19838101250682294</v>
      </c>
      <c r="F21" s="73">
        <v>2</v>
      </c>
      <c r="G21" s="73">
        <f>RANK(C21,$C$20:$C$24)</f>
        <v>2</v>
      </c>
    </row>
    <row r="22" spans="1:7">
      <c r="A22" s="66" t="s">
        <v>66</v>
      </c>
      <c r="B22" s="67">
        <v>2</v>
      </c>
      <c r="C22" s="68">
        <v>3260000</v>
      </c>
      <c r="D22" s="23">
        <f>B22/$B$25</f>
        <v>0.22222222222222221</v>
      </c>
      <c r="E22" s="23">
        <f>C22/$C$25</f>
        <v>0.16335491305184208</v>
      </c>
      <c r="F22" s="73">
        <v>2</v>
      </c>
      <c r="G22" s="73">
        <f>RANK(C22,$C$20:$C$24)</f>
        <v>3</v>
      </c>
    </row>
    <row r="23" spans="1:7">
      <c r="A23" s="66" t="s">
        <v>78</v>
      </c>
      <c r="B23" s="67">
        <v>1</v>
      </c>
      <c r="C23" s="68">
        <v>322547</v>
      </c>
      <c r="D23" s="23">
        <f>B23/$B$25</f>
        <v>0.1111111111111111</v>
      </c>
      <c r="E23" s="23">
        <f>C23/$C$25</f>
        <v>1.6162465380408744E-2</v>
      </c>
      <c r="F23" s="73">
        <v>3</v>
      </c>
      <c r="G23" s="73">
        <f>RANK(C23,$C$20:$C$24)</f>
        <v>4</v>
      </c>
    </row>
    <row r="24" spans="1:7">
      <c r="A24" s="66" t="s">
        <v>62</v>
      </c>
      <c r="B24" s="67">
        <v>1</v>
      </c>
      <c r="C24" s="68">
        <v>100000</v>
      </c>
      <c r="D24" s="23">
        <f>B24/$B$25</f>
        <v>0.1111111111111111</v>
      </c>
      <c r="E24" s="23">
        <f>C24/$C$25</f>
        <v>5.0108869034307391E-3</v>
      </c>
      <c r="F24" s="73">
        <v>3</v>
      </c>
      <c r="G24" s="73">
        <f>RANK(C24,$C$20:$C$24)</f>
        <v>5</v>
      </c>
    </row>
    <row r="25" spans="1:7">
      <c r="A25" s="32" t="s">
        <v>23</v>
      </c>
      <c r="B25" s="46">
        <f>SUM(B20:B24)</f>
        <v>9</v>
      </c>
      <c r="C25" s="33">
        <f>SUM(C20:C24)</f>
        <v>19956547</v>
      </c>
      <c r="D25" s="30">
        <f>SUM(D20:D24)</f>
        <v>1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17" t="s">
        <v>12</v>
      </c>
      <c r="B27" s="118"/>
      <c r="C27" s="118"/>
      <c r="D27" s="118"/>
      <c r="E27" s="118"/>
      <c r="F27" s="118"/>
      <c r="G27" s="119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24" t="s">
        <v>66</v>
      </c>
      <c r="B30" s="125">
        <v>33</v>
      </c>
      <c r="C30" s="126">
        <v>21366644</v>
      </c>
      <c r="D30" s="129">
        <f t="shared" ref="D30:D37" si="2">B30/$B$38</f>
        <v>0.3473684210526316</v>
      </c>
      <c r="E30" s="129">
        <f t="shared" ref="E30:E37" si="3">C30/$C$38</f>
        <v>0.33862456704082555</v>
      </c>
      <c r="F30" s="130">
        <v>1</v>
      </c>
      <c r="G30" s="130">
        <f>RANK(C30,$C$30:$C$37)</f>
        <v>1</v>
      </c>
    </row>
    <row r="31" spans="1:7">
      <c r="A31" s="66" t="s">
        <v>62</v>
      </c>
      <c r="B31" s="67">
        <v>22</v>
      </c>
      <c r="C31" s="68">
        <v>10428177</v>
      </c>
      <c r="D31" s="23">
        <f t="shared" si="2"/>
        <v>0.23157894736842105</v>
      </c>
      <c r="E31" s="23">
        <f t="shared" si="3"/>
        <v>0.16526867399719372</v>
      </c>
      <c r="F31" s="73">
        <v>2</v>
      </c>
      <c r="G31" s="73">
        <f>RANK(C31,$C$30:$C$37)</f>
        <v>3</v>
      </c>
    </row>
    <row r="32" spans="1:7">
      <c r="A32" s="66" t="s">
        <v>53</v>
      </c>
      <c r="B32" s="67">
        <v>20</v>
      </c>
      <c r="C32" s="68">
        <v>18430746</v>
      </c>
      <c r="D32" s="23">
        <f t="shared" si="2"/>
        <v>0.21052631578947367</v>
      </c>
      <c r="E32" s="23">
        <f t="shared" si="3"/>
        <v>0.29209563207443467</v>
      </c>
      <c r="F32" s="73">
        <v>3</v>
      </c>
      <c r="G32" s="73">
        <f>RANK(C32,$C$30:$C$37)</f>
        <v>2</v>
      </c>
    </row>
    <row r="33" spans="1:7">
      <c r="A33" s="66" t="s">
        <v>89</v>
      </c>
      <c r="B33" s="67">
        <v>8</v>
      </c>
      <c r="C33" s="68">
        <v>4666714</v>
      </c>
      <c r="D33" s="23">
        <f t="shared" ref="D33" si="4">B33/$B$38</f>
        <v>8.4210526315789472E-2</v>
      </c>
      <c r="E33" s="23">
        <f t="shared" ref="E33" si="5">C33/$C$38</f>
        <v>7.3959392394676443E-2</v>
      </c>
      <c r="F33" s="73">
        <v>4</v>
      </c>
      <c r="G33" s="73">
        <f>RANK(C33,$C$30:$C$37)</f>
        <v>5</v>
      </c>
    </row>
    <row r="34" spans="1:7">
      <c r="A34" s="66" t="s">
        <v>72</v>
      </c>
      <c r="B34" s="67">
        <v>5</v>
      </c>
      <c r="C34" s="68">
        <v>5314000</v>
      </c>
      <c r="D34" s="23">
        <f t="shared" si="2"/>
        <v>5.2631578947368418E-2</v>
      </c>
      <c r="E34" s="23">
        <f t="shared" si="3"/>
        <v>8.4217762473832905E-2</v>
      </c>
      <c r="F34" s="73">
        <v>5</v>
      </c>
      <c r="G34" s="73">
        <f>RANK(C34,$C$30:$C$37)</f>
        <v>4</v>
      </c>
    </row>
    <row r="35" spans="1:7">
      <c r="A35" s="66" t="s">
        <v>78</v>
      </c>
      <c r="B35" s="67">
        <v>3</v>
      </c>
      <c r="C35" s="68">
        <v>1557547</v>
      </c>
      <c r="D35" s="23">
        <f t="shared" si="2"/>
        <v>3.1578947368421054E-2</v>
      </c>
      <c r="E35" s="23">
        <f t="shared" si="3"/>
        <v>2.468444171769496E-2</v>
      </c>
      <c r="F35" s="73">
        <v>6</v>
      </c>
      <c r="G35" s="73">
        <f>RANK(C35,$C$30:$C$37)</f>
        <v>6</v>
      </c>
    </row>
    <row r="36" spans="1:7">
      <c r="A36" s="66" t="s">
        <v>58</v>
      </c>
      <c r="B36" s="67">
        <v>3</v>
      </c>
      <c r="C36" s="68">
        <v>1034500</v>
      </c>
      <c r="D36" s="23">
        <f t="shared" si="2"/>
        <v>3.1578947368421054E-2</v>
      </c>
      <c r="E36" s="23">
        <f t="shared" si="3"/>
        <v>1.6395046157166002E-2</v>
      </c>
      <c r="F36" s="73">
        <v>6</v>
      </c>
      <c r="G36" s="73">
        <f>RANK(C36,$C$30:$C$37)</f>
        <v>7</v>
      </c>
    </row>
    <row r="37" spans="1:7">
      <c r="A37" s="66" t="s">
        <v>68</v>
      </c>
      <c r="B37" s="67">
        <v>1</v>
      </c>
      <c r="C37" s="68">
        <v>300000</v>
      </c>
      <c r="D37" s="23">
        <f t="shared" si="2"/>
        <v>1.0526315789473684E-2</v>
      </c>
      <c r="E37" s="23">
        <f t="shared" si="3"/>
        <v>4.754484144175738E-3</v>
      </c>
      <c r="F37" s="73">
        <v>7</v>
      </c>
      <c r="G37" s="73">
        <f>RANK(C37,$C$30:$C$37)</f>
        <v>8</v>
      </c>
    </row>
    <row r="38" spans="1:7">
      <c r="A38" s="32" t="s">
        <v>23</v>
      </c>
      <c r="B38" s="47">
        <f>SUM(B30:B37)</f>
        <v>95</v>
      </c>
      <c r="C38" s="37">
        <f>SUM(C30:C37)</f>
        <v>63098328</v>
      </c>
      <c r="D38" s="30">
        <f>SUM(D30:D37)</f>
        <v>1</v>
      </c>
      <c r="E38" s="30">
        <f>SUM(E30:E37)</f>
        <v>1</v>
      </c>
      <c r="F38" s="31"/>
      <c r="G38" s="31"/>
    </row>
    <row r="40" spans="1:7">
      <c r="A40" s="123" t="s">
        <v>24</v>
      </c>
      <c r="B40" s="123"/>
      <c r="C40" s="123"/>
      <c r="D40" s="101" t="s">
        <v>43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1" customWidth="1"/>
    <col min="3" max="3" width="16.140625" style="91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AUGUST, 2023</v>
      </c>
    </row>
    <row r="3" spans="1:7" ht="13.5" thickBot="1"/>
    <row r="4" spans="1:7" ht="16.5" thickBot="1">
      <c r="A4" s="117" t="s">
        <v>13</v>
      </c>
      <c r="B4" s="118"/>
      <c r="C4" s="118"/>
      <c r="D4" s="118"/>
      <c r="E4" s="118"/>
      <c r="F4" s="118"/>
      <c r="G4" s="119"/>
    </row>
    <row r="5" spans="1:7">
      <c r="A5" s="3"/>
      <c r="B5" s="99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1" t="s">
        <v>66</v>
      </c>
      <c r="B7" s="132">
        <v>28</v>
      </c>
      <c r="C7" s="133">
        <v>15940400</v>
      </c>
      <c r="D7" s="134">
        <f>B7/$B$14</f>
        <v>0.3888888888888889</v>
      </c>
      <c r="E7" s="129">
        <f>C7/$C$14</f>
        <v>0.45825398057908567</v>
      </c>
      <c r="F7" s="130">
        <v>1</v>
      </c>
      <c r="G7" s="130">
        <f>RANK(C7,$C$7:$C$13)</f>
        <v>1</v>
      </c>
    </row>
    <row r="8" spans="1:7">
      <c r="A8" s="35" t="s">
        <v>62</v>
      </c>
      <c r="B8" s="36">
        <v>20</v>
      </c>
      <c r="C8" s="94">
        <v>9699177</v>
      </c>
      <c r="D8" s="27">
        <f>B8/$B$14</f>
        <v>0.27777777777777779</v>
      </c>
      <c r="E8" s="23">
        <f>C8/$C$14</f>
        <v>0.27883155181746472</v>
      </c>
      <c r="F8" s="73">
        <v>2</v>
      </c>
      <c r="G8" s="73">
        <f>RANK(C8,$C$7:$C$13)</f>
        <v>2</v>
      </c>
    </row>
    <row r="9" spans="1:7">
      <c r="A9" s="35" t="s">
        <v>53</v>
      </c>
      <c r="B9" s="36">
        <v>15</v>
      </c>
      <c r="C9" s="94">
        <v>5221000</v>
      </c>
      <c r="D9" s="27">
        <f t="shared" ref="D9" si="0">B9/$B$14</f>
        <v>0.20833333333333334</v>
      </c>
      <c r="E9" s="23">
        <f t="shared" ref="E9" si="1">C9/$C$14</f>
        <v>0.15009309883085784</v>
      </c>
      <c r="F9" s="73">
        <v>3</v>
      </c>
      <c r="G9" s="73">
        <f>RANK(C9,$C$7:$C$13)</f>
        <v>3</v>
      </c>
    </row>
    <row r="10" spans="1:7">
      <c r="A10" s="35" t="s">
        <v>72</v>
      </c>
      <c r="B10" s="36">
        <v>3</v>
      </c>
      <c r="C10" s="94">
        <v>1355000</v>
      </c>
      <c r="D10" s="27">
        <f>B10/$B$14</f>
        <v>4.1666666666666664E-2</v>
      </c>
      <c r="E10" s="23">
        <f>C10/$C$14</f>
        <v>3.8953485714578122E-2</v>
      </c>
      <c r="F10" s="73">
        <v>4</v>
      </c>
      <c r="G10" s="73">
        <f>RANK(C10,$C$7:$C$13)</f>
        <v>4</v>
      </c>
    </row>
    <row r="11" spans="1:7">
      <c r="A11" s="35" t="s">
        <v>58</v>
      </c>
      <c r="B11" s="36">
        <v>3</v>
      </c>
      <c r="C11" s="94">
        <v>1034500</v>
      </c>
      <c r="D11" s="27">
        <f>B11/$B$14</f>
        <v>4.1666666666666664E-2</v>
      </c>
      <c r="E11" s="23">
        <f>C11/$C$14</f>
        <v>2.9739764554783076E-2</v>
      </c>
      <c r="F11" s="73">
        <v>4</v>
      </c>
      <c r="G11" s="73">
        <f>RANK(C11,$C$7:$C$13)</f>
        <v>6</v>
      </c>
    </row>
    <row r="12" spans="1:7">
      <c r="A12" s="35" t="s">
        <v>78</v>
      </c>
      <c r="B12" s="36">
        <v>2</v>
      </c>
      <c r="C12" s="94">
        <v>1235000</v>
      </c>
      <c r="D12" s="27">
        <f>B12/$B$14</f>
        <v>2.7777777777777776E-2</v>
      </c>
      <c r="E12" s="23">
        <f>C12/$C$14</f>
        <v>3.5503730522143159E-2</v>
      </c>
      <c r="F12" s="73">
        <v>5</v>
      </c>
      <c r="G12" s="73">
        <f>RANK(C12,$C$7:$C$13)</f>
        <v>5</v>
      </c>
    </row>
    <row r="13" spans="1:7">
      <c r="A13" s="35" t="s">
        <v>68</v>
      </c>
      <c r="B13" s="36">
        <v>1</v>
      </c>
      <c r="C13" s="94">
        <v>300000</v>
      </c>
      <c r="D13" s="27">
        <f>B13/$B$14</f>
        <v>1.3888888888888888E-2</v>
      </c>
      <c r="E13" s="23">
        <f>C13/$C$14</f>
        <v>8.6243879810874065E-3</v>
      </c>
      <c r="F13" s="73">
        <v>6</v>
      </c>
      <c r="G13" s="73">
        <f>RANK(C13,$C$7:$C$13)</f>
        <v>7</v>
      </c>
    </row>
    <row r="14" spans="1:7">
      <c r="A14" s="28" t="s">
        <v>23</v>
      </c>
      <c r="B14" s="29">
        <f>SUM(B7:B13)</f>
        <v>72</v>
      </c>
      <c r="C14" s="95">
        <f>SUM(C7:C13)</f>
        <v>34785077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17" t="s">
        <v>14</v>
      </c>
      <c r="B16" s="118"/>
      <c r="C16" s="118"/>
      <c r="D16" s="118"/>
      <c r="E16" s="118"/>
      <c r="F16" s="118"/>
      <c r="G16" s="119"/>
    </row>
    <row r="17" spans="1:7">
      <c r="A17" s="3"/>
      <c r="B17" s="99"/>
      <c r="C17" s="92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3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5" t="s">
        <v>89</v>
      </c>
      <c r="B19" s="132">
        <v>8</v>
      </c>
      <c r="C19" s="133">
        <v>4666714</v>
      </c>
      <c r="D19" s="134">
        <f>B19/$B$23</f>
        <v>0.5714285714285714</v>
      </c>
      <c r="E19" s="129">
        <f>C19/$C$23</f>
        <v>0.55843954745794511</v>
      </c>
      <c r="F19" s="130">
        <v>1</v>
      </c>
      <c r="G19" s="130">
        <f>RANK(C19,$C$19:$C$22)</f>
        <v>1</v>
      </c>
    </row>
    <row r="20" spans="1:7">
      <c r="A20" s="48" t="s">
        <v>66</v>
      </c>
      <c r="B20" s="49">
        <v>3</v>
      </c>
      <c r="C20" s="96">
        <v>2166244</v>
      </c>
      <c r="D20" s="27">
        <f>B20/$B$23</f>
        <v>0.21428571428571427</v>
      </c>
      <c r="E20" s="23">
        <f>C20/$C$23</f>
        <v>0.25922229625459992</v>
      </c>
      <c r="F20" s="73">
        <v>2</v>
      </c>
      <c r="G20" s="73">
        <f>RANK(C20,$C$19:$C$22)</f>
        <v>2</v>
      </c>
    </row>
    <row r="21" spans="1:7">
      <c r="A21" s="48" t="s">
        <v>53</v>
      </c>
      <c r="B21" s="49">
        <v>2</v>
      </c>
      <c r="C21" s="96">
        <v>894746</v>
      </c>
      <c r="D21" s="27">
        <f>B21/$B$23</f>
        <v>0.14285714285714285</v>
      </c>
      <c r="E21" s="23">
        <f>C21/$C$23</f>
        <v>0.10706924643974466</v>
      </c>
      <c r="F21" s="73">
        <v>3</v>
      </c>
      <c r="G21" s="73">
        <f>RANK(C21,$C$19:$C$22)</f>
        <v>3</v>
      </c>
    </row>
    <row r="22" spans="1:7">
      <c r="A22" s="48" t="s">
        <v>62</v>
      </c>
      <c r="B22" s="49">
        <v>1</v>
      </c>
      <c r="C22" s="96">
        <v>629000</v>
      </c>
      <c r="D22" s="27">
        <f t="shared" ref="D22" si="2">B22/$B$23</f>
        <v>7.1428571428571425E-2</v>
      </c>
      <c r="E22" s="23">
        <f t="shared" ref="E22" si="3">C22/$C$23</f>
        <v>7.52689098477103E-2</v>
      </c>
      <c r="F22" s="73">
        <v>4</v>
      </c>
      <c r="G22" s="73">
        <f>RANK(C22,$C$19:$C$22)</f>
        <v>4</v>
      </c>
    </row>
    <row r="23" spans="1:7">
      <c r="A23" s="28" t="s">
        <v>23</v>
      </c>
      <c r="B23" s="29">
        <f>SUM(B19:B22)</f>
        <v>14</v>
      </c>
      <c r="C23" s="95">
        <f>SUM(C19:C22)</f>
        <v>8356704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17" t="s">
        <v>15</v>
      </c>
      <c r="B25" s="118"/>
      <c r="C25" s="118"/>
      <c r="D25" s="118"/>
      <c r="E25" s="118"/>
      <c r="F25" s="118"/>
      <c r="G25" s="119"/>
    </row>
    <row r="26" spans="1:7">
      <c r="A26" s="3"/>
      <c r="B26" s="99"/>
      <c r="C26" s="92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3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1" t="s">
        <v>66</v>
      </c>
      <c r="B28" s="132">
        <v>24</v>
      </c>
      <c r="C28" s="133">
        <v>10477900</v>
      </c>
      <c r="D28" s="134">
        <f t="shared" ref="D28:D33" si="4">B28/$B$35</f>
        <v>0.36363636363636365</v>
      </c>
      <c r="E28" s="129">
        <f t="shared" ref="E28:E33" si="5">C28/$C$35</f>
        <v>0.36159895628803912</v>
      </c>
      <c r="F28" s="130">
        <v>1</v>
      </c>
      <c r="G28" s="130">
        <f>RANK(C28,$C$28:$C$34)</f>
        <v>1</v>
      </c>
    </row>
    <row r="29" spans="1:7">
      <c r="A29" s="35" t="s">
        <v>62</v>
      </c>
      <c r="B29" s="36">
        <v>19</v>
      </c>
      <c r="C29" s="94">
        <v>9489177</v>
      </c>
      <c r="D29" s="27">
        <f t="shared" si="4"/>
        <v>0.2878787878787879</v>
      </c>
      <c r="E29" s="23">
        <f t="shared" si="5"/>
        <v>0.32747750018920452</v>
      </c>
      <c r="F29" s="103">
        <v>2</v>
      </c>
      <c r="G29" s="73">
        <f>RANK(C29,$C$28:$C$34)</f>
        <v>2</v>
      </c>
    </row>
    <row r="30" spans="1:7">
      <c r="A30" s="35" t="s">
        <v>53</v>
      </c>
      <c r="B30" s="36">
        <v>14</v>
      </c>
      <c r="C30" s="94">
        <v>5085000</v>
      </c>
      <c r="D30" s="27">
        <f t="shared" si="4"/>
        <v>0.21212121212121213</v>
      </c>
      <c r="E30" s="23">
        <f t="shared" si="5"/>
        <v>0.17548656627040524</v>
      </c>
      <c r="F30" s="103">
        <v>3</v>
      </c>
      <c r="G30" s="73">
        <f>RANK(C30,$C$28:$C$34)</f>
        <v>3</v>
      </c>
    </row>
    <row r="31" spans="1:7">
      <c r="A31" s="35" t="s">
        <v>72</v>
      </c>
      <c r="B31" s="36">
        <v>3</v>
      </c>
      <c r="C31" s="94">
        <v>1355000</v>
      </c>
      <c r="D31" s="27">
        <f t="shared" si="4"/>
        <v>4.5454545454545456E-2</v>
      </c>
      <c r="E31" s="23">
        <f t="shared" si="5"/>
        <v>4.6761907039606504E-2</v>
      </c>
      <c r="F31" s="73">
        <v>4</v>
      </c>
      <c r="G31" s="73">
        <f>RANK(C31,$C$28:$C$34)</f>
        <v>4</v>
      </c>
    </row>
    <row r="32" spans="1:7">
      <c r="A32" s="35" t="s">
        <v>58</v>
      </c>
      <c r="B32" s="36">
        <v>3</v>
      </c>
      <c r="C32" s="94">
        <v>1034500</v>
      </c>
      <c r="D32" s="27">
        <f t="shared" si="4"/>
        <v>4.5454545454545456E-2</v>
      </c>
      <c r="E32" s="23">
        <f t="shared" si="5"/>
        <v>3.5701249322858251E-2</v>
      </c>
      <c r="F32" s="103">
        <v>4</v>
      </c>
      <c r="G32" s="73">
        <f>RANK(C32,$C$28:$C$34)</f>
        <v>6</v>
      </c>
    </row>
    <row r="33" spans="1:7">
      <c r="A33" s="35" t="s">
        <v>78</v>
      </c>
      <c r="B33" s="36">
        <v>2</v>
      </c>
      <c r="C33" s="94">
        <v>1235000</v>
      </c>
      <c r="D33" s="27">
        <f t="shared" si="4"/>
        <v>3.0303030303030304E-2</v>
      </c>
      <c r="E33" s="23">
        <f t="shared" si="5"/>
        <v>4.2620631139419954E-2</v>
      </c>
      <c r="F33" s="73">
        <v>5</v>
      </c>
      <c r="G33" s="73">
        <f>RANK(C33,$C$28:$C$34)</f>
        <v>5</v>
      </c>
    </row>
    <row r="34" spans="1:7">
      <c r="A34" s="35" t="s">
        <v>68</v>
      </c>
      <c r="B34" s="36">
        <v>1</v>
      </c>
      <c r="C34" s="94">
        <v>300000</v>
      </c>
      <c r="D34" s="27">
        <f>B34/$B$35</f>
        <v>1.5151515151515152E-2</v>
      </c>
      <c r="E34" s="23">
        <f>C34/$C$35</f>
        <v>1.0353189750466386E-2</v>
      </c>
      <c r="F34" s="73">
        <v>6</v>
      </c>
      <c r="G34" s="73">
        <f>RANK(C34,$C$28:$C$34)</f>
        <v>7</v>
      </c>
    </row>
    <row r="35" spans="1:7">
      <c r="A35" s="28" t="s">
        <v>23</v>
      </c>
      <c r="B35" s="40">
        <f>SUM(B28:B34)</f>
        <v>66</v>
      </c>
      <c r="C35" s="97">
        <f>SUM(C28:C34)</f>
        <v>28976577</v>
      </c>
      <c r="D35" s="30">
        <f>SUM(D28:D34)</f>
        <v>1</v>
      </c>
      <c r="E35" s="30">
        <f>SUM(E28:E34)</f>
        <v>0.99999999999999989</v>
      </c>
      <c r="F35" s="31"/>
      <c r="G35" s="31"/>
    </row>
    <row r="36" spans="1:7" ht="13.5" thickBot="1"/>
    <row r="37" spans="1:7" ht="16.5" thickBot="1">
      <c r="A37" s="117" t="s">
        <v>16</v>
      </c>
      <c r="B37" s="118"/>
      <c r="C37" s="118"/>
      <c r="D37" s="118"/>
      <c r="E37" s="118"/>
      <c r="F37" s="118"/>
      <c r="G37" s="119"/>
    </row>
    <row r="38" spans="1:7">
      <c r="A38" s="18"/>
      <c r="B38" s="100"/>
      <c r="C38" s="98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3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6" t="s">
        <v>66</v>
      </c>
      <c r="B40" s="137">
        <v>3</v>
      </c>
      <c r="C40" s="138">
        <v>5350000</v>
      </c>
      <c r="D40" s="129">
        <f>B40/$B$41</f>
        <v>1</v>
      </c>
      <c r="E40" s="129">
        <f>C40/$C$41</f>
        <v>1</v>
      </c>
      <c r="F40" s="130">
        <v>1</v>
      </c>
      <c r="G40" s="130">
        <f>RANK(C40,$C$40:$C$40)</f>
        <v>1</v>
      </c>
    </row>
    <row r="41" spans="1:7">
      <c r="A41" s="28" t="s">
        <v>23</v>
      </c>
      <c r="B41" s="40">
        <f>SUM(B40:B40)</f>
        <v>3</v>
      </c>
      <c r="C41" s="97">
        <f>SUM(C40:C40)</f>
        <v>5350000</v>
      </c>
      <c r="D41" s="30">
        <f>SUM(D40:D40)</f>
        <v>1</v>
      </c>
      <c r="E41" s="30">
        <f>SUM(E40:E40)</f>
        <v>1</v>
      </c>
      <c r="F41" s="31"/>
      <c r="G41" s="31"/>
    </row>
    <row r="42" spans="1:7" ht="13.5" thickBot="1"/>
    <row r="43" spans="1:7" ht="16.5" thickBot="1">
      <c r="A43" s="117" t="s">
        <v>17</v>
      </c>
      <c r="B43" s="118"/>
      <c r="C43" s="118"/>
      <c r="D43" s="118"/>
      <c r="E43" s="118"/>
      <c r="F43" s="118"/>
      <c r="G43" s="119"/>
    </row>
    <row r="44" spans="1:7">
      <c r="A44" s="18"/>
      <c r="B44" s="100"/>
      <c r="C44" s="98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3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31" t="s">
        <v>62</v>
      </c>
      <c r="B46" s="132">
        <v>1</v>
      </c>
      <c r="C46" s="133">
        <v>210000</v>
      </c>
      <c r="D46" s="134">
        <f>B46/$B$49</f>
        <v>0.33333333333333331</v>
      </c>
      <c r="E46" s="129">
        <f>C46/$C$49</f>
        <v>0.4580152671755725</v>
      </c>
      <c r="F46" s="130">
        <v>1</v>
      </c>
      <c r="G46" s="130">
        <f>RANK(C46,$C$46:$C$48)</f>
        <v>1</v>
      </c>
    </row>
    <row r="47" spans="1:7">
      <c r="A47" s="131" t="s">
        <v>53</v>
      </c>
      <c r="B47" s="132">
        <v>1</v>
      </c>
      <c r="C47" s="94">
        <v>136000</v>
      </c>
      <c r="D47" s="27">
        <f>B47/$B$49</f>
        <v>0.33333333333333331</v>
      </c>
      <c r="E47" s="129">
        <f>C47/$C$49</f>
        <v>0.29661941112322793</v>
      </c>
      <c r="F47" s="130">
        <v>1</v>
      </c>
      <c r="G47" s="73">
        <f>RANK(C47,$C$46:$C$48)</f>
        <v>2</v>
      </c>
    </row>
    <row r="48" spans="1:7">
      <c r="A48" s="131" t="s">
        <v>66</v>
      </c>
      <c r="B48" s="132">
        <v>1</v>
      </c>
      <c r="C48" s="94">
        <v>112500</v>
      </c>
      <c r="D48" s="27">
        <f t="shared" ref="D48" si="6">B48/$B$49</f>
        <v>0.33333333333333331</v>
      </c>
      <c r="E48" s="129">
        <f t="shared" ref="E48" si="7">C48/$C$49</f>
        <v>0.24536532170119957</v>
      </c>
      <c r="F48" s="130">
        <v>1</v>
      </c>
      <c r="G48" s="73">
        <f>RANK(C48,$C$46:$C$48)</f>
        <v>3</v>
      </c>
    </row>
    <row r="49" spans="1:7">
      <c r="A49" s="28" t="s">
        <v>23</v>
      </c>
      <c r="B49" s="29">
        <f>SUM(B46:B48)</f>
        <v>3</v>
      </c>
      <c r="C49" s="95">
        <f>SUM(C46:C48)</f>
        <v>458500</v>
      </c>
      <c r="D49" s="30">
        <f>SUM(D46:D48)</f>
        <v>1</v>
      </c>
      <c r="E49" s="30">
        <f>SUM(E46:E48)</f>
        <v>1</v>
      </c>
      <c r="F49" s="31"/>
      <c r="G49" s="31"/>
    </row>
    <row r="52" spans="1:7">
      <c r="A52" s="123" t="s">
        <v>24</v>
      </c>
      <c r="B52" s="123"/>
      <c r="C52" s="123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6:G16"/>
    <mergeCell ref="A25:G25"/>
    <mergeCell ref="A37:G37"/>
    <mergeCell ref="A43:G43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1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1" customWidth="1"/>
    <col min="7" max="7" width="16.28515625" style="61" customWidth="1"/>
  </cols>
  <sheetData>
    <row r="1" spans="1:7" ht="15.75">
      <c r="A1" s="54" t="s">
        <v>49</v>
      </c>
    </row>
    <row r="2" spans="1:7">
      <c r="A2" s="55" t="str">
        <f>'OVERALL STATS'!A2</f>
        <v>Reporting Period: AUGUST, 2023</v>
      </c>
    </row>
    <row r="3" spans="1:7" ht="13.5" thickBot="1"/>
    <row r="4" spans="1:7" ht="16.5" thickBot="1">
      <c r="A4" s="117" t="s">
        <v>18</v>
      </c>
      <c r="B4" s="118"/>
      <c r="C4" s="118"/>
      <c r="D4" s="118"/>
      <c r="E4" s="118"/>
      <c r="F4" s="118"/>
      <c r="G4" s="119"/>
    </row>
    <row r="5" spans="1:7">
      <c r="A5" s="56"/>
      <c r="B5" s="63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7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72</v>
      </c>
      <c r="B7" s="140">
        <v>1</v>
      </c>
      <c r="C7" s="141">
        <v>344000</v>
      </c>
      <c r="D7" s="134">
        <f>B7/$B$11</f>
        <v>0.25</v>
      </c>
      <c r="E7" s="142">
        <f>C7/$C$11</f>
        <v>0.3451919477957387</v>
      </c>
      <c r="F7" s="130">
        <v>1</v>
      </c>
      <c r="G7" s="130">
        <f>RANK(C7,$C$7:$C$10)</f>
        <v>1</v>
      </c>
    </row>
    <row r="8" spans="1:7">
      <c r="A8" s="139" t="s">
        <v>78</v>
      </c>
      <c r="B8" s="140">
        <v>1</v>
      </c>
      <c r="C8" s="53">
        <v>322547</v>
      </c>
      <c r="D8" s="134">
        <f>B8/$B$11</f>
        <v>0.25</v>
      </c>
      <c r="E8" s="64">
        <f>C8/$C$11</f>
        <v>0.3236646139118376</v>
      </c>
      <c r="F8" s="130">
        <v>1</v>
      </c>
      <c r="G8" s="73">
        <f>RANK(C8,$C$7:$C$10)</f>
        <v>2</v>
      </c>
    </row>
    <row r="9" spans="1:7">
      <c r="A9" s="143" t="s">
        <v>66</v>
      </c>
      <c r="B9" s="144">
        <v>1</v>
      </c>
      <c r="C9" s="65">
        <v>230000</v>
      </c>
      <c r="D9" s="134">
        <f t="shared" ref="D9" si="0">B9/$B$11</f>
        <v>0.25</v>
      </c>
      <c r="E9" s="64">
        <f t="shared" ref="E9" si="1">C9/$C$11</f>
        <v>0.23079694184017413</v>
      </c>
      <c r="F9" s="130">
        <v>1</v>
      </c>
      <c r="G9" s="73">
        <f>RANK(C9,$C$7:$C$10)</f>
        <v>3</v>
      </c>
    </row>
    <row r="10" spans="1:7">
      <c r="A10" s="139" t="s">
        <v>62</v>
      </c>
      <c r="B10" s="140">
        <v>1</v>
      </c>
      <c r="C10" s="53">
        <v>100000</v>
      </c>
      <c r="D10" s="134">
        <f>B10/$B$11</f>
        <v>0.25</v>
      </c>
      <c r="E10" s="64">
        <f>C10/$C$11</f>
        <v>0.10034649645224962</v>
      </c>
      <c r="F10" s="130">
        <v>1</v>
      </c>
      <c r="G10" s="73">
        <f>RANK(C10,$C$7:$C$10)</f>
        <v>4</v>
      </c>
    </row>
    <row r="11" spans="1:7">
      <c r="A11" s="58" t="s">
        <v>23</v>
      </c>
      <c r="B11" s="34">
        <f>SUM(B7:B10)</f>
        <v>4</v>
      </c>
      <c r="C11" s="51">
        <f>SUM(C7:C10)</f>
        <v>996547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17" t="s">
        <v>19</v>
      </c>
      <c r="B13" s="118"/>
      <c r="C13" s="118"/>
      <c r="D13" s="118"/>
      <c r="E13" s="118"/>
      <c r="F13" s="118"/>
      <c r="G13" s="119"/>
    </row>
    <row r="14" spans="1:7">
      <c r="A14" s="56"/>
      <c r="B14" s="63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7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5" t="s">
        <v>53</v>
      </c>
      <c r="B16" s="130">
        <v>2</v>
      </c>
      <c r="C16" s="146">
        <v>6400000</v>
      </c>
      <c r="D16" s="134">
        <f>B16/$B$18</f>
        <v>0.66666666666666663</v>
      </c>
      <c r="E16" s="142">
        <f>C16/$C$18</f>
        <v>0.63904143784323519</v>
      </c>
      <c r="F16" s="130">
        <v>1</v>
      </c>
      <c r="G16" s="130">
        <f>RANK(C16,$C$16:$C$17)</f>
        <v>1</v>
      </c>
    </row>
    <row r="17" spans="1:7">
      <c r="A17" s="70" t="s">
        <v>72</v>
      </c>
      <c r="B17" s="73">
        <v>1</v>
      </c>
      <c r="C17" s="74">
        <v>3615000</v>
      </c>
      <c r="D17" s="27">
        <f>B17/$B$18</f>
        <v>0.33333333333333331</v>
      </c>
      <c r="E17" s="64">
        <f>C17/$C$18</f>
        <v>0.36095856215676486</v>
      </c>
      <c r="F17" s="73">
        <v>2</v>
      </c>
      <c r="G17" s="73">
        <f>RANK(C17,$C$16:$C$17)</f>
        <v>2</v>
      </c>
    </row>
    <row r="18" spans="1:7">
      <c r="A18" s="58" t="s">
        <v>23</v>
      </c>
      <c r="B18" s="40">
        <f>SUM(B16:B17)</f>
        <v>3</v>
      </c>
      <c r="C18" s="37">
        <f>SUM(C16:C17)</f>
        <v>10015000</v>
      </c>
      <c r="D18" s="30">
        <f>SUM(D16:D17)</f>
        <v>1</v>
      </c>
      <c r="E18" s="30">
        <f>SUM(E16:E17)</f>
        <v>1</v>
      </c>
      <c r="F18" s="40"/>
      <c r="G18" s="40"/>
    </row>
    <row r="19" spans="1:7" ht="13.5" thickBot="1"/>
    <row r="20" spans="1:7" ht="16.5" thickBot="1">
      <c r="A20" s="117" t="s">
        <v>20</v>
      </c>
      <c r="B20" s="118"/>
      <c r="C20" s="118"/>
      <c r="D20" s="118"/>
      <c r="E20" s="118"/>
      <c r="F20" s="118"/>
      <c r="G20" s="119"/>
    </row>
    <row r="21" spans="1:7">
      <c r="A21" s="56"/>
      <c r="B21" s="63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7" t="s">
        <v>11</v>
      </c>
      <c r="B22" s="19" t="s">
        <v>8</v>
      </c>
      <c r="C22" s="50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 ht="25.5">
      <c r="A23" s="69" t="s">
        <v>143</v>
      </c>
      <c r="B23" s="71"/>
      <c r="C23" s="72"/>
      <c r="D23" s="27"/>
      <c r="E23" s="64"/>
      <c r="F23" s="73"/>
      <c r="G23" s="73"/>
    </row>
    <row r="24" spans="1:7">
      <c r="A24" s="58" t="s">
        <v>23</v>
      </c>
      <c r="B24" s="40">
        <f>SUM(B23:B23)</f>
        <v>0</v>
      </c>
      <c r="C24" s="37">
        <f>SUM(C23:C23)</f>
        <v>0</v>
      </c>
      <c r="D24" s="30"/>
      <c r="E24" s="30"/>
      <c r="F24" s="40"/>
      <c r="G24" s="40"/>
    </row>
    <row r="25" spans="1:7" ht="13.5" thickBot="1"/>
    <row r="26" spans="1:7" ht="16.5" thickBot="1">
      <c r="A26" s="117" t="s">
        <v>21</v>
      </c>
      <c r="B26" s="118"/>
      <c r="C26" s="118"/>
      <c r="D26" s="118"/>
      <c r="E26" s="118"/>
      <c r="F26" s="118"/>
      <c r="G26" s="119"/>
    </row>
    <row r="27" spans="1:7">
      <c r="A27" s="56"/>
      <c r="B27" s="63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7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45" t="s">
        <v>53</v>
      </c>
      <c r="B29" s="130">
        <v>1</v>
      </c>
      <c r="C29" s="146">
        <v>5915000</v>
      </c>
      <c r="D29" s="129">
        <f>B29/$B$31</f>
        <v>0.5</v>
      </c>
      <c r="E29" s="142">
        <f>C29/$C$31</f>
        <v>0.66126327557294573</v>
      </c>
      <c r="F29" s="130">
        <v>1</v>
      </c>
      <c r="G29" s="130">
        <f>RANK(C29,$C$29:$C$30)</f>
        <v>1</v>
      </c>
    </row>
    <row r="30" spans="1:7">
      <c r="A30" s="139" t="s">
        <v>66</v>
      </c>
      <c r="B30" s="140">
        <v>1</v>
      </c>
      <c r="C30" s="72">
        <v>3030000</v>
      </c>
      <c r="D30" s="129">
        <f>B30/$B$31</f>
        <v>0.5</v>
      </c>
      <c r="E30" s="64">
        <f>C30/$C$31</f>
        <v>0.33873672442705421</v>
      </c>
      <c r="F30" s="130">
        <v>1</v>
      </c>
      <c r="G30" s="73">
        <f>RANK(C30,$C$29:$C$30)</f>
        <v>2</v>
      </c>
    </row>
    <row r="31" spans="1:7">
      <c r="A31" s="58" t="s">
        <v>23</v>
      </c>
      <c r="B31" s="34">
        <f>SUM(B29:B30)</f>
        <v>2</v>
      </c>
      <c r="C31" s="51">
        <f>SUM(C29:C30)</f>
        <v>8945000</v>
      </c>
      <c r="D31" s="30">
        <f>SUM(D29:D30)</f>
        <v>1</v>
      </c>
      <c r="E31" s="30">
        <f>SUM(E29:E30)</f>
        <v>1</v>
      </c>
      <c r="F31" s="40"/>
      <c r="G31" s="40"/>
    </row>
    <row r="32" spans="1:7" ht="13.5" thickBot="1"/>
    <row r="33" spans="1:7" ht="16.5" thickBot="1">
      <c r="A33" s="117" t="s">
        <v>22</v>
      </c>
      <c r="B33" s="118"/>
      <c r="C33" s="118"/>
      <c r="D33" s="118"/>
      <c r="E33" s="118"/>
      <c r="F33" s="118"/>
      <c r="G33" s="119"/>
    </row>
    <row r="34" spans="1:7">
      <c r="A34" s="56"/>
      <c r="B34" s="63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7" t="s">
        <v>11</v>
      </c>
      <c r="B35" s="19" t="s">
        <v>8</v>
      </c>
      <c r="C35" s="50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 ht="25.5">
      <c r="A36" s="69" t="s">
        <v>144</v>
      </c>
      <c r="B36" s="71"/>
      <c r="C36" s="72"/>
      <c r="D36" s="23"/>
      <c r="E36" s="23"/>
      <c r="F36" s="73"/>
      <c r="G36" s="73"/>
    </row>
    <row r="37" spans="1:7">
      <c r="A37" s="58" t="s">
        <v>23</v>
      </c>
      <c r="B37" s="34">
        <f>SUM(B36:B36)</f>
        <v>0</v>
      </c>
      <c r="C37" s="51">
        <f>SUM(C36:C36)</f>
        <v>0</v>
      </c>
      <c r="D37" s="30"/>
      <c r="E37" s="30"/>
      <c r="F37" s="40"/>
      <c r="G37" s="40"/>
    </row>
    <row r="38" spans="1:7">
      <c r="A38" s="59"/>
      <c r="B38" s="24"/>
      <c r="C38" s="52"/>
      <c r="D38" s="42"/>
      <c r="E38" s="42"/>
      <c r="F38" s="62"/>
      <c r="G38" s="62"/>
    </row>
    <row r="40" spans="1:7">
      <c r="A40" s="123" t="s">
        <v>24</v>
      </c>
      <c r="B40" s="123"/>
      <c r="C40" s="123"/>
    </row>
    <row r="41" spans="1:7">
      <c r="A41" s="60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20:G20"/>
    <mergeCell ref="A26:G26"/>
    <mergeCell ref="A33:G33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5"/>
  <sheetViews>
    <sheetView workbookViewId="0"/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5" t="s">
        <v>45</v>
      </c>
      <c r="B1" t="s">
        <v>28</v>
      </c>
    </row>
    <row r="2" spans="1:7">
      <c r="A2" s="75" t="s">
        <v>27</v>
      </c>
      <c r="B2" t="s">
        <v>28</v>
      </c>
    </row>
    <row r="4" spans="1:7">
      <c r="D4" s="75" t="s">
        <v>40</v>
      </c>
    </row>
    <row r="5" spans="1:7">
      <c r="A5" s="75" t="s">
        <v>7</v>
      </c>
      <c r="B5" s="75" t="s">
        <v>26</v>
      </c>
      <c r="C5" s="75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89</v>
      </c>
      <c r="D6" s="76">
        <v>8</v>
      </c>
      <c r="E6" s="25">
        <v>4666714</v>
      </c>
      <c r="F6" s="9">
        <v>9.3023255813953487E-2</v>
      </c>
      <c r="G6" s="9">
        <v>0.10817156574968474</v>
      </c>
    </row>
    <row r="7" spans="1:7">
      <c r="B7" t="s">
        <v>90</v>
      </c>
      <c r="D7" s="76">
        <v>8</v>
      </c>
      <c r="E7" s="25">
        <v>4666714</v>
      </c>
      <c r="F7" s="9">
        <v>9.3023255813953487E-2</v>
      </c>
      <c r="G7" s="9">
        <v>0.10817156574968474</v>
      </c>
    </row>
    <row r="8" spans="1:7">
      <c r="C8" t="s">
        <v>91</v>
      </c>
      <c r="D8" s="76">
        <v>8</v>
      </c>
      <c r="E8" s="25">
        <v>4666714</v>
      </c>
      <c r="F8" s="9">
        <v>9.3023255813953487E-2</v>
      </c>
      <c r="G8" s="9">
        <v>0.10817156574968474</v>
      </c>
    </row>
    <row r="9" spans="1:7">
      <c r="A9" t="s">
        <v>72</v>
      </c>
      <c r="D9" s="76">
        <v>3</v>
      </c>
      <c r="E9" s="25">
        <v>1355000</v>
      </c>
      <c r="F9" s="9">
        <v>3.4883720930232558E-2</v>
      </c>
      <c r="G9" s="9">
        <v>3.1408068201913129E-2</v>
      </c>
    </row>
    <row r="10" spans="1:7">
      <c r="B10" t="s">
        <v>55</v>
      </c>
      <c r="D10" s="76">
        <v>2</v>
      </c>
      <c r="E10" s="25">
        <v>980000</v>
      </c>
      <c r="F10" s="9">
        <v>2.3255813953488372E-2</v>
      </c>
      <c r="G10" s="9">
        <v>2.2715798404335696E-2</v>
      </c>
    </row>
    <row r="11" spans="1:7">
      <c r="C11" t="s">
        <v>73</v>
      </c>
      <c r="D11" s="76">
        <v>2</v>
      </c>
      <c r="E11" s="25">
        <v>980000</v>
      </c>
      <c r="F11" s="9">
        <v>2.3255813953488372E-2</v>
      </c>
      <c r="G11" s="9">
        <v>2.2715798404335696E-2</v>
      </c>
    </row>
    <row r="12" spans="1:7">
      <c r="B12" t="s">
        <v>100</v>
      </c>
      <c r="D12" s="76">
        <v>1</v>
      </c>
      <c r="E12" s="25">
        <v>375000</v>
      </c>
      <c r="F12" s="9">
        <v>1.1627906976744186E-2</v>
      </c>
      <c r="G12" s="9">
        <v>8.6922697975774336E-3</v>
      </c>
    </row>
    <row r="13" spans="1:7">
      <c r="C13" t="s">
        <v>101</v>
      </c>
      <c r="D13" s="76">
        <v>1</v>
      </c>
      <c r="E13" s="25">
        <v>375000</v>
      </c>
      <c r="F13" s="9">
        <v>1.1627906976744186E-2</v>
      </c>
      <c r="G13" s="9">
        <v>8.6922697975774336E-3</v>
      </c>
    </row>
    <row r="14" spans="1:7">
      <c r="A14" t="s">
        <v>62</v>
      </c>
      <c r="D14" s="76">
        <v>21</v>
      </c>
      <c r="E14" s="25">
        <v>10328177</v>
      </c>
      <c r="F14" s="9">
        <v>0.2441860465116279</v>
      </c>
      <c r="G14" s="9">
        <v>0.23940080266969044</v>
      </c>
    </row>
    <row r="15" spans="1:7">
      <c r="B15" t="s">
        <v>97</v>
      </c>
      <c r="D15" s="76">
        <v>5</v>
      </c>
      <c r="E15" s="25">
        <v>3333900</v>
      </c>
      <c r="F15" s="9">
        <v>5.8139534883720929E-2</v>
      </c>
      <c r="G15" s="9">
        <v>7.7277755408382415E-2</v>
      </c>
    </row>
    <row r="16" spans="1:7">
      <c r="C16" t="s">
        <v>99</v>
      </c>
      <c r="D16" s="76">
        <v>2</v>
      </c>
      <c r="E16" s="25">
        <v>1058900</v>
      </c>
      <c r="F16" s="9">
        <v>2.3255813953488372E-2</v>
      </c>
      <c r="G16" s="9">
        <v>2.4544651969745986E-2</v>
      </c>
    </row>
    <row r="17" spans="1:7">
      <c r="C17" t="s">
        <v>106</v>
      </c>
      <c r="D17" s="76">
        <v>1</v>
      </c>
      <c r="E17" s="25">
        <v>615000</v>
      </c>
      <c r="F17" s="9">
        <v>1.1627906976744186E-2</v>
      </c>
      <c r="G17" s="9">
        <v>1.4255322468026993E-2</v>
      </c>
    </row>
    <row r="18" spans="1:7">
      <c r="C18" t="s">
        <v>109</v>
      </c>
      <c r="D18" s="76">
        <v>1</v>
      </c>
      <c r="E18" s="25">
        <v>900000</v>
      </c>
      <c r="F18" s="9">
        <v>1.1627906976744186E-2</v>
      </c>
      <c r="G18" s="9">
        <v>2.0861447514185841E-2</v>
      </c>
    </row>
    <row r="19" spans="1:7">
      <c r="C19" t="s">
        <v>98</v>
      </c>
      <c r="D19" s="76">
        <v>1</v>
      </c>
      <c r="E19" s="25">
        <v>760000</v>
      </c>
      <c r="F19" s="9">
        <v>1.1627906976744186E-2</v>
      </c>
      <c r="G19" s="9">
        <v>1.7616333456423602E-2</v>
      </c>
    </row>
    <row r="20" spans="1:7">
      <c r="B20" t="s">
        <v>63</v>
      </c>
      <c r="D20" s="76">
        <v>10</v>
      </c>
      <c r="E20" s="25">
        <v>4397500</v>
      </c>
      <c r="F20" s="9">
        <v>0.11627906976744186</v>
      </c>
      <c r="G20" s="9">
        <v>0.10193135049292472</v>
      </c>
    </row>
    <row r="21" spans="1:7">
      <c r="C21" t="s">
        <v>77</v>
      </c>
      <c r="D21" s="76">
        <v>6</v>
      </c>
      <c r="E21" s="25">
        <v>3048500</v>
      </c>
      <c r="F21" s="9">
        <v>6.9767441860465115E-2</v>
      </c>
      <c r="G21" s="9">
        <v>7.0662358607772827E-2</v>
      </c>
    </row>
    <row r="22" spans="1:7">
      <c r="C22" t="s">
        <v>64</v>
      </c>
      <c r="D22" s="76">
        <v>4</v>
      </c>
      <c r="E22" s="25">
        <v>1349000</v>
      </c>
      <c r="F22" s="9">
        <v>4.6511627906976744E-2</v>
      </c>
      <c r="G22" s="9">
        <v>3.1268991885151892E-2</v>
      </c>
    </row>
    <row r="23" spans="1:7">
      <c r="B23" t="s">
        <v>110</v>
      </c>
      <c r="D23" s="76">
        <v>1</v>
      </c>
      <c r="E23" s="25">
        <v>400000</v>
      </c>
      <c r="F23" s="9">
        <v>1.1627906976744186E-2</v>
      </c>
      <c r="G23" s="9">
        <v>9.2717544507492627E-3</v>
      </c>
    </row>
    <row r="24" spans="1:7">
      <c r="C24" t="s">
        <v>111</v>
      </c>
      <c r="D24" s="76">
        <v>1</v>
      </c>
      <c r="E24" s="25">
        <v>400000</v>
      </c>
      <c r="F24" s="9">
        <v>1.1627906976744186E-2</v>
      </c>
      <c r="G24" s="9">
        <v>9.2717544507492627E-3</v>
      </c>
    </row>
    <row r="25" spans="1:7">
      <c r="B25" t="s">
        <v>81</v>
      </c>
      <c r="D25" s="76">
        <v>2</v>
      </c>
      <c r="E25" s="25">
        <v>870000</v>
      </c>
      <c r="F25" s="9">
        <v>2.3255813953488372E-2</v>
      </c>
      <c r="G25" s="9">
        <v>2.0166065930379649E-2</v>
      </c>
    </row>
    <row r="26" spans="1:7">
      <c r="C26" t="s">
        <v>82</v>
      </c>
      <c r="D26" s="76">
        <v>2</v>
      </c>
      <c r="E26" s="25">
        <v>870000</v>
      </c>
      <c r="F26" s="9">
        <v>2.3255813953488372E-2</v>
      </c>
      <c r="G26" s="9">
        <v>2.0166065930379649E-2</v>
      </c>
    </row>
    <row r="27" spans="1:7">
      <c r="B27" t="s">
        <v>95</v>
      </c>
      <c r="D27" s="76">
        <v>1</v>
      </c>
      <c r="E27" s="25">
        <v>549000</v>
      </c>
      <c r="F27" s="9">
        <v>1.1627906976744186E-2</v>
      </c>
      <c r="G27" s="9">
        <v>1.2725482983653363E-2</v>
      </c>
    </row>
    <row r="28" spans="1:7">
      <c r="C28" t="s">
        <v>96</v>
      </c>
      <c r="D28" s="76">
        <v>1</v>
      </c>
      <c r="E28" s="25">
        <v>549000</v>
      </c>
      <c r="F28" s="9">
        <v>1.1627906976744186E-2</v>
      </c>
      <c r="G28" s="9">
        <v>1.2725482983653363E-2</v>
      </c>
    </row>
    <row r="29" spans="1:7">
      <c r="B29" t="s">
        <v>103</v>
      </c>
      <c r="D29" s="76">
        <v>2</v>
      </c>
      <c r="E29" s="25">
        <v>777777</v>
      </c>
      <c r="F29" s="9">
        <v>2.3255813953488372E-2</v>
      </c>
      <c r="G29" s="9">
        <v>1.8028393403601024E-2</v>
      </c>
    </row>
    <row r="30" spans="1:7">
      <c r="C30" t="s">
        <v>104</v>
      </c>
      <c r="D30" s="76">
        <v>2</v>
      </c>
      <c r="E30" s="25">
        <v>777777</v>
      </c>
      <c r="F30" s="9">
        <v>2.3255813953488372E-2</v>
      </c>
      <c r="G30" s="9">
        <v>1.8028393403601024E-2</v>
      </c>
    </row>
    <row r="31" spans="1:7">
      <c r="A31" t="s">
        <v>58</v>
      </c>
      <c r="D31" s="76">
        <v>3</v>
      </c>
      <c r="E31" s="25">
        <v>1034500</v>
      </c>
      <c r="F31" s="9">
        <v>3.4883720930232558E-2</v>
      </c>
      <c r="G31" s="9">
        <v>2.3979074948250283E-2</v>
      </c>
    </row>
    <row r="32" spans="1:7">
      <c r="B32" t="s">
        <v>60</v>
      </c>
      <c r="D32" s="76">
        <v>3</v>
      </c>
      <c r="E32" s="25">
        <v>1034500</v>
      </c>
      <c r="F32" s="9">
        <v>3.4883720930232558E-2</v>
      </c>
      <c r="G32" s="9">
        <v>2.3979074948250283E-2</v>
      </c>
    </row>
    <row r="33" spans="1:7">
      <c r="C33" t="s">
        <v>61</v>
      </c>
      <c r="D33" s="76">
        <v>2</v>
      </c>
      <c r="E33" s="25">
        <v>569000</v>
      </c>
      <c r="F33" s="9">
        <v>2.3255813953488372E-2</v>
      </c>
      <c r="G33" s="9">
        <v>1.3189070706190827E-2</v>
      </c>
    </row>
    <row r="34" spans="1:7">
      <c r="C34" t="s">
        <v>71</v>
      </c>
      <c r="D34" s="76">
        <v>1</v>
      </c>
      <c r="E34" s="25">
        <v>465500</v>
      </c>
      <c r="F34" s="9">
        <v>1.1627906976744186E-2</v>
      </c>
      <c r="G34" s="9">
        <v>1.0790004242059455E-2</v>
      </c>
    </row>
    <row r="35" spans="1:7">
      <c r="A35" t="s">
        <v>78</v>
      </c>
      <c r="D35" s="76">
        <v>2</v>
      </c>
      <c r="E35" s="25">
        <v>1235000</v>
      </c>
      <c r="F35" s="9">
        <v>2.3255813953488372E-2</v>
      </c>
      <c r="G35" s="9">
        <v>2.8626541866688351E-2</v>
      </c>
    </row>
    <row r="36" spans="1:7">
      <c r="B36" t="s">
        <v>69</v>
      </c>
      <c r="D36" s="76">
        <v>2</v>
      </c>
      <c r="E36" s="25">
        <v>1235000</v>
      </c>
      <c r="F36" s="9">
        <v>2.3255813953488372E-2</v>
      </c>
      <c r="G36" s="9">
        <v>2.8626541866688351E-2</v>
      </c>
    </row>
    <row r="37" spans="1:7">
      <c r="C37" t="s">
        <v>79</v>
      </c>
      <c r="D37" s="76">
        <v>2</v>
      </c>
      <c r="E37" s="25">
        <v>1235000</v>
      </c>
      <c r="F37" s="9">
        <v>2.3255813953488372E-2</v>
      </c>
      <c r="G37" s="9">
        <v>2.8626541866688351E-2</v>
      </c>
    </row>
    <row r="38" spans="1:7">
      <c r="A38" t="s">
        <v>66</v>
      </c>
      <c r="D38" s="76">
        <v>31</v>
      </c>
      <c r="E38" s="25">
        <v>18106644</v>
      </c>
      <c r="F38" s="9">
        <v>0.36046511627906974</v>
      </c>
      <c r="G38" s="9">
        <v>0.41970089273783112</v>
      </c>
    </row>
    <row r="39" spans="1:7">
      <c r="B39" t="s">
        <v>55</v>
      </c>
      <c r="D39" s="76">
        <v>4</v>
      </c>
      <c r="E39" s="25">
        <v>2034900</v>
      </c>
      <c r="F39" s="9">
        <v>4.6511627906976744E-2</v>
      </c>
      <c r="G39" s="9">
        <v>4.7167732829574191E-2</v>
      </c>
    </row>
    <row r="40" spans="1:7">
      <c r="C40" t="s">
        <v>83</v>
      </c>
      <c r="D40" s="76">
        <v>1</v>
      </c>
      <c r="E40" s="25">
        <v>317000</v>
      </c>
      <c r="F40" s="9">
        <v>1.1627906976744186E-2</v>
      </c>
      <c r="G40" s="9">
        <v>7.3478654022187907E-3</v>
      </c>
    </row>
    <row r="41" spans="1:7">
      <c r="C41" t="s">
        <v>94</v>
      </c>
      <c r="D41" s="76">
        <v>1</v>
      </c>
      <c r="E41" s="25">
        <v>750000</v>
      </c>
      <c r="F41" s="9">
        <v>1.1627906976744186E-2</v>
      </c>
      <c r="G41" s="9">
        <v>1.7384539595154867E-2</v>
      </c>
    </row>
    <row r="42" spans="1:7">
      <c r="C42" t="s">
        <v>108</v>
      </c>
      <c r="D42" s="76">
        <v>1</v>
      </c>
      <c r="E42" s="25">
        <v>532000</v>
      </c>
      <c r="F42" s="9">
        <v>1.1627906976744186E-2</v>
      </c>
      <c r="G42" s="9">
        <v>1.233143341949652E-2</v>
      </c>
    </row>
    <row r="43" spans="1:7">
      <c r="C43" t="s">
        <v>105</v>
      </c>
      <c r="D43" s="76">
        <v>1</v>
      </c>
      <c r="E43" s="25">
        <v>435900</v>
      </c>
      <c r="F43" s="9">
        <v>1.1627906976744186E-2</v>
      </c>
      <c r="G43" s="9">
        <v>1.010389441270401E-2</v>
      </c>
    </row>
    <row r="44" spans="1:7">
      <c r="B44" t="s">
        <v>63</v>
      </c>
      <c r="D44" s="76">
        <v>23</v>
      </c>
      <c r="E44" s="25">
        <v>12101744</v>
      </c>
      <c r="F44" s="9">
        <v>0.26744186046511625</v>
      </c>
      <c r="G44" s="9">
        <v>0.28051099698457049</v>
      </c>
    </row>
    <row r="45" spans="1:7">
      <c r="C45" t="s">
        <v>80</v>
      </c>
      <c r="D45" s="76">
        <v>6</v>
      </c>
      <c r="E45" s="25">
        <v>2871000</v>
      </c>
      <c r="F45" s="9">
        <v>6.9767441860465115E-2</v>
      </c>
      <c r="G45" s="9">
        <v>6.6548017570252832E-2</v>
      </c>
    </row>
    <row r="46" spans="1:7">
      <c r="C46" t="s">
        <v>67</v>
      </c>
      <c r="D46" s="76">
        <v>7</v>
      </c>
      <c r="E46" s="25">
        <v>4523117</v>
      </c>
      <c r="F46" s="9">
        <v>8.1395348837209308E-2</v>
      </c>
      <c r="G46" s="9">
        <v>0.10484307544002414</v>
      </c>
    </row>
    <row r="47" spans="1:7">
      <c r="C47" t="s">
        <v>74</v>
      </c>
      <c r="D47" s="76">
        <v>9</v>
      </c>
      <c r="E47" s="25">
        <v>3967627</v>
      </c>
      <c r="F47" s="9">
        <v>0.10465116279069768</v>
      </c>
      <c r="G47" s="9">
        <v>9.1967158240407368E-2</v>
      </c>
    </row>
    <row r="48" spans="1:7">
      <c r="C48" t="s">
        <v>70</v>
      </c>
      <c r="D48" s="76">
        <v>1</v>
      </c>
      <c r="E48" s="25">
        <v>740000</v>
      </c>
      <c r="F48" s="9">
        <v>1.1627906976744186E-2</v>
      </c>
      <c r="G48" s="9">
        <v>1.7152745733886136E-2</v>
      </c>
    </row>
    <row r="49" spans="1:7">
      <c r="B49" t="s">
        <v>75</v>
      </c>
      <c r="D49" s="76">
        <v>4</v>
      </c>
      <c r="E49" s="25">
        <v>3970000</v>
      </c>
      <c r="F49" s="9">
        <v>4.6511627906976744E-2</v>
      </c>
      <c r="G49" s="9">
        <v>9.2022162923686437E-2</v>
      </c>
    </row>
    <row r="50" spans="1:7">
      <c r="C50" t="s">
        <v>76</v>
      </c>
      <c r="D50" s="76">
        <v>3</v>
      </c>
      <c r="E50" s="25">
        <v>3745000</v>
      </c>
      <c r="F50" s="9">
        <v>3.4883720930232558E-2</v>
      </c>
      <c r="G50" s="9">
        <v>8.6806801045139978E-2</v>
      </c>
    </row>
    <row r="51" spans="1:7">
      <c r="C51" t="s">
        <v>70</v>
      </c>
      <c r="D51" s="76">
        <v>1</v>
      </c>
      <c r="E51" s="25">
        <v>225000</v>
      </c>
      <c r="F51" s="9">
        <v>1.1627906976744186E-2</v>
      </c>
      <c r="G51" s="9">
        <v>5.2153618785464604E-3</v>
      </c>
    </row>
    <row r="52" spans="1:7">
      <c r="A52" t="s">
        <v>53</v>
      </c>
      <c r="D52" s="76">
        <v>17</v>
      </c>
      <c r="E52" s="25">
        <v>6115746</v>
      </c>
      <c r="F52" s="9">
        <v>0.19767441860465115</v>
      </c>
      <c r="G52" s="9">
        <v>0.14175923798788001</v>
      </c>
    </row>
    <row r="53" spans="1:7">
      <c r="B53" t="s">
        <v>55</v>
      </c>
      <c r="D53" s="76">
        <v>4</v>
      </c>
      <c r="E53" s="25">
        <v>1624746</v>
      </c>
      <c r="F53" s="9">
        <v>4.6511627906976744E-2</v>
      </c>
      <c r="G53" s="9">
        <v>3.7660614892092659E-2</v>
      </c>
    </row>
    <row r="54" spans="1:7">
      <c r="C54" t="s">
        <v>56</v>
      </c>
      <c r="D54" s="76">
        <v>3</v>
      </c>
      <c r="E54" s="25">
        <v>1304746</v>
      </c>
      <c r="F54" s="9">
        <v>3.4883720930232558E-2</v>
      </c>
      <c r="G54" s="9">
        <v>3.0243211331493245E-2</v>
      </c>
    </row>
    <row r="55" spans="1:7">
      <c r="C55" t="s">
        <v>93</v>
      </c>
      <c r="D55" s="76">
        <v>1</v>
      </c>
      <c r="E55" s="25">
        <v>320000</v>
      </c>
      <c r="F55" s="9">
        <v>1.1627906976744186E-2</v>
      </c>
      <c r="G55" s="9">
        <v>7.417403560599411E-3</v>
      </c>
    </row>
    <row r="56" spans="1:7">
      <c r="B56" t="s">
        <v>63</v>
      </c>
      <c r="D56" s="76">
        <v>6</v>
      </c>
      <c r="E56" s="25">
        <v>2101000</v>
      </c>
      <c r="F56" s="9">
        <v>6.9767441860465115E-2</v>
      </c>
      <c r="G56" s="9">
        <v>4.8699890252560503E-2</v>
      </c>
    </row>
    <row r="57" spans="1:7">
      <c r="C57" t="s">
        <v>87</v>
      </c>
      <c r="D57" s="76">
        <v>6</v>
      </c>
      <c r="E57" s="25">
        <v>2101000</v>
      </c>
      <c r="F57" s="9">
        <v>6.9767441860465115E-2</v>
      </c>
      <c r="G57" s="9">
        <v>4.8699890252560503E-2</v>
      </c>
    </row>
    <row r="58" spans="1:7">
      <c r="B58" t="s">
        <v>81</v>
      </c>
      <c r="D58" s="76">
        <v>3</v>
      </c>
      <c r="E58" s="25">
        <v>1195000</v>
      </c>
      <c r="F58" s="9">
        <v>3.4883720930232558E-2</v>
      </c>
      <c r="G58" s="9">
        <v>2.7699366421613424E-2</v>
      </c>
    </row>
    <row r="59" spans="1:7">
      <c r="C59" t="s">
        <v>92</v>
      </c>
      <c r="D59" s="76">
        <v>3</v>
      </c>
      <c r="E59" s="25">
        <v>1195000</v>
      </c>
      <c r="F59" s="9">
        <v>3.4883720930232558E-2</v>
      </c>
      <c r="G59" s="9">
        <v>2.7699366421613424E-2</v>
      </c>
    </row>
    <row r="60" spans="1:7">
      <c r="B60" t="s">
        <v>84</v>
      </c>
      <c r="D60" s="76">
        <v>4</v>
      </c>
      <c r="E60" s="25">
        <v>1195000</v>
      </c>
      <c r="F60" s="9">
        <v>4.6511627906976744E-2</v>
      </c>
      <c r="G60" s="9">
        <v>2.7699366421613424E-2</v>
      </c>
    </row>
    <row r="61" spans="1:7">
      <c r="C61" t="s">
        <v>85</v>
      </c>
      <c r="D61" s="76">
        <v>4</v>
      </c>
      <c r="E61" s="25">
        <v>1195000</v>
      </c>
      <c r="F61" s="9">
        <v>4.6511627906976744E-2</v>
      </c>
      <c r="G61" s="9">
        <v>2.7699366421613424E-2</v>
      </c>
    </row>
    <row r="62" spans="1:7">
      <c r="A62" t="s">
        <v>68</v>
      </c>
      <c r="D62" s="76">
        <v>1</v>
      </c>
      <c r="E62" s="25">
        <v>300000</v>
      </c>
      <c r="F62" s="9">
        <v>1.1627906976744186E-2</v>
      </c>
      <c r="G62" s="9">
        <v>6.9538158380619474E-3</v>
      </c>
    </row>
    <row r="63" spans="1:7">
      <c r="B63" t="s">
        <v>69</v>
      </c>
      <c r="D63" s="76">
        <v>1</v>
      </c>
      <c r="E63" s="25">
        <v>300000</v>
      </c>
      <c r="F63" s="9">
        <v>1.1627906976744186E-2</v>
      </c>
      <c r="G63" s="9">
        <v>6.9538158380619474E-3</v>
      </c>
    </row>
    <row r="64" spans="1:7">
      <c r="C64" t="s">
        <v>70</v>
      </c>
      <c r="D64" s="76">
        <v>1</v>
      </c>
      <c r="E64" s="25">
        <v>300000</v>
      </c>
      <c r="F64" s="9">
        <v>1.1627906976744186E-2</v>
      </c>
      <c r="G64" s="9">
        <v>6.9538158380619474E-3</v>
      </c>
    </row>
    <row r="65" spans="1:7">
      <c r="A65" t="s">
        <v>29</v>
      </c>
      <c r="D65" s="76">
        <v>86</v>
      </c>
      <c r="E65" s="25">
        <v>43141781</v>
      </c>
      <c r="F65" s="9">
        <v>1</v>
      </c>
      <c r="G6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28</v>
      </c>
    </row>
    <row r="3" spans="1:6">
      <c r="C3" s="75" t="s">
        <v>40</v>
      </c>
    </row>
    <row r="4" spans="1:6">
      <c r="A4" s="75" t="s">
        <v>39</v>
      </c>
      <c r="B4" s="75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116</v>
      </c>
      <c r="C5" s="76">
        <v>1</v>
      </c>
      <c r="D5" s="25">
        <v>1400000</v>
      </c>
      <c r="E5" s="9">
        <v>0.1111111111111111</v>
      </c>
      <c r="F5" s="9">
        <v>7.0152416648030347E-2</v>
      </c>
    </row>
    <row r="6" spans="1:6">
      <c r="B6" t="s">
        <v>53</v>
      </c>
      <c r="C6" s="76">
        <v>1</v>
      </c>
      <c r="D6" s="25">
        <v>1400000</v>
      </c>
      <c r="E6" s="9">
        <v>0.1111111111111111</v>
      </c>
      <c r="F6" s="9">
        <v>7.0152416648030347E-2</v>
      </c>
    </row>
    <row r="7" spans="1:6">
      <c r="C7" s="76"/>
      <c r="D7" s="25"/>
      <c r="E7" s="9"/>
      <c r="F7" s="9"/>
    </row>
    <row r="8" spans="1:6">
      <c r="A8" t="s">
        <v>114</v>
      </c>
      <c r="C8" s="76">
        <v>2</v>
      </c>
      <c r="D8" s="25">
        <v>8945000</v>
      </c>
      <c r="E8" s="9">
        <v>0.22222222222222221</v>
      </c>
      <c r="F8" s="9">
        <v>0.44822383351187961</v>
      </c>
    </row>
    <row r="9" spans="1:6">
      <c r="B9" t="s">
        <v>53</v>
      </c>
      <c r="C9" s="76">
        <v>1</v>
      </c>
      <c r="D9" s="25">
        <v>5915000</v>
      </c>
      <c r="E9" s="9">
        <v>0.1111111111111111</v>
      </c>
      <c r="F9" s="9">
        <v>0.2963939603379282</v>
      </c>
    </row>
    <row r="10" spans="1:6">
      <c r="B10" t="s">
        <v>66</v>
      </c>
      <c r="C10" s="76">
        <v>1</v>
      </c>
      <c r="D10" s="25">
        <v>3030000</v>
      </c>
      <c r="E10" s="9">
        <v>0.1111111111111111</v>
      </c>
      <c r="F10" s="9">
        <v>0.15182987317395139</v>
      </c>
    </row>
    <row r="11" spans="1:6">
      <c r="C11" s="76"/>
      <c r="D11" s="25"/>
      <c r="E11" s="9"/>
      <c r="F11" s="9"/>
    </row>
    <row r="12" spans="1:6">
      <c r="A12" t="s">
        <v>122</v>
      </c>
      <c r="C12" s="76">
        <v>1</v>
      </c>
      <c r="D12" s="25">
        <v>344000</v>
      </c>
      <c r="E12" s="9">
        <v>0.1111111111111111</v>
      </c>
      <c r="F12" s="9">
        <v>1.7237450947801741E-2</v>
      </c>
    </row>
    <row r="13" spans="1:6">
      <c r="B13" t="s">
        <v>72</v>
      </c>
      <c r="C13" s="76">
        <v>1</v>
      </c>
      <c r="D13" s="25">
        <v>344000</v>
      </c>
      <c r="E13" s="9">
        <v>0.1111111111111111</v>
      </c>
      <c r="F13" s="9">
        <v>1.7237450947801741E-2</v>
      </c>
    </row>
    <row r="14" spans="1:6">
      <c r="C14" s="76"/>
      <c r="D14" s="25"/>
      <c r="E14" s="9"/>
      <c r="F14" s="9"/>
    </row>
    <row r="15" spans="1:6">
      <c r="A15" t="s">
        <v>44</v>
      </c>
      <c r="C15" s="76"/>
      <c r="D15" s="25"/>
      <c r="E15" s="9">
        <v>0</v>
      </c>
      <c r="F15" s="9">
        <v>0</v>
      </c>
    </row>
    <row r="16" spans="1:6">
      <c r="B16" t="s">
        <v>44</v>
      </c>
      <c r="C16" s="76"/>
      <c r="D16" s="25"/>
      <c r="E16" s="9">
        <v>0</v>
      </c>
      <c r="F16" s="9">
        <v>0</v>
      </c>
    </row>
    <row r="17" spans="1:6">
      <c r="C17" s="76"/>
      <c r="D17" s="25"/>
      <c r="E17" s="9"/>
      <c r="F17" s="9"/>
    </row>
    <row r="18" spans="1:6">
      <c r="A18" t="s">
        <v>119</v>
      </c>
      <c r="C18" s="76">
        <v>1</v>
      </c>
      <c r="D18" s="25">
        <v>3615000</v>
      </c>
      <c r="E18" s="9">
        <v>0.1111111111111111</v>
      </c>
      <c r="F18" s="9">
        <v>0.1811435615590212</v>
      </c>
    </row>
    <row r="19" spans="1:6">
      <c r="B19" t="s">
        <v>72</v>
      </c>
      <c r="C19" s="76">
        <v>1</v>
      </c>
      <c r="D19" s="25">
        <v>3615000</v>
      </c>
      <c r="E19" s="9">
        <v>0.1111111111111111</v>
      </c>
      <c r="F19" s="9">
        <v>0.1811435615590212</v>
      </c>
    </row>
    <row r="20" spans="1:6">
      <c r="C20" s="76"/>
      <c r="D20" s="25"/>
      <c r="E20" s="9"/>
      <c r="F20" s="9"/>
    </row>
    <row r="21" spans="1:6">
      <c r="A21" t="s">
        <v>127</v>
      </c>
      <c r="C21" s="76">
        <v>1</v>
      </c>
      <c r="D21" s="25">
        <v>100000</v>
      </c>
      <c r="E21" s="9">
        <v>0.1111111111111111</v>
      </c>
      <c r="F21" s="9">
        <v>5.0108869034307391E-3</v>
      </c>
    </row>
    <row r="22" spans="1:6">
      <c r="B22" t="s">
        <v>62</v>
      </c>
      <c r="C22" s="76">
        <v>1</v>
      </c>
      <c r="D22" s="25">
        <v>100000</v>
      </c>
      <c r="E22" s="9">
        <v>0.1111111111111111</v>
      </c>
      <c r="F22" s="9">
        <v>5.0108869034307391E-3</v>
      </c>
    </row>
    <row r="23" spans="1:6">
      <c r="C23" s="76"/>
      <c r="D23" s="25"/>
      <c r="E23" s="9"/>
      <c r="F23" s="9"/>
    </row>
    <row r="24" spans="1:6">
      <c r="A24" t="s">
        <v>125</v>
      </c>
      <c r="C24" s="76">
        <v>1</v>
      </c>
      <c r="D24" s="25">
        <v>322547</v>
      </c>
      <c r="E24" s="9">
        <v>0.1111111111111111</v>
      </c>
      <c r="F24" s="9">
        <v>1.6162465380408744E-2</v>
      </c>
    </row>
    <row r="25" spans="1:6">
      <c r="B25" t="s">
        <v>78</v>
      </c>
      <c r="C25" s="76">
        <v>1</v>
      </c>
      <c r="D25" s="25">
        <v>322547</v>
      </c>
      <c r="E25" s="9">
        <v>0.1111111111111111</v>
      </c>
      <c r="F25" s="9">
        <v>1.6162465380408744E-2</v>
      </c>
    </row>
    <row r="26" spans="1:6">
      <c r="C26" s="76"/>
      <c r="D26" s="25"/>
      <c r="E26" s="9"/>
      <c r="F26" s="9"/>
    </row>
    <row r="27" spans="1:6">
      <c r="A27" t="s">
        <v>129</v>
      </c>
      <c r="C27" s="76">
        <v>1</v>
      </c>
      <c r="D27" s="25">
        <v>230000</v>
      </c>
      <c r="E27" s="9">
        <v>0.1111111111111111</v>
      </c>
      <c r="F27" s="9">
        <v>1.1525039877890698E-2</v>
      </c>
    </row>
    <row r="28" spans="1:6">
      <c r="B28" t="s">
        <v>66</v>
      </c>
      <c r="C28" s="76">
        <v>1</v>
      </c>
      <c r="D28" s="25">
        <v>230000</v>
      </c>
      <c r="E28" s="9">
        <v>0.1111111111111111</v>
      </c>
      <c r="F28" s="9">
        <v>1.1525039877890698E-2</v>
      </c>
    </row>
    <row r="29" spans="1:6">
      <c r="C29" s="76"/>
      <c r="D29" s="25"/>
      <c r="E29" s="9"/>
      <c r="F29" s="9"/>
    </row>
    <row r="30" spans="1:6">
      <c r="A30" t="s">
        <v>131</v>
      </c>
      <c r="C30" s="76">
        <v>1</v>
      </c>
      <c r="D30" s="25">
        <v>5000000</v>
      </c>
      <c r="E30" s="9">
        <v>0.1111111111111111</v>
      </c>
      <c r="F30" s="9">
        <v>0.25054434517153695</v>
      </c>
    </row>
    <row r="31" spans="1:6">
      <c r="B31" t="s">
        <v>53</v>
      </c>
      <c r="C31" s="76">
        <v>1</v>
      </c>
      <c r="D31" s="25">
        <v>5000000</v>
      </c>
      <c r="E31" s="9">
        <v>0.1111111111111111</v>
      </c>
      <c r="F31" s="9">
        <v>0.25054434517153695</v>
      </c>
    </row>
    <row r="32" spans="1:6">
      <c r="C32" s="76"/>
      <c r="D32" s="25"/>
      <c r="E32" s="9"/>
      <c r="F32" s="9"/>
    </row>
    <row r="33" spans="1:6">
      <c r="A33" t="s">
        <v>29</v>
      </c>
      <c r="C33" s="76">
        <v>9</v>
      </c>
      <c r="D33" s="25">
        <v>19956547</v>
      </c>
      <c r="E33" s="9">
        <v>1</v>
      </c>
      <c r="F3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7"/>
  <sheetViews>
    <sheetView workbookViewId="0">
      <selection activeCell="K6" sqref="K6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35</v>
      </c>
      <c r="C1" s="85" t="s">
        <v>26</v>
      </c>
      <c r="D1" s="85" t="s">
        <v>31</v>
      </c>
      <c r="E1" s="85" t="s">
        <v>27</v>
      </c>
      <c r="F1" s="85" t="s">
        <v>32</v>
      </c>
      <c r="G1" s="85" t="s">
        <v>36</v>
      </c>
      <c r="H1" s="85" t="s">
        <v>37</v>
      </c>
      <c r="I1" s="85" t="s">
        <v>38</v>
      </c>
      <c r="J1" s="85" t="s">
        <v>33</v>
      </c>
      <c r="K1" s="90" t="s">
        <v>42</v>
      </c>
      <c r="L1">
        <v>87</v>
      </c>
    </row>
    <row r="2" spans="1:12" ht="15">
      <c r="A2" s="104" t="s">
        <v>89</v>
      </c>
      <c r="B2" s="104" t="s">
        <v>132</v>
      </c>
      <c r="C2" s="104" t="s">
        <v>90</v>
      </c>
      <c r="D2" s="104" t="s">
        <v>91</v>
      </c>
      <c r="E2" s="104" t="s">
        <v>54</v>
      </c>
      <c r="F2" s="105">
        <v>541619</v>
      </c>
      <c r="G2" s="106">
        <v>659275</v>
      </c>
      <c r="H2" s="104" t="s">
        <v>65</v>
      </c>
      <c r="I2" s="104" t="s">
        <v>65</v>
      </c>
      <c r="J2" s="107">
        <v>45153</v>
      </c>
    </row>
    <row r="3" spans="1:12" ht="15">
      <c r="A3" s="104" t="s">
        <v>89</v>
      </c>
      <c r="B3" s="104" t="s">
        <v>132</v>
      </c>
      <c r="C3" s="104" t="s">
        <v>90</v>
      </c>
      <c r="D3" s="104" t="s">
        <v>91</v>
      </c>
      <c r="E3" s="104" t="s">
        <v>54</v>
      </c>
      <c r="F3" s="105">
        <v>541945</v>
      </c>
      <c r="G3" s="106">
        <v>569950</v>
      </c>
      <c r="H3" s="104" t="s">
        <v>65</v>
      </c>
      <c r="I3" s="104" t="s">
        <v>65</v>
      </c>
      <c r="J3" s="107">
        <v>45168</v>
      </c>
    </row>
    <row r="4" spans="1:12" ht="15">
      <c r="A4" s="104" t="s">
        <v>89</v>
      </c>
      <c r="B4" s="104" t="s">
        <v>132</v>
      </c>
      <c r="C4" s="104" t="s">
        <v>90</v>
      </c>
      <c r="D4" s="104" t="s">
        <v>91</v>
      </c>
      <c r="E4" s="104" t="s">
        <v>54</v>
      </c>
      <c r="F4" s="105">
        <v>541916</v>
      </c>
      <c r="G4" s="106">
        <v>519950</v>
      </c>
      <c r="H4" s="104" t="s">
        <v>65</v>
      </c>
      <c r="I4" s="104" t="s">
        <v>65</v>
      </c>
      <c r="J4" s="107">
        <v>45167</v>
      </c>
    </row>
    <row r="5" spans="1:12" ht="15">
      <c r="A5" s="104" t="s">
        <v>89</v>
      </c>
      <c r="B5" s="104" t="s">
        <v>132</v>
      </c>
      <c r="C5" s="104" t="s">
        <v>90</v>
      </c>
      <c r="D5" s="104" t="s">
        <v>91</v>
      </c>
      <c r="E5" s="104" t="s">
        <v>54</v>
      </c>
      <c r="F5" s="105">
        <v>541971</v>
      </c>
      <c r="G5" s="106">
        <v>539950</v>
      </c>
      <c r="H5" s="104" t="s">
        <v>65</v>
      </c>
      <c r="I5" s="104" t="s">
        <v>65</v>
      </c>
      <c r="J5" s="107">
        <v>45169</v>
      </c>
    </row>
    <row r="6" spans="1:12" ht="15">
      <c r="A6" s="104" t="s">
        <v>89</v>
      </c>
      <c r="B6" s="104" t="s">
        <v>132</v>
      </c>
      <c r="C6" s="104" t="s">
        <v>90</v>
      </c>
      <c r="D6" s="104" t="s">
        <v>91</v>
      </c>
      <c r="E6" s="104" t="s">
        <v>54</v>
      </c>
      <c r="F6" s="105">
        <v>541974</v>
      </c>
      <c r="G6" s="106">
        <v>637739</v>
      </c>
      <c r="H6" s="104" t="s">
        <v>65</v>
      </c>
      <c r="I6" s="104" t="s">
        <v>65</v>
      </c>
      <c r="J6" s="107">
        <v>45169</v>
      </c>
    </row>
    <row r="7" spans="1:12" ht="15">
      <c r="A7" s="104" t="s">
        <v>89</v>
      </c>
      <c r="B7" s="104" t="s">
        <v>132</v>
      </c>
      <c r="C7" s="104" t="s">
        <v>90</v>
      </c>
      <c r="D7" s="104" t="s">
        <v>91</v>
      </c>
      <c r="E7" s="104" t="s">
        <v>54</v>
      </c>
      <c r="F7" s="105">
        <v>541977</v>
      </c>
      <c r="G7" s="106">
        <v>529950</v>
      </c>
      <c r="H7" s="104" t="s">
        <v>65</v>
      </c>
      <c r="I7" s="104" t="s">
        <v>65</v>
      </c>
      <c r="J7" s="107">
        <v>45169</v>
      </c>
    </row>
    <row r="8" spans="1:12" ht="15">
      <c r="A8" s="104" t="s">
        <v>89</v>
      </c>
      <c r="B8" s="104" t="s">
        <v>132</v>
      </c>
      <c r="C8" s="104" t="s">
        <v>90</v>
      </c>
      <c r="D8" s="104" t="s">
        <v>91</v>
      </c>
      <c r="E8" s="104" t="s">
        <v>54</v>
      </c>
      <c r="F8" s="105">
        <v>541900</v>
      </c>
      <c r="G8" s="106">
        <v>674950</v>
      </c>
      <c r="H8" s="104" t="s">
        <v>65</v>
      </c>
      <c r="I8" s="104" t="s">
        <v>65</v>
      </c>
      <c r="J8" s="107">
        <v>45167</v>
      </c>
    </row>
    <row r="9" spans="1:12" ht="15">
      <c r="A9" s="104" t="s">
        <v>89</v>
      </c>
      <c r="B9" s="104" t="s">
        <v>132</v>
      </c>
      <c r="C9" s="104" t="s">
        <v>90</v>
      </c>
      <c r="D9" s="104" t="s">
        <v>91</v>
      </c>
      <c r="E9" s="104" t="s">
        <v>54</v>
      </c>
      <c r="F9" s="105">
        <v>541942</v>
      </c>
      <c r="G9" s="106">
        <v>534950</v>
      </c>
      <c r="H9" s="104" t="s">
        <v>65</v>
      </c>
      <c r="I9" s="104" t="s">
        <v>65</v>
      </c>
      <c r="J9" s="107">
        <v>45168</v>
      </c>
    </row>
    <row r="10" spans="1:12" ht="15">
      <c r="A10" s="104" t="s">
        <v>72</v>
      </c>
      <c r="B10" s="104" t="s">
        <v>133</v>
      </c>
      <c r="C10" s="104" t="s">
        <v>55</v>
      </c>
      <c r="D10" s="104" t="s">
        <v>73</v>
      </c>
      <c r="E10" s="104" t="s">
        <v>54</v>
      </c>
      <c r="F10" s="105">
        <v>541645</v>
      </c>
      <c r="G10" s="106">
        <v>380000</v>
      </c>
      <c r="H10" s="104" t="s">
        <v>57</v>
      </c>
      <c r="I10" s="104" t="s">
        <v>65</v>
      </c>
      <c r="J10" s="107">
        <v>45154</v>
      </c>
    </row>
    <row r="11" spans="1:12" ht="15">
      <c r="A11" s="104" t="s">
        <v>72</v>
      </c>
      <c r="B11" s="104" t="s">
        <v>133</v>
      </c>
      <c r="C11" s="104" t="s">
        <v>100</v>
      </c>
      <c r="D11" s="104" t="s">
        <v>101</v>
      </c>
      <c r="E11" s="104" t="s">
        <v>54</v>
      </c>
      <c r="F11" s="105">
        <v>541782</v>
      </c>
      <c r="G11" s="106">
        <v>375000</v>
      </c>
      <c r="H11" s="104" t="s">
        <v>57</v>
      </c>
      <c r="I11" s="104" t="s">
        <v>65</v>
      </c>
      <c r="J11" s="107">
        <v>45160</v>
      </c>
    </row>
    <row r="12" spans="1:12" ht="15">
      <c r="A12" s="104" t="s">
        <v>72</v>
      </c>
      <c r="B12" s="104" t="s">
        <v>133</v>
      </c>
      <c r="C12" s="104" t="s">
        <v>55</v>
      </c>
      <c r="D12" s="104" t="s">
        <v>73</v>
      </c>
      <c r="E12" s="104" t="s">
        <v>54</v>
      </c>
      <c r="F12" s="105">
        <v>541372</v>
      </c>
      <c r="G12" s="106">
        <v>600000</v>
      </c>
      <c r="H12" s="104" t="s">
        <v>57</v>
      </c>
      <c r="I12" s="104" t="s">
        <v>65</v>
      </c>
      <c r="J12" s="107">
        <v>45141</v>
      </c>
    </row>
    <row r="13" spans="1:12" ht="15">
      <c r="A13" s="104" t="s">
        <v>62</v>
      </c>
      <c r="B13" s="104" t="s">
        <v>134</v>
      </c>
      <c r="C13" s="104" t="s">
        <v>97</v>
      </c>
      <c r="D13" s="104" t="s">
        <v>99</v>
      </c>
      <c r="E13" s="104" t="s">
        <v>54</v>
      </c>
      <c r="F13" s="105">
        <v>541780</v>
      </c>
      <c r="G13" s="106">
        <v>429900</v>
      </c>
      <c r="H13" s="104" t="s">
        <v>57</v>
      </c>
      <c r="I13" s="104" t="s">
        <v>65</v>
      </c>
      <c r="J13" s="107">
        <v>45160</v>
      </c>
    </row>
    <row r="14" spans="1:12" ht="15">
      <c r="A14" s="104" t="s">
        <v>62</v>
      </c>
      <c r="B14" s="104" t="s">
        <v>134</v>
      </c>
      <c r="C14" s="104" t="s">
        <v>97</v>
      </c>
      <c r="D14" s="104" t="s">
        <v>106</v>
      </c>
      <c r="E14" s="104" t="s">
        <v>54</v>
      </c>
      <c r="F14" s="105">
        <v>541866</v>
      </c>
      <c r="G14" s="106">
        <v>615000</v>
      </c>
      <c r="H14" s="104" t="s">
        <v>57</v>
      </c>
      <c r="I14" s="104" t="s">
        <v>65</v>
      </c>
      <c r="J14" s="107">
        <v>45163</v>
      </c>
    </row>
    <row r="15" spans="1:12" ht="15">
      <c r="A15" s="104" t="s">
        <v>62</v>
      </c>
      <c r="B15" s="104" t="s">
        <v>134</v>
      </c>
      <c r="C15" s="104" t="s">
        <v>63</v>
      </c>
      <c r="D15" s="104" t="s">
        <v>77</v>
      </c>
      <c r="E15" s="104" t="s">
        <v>54</v>
      </c>
      <c r="F15" s="105">
        <v>541920</v>
      </c>
      <c r="G15" s="106">
        <v>725000</v>
      </c>
      <c r="H15" s="104" t="s">
        <v>57</v>
      </c>
      <c r="I15" s="104" t="s">
        <v>65</v>
      </c>
      <c r="J15" s="107">
        <v>45167</v>
      </c>
    </row>
    <row r="16" spans="1:12" ht="15">
      <c r="A16" s="104" t="s">
        <v>62</v>
      </c>
      <c r="B16" s="104" t="s">
        <v>134</v>
      </c>
      <c r="C16" s="104" t="s">
        <v>110</v>
      </c>
      <c r="D16" s="104" t="s">
        <v>111</v>
      </c>
      <c r="E16" s="104" t="s">
        <v>54</v>
      </c>
      <c r="F16" s="105">
        <v>541961</v>
      </c>
      <c r="G16" s="106">
        <v>400000</v>
      </c>
      <c r="H16" s="104" t="s">
        <v>57</v>
      </c>
      <c r="I16" s="104" t="s">
        <v>65</v>
      </c>
      <c r="J16" s="107">
        <v>45169</v>
      </c>
    </row>
    <row r="17" spans="1:10" ht="15">
      <c r="A17" s="104" t="s">
        <v>62</v>
      </c>
      <c r="B17" s="104" t="s">
        <v>134</v>
      </c>
      <c r="C17" s="104" t="s">
        <v>97</v>
      </c>
      <c r="D17" s="104" t="s">
        <v>109</v>
      </c>
      <c r="E17" s="104" t="s">
        <v>54</v>
      </c>
      <c r="F17" s="105">
        <v>541951</v>
      </c>
      <c r="G17" s="106">
        <v>900000</v>
      </c>
      <c r="H17" s="104" t="s">
        <v>57</v>
      </c>
      <c r="I17" s="104" t="s">
        <v>65</v>
      </c>
      <c r="J17" s="107">
        <v>45168</v>
      </c>
    </row>
    <row r="18" spans="1:10" ht="15">
      <c r="A18" s="104" t="s">
        <v>62</v>
      </c>
      <c r="B18" s="104" t="s">
        <v>134</v>
      </c>
      <c r="C18" s="104" t="s">
        <v>63</v>
      </c>
      <c r="D18" s="104" t="s">
        <v>77</v>
      </c>
      <c r="E18" s="104" t="s">
        <v>54</v>
      </c>
      <c r="F18" s="105">
        <v>541937</v>
      </c>
      <c r="G18" s="106">
        <v>360000</v>
      </c>
      <c r="H18" s="104" t="s">
        <v>57</v>
      </c>
      <c r="I18" s="104" t="s">
        <v>65</v>
      </c>
      <c r="J18" s="107">
        <v>45168</v>
      </c>
    </row>
    <row r="19" spans="1:10" ht="15">
      <c r="A19" s="104" t="s">
        <v>62</v>
      </c>
      <c r="B19" s="104" t="s">
        <v>134</v>
      </c>
      <c r="C19" s="104" t="s">
        <v>63</v>
      </c>
      <c r="D19" s="104" t="s">
        <v>64</v>
      </c>
      <c r="E19" s="104" t="s">
        <v>54</v>
      </c>
      <c r="F19" s="105">
        <v>541337</v>
      </c>
      <c r="G19" s="106">
        <v>425000</v>
      </c>
      <c r="H19" s="104" t="s">
        <v>57</v>
      </c>
      <c r="I19" s="104" t="s">
        <v>65</v>
      </c>
      <c r="J19" s="107">
        <v>45140</v>
      </c>
    </row>
    <row r="20" spans="1:10" ht="15">
      <c r="A20" s="104" t="s">
        <v>62</v>
      </c>
      <c r="B20" s="104" t="s">
        <v>134</v>
      </c>
      <c r="C20" s="104" t="s">
        <v>63</v>
      </c>
      <c r="D20" s="104" t="s">
        <v>64</v>
      </c>
      <c r="E20" s="104" t="s">
        <v>54</v>
      </c>
      <c r="F20" s="105">
        <v>541853</v>
      </c>
      <c r="G20" s="106">
        <v>357000</v>
      </c>
      <c r="H20" s="104" t="s">
        <v>57</v>
      </c>
      <c r="I20" s="104" t="s">
        <v>65</v>
      </c>
      <c r="J20" s="107">
        <v>45163</v>
      </c>
    </row>
    <row r="21" spans="1:10" ht="15">
      <c r="A21" s="104" t="s">
        <v>62</v>
      </c>
      <c r="B21" s="104" t="s">
        <v>134</v>
      </c>
      <c r="C21" s="104" t="s">
        <v>81</v>
      </c>
      <c r="D21" s="104" t="s">
        <v>82</v>
      </c>
      <c r="E21" s="104" t="s">
        <v>54</v>
      </c>
      <c r="F21" s="105">
        <v>541684</v>
      </c>
      <c r="G21" s="106">
        <v>440000</v>
      </c>
      <c r="H21" s="104" t="s">
        <v>57</v>
      </c>
      <c r="I21" s="104" t="s">
        <v>65</v>
      </c>
      <c r="J21" s="107">
        <v>45155</v>
      </c>
    </row>
    <row r="22" spans="1:10" ht="15">
      <c r="A22" s="104" t="s">
        <v>62</v>
      </c>
      <c r="B22" s="104" t="s">
        <v>134</v>
      </c>
      <c r="C22" s="104" t="s">
        <v>95</v>
      </c>
      <c r="D22" s="104" t="s">
        <v>96</v>
      </c>
      <c r="E22" s="104" t="s">
        <v>54</v>
      </c>
      <c r="F22" s="105">
        <v>541718</v>
      </c>
      <c r="G22" s="106">
        <v>549000</v>
      </c>
      <c r="H22" s="104" t="s">
        <v>57</v>
      </c>
      <c r="I22" s="104" t="s">
        <v>65</v>
      </c>
      <c r="J22" s="107">
        <v>45156</v>
      </c>
    </row>
    <row r="23" spans="1:10" ht="15">
      <c r="A23" s="104" t="s">
        <v>62</v>
      </c>
      <c r="B23" s="104" t="s">
        <v>134</v>
      </c>
      <c r="C23" s="104" t="s">
        <v>97</v>
      </c>
      <c r="D23" s="104" t="s">
        <v>99</v>
      </c>
      <c r="E23" s="104" t="s">
        <v>54</v>
      </c>
      <c r="F23" s="105">
        <v>541897</v>
      </c>
      <c r="G23" s="106">
        <v>629000</v>
      </c>
      <c r="H23" s="104" t="s">
        <v>65</v>
      </c>
      <c r="I23" s="104" t="s">
        <v>65</v>
      </c>
      <c r="J23" s="107">
        <v>45167</v>
      </c>
    </row>
    <row r="24" spans="1:10" ht="15">
      <c r="A24" s="104" t="s">
        <v>62</v>
      </c>
      <c r="B24" s="104" t="s">
        <v>134</v>
      </c>
      <c r="C24" s="104" t="s">
        <v>81</v>
      </c>
      <c r="D24" s="104" t="s">
        <v>82</v>
      </c>
      <c r="E24" s="104" t="s">
        <v>54</v>
      </c>
      <c r="F24" s="105">
        <v>541490</v>
      </c>
      <c r="G24" s="106">
        <v>430000</v>
      </c>
      <c r="H24" s="104" t="s">
        <v>57</v>
      </c>
      <c r="I24" s="104" t="s">
        <v>65</v>
      </c>
      <c r="J24" s="107">
        <v>45147</v>
      </c>
    </row>
    <row r="25" spans="1:10" ht="15">
      <c r="A25" s="104" t="s">
        <v>62</v>
      </c>
      <c r="B25" s="104" t="s">
        <v>134</v>
      </c>
      <c r="C25" s="104" t="s">
        <v>63</v>
      </c>
      <c r="D25" s="104" t="s">
        <v>64</v>
      </c>
      <c r="E25" s="104" t="s">
        <v>54</v>
      </c>
      <c r="F25" s="105">
        <v>541341</v>
      </c>
      <c r="G25" s="106">
        <v>357000</v>
      </c>
      <c r="H25" s="104" t="s">
        <v>57</v>
      </c>
      <c r="I25" s="104" t="s">
        <v>65</v>
      </c>
      <c r="J25" s="107">
        <v>45140</v>
      </c>
    </row>
    <row r="26" spans="1:10" ht="15">
      <c r="A26" s="104" t="s">
        <v>62</v>
      </c>
      <c r="B26" s="104" t="s">
        <v>134</v>
      </c>
      <c r="C26" s="104" t="s">
        <v>63</v>
      </c>
      <c r="D26" s="104" t="s">
        <v>77</v>
      </c>
      <c r="E26" s="104" t="s">
        <v>54</v>
      </c>
      <c r="F26" s="105">
        <v>541549</v>
      </c>
      <c r="G26" s="106">
        <v>410000</v>
      </c>
      <c r="H26" s="104" t="s">
        <v>57</v>
      </c>
      <c r="I26" s="104" t="s">
        <v>65</v>
      </c>
      <c r="J26" s="107">
        <v>45149</v>
      </c>
    </row>
    <row r="27" spans="1:10" ht="15">
      <c r="A27" s="104" t="s">
        <v>62</v>
      </c>
      <c r="B27" s="104" t="s">
        <v>134</v>
      </c>
      <c r="C27" s="104" t="s">
        <v>63</v>
      </c>
      <c r="D27" s="104" t="s">
        <v>77</v>
      </c>
      <c r="E27" s="104" t="s">
        <v>54</v>
      </c>
      <c r="F27" s="105">
        <v>541388</v>
      </c>
      <c r="G27" s="106">
        <v>675000</v>
      </c>
      <c r="H27" s="104" t="s">
        <v>57</v>
      </c>
      <c r="I27" s="104" t="s">
        <v>65</v>
      </c>
      <c r="J27" s="107">
        <v>45141</v>
      </c>
    </row>
    <row r="28" spans="1:10" ht="15">
      <c r="A28" s="104" t="s">
        <v>62</v>
      </c>
      <c r="B28" s="104" t="s">
        <v>134</v>
      </c>
      <c r="C28" s="104" t="s">
        <v>103</v>
      </c>
      <c r="D28" s="104" t="s">
        <v>104</v>
      </c>
      <c r="E28" s="104" t="s">
        <v>102</v>
      </c>
      <c r="F28" s="105">
        <v>541819</v>
      </c>
      <c r="G28" s="106">
        <v>388888.5</v>
      </c>
      <c r="H28" s="104" t="s">
        <v>57</v>
      </c>
      <c r="I28" s="104" t="s">
        <v>65</v>
      </c>
      <c r="J28" s="107">
        <v>45161</v>
      </c>
    </row>
    <row r="29" spans="1:10" ht="15">
      <c r="A29" s="104" t="s">
        <v>62</v>
      </c>
      <c r="B29" s="104" t="s">
        <v>134</v>
      </c>
      <c r="C29" s="104" t="s">
        <v>63</v>
      </c>
      <c r="D29" s="104" t="s">
        <v>64</v>
      </c>
      <c r="E29" s="104" t="s">
        <v>86</v>
      </c>
      <c r="F29" s="105">
        <v>541534</v>
      </c>
      <c r="G29" s="106">
        <v>210000</v>
      </c>
      <c r="H29" s="104" t="s">
        <v>57</v>
      </c>
      <c r="I29" s="104" t="s">
        <v>65</v>
      </c>
      <c r="J29" s="107">
        <v>45149</v>
      </c>
    </row>
    <row r="30" spans="1:10" ht="15">
      <c r="A30" s="104" t="s">
        <v>62</v>
      </c>
      <c r="B30" s="104" t="s">
        <v>134</v>
      </c>
      <c r="C30" s="104" t="s">
        <v>103</v>
      </c>
      <c r="D30" s="104" t="s">
        <v>104</v>
      </c>
      <c r="E30" s="104" t="s">
        <v>102</v>
      </c>
      <c r="F30" s="105">
        <v>541816</v>
      </c>
      <c r="G30" s="106">
        <v>388888.5</v>
      </c>
      <c r="H30" s="104" t="s">
        <v>57</v>
      </c>
      <c r="I30" s="104" t="s">
        <v>65</v>
      </c>
      <c r="J30" s="107">
        <v>45161</v>
      </c>
    </row>
    <row r="31" spans="1:10" ht="15">
      <c r="A31" s="104" t="s">
        <v>62</v>
      </c>
      <c r="B31" s="104" t="s">
        <v>134</v>
      </c>
      <c r="C31" s="104" t="s">
        <v>97</v>
      </c>
      <c r="D31" s="104" t="s">
        <v>98</v>
      </c>
      <c r="E31" s="104" t="s">
        <v>54</v>
      </c>
      <c r="F31" s="105">
        <v>541719</v>
      </c>
      <c r="G31" s="106">
        <v>760000</v>
      </c>
      <c r="H31" s="104" t="s">
        <v>57</v>
      </c>
      <c r="I31" s="104" t="s">
        <v>65</v>
      </c>
      <c r="J31" s="107">
        <v>45156</v>
      </c>
    </row>
    <row r="32" spans="1:10" ht="15">
      <c r="A32" s="104" t="s">
        <v>62</v>
      </c>
      <c r="B32" s="104" t="s">
        <v>134</v>
      </c>
      <c r="C32" s="104" t="s">
        <v>63</v>
      </c>
      <c r="D32" s="104" t="s">
        <v>77</v>
      </c>
      <c r="E32" s="104" t="s">
        <v>54</v>
      </c>
      <c r="F32" s="105">
        <v>541753</v>
      </c>
      <c r="G32" s="106">
        <v>490500</v>
      </c>
      <c r="H32" s="104" t="s">
        <v>57</v>
      </c>
      <c r="I32" s="104" t="s">
        <v>65</v>
      </c>
      <c r="J32" s="107">
        <v>45159</v>
      </c>
    </row>
    <row r="33" spans="1:10" ht="15">
      <c r="A33" s="104" t="s">
        <v>62</v>
      </c>
      <c r="B33" s="104" t="s">
        <v>134</v>
      </c>
      <c r="C33" s="104" t="s">
        <v>63</v>
      </c>
      <c r="D33" s="104" t="s">
        <v>77</v>
      </c>
      <c r="E33" s="104" t="s">
        <v>54</v>
      </c>
      <c r="F33" s="105">
        <v>541767</v>
      </c>
      <c r="G33" s="106">
        <v>388000</v>
      </c>
      <c r="H33" s="104" t="s">
        <v>57</v>
      </c>
      <c r="I33" s="104" t="s">
        <v>65</v>
      </c>
      <c r="J33" s="107">
        <v>45159</v>
      </c>
    </row>
    <row r="34" spans="1:10" ht="15">
      <c r="A34" s="104" t="s">
        <v>58</v>
      </c>
      <c r="B34" s="104" t="s">
        <v>135</v>
      </c>
      <c r="C34" s="104" t="s">
        <v>60</v>
      </c>
      <c r="D34" s="104" t="s">
        <v>61</v>
      </c>
      <c r="E34" s="104" t="s">
        <v>54</v>
      </c>
      <c r="F34" s="105">
        <v>541553</v>
      </c>
      <c r="G34" s="106">
        <v>379000</v>
      </c>
      <c r="H34" s="104" t="s">
        <v>57</v>
      </c>
      <c r="I34" s="104" t="s">
        <v>65</v>
      </c>
      <c r="J34" s="107">
        <v>45149</v>
      </c>
    </row>
    <row r="35" spans="1:10" ht="15">
      <c r="A35" s="104" t="s">
        <v>58</v>
      </c>
      <c r="B35" s="104" t="s">
        <v>135</v>
      </c>
      <c r="C35" s="104" t="s">
        <v>60</v>
      </c>
      <c r="D35" s="104" t="s">
        <v>61</v>
      </c>
      <c r="E35" s="104" t="s">
        <v>59</v>
      </c>
      <c r="F35" s="105">
        <v>541327</v>
      </c>
      <c r="G35" s="106">
        <v>190000</v>
      </c>
      <c r="H35" s="104" t="s">
        <v>57</v>
      </c>
      <c r="I35" s="104" t="s">
        <v>65</v>
      </c>
      <c r="J35" s="107">
        <v>45139</v>
      </c>
    </row>
    <row r="36" spans="1:10" ht="15">
      <c r="A36" s="104" t="s">
        <v>58</v>
      </c>
      <c r="B36" s="104" t="s">
        <v>135</v>
      </c>
      <c r="C36" s="104" t="s">
        <v>60</v>
      </c>
      <c r="D36" s="104" t="s">
        <v>71</v>
      </c>
      <c r="E36" s="104" t="s">
        <v>54</v>
      </c>
      <c r="F36" s="105">
        <v>541363</v>
      </c>
      <c r="G36" s="106">
        <v>465500</v>
      </c>
      <c r="H36" s="104" t="s">
        <v>57</v>
      </c>
      <c r="I36" s="104" t="s">
        <v>65</v>
      </c>
      <c r="J36" s="107">
        <v>45140</v>
      </c>
    </row>
    <row r="37" spans="1:10" ht="15">
      <c r="A37" s="104" t="s">
        <v>78</v>
      </c>
      <c r="B37" s="104" t="s">
        <v>136</v>
      </c>
      <c r="C37" s="104" t="s">
        <v>69</v>
      </c>
      <c r="D37" s="104" t="s">
        <v>79</v>
      </c>
      <c r="E37" s="104" t="s">
        <v>54</v>
      </c>
      <c r="F37" s="105">
        <v>541808</v>
      </c>
      <c r="G37" s="106">
        <v>390000</v>
      </c>
      <c r="H37" s="104" t="s">
        <v>57</v>
      </c>
      <c r="I37" s="104" t="s">
        <v>65</v>
      </c>
      <c r="J37" s="107">
        <v>45161</v>
      </c>
    </row>
    <row r="38" spans="1:10" ht="15">
      <c r="A38" s="104" t="s">
        <v>78</v>
      </c>
      <c r="B38" s="104" t="s">
        <v>136</v>
      </c>
      <c r="C38" s="104" t="s">
        <v>69</v>
      </c>
      <c r="D38" s="104" t="s">
        <v>79</v>
      </c>
      <c r="E38" s="104" t="s">
        <v>54</v>
      </c>
      <c r="F38" s="105">
        <v>541404</v>
      </c>
      <c r="G38" s="106">
        <v>845000</v>
      </c>
      <c r="H38" s="104" t="s">
        <v>57</v>
      </c>
      <c r="I38" s="104" t="s">
        <v>65</v>
      </c>
      <c r="J38" s="107">
        <v>45142</v>
      </c>
    </row>
    <row r="39" spans="1:10" ht="15">
      <c r="A39" s="104" t="s">
        <v>66</v>
      </c>
      <c r="B39" s="104" t="s">
        <v>137</v>
      </c>
      <c r="C39" s="104" t="s">
        <v>63</v>
      </c>
      <c r="D39" s="104" t="s">
        <v>80</v>
      </c>
      <c r="E39" s="104" t="s">
        <v>59</v>
      </c>
      <c r="F39" s="105">
        <v>541462</v>
      </c>
      <c r="G39" s="106">
        <v>355000</v>
      </c>
      <c r="H39" s="104" t="s">
        <v>57</v>
      </c>
      <c r="I39" s="104" t="s">
        <v>65</v>
      </c>
      <c r="J39" s="107">
        <v>45145</v>
      </c>
    </row>
    <row r="40" spans="1:10" ht="15">
      <c r="A40" s="104" t="s">
        <v>66</v>
      </c>
      <c r="B40" s="104" t="s">
        <v>137</v>
      </c>
      <c r="C40" s="104" t="s">
        <v>63</v>
      </c>
      <c r="D40" s="104" t="s">
        <v>67</v>
      </c>
      <c r="E40" s="104" t="s">
        <v>88</v>
      </c>
      <c r="F40" s="105">
        <v>541643</v>
      </c>
      <c r="G40" s="106">
        <v>2000000</v>
      </c>
      <c r="H40" s="104" t="s">
        <v>57</v>
      </c>
      <c r="I40" s="104" t="s">
        <v>65</v>
      </c>
      <c r="J40" s="107">
        <v>45154</v>
      </c>
    </row>
    <row r="41" spans="1:10" ht="15">
      <c r="A41" s="104" t="s">
        <v>66</v>
      </c>
      <c r="B41" s="104" t="s">
        <v>137</v>
      </c>
      <c r="C41" s="104" t="s">
        <v>63</v>
      </c>
      <c r="D41" s="104" t="s">
        <v>74</v>
      </c>
      <c r="E41" s="104" t="s">
        <v>54</v>
      </c>
      <c r="F41" s="105">
        <v>541395</v>
      </c>
      <c r="G41" s="106">
        <v>385000</v>
      </c>
      <c r="H41" s="104" t="s">
        <v>57</v>
      </c>
      <c r="I41" s="104" t="s">
        <v>65</v>
      </c>
      <c r="J41" s="107">
        <v>45141</v>
      </c>
    </row>
    <row r="42" spans="1:10" ht="15">
      <c r="A42" s="104" t="s">
        <v>66</v>
      </c>
      <c r="B42" s="104" t="s">
        <v>137</v>
      </c>
      <c r="C42" s="104" t="s">
        <v>55</v>
      </c>
      <c r="D42" s="104" t="s">
        <v>83</v>
      </c>
      <c r="E42" s="104" t="s">
        <v>54</v>
      </c>
      <c r="F42" s="105">
        <v>541525</v>
      </c>
      <c r="G42" s="106">
        <v>317000</v>
      </c>
      <c r="H42" s="104" t="s">
        <v>57</v>
      </c>
      <c r="I42" s="104" t="s">
        <v>65</v>
      </c>
      <c r="J42" s="107">
        <v>45148</v>
      </c>
    </row>
    <row r="43" spans="1:10" ht="15">
      <c r="A43" s="104" t="s">
        <v>66</v>
      </c>
      <c r="B43" s="104" t="s">
        <v>137</v>
      </c>
      <c r="C43" s="104" t="s">
        <v>63</v>
      </c>
      <c r="D43" s="104" t="s">
        <v>67</v>
      </c>
      <c r="E43" s="104" t="s">
        <v>54</v>
      </c>
      <c r="F43" s="105">
        <v>541399</v>
      </c>
      <c r="G43" s="106">
        <v>490000</v>
      </c>
      <c r="H43" s="104" t="s">
        <v>57</v>
      </c>
      <c r="I43" s="104" t="s">
        <v>65</v>
      </c>
      <c r="J43" s="107">
        <v>45141</v>
      </c>
    </row>
    <row r="44" spans="1:10" ht="15">
      <c r="A44" s="104" t="s">
        <v>66</v>
      </c>
      <c r="B44" s="104" t="s">
        <v>137</v>
      </c>
      <c r="C44" s="104" t="s">
        <v>75</v>
      </c>
      <c r="D44" s="104" t="s">
        <v>76</v>
      </c>
      <c r="E44" s="104" t="s">
        <v>88</v>
      </c>
      <c r="F44" s="105">
        <v>541590</v>
      </c>
      <c r="G44" s="106">
        <v>2600000</v>
      </c>
      <c r="H44" s="104" t="s">
        <v>57</v>
      </c>
      <c r="I44" s="104" t="s">
        <v>65</v>
      </c>
      <c r="J44" s="107">
        <v>45152</v>
      </c>
    </row>
    <row r="45" spans="1:10" ht="15">
      <c r="A45" s="104" t="s">
        <v>66</v>
      </c>
      <c r="B45" s="104" t="s">
        <v>137</v>
      </c>
      <c r="C45" s="104" t="s">
        <v>63</v>
      </c>
      <c r="D45" s="104" t="s">
        <v>80</v>
      </c>
      <c r="E45" s="104" t="s">
        <v>54</v>
      </c>
      <c r="F45" s="105">
        <v>541985</v>
      </c>
      <c r="G45" s="106">
        <v>405000</v>
      </c>
      <c r="H45" s="104" t="s">
        <v>57</v>
      </c>
      <c r="I45" s="104" t="s">
        <v>65</v>
      </c>
      <c r="J45" s="107">
        <v>45169</v>
      </c>
    </row>
    <row r="46" spans="1:10" ht="15">
      <c r="A46" s="104" t="s">
        <v>66</v>
      </c>
      <c r="B46" s="104" t="s">
        <v>137</v>
      </c>
      <c r="C46" s="104" t="s">
        <v>63</v>
      </c>
      <c r="D46" s="104" t="s">
        <v>67</v>
      </c>
      <c r="E46" s="104" t="s">
        <v>54</v>
      </c>
      <c r="F46" s="105">
        <v>541823</v>
      </c>
      <c r="G46" s="106">
        <v>359000</v>
      </c>
      <c r="H46" s="104" t="s">
        <v>57</v>
      </c>
      <c r="I46" s="104" t="s">
        <v>65</v>
      </c>
      <c r="J46" s="107">
        <v>45161</v>
      </c>
    </row>
    <row r="47" spans="1:10" ht="15">
      <c r="A47" s="104" t="s">
        <v>66</v>
      </c>
      <c r="B47" s="104" t="s">
        <v>137</v>
      </c>
      <c r="C47" s="104" t="s">
        <v>75</v>
      </c>
      <c r="D47" s="104" t="s">
        <v>76</v>
      </c>
      <c r="E47" s="104" t="s">
        <v>54</v>
      </c>
      <c r="F47" s="105">
        <v>541383</v>
      </c>
      <c r="G47" s="106">
        <v>620000</v>
      </c>
      <c r="H47" s="104" t="s">
        <v>57</v>
      </c>
      <c r="I47" s="104" t="s">
        <v>65</v>
      </c>
      <c r="J47" s="107">
        <v>45141</v>
      </c>
    </row>
    <row r="48" spans="1:10" ht="15">
      <c r="A48" s="104" t="s">
        <v>66</v>
      </c>
      <c r="B48" s="104" t="s">
        <v>137</v>
      </c>
      <c r="C48" s="104" t="s">
        <v>75</v>
      </c>
      <c r="D48" s="104" t="s">
        <v>70</v>
      </c>
      <c r="E48" s="104" t="s">
        <v>59</v>
      </c>
      <c r="F48" s="105">
        <v>541408</v>
      </c>
      <c r="G48" s="106">
        <v>225000</v>
      </c>
      <c r="H48" s="104" t="s">
        <v>57</v>
      </c>
      <c r="I48" s="104" t="s">
        <v>65</v>
      </c>
      <c r="J48" s="107">
        <v>45142</v>
      </c>
    </row>
    <row r="49" spans="1:10" ht="15">
      <c r="A49" s="104" t="s">
        <v>66</v>
      </c>
      <c r="B49" s="104" t="s">
        <v>137</v>
      </c>
      <c r="C49" s="104" t="s">
        <v>63</v>
      </c>
      <c r="D49" s="104" t="s">
        <v>74</v>
      </c>
      <c r="E49" s="104" t="s">
        <v>54</v>
      </c>
      <c r="F49" s="105">
        <v>541377</v>
      </c>
      <c r="G49" s="106">
        <v>318500</v>
      </c>
      <c r="H49" s="104" t="s">
        <v>57</v>
      </c>
      <c r="I49" s="104" t="s">
        <v>65</v>
      </c>
      <c r="J49" s="107">
        <v>45141</v>
      </c>
    </row>
    <row r="50" spans="1:10" ht="15">
      <c r="A50" s="104" t="s">
        <v>66</v>
      </c>
      <c r="B50" s="104" t="s">
        <v>137</v>
      </c>
      <c r="C50" s="104" t="s">
        <v>63</v>
      </c>
      <c r="D50" s="104" t="s">
        <v>74</v>
      </c>
      <c r="E50" s="104" t="s">
        <v>54</v>
      </c>
      <c r="F50" s="105">
        <v>541494</v>
      </c>
      <c r="G50" s="106">
        <v>1015000</v>
      </c>
      <c r="H50" s="104" t="s">
        <v>65</v>
      </c>
      <c r="I50" s="104" t="s">
        <v>65</v>
      </c>
      <c r="J50" s="107">
        <v>45147</v>
      </c>
    </row>
    <row r="51" spans="1:10" ht="15">
      <c r="A51" s="104" t="s">
        <v>66</v>
      </c>
      <c r="B51" s="104" t="s">
        <v>137</v>
      </c>
      <c r="C51" s="104" t="s">
        <v>55</v>
      </c>
      <c r="D51" s="104" t="s">
        <v>94</v>
      </c>
      <c r="E51" s="104" t="s">
        <v>88</v>
      </c>
      <c r="F51" s="105">
        <v>541713</v>
      </c>
      <c r="G51" s="106">
        <v>750000</v>
      </c>
      <c r="H51" s="104" t="s">
        <v>57</v>
      </c>
      <c r="I51" s="104" t="s">
        <v>65</v>
      </c>
      <c r="J51" s="107">
        <v>45156</v>
      </c>
    </row>
    <row r="52" spans="1:10" ht="15">
      <c r="A52" s="104" t="s">
        <v>66</v>
      </c>
      <c r="B52" s="104" t="s">
        <v>137</v>
      </c>
      <c r="C52" s="104" t="s">
        <v>63</v>
      </c>
      <c r="D52" s="104" t="s">
        <v>67</v>
      </c>
      <c r="E52" s="104" t="s">
        <v>54</v>
      </c>
      <c r="F52" s="105">
        <v>541350</v>
      </c>
      <c r="G52" s="106">
        <v>480000</v>
      </c>
      <c r="H52" s="104" t="s">
        <v>57</v>
      </c>
      <c r="I52" s="104" t="s">
        <v>65</v>
      </c>
      <c r="J52" s="107">
        <v>45140</v>
      </c>
    </row>
    <row r="53" spans="1:10" ht="15">
      <c r="A53" s="104" t="s">
        <v>66</v>
      </c>
      <c r="B53" s="104" t="s">
        <v>137</v>
      </c>
      <c r="C53" s="104" t="s">
        <v>63</v>
      </c>
      <c r="D53" s="104" t="s">
        <v>74</v>
      </c>
      <c r="E53" s="104" t="s">
        <v>54</v>
      </c>
      <c r="F53" s="105">
        <v>541411</v>
      </c>
      <c r="G53" s="106">
        <v>410000</v>
      </c>
      <c r="H53" s="104" t="s">
        <v>57</v>
      </c>
      <c r="I53" s="104" t="s">
        <v>65</v>
      </c>
      <c r="J53" s="107">
        <v>45142</v>
      </c>
    </row>
    <row r="54" spans="1:10" ht="15">
      <c r="A54" s="104" t="s">
        <v>66</v>
      </c>
      <c r="B54" s="104" t="s">
        <v>137</v>
      </c>
      <c r="C54" s="104" t="s">
        <v>63</v>
      </c>
      <c r="D54" s="104" t="s">
        <v>74</v>
      </c>
      <c r="E54" s="104" t="s">
        <v>86</v>
      </c>
      <c r="F54" s="105">
        <v>541757</v>
      </c>
      <c r="G54" s="106">
        <v>112500</v>
      </c>
      <c r="H54" s="104" t="s">
        <v>57</v>
      </c>
      <c r="I54" s="104" t="s">
        <v>65</v>
      </c>
      <c r="J54" s="107">
        <v>45159</v>
      </c>
    </row>
    <row r="55" spans="1:10" ht="15">
      <c r="A55" s="104" t="s">
        <v>66</v>
      </c>
      <c r="B55" s="104" t="s">
        <v>137</v>
      </c>
      <c r="C55" s="104" t="s">
        <v>63</v>
      </c>
      <c r="D55" s="104" t="s">
        <v>80</v>
      </c>
      <c r="E55" s="104" t="s">
        <v>54</v>
      </c>
      <c r="F55" s="105">
        <v>541652</v>
      </c>
      <c r="G55" s="106">
        <v>699000</v>
      </c>
      <c r="H55" s="104" t="s">
        <v>57</v>
      </c>
      <c r="I55" s="104" t="s">
        <v>65</v>
      </c>
      <c r="J55" s="107">
        <v>45154</v>
      </c>
    </row>
    <row r="56" spans="1:10" ht="15">
      <c r="A56" s="104" t="s">
        <v>66</v>
      </c>
      <c r="B56" s="104" t="s">
        <v>137</v>
      </c>
      <c r="C56" s="104" t="s">
        <v>63</v>
      </c>
      <c r="D56" s="104" t="s">
        <v>67</v>
      </c>
      <c r="E56" s="104" t="s">
        <v>54</v>
      </c>
      <c r="F56" s="105">
        <v>541810</v>
      </c>
      <c r="G56" s="106">
        <v>375500</v>
      </c>
      <c r="H56" s="104" t="s">
        <v>57</v>
      </c>
      <c r="I56" s="104" t="s">
        <v>65</v>
      </c>
      <c r="J56" s="107">
        <v>45161</v>
      </c>
    </row>
    <row r="57" spans="1:10" ht="15">
      <c r="A57" s="104" t="s">
        <v>66</v>
      </c>
      <c r="B57" s="104" t="s">
        <v>137</v>
      </c>
      <c r="C57" s="104" t="s">
        <v>63</v>
      </c>
      <c r="D57" s="104" t="s">
        <v>80</v>
      </c>
      <c r="E57" s="104" t="s">
        <v>54</v>
      </c>
      <c r="F57" s="105">
        <v>541831</v>
      </c>
      <c r="G57" s="106">
        <v>327000</v>
      </c>
      <c r="H57" s="104" t="s">
        <v>57</v>
      </c>
      <c r="I57" s="104" t="s">
        <v>65</v>
      </c>
      <c r="J57" s="107">
        <v>45162</v>
      </c>
    </row>
    <row r="58" spans="1:10" ht="15">
      <c r="A58" s="104" t="s">
        <v>66</v>
      </c>
      <c r="B58" s="104" t="s">
        <v>137</v>
      </c>
      <c r="C58" s="104" t="s">
        <v>63</v>
      </c>
      <c r="D58" s="104" t="s">
        <v>74</v>
      </c>
      <c r="E58" s="104" t="s">
        <v>54</v>
      </c>
      <c r="F58" s="105">
        <v>541423</v>
      </c>
      <c r="G58" s="106">
        <v>707627</v>
      </c>
      <c r="H58" s="104" t="s">
        <v>65</v>
      </c>
      <c r="I58" s="104" t="s">
        <v>65</v>
      </c>
      <c r="J58" s="107">
        <v>45142</v>
      </c>
    </row>
    <row r="59" spans="1:10" ht="15">
      <c r="A59" s="104" t="s">
        <v>66</v>
      </c>
      <c r="B59" s="104" t="s">
        <v>137</v>
      </c>
      <c r="C59" s="104" t="s">
        <v>75</v>
      </c>
      <c r="D59" s="104" t="s">
        <v>76</v>
      </c>
      <c r="E59" s="104" t="s">
        <v>54</v>
      </c>
      <c r="F59" s="105">
        <v>541682</v>
      </c>
      <c r="G59" s="106">
        <v>525000</v>
      </c>
      <c r="H59" s="104" t="s">
        <v>57</v>
      </c>
      <c r="I59" s="104" t="s">
        <v>65</v>
      </c>
      <c r="J59" s="107">
        <v>45155</v>
      </c>
    </row>
    <row r="60" spans="1:10" ht="15">
      <c r="A60" s="104" t="s">
        <v>66</v>
      </c>
      <c r="B60" s="104" t="s">
        <v>137</v>
      </c>
      <c r="C60" s="104" t="s">
        <v>63</v>
      </c>
      <c r="D60" s="104" t="s">
        <v>67</v>
      </c>
      <c r="E60" s="104" t="s">
        <v>59</v>
      </c>
      <c r="F60" s="105">
        <v>541836</v>
      </c>
      <c r="G60" s="106">
        <v>375000</v>
      </c>
      <c r="H60" s="104" t="s">
        <v>57</v>
      </c>
      <c r="I60" s="104" t="s">
        <v>65</v>
      </c>
      <c r="J60" s="107">
        <v>45162</v>
      </c>
    </row>
    <row r="61" spans="1:10" ht="15">
      <c r="A61" s="104" t="s">
        <v>66</v>
      </c>
      <c r="B61" s="104" t="s">
        <v>137</v>
      </c>
      <c r="C61" s="104" t="s">
        <v>63</v>
      </c>
      <c r="D61" s="104" t="s">
        <v>80</v>
      </c>
      <c r="E61" s="104" t="s">
        <v>54</v>
      </c>
      <c r="F61" s="105">
        <v>541430</v>
      </c>
      <c r="G61" s="106">
        <v>405000</v>
      </c>
      <c r="H61" s="104" t="s">
        <v>57</v>
      </c>
      <c r="I61" s="104" t="s">
        <v>65</v>
      </c>
      <c r="J61" s="107">
        <v>45142</v>
      </c>
    </row>
    <row r="62" spans="1:10" ht="15">
      <c r="A62" s="104" t="s">
        <v>66</v>
      </c>
      <c r="B62" s="104" t="s">
        <v>137</v>
      </c>
      <c r="C62" s="104" t="s">
        <v>63</v>
      </c>
      <c r="D62" s="104" t="s">
        <v>70</v>
      </c>
      <c r="E62" s="104" t="s">
        <v>54</v>
      </c>
      <c r="F62" s="105">
        <v>541531</v>
      </c>
      <c r="G62" s="106">
        <v>740000</v>
      </c>
      <c r="H62" s="104" t="s">
        <v>57</v>
      </c>
      <c r="I62" s="104" t="s">
        <v>65</v>
      </c>
      <c r="J62" s="107">
        <v>45148</v>
      </c>
    </row>
    <row r="63" spans="1:10" ht="15">
      <c r="A63" s="104" t="s">
        <v>66</v>
      </c>
      <c r="B63" s="104" t="s">
        <v>137</v>
      </c>
      <c r="C63" s="104" t="s">
        <v>63</v>
      </c>
      <c r="D63" s="104" t="s">
        <v>67</v>
      </c>
      <c r="E63" s="104" t="s">
        <v>59</v>
      </c>
      <c r="F63" s="105">
        <v>541706</v>
      </c>
      <c r="G63" s="106">
        <v>443617</v>
      </c>
      <c r="H63" s="104" t="s">
        <v>65</v>
      </c>
      <c r="I63" s="104" t="s">
        <v>65</v>
      </c>
      <c r="J63" s="107">
        <v>45156</v>
      </c>
    </row>
    <row r="64" spans="1:10" ht="15">
      <c r="A64" s="104" t="s">
        <v>66</v>
      </c>
      <c r="B64" s="104" t="s">
        <v>137</v>
      </c>
      <c r="C64" s="104" t="s">
        <v>55</v>
      </c>
      <c r="D64" s="104" t="s">
        <v>108</v>
      </c>
      <c r="E64" s="104" t="s">
        <v>54</v>
      </c>
      <c r="F64" s="105">
        <v>541928</v>
      </c>
      <c r="G64" s="106">
        <v>532000</v>
      </c>
      <c r="H64" s="104" t="s">
        <v>57</v>
      </c>
      <c r="I64" s="104" t="s">
        <v>65</v>
      </c>
      <c r="J64" s="107">
        <v>45168</v>
      </c>
    </row>
    <row r="65" spans="1:10" ht="15">
      <c r="A65" s="104" t="s">
        <v>66</v>
      </c>
      <c r="B65" s="104" t="s">
        <v>137</v>
      </c>
      <c r="C65" s="104" t="s">
        <v>63</v>
      </c>
      <c r="D65" s="104" t="s">
        <v>74</v>
      </c>
      <c r="E65" s="104" t="s">
        <v>59</v>
      </c>
      <c r="F65" s="105">
        <v>541912</v>
      </c>
      <c r="G65" s="106">
        <v>190000</v>
      </c>
      <c r="H65" s="104" t="s">
        <v>57</v>
      </c>
      <c r="I65" s="104" t="s">
        <v>65</v>
      </c>
      <c r="J65" s="107">
        <v>45167</v>
      </c>
    </row>
    <row r="66" spans="1:10" ht="15">
      <c r="A66" s="104" t="s">
        <v>66</v>
      </c>
      <c r="B66" s="104" t="s">
        <v>137</v>
      </c>
      <c r="C66" s="104" t="s">
        <v>63</v>
      </c>
      <c r="D66" s="104" t="s">
        <v>74</v>
      </c>
      <c r="E66" s="104" t="s">
        <v>54</v>
      </c>
      <c r="F66" s="105">
        <v>541882</v>
      </c>
      <c r="G66" s="106">
        <v>370000</v>
      </c>
      <c r="H66" s="104" t="s">
        <v>57</v>
      </c>
      <c r="I66" s="104" t="s">
        <v>65</v>
      </c>
      <c r="J66" s="107">
        <v>45166</v>
      </c>
    </row>
    <row r="67" spans="1:10" ht="15">
      <c r="A67" s="104" t="s">
        <v>66</v>
      </c>
      <c r="B67" s="104" t="s">
        <v>137</v>
      </c>
      <c r="C67" s="104" t="s">
        <v>63</v>
      </c>
      <c r="D67" s="104" t="s">
        <v>80</v>
      </c>
      <c r="E67" s="104" t="s">
        <v>54</v>
      </c>
      <c r="F67" s="105">
        <v>541878</v>
      </c>
      <c r="G67" s="106">
        <v>680000</v>
      </c>
      <c r="H67" s="104" t="s">
        <v>57</v>
      </c>
      <c r="I67" s="104" t="s">
        <v>65</v>
      </c>
      <c r="J67" s="107">
        <v>45166</v>
      </c>
    </row>
    <row r="68" spans="1:10" ht="15">
      <c r="A68" s="104" t="s">
        <v>66</v>
      </c>
      <c r="B68" s="104" t="s">
        <v>137</v>
      </c>
      <c r="C68" s="104" t="s">
        <v>63</v>
      </c>
      <c r="D68" s="104" t="s">
        <v>74</v>
      </c>
      <c r="E68" s="104" t="s">
        <v>54</v>
      </c>
      <c r="F68" s="105">
        <v>541859</v>
      </c>
      <c r="G68" s="106">
        <v>459000</v>
      </c>
      <c r="H68" s="104" t="s">
        <v>57</v>
      </c>
      <c r="I68" s="104" t="s">
        <v>65</v>
      </c>
      <c r="J68" s="107">
        <v>45163</v>
      </c>
    </row>
    <row r="69" spans="1:10" ht="15">
      <c r="A69" s="104" t="s">
        <v>66</v>
      </c>
      <c r="B69" s="104" t="s">
        <v>137</v>
      </c>
      <c r="C69" s="104" t="s">
        <v>55</v>
      </c>
      <c r="D69" s="104" t="s">
        <v>105</v>
      </c>
      <c r="E69" s="104" t="s">
        <v>54</v>
      </c>
      <c r="F69" s="105">
        <v>541847</v>
      </c>
      <c r="G69" s="106">
        <v>435900</v>
      </c>
      <c r="H69" s="104" t="s">
        <v>57</v>
      </c>
      <c r="I69" s="104" t="s">
        <v>65</v>
      </c>
      <c r="J69" s="107">
        <v>45163</v>
      </c>
    </row>
    <row r="70" spans="1:10" ht="15">
      <c r="A70" s="104" t="s">
        <v>53</v>
      </c>
      <c r="B70" s="104" t="s">
        <v>138</v>
      </c>
      <c r="C70" s="104" t="s">
        <v>84</v>
      </c>
      <c r="D70" s="104" t="s">
        <v>85</v>
      </c>
      <c r="E70" s="104" t="s">
        <v>59</v>
      </c>
      <c r="F70" s="105">
        <v>541982</v>
      </c>
      <c r="G70" s="106">
        <v>310000</v>
      </c>
      <c r="H70" s="104" t="s">
        <v>57</v>
      </c>
      <c r="I70" s="104" t="s">
        <v>65</v>
      </c>
      <c r="J70" s="107">
        <v>45169</v>
      </c>
    </row>
    <row r="71" spans="1:10" ht="15">
      <c r="A71" s="104" t="s">
        <v>53</v>
      </c>
      <c r="B71" s="104" t="s">
        <v>138</v>
      </c>
      <c r="C71" s="104" t="s">
        <v>55</v>
      </c>
      <c r="D71" s="104" t="s">
        <v>56</v>
      </c>
      <c r="E71" s="104" t="s">
        <v>54</v>
      </c>
      <c r="F71" s="105">
        <v>541415</v>
      </c>
      <c r="G71" s="106">
        <v>419500</v>
      </c>
      <c r="H71" s="104" t="s">
        <v>65</v>
      </c>
      <c r="I71" s="104" t="s">
        <v>65</v>
      </c>
      <c r="J71" s="107">
        <v>45142</v>
      </c>
    </row>
    <row r="72" spans="1:10" ht="15">
      <c r="A72" s="104" t="s">
        <v>53</v>
      </c>
      <c r="B72" s="104" t="s">
        <v>138</v>
      </c>
      <c r="C72" s="104" t="s">
        <v>84</v>
      </c>
      <c r="D72" s="104" t="s">
        <v>85</v>
      </c>
      <c r="E72" s="104" t="s">
        <v>54</v>
      </c>
      <c r="F72" s="105">
        <v>541528</v>
      </c>
      <c r="G72" s="106">
        <v>285000</v>
      </c>
      <c r="H72" s="104" t="s">
        <v>57</v>
      </c>
      <c r="I72" s="104" t="s">
        <v>65</v>
      </c>
      <c r="J72" s="107">
        <v>45148</v>
      </c>
    </row>
    <row r="73" spans="1:10" ht="15">
      <c r="A73" s="104" t="s">
        <v>53</v>
      </c>
      <c r="B73" s="104" t="s">
        <v>138</v>
      </c>
      <c r="C73" s="104" t="s">
        <v>63</v>
      </c>
      <c r="D73" s="104" t="s">
        <v>87</v>
      </c>
      <c r="E73" s="104" t="s">
        <v>54</v>
      </c>
      <c r="F73" s="105">
        <v>541537</v>
      </c>
      <c r="G73" s="106">
        <v>439000</v>
      </c>
      <c r="H73" s="104" t="s">
        <v>57</v>
      </c>
      <c r="I73" s="104" t="s">
        <v>65</v>
      </c>
      <c r="J73" s="107">
        <v>45149</v>
      </c>
    </row>
    <row r="74" spans="1:10" ht="15">
      <c r="A74" s="104" t="s">
        <v>53</v>
      </c>
      <c r="B74" s="104" t="s">
        <v>138</v>
      </c>
      <c r="C74" s="104" t="s">
        <v>63</v>
      </c>
      <c r="D74" s="104" t="s">
        <v>87</v>
      </c>
      <c r="E74" s="104" t="s">
        <v>54</v>
      </c>
      <c r="F74" s="105">
        <v>541608</v>
      </c>
      <c r="G74" s="106">
        <v>415000</v>
      </c>
      <c r="H74" s="104" t="s">
        <v>57</v>
      </c>
      <c r="I74" s="104" t="s">
        <v>65</v>
      </c>
      <c r="J74" s="107">
        <v>45153</v>
      </c>
    </row>
    <row r="75" spans="1:10" ht="15">
      <c r="A75" s="104" t="s">
        <v>53</v>
      </c>
      <c r="B75" s="104" t="s">
        <v>138</v>
      </c>
      <c r="C75" s="104" t="s">
        <v>63</v>
      </c>
      <c r="D75" s="104" t="s">
        <v>87</v>
      </c>
      <c r="E75" s="104" t="s">
        <v>54</v>
      </c>
      <c r="F75" s="105">
        <v>541634</v>
      </c>
      <c r="G75" s="106">
        <v>425000</v>
      </c>
      <c r="H75" s="104" t="s">
        <v>57</v>
      </c>
      <c r="I75" s="104" t="s">
        <v>65</v>
      </c>
      <c r="J75" s="107">
        <v>45154</v>
      </c>
    </row>
    <row r="76" spans="1:10" ht="15">
      <c r="A76" s="104" t="s">
        <v>53</v>
      </c>
      <c r="B76" s="104" t="s">
        <v>138</v>
      </c>
      <c r="C76" s="104" t="s">
        <v>81</v>
      </c>
      <c r="D76" s="104" t="s">
        <v>92</v>
      </c>
      <c r="E76" s="104" t="s">
        <v>54</v>
      </c>
      <c r="F76" s="105">
        <v>541650</v>
      </c>
      <c r="G76" s="106">
        <v>495000</v>
      </c>
      <c r="H76" s="104" t="s">
        <v>57</v>
      </c>
      <c r="I76" s="104" t="s">
        <v>65</v>
      </c>
      <c r="J76" s="107">
        <v>45154</v>
      </c>
    </row>
    <row r="77" spans="1:10" ht="15">
      <c r="A77" s="104" t="s">
        <v>53</v>
      </c>
      <c r="B77" s="104" t="s">
        <v>138</v>
      </c>
      <c r="C77" s="104" t="s">
        <v>81</v>
      </c>
      <c r="D77" s="104" t="s">
        <v>92</v>
      </c>
      <c r="E77" s="104" t="s">
        <v>54</v>
      </c>
      <c r="F77" s="105">
        <v>541676</v>
      </c>
      <c r="G77" s="106">
        <v>465000</v>
      </c>
      <c r="H77" s="104" t="s">
        <v>57</v>
      </c>
      <c r="I77" s="104" t="s">
        <v>65</v>
      </c>
      <c r="J77" s="107">
        <v>45155</v>
      </c>
    </row>
    <row r="78" spans="1:10" ht="15">
      <c r="A78" s="104" t="s">
        <v>53</v>
      </c>
      <c r="B78" s="104" t="s">
        <v>138</v>
      </c>
      <c r="C78" s="104" t="s">
        <v>55</v>
      </c>
      <c r="D78" s="104" t="s">
        <v>93</v>
      </c>
      <c r="E78" s="104" t="s">
        <v>54</v>
      </c>
      <c r="F78" s="105">
        <v>541710</v>
      </c>
      <c r="G78" s="106">
        <v>320000</v>
      </c>
      <c r="H78" s="104" t="s">
        <v>57</v>
      </c>
      <c r="I78" s="104" t="s">
        <v>65</v>
      </c>
      <c r="J78" s="107">
        <v>45156</v>
      </c>
    </row>
    <row r="79" spans="1:10" ht="15">
      <c r="A79" s="104" t="s">
        <v>53</v>
      </c>
      <c r="B79" s="104" t="s">
        <v>138</v>
      </c>
      <c r="C79" s="104" t="s">
        <v>81</v>
      </c>
      <c r="D79" s="104" t="s">
        <v>92</v>
      </c>
      <c r="E79" s="104" t="s">
        <v>54</v>
      </c>
      <c r="F79" s="105">
        <v>541693</v>
      </c>
      <c r="G79" s="106">
        <v>235000</v>
      </c>
      <c r="H79" s="104" t="s">
        <v>57</v>
      </c>
      <c r="I79" s="104" t="s">
        <v>65</v>
      </c>
      <c r="J79" s="107">
        <v>45156</v>
      </c>
    </row>
    <row r="80" spans="1:10" ht="15">
      <c r="A80" s="104" t="s">
        <v>53</v>
      </c>
      <c r="B80" s="104" t="s">
        <v>138</v>
      </c>
      <c r="C80" s="104" t="s">
        <v>63</v>
      </c>
      <c r="D80" s="104" t="s">
        <v>87</v>
      </c>
      <c r="E80" s="104" t="s">
        <v>54</v>
      </c>
      <c r="F80" s="105">
        <v>541689</v>
      </c>
      <c r="G80" s="106">
        <v>345000</v>
      </c>
      <c r="H80" s="104" t="s">
        <v>57</v>
      </c>
      <c r="I80" s="104" t="s">
        <v>65</v>
      </c>
      <c r="J80" s="107">
        <v>45156</v>
      </c>
    </row>
    <row r="81" spans="1:10" ht="15">
      <c r="A81" s="104" t="s">
        <v>53</v>
      </c>
      <c r="B81" s="104" t="s">
        <v>138</v>
      </c>
      <c r="C81" s="104" t="s">
        <v>84</v>
      </c>
      <c r="D81" s="104" t="s">
        <v>85</v>
      </c>
      <c r="E81" s="104" t="s">
        <v>54</v>
      </c>
      <c r="F81" s="105">
        <v>541717</v>
      </c>
      <c r="G81" s="106">
        <v>235000</v>
      </c>
      <c r="H81" s="104" t="s">
        <v>57</v>
      </c>
      <c r="I81" s="104" t="s">
        <v>65</v>
      </c>
      <c r="J81" s="107">
        <v>45156</v>
      </c>
    </row>
    <row r="82" spans="1:10" ht="15">
      <c r="A82" s="104" t="s">
        <v>53</v>
      </c>
      <c r="B82" s="104" t="s">
        <v>138</v>
      </c>
      <c r="C82" s="104" t="s">
        <v>63</v>
      </c>
      <c r="D82" s="104" t="s">
        <v>87</v>
      </c>
      <c r="E82" s="104" t="s">
        <v>54</v>
      </c>
      <c r="F82" s="105">
        <v>541775</v>
      </c>
      <c r="G82" s="106">
        <v>341000</v>
      </c>
      <c r="H82" s="104" t="s">
        <v>57</v>
      </c>
      <c r="I82" s="104" t="s">
        <v>65</v>
      </c>
      <c r="J82" s="107">
        <v>45160</v>
      </c>
    </row>
    <row r="83" spans="1:10" ht="15">
      <c r="A83" s="104" t="s">
        <v>53</v>
      </c>
      <c r="B83" s="104" t="s">
        <v>138</v>
      </c>
      <c r="C83" s="104" t="s">
        <v>84</v>
      </c>
      <c r="D83" s="104" t="s">
        <v>85</v>
      </c>
      <c r="E83" s="104" t="s">
        <v>107</v>
      </c>
      <c r="F83" s="105">
        <v>541923</v>
      </c>
      <c r="G83" s="106">
        <v>365000</v>
      </c>
      <c r="H83" s="104" t="s">
        <v>57</v>
      </c>
      <c r="I83" s="104" t="s">
        <v>65</v>
      </c>
      <c r="J83" s="107">
        <v>45167</v>
      </c>
    </row>
    <row r="84" spans="1:10" ht="15">
      <c r="A84" s="104" t="s">
        <v>53</v>
      </c>
      <c r="B84" s="104" t="s">
        <v>138</v>
      </c>
      <c r="C84" s="104" t="s">
        <v>55</v>
      </c>
      <c r="D84" s="104" t="s">
        <v>56</v>
      </c>
      <c r="E84" s="104" t="s">
        <v>54</v>
      </c>
      <c r="F84" s="105">
        <v>541325</v>
      </c>
      <c r="G84" s="106">
        <v>410000</v>
      </c>
      <c r="H84" s="104" t="s">
        <v>57</v>
      </c>
      <c r="I84" s="104" t="s">
        <v>65</v>
      </c>
      <c r="J84" s="107">
        <v>45139</v>
      </c>
    </row>
    <row r="85" spans="1:10" ht="15">
      <c r="A85" s="104" t="s">
        <v>53</v>
      </c>
      <c r="B85" s="104" t="s">
        <v>138</v>
      </c>
      <c r="C85" s="104" t="s">
        <v>55</v>
      </c>
      <c r="D85" s="104" t="s">
        <v>56</v>
      </c>
      <c r="E85" s="104" t="s">
        <v>54</v>
      </c>
      <c r="F85" s="105">
        <v>541347</v>
      </c>
      <c r="G85" s="106">
        <v>475246</v>
      </c>
      <c r="H85" s="104" t="s">
        <v>65</v>
      </c>
      <c r="I85" s="104" t="s">
        <v>65</v>
      </c>
      <c r="J85" s="107">
        <v>45140</v>
      </c>
    </row>
    <row r="86" spans="1:10" ht="15">
      <c r="A86" s="104" t="s">
        <v>53</v>
      </c>
      <c r="B86" s="104" t="s">
        <v>138</v>
      </c>
      <c r="C86" s="104" t="s">
        <v>63</v>
      </c>
      <c r="D86" s="104" t="s">
        <v>87</v>
      </c>
      <c r="E86" s="104" t="s">
        <v>86</v>
      </c>
      <c r="F86" s="105">
        <v>541869</v>
      </c>
      <c r="G86" s="106">
        <v>136000</v>
      </c>
      <c r="H86" s="104" t="s">
        <v>57</v>
      </c>
      <c r="I86" s="104" t="s">
        <v>65</v>
      </c>
      <c r="J86" s="107">
        <v>45163</v>
      </c>
    </row>
    <row r="87" spans="1:10" ht="15">
      <c r="A87" s="104" t="s">
        <v>68</v>
      </c>
      <c r="B87" s="104" t="s">
        <v>139</v>
      </c>
      <c r="C87" s="104" t="s">
        <v>69</v>
      </c>
      <c r="D87" s="104" t="s">
        <v>70</v>
      </c>
      <c r="E87" s="104" t="s">
        <v>54</v>
      </c>
      <c r="F87" s="105">
        <v>541356</v>
      </c>
      <c r="G87" s="106">
        <v>300000</v>
      </c>
      <c r="H87" s="104" t="s">
        <v>57</v>
      </c>
      <c r="I87" s="104" t="s">
        <v>65</v>
      </c>
      <c r="J87" s="107">
        <v>45140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35</v>
      </c>
      <c r="C1" s="86" t="s">
        <v>1</v>
      </c>
      <c r="D1" s="86" t="s">
        <v>34</v>
      </c>
      <c r="E1" s="86" t="s">
        <v>32</v>
      </c>
      <c r="F1" s="86" t="s">
        <v>36</v>
      </c>
      <c r="G1" s="86" t="s">
        <v>33</v>
      </c>
      <c r="H1" s="86" t="s">
        <v>39</v>
      </c>
      <c r="L1">
        <v>20</v>
      </c>
    </row>
    <row r="2" spans="1:12" ht="15">
      <c r="A2" s="108" t="s">
        <v>72</v>
      </c>
      <c r="B2" s="108" t="s">
        <v>133</v>
      </c>
      <c r="C2" s="108" t="s">
        <v>88</v>
      </c>
      <c r="D2" s="108" t="s">
        <v>118</v>
      </c>
      <c r="E2" s="109">
        <v>541663</v>
      </c>
      <c r="F2" s="110">
        <v>3615000</v>
      </c>
      <c r="G2" s="111">
        <v>45155</v>
      </c>
      <c r="H2" s="108" t="s">
        <v>119</v>
      </c>
    </row>
    <row r="3" spans="1:12" ht="15">
      <c r="A3" s="108" t="s">
        <v>72</v>
      </c>
      <c r="B3" s="108" t="s">
        <v>133</v>
      </c>
      <c r="C3" s="108" t="s">
        <v>121</v>
      </c>
      <c r="D3" s="108" t="s">
        <v>120</v>
      </c>
      <c r="E3" s="109">
        <v>541806</v>
      </c>
      <c r="F3" s="110">
        <v>344000</v>
      </c>
      <c r="G3" s="111">
        <v>45161</v>
      </c>
      <c r="H3" s="108" t="s">
        <v>122</v>
      </c>
    </row>
    <row r="4" spans="1:12" ht="15">
      <c r="A4" s="108" t="s">
        <v>62</v>
      </c>
      <c r="B4" s="108" t="s">
        <v>134</v>
      </c>
      <c r="C4" s="108" t="s">
        <v>121</v>
      </c>
      <c r="D4" s="108" t="s">
        <v>126</v>
      </c>
      <c r="E4" s="109">
        <v>541911</v>
      </c>
      <c r="F4" s="110">
        <v>100000</v>
      </c>
      <c r="G4" s="111">
        <v>45167</v>
      </c>
      <c r="H4" s="108" t="s">
        <v>127</v>
      </c>
    </row>
    <row r="5" spans="1:12" ht="30">
      <c r="A5" s="108" t="s">
        <v>78</v>
      </c>
      <c r="B5" s="108" t="s">
        <v>136</v>
      </c>
      <c r="C5" s="108" t="s">
        <v>124</v>
      </c>
      <c r="D5" s="108" t="s">
        <v>123</v>
      </c>
      <c r="E5" s="109">
        <v>541854</v>
      </c>
      <c r="F5" s="110">
        <v>322547</v>
      </c>
      <c r="G5" s="111">
        <v>45163</v>
      </c>
      <c r="H5" s="108" t="s">
        <v>125</v>
      </c>
    </row>
    <row r="6" spans="1:12" ht="15">
      <c r="A6" s="108" t="s">
        <v>66</v>
      </c>
      <c r="B6" s="108" t="s">
        <v>137</v>
      </c>
      <c r="C6" s="108" t="s">
        <v>113</v>
      </c>
      <c r="D6" s="108" t="s">
        <v>117</v>
      </c>
      <c r="E6" s="109">
        <v>541649</v>
      </c>
      <c r="F6" s="110">
        <v>3030000</v>
      </c>
      <c r="G6" s="111">
        <v>45154</v>
      </c>
      <c r="H6" s="108" t="s">
        <v>114</v>
      </c>
    </row>
    <row r="7" spans="1:12" ht="15">
      <c r="A7" s="108" t="s">
        <v>66</v>
      </c>
      <c r="B7" s="108" t="s">
        <v>137</v>
      </c>
      <c r="C7" s="108" t="s">
        <v>121</v>
      </c>
      <c r="D7" s="108" t="s">
        <v>128</v>
      </c>
      <c r="E7" s="109">
        <v>541919</v>
      </c>
      <c r="F7" s="110">
        <v>230000</v>
      </c>
      <c r="G7" s="111">
        <v>45167</v>
      </c>
      <c r="H7" s="108" t="s">
        <v>129</v>
      </c>
    </row>
    <row r="8" spans="1:12" ht="15">
      <c r="A8" s="108" t="s">
        <v>53</v>
      </c>
      <c r="B8" s="108" t="s">
        <v>138</v>
      </c>
      <c r="C8" s="108" t="s">
        <v>113</v>
      </c>
      <c r="D8" s="108" t="s">
        <v>112</v>
      </c>
      <c r="E8" s="109">
        <v>541355</v>
      </c>
      <c r="F8" s="110">
        <v>5915000</v>
      </c>
      <c r="G8" s="111">
        <v>45140</v>
      </c>
      <c r="H8" s="108" t="s">
        <v>114</v>
      </c>
    </row>
    <row r="9" spans="1:12" ht="15">
      <c r="A9" s="108" t="s">
        <v>53</v>
      </c>
      <c r="B9" s="108" t="s">
        <v>138</v>
      </c>
      <c r="C9" s="108" t="s">
        <v>88</v>
      </c>
      <c r="D9" s="108" t="s">
        <v>115</v>
      </c>
      <c r="E9" s="109">
        <v>541547</v>
      </c>
      <c r="F9" s="110">
        <v>1400000</v>
      </c>
      <c r="G9" s="111">
        <v>45149</v>
      </c>
      <c r="H9" s="108" t="s">
        <v>116</v>
      </c>
    </row>
    <row r="10" spans="1:12" ht="15">
      <c r="A10" s="108" t="s">
        <v>53</v>
      </c>
      <c r="B10" s="108" t="s">
        <v>138</v>
      </c>
      <c r="C10" s="108" t="s">
        <v>88</v>
      </c>
      <c r="D10" s="108" t="s">
        <v>130</v>
      </c>
      <c r="E10" s="109">
        <v>541964</v>
      </c>
      <c r="F10" s="110">
        <v>5000000</v>
      </c>
      <c r="G10" s="111">
        <v>45169</v>
      </c>
      <c r="H10" s="108" t="s">
        <v>131</v>
      </c>
    </row>
    <row r="11" spans="1:12" ht="15">
      <c r="A11" s="108"/>
      <c r="B11" s="108"/>
      <c r="C11" s="108"/>
      <c r="D11" s="108"/>
      <c r="E11" s="109"/>
      <c r="F11" s="110"/>
      <c r="G11" s="111"/>
      <c r="H11" s="108"/>
    </row>
    <row r="12" spans="1:12" ht="15">
      <c r="A12" s="108"/>
      <c r="B12" s="108"/>
      <c r="C12" s="108"/>
      <c r="D12" s="108"/>
      <c r="E12" s="109"/>
      <c r="F12" s="110"/>
      <c r="G12" s="111"/>
      <c r="H12" s="108"/>
    </row>
    <row r="13" spans="1:12" ht="15">
      <c r="A13" s="108"/>
      <c r="B13" s="108"/>
      <c r="C13" s="108"/>
      <c r="D13" s="108"/>
      <c r="E13" s="109"/>
      <c r="F13" s="110"/>
      <c r="G13" s="111"/>
      <c r="H13" s="108"/>
    </row>
    <row r="14" spans="1:12" ht="15">
      <c r="A14" s="108"/>
      <c r="B14" s="108"/>
      <c r="C14" s="108"/>
      <c r="D14" s="108"/>
      <c r="E14" s="109"/>
      <c r="F14" s="110"/>
      <c r="G14" s="111"/>
      <c r="H14" s="108"/>
    </row>
    <row r="15" spans="1:12" ht="15">
      <c r="A15" s="108"/>
      <c r="B15" s="108"/>
      <c r="C15" s="108"/>
      <c r="D15" s="108"/>
      <c r="E15" s="109"/>
      <c r="F15" s="110"/>
      <c r="G15" s="111"/>
      <c r="H15" s="108"/>
    </row>
    <row r="16" spans="1:12" ht="15">
      <c r="A16" s="108"/>
      <c r="B16" s="108"/>
      <c r="C16" s="108"/>
      <c r="D16" s="108"/>
      <c r="E16" s="109"/>
      <c r="F16" s="110"/>
      <c r="G16" s="111"/>
      <c r="H16" s="108"/>
    </row>
    <row r="17" spans="1:8" ht="15">
      <c r="A17" s="108"/>
      <c r="B17" s="108"/>
      <c r="C17" s="108"/>
      <c r="D17" s="108"/>
      <c r="E17" s="109"/>
      <c r="F17" s="110"/>
      <c r="G17" s="111"/>
      <c r="H17" s="108"/>
    </row>
    <row r="18" spans="1:8" ht="15">
      <c r="A18" s="108"/>
      <c r="B18" s="108"/>
      <c r="C18" s="108"/>
      <c r="D18" s="108"/>
      <c r="E18" s="109"/>
      <c r="F18" s="110"/>
      <c r="G18" s="111"/>
      <c r="H18" s="108"/>
    </row>
    <row r="19" spans="1:8" ht="15">
      <c r="A19" s="108"/>
      <c r="B19" s="108"/>
      <c r="C19" s="108"/>
      <c r="D19" s="108"/>
      <c r="E19" s="109"/>
      <c r="F19" s="110"/>
      <c r="G19" s="111"/>
      <c r="H19" s="108"/>
    </row>
    <row r="20" spans="1:8" ht="15">
      <c r="A20" s="108"/>
      <c r="B20" s="108"/>
      <c r="C20" s="108"/>
      <c r="D20" s="108"/>
      <c r="E20" s="109"/>
      <c r="F20" s="110"/>
      <c r="G20" s="111"/>
      <c r="H20" s="108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96"/>
  <sheetViews>
    <sheetView workbookViewId="0">
      <pane ySplit="1" topLeftCell="A2" activePane="bottomLeft" state="frozen"/>
      <selection pane="bottomLeft" activeCell="I21" sqref="I21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35</v>
      </c>
      <c r="C1" s="88" t="s">
        <v>36</v>
      </c>
      <c r="D1" s="88" t="s">
        <v>33</v>
      </c>
      <c r="E1" s="89" t="s">
        <v>41</v>
      </c>
      <c r="L1">
        <v>96</v>
      </c>
    </row>
    <row r="2" spans="1:12" ht="12.75" customHeight="1">
      <c r="A2" s="112" t="s">
        <v>89</v>
      </c>
      <c r="B2" s="112" t="s">
        <v>132</v>
      </c>
      <c r="C2" s="113">
        <v>569950</v>
      </c>
      <c r="D2" s="114">
        <v>45168</v>
      </c>
      <c r="E2" s="112" t="s">
        <v>140</v>
      </c>
    </row>
    <row r="3" spans="1:12" ht="12.75" customHeight="1">
      <c r="A3" s="112" t="s">
        <v>89</v>
      </c>
      <c r="B3" s="112" t="s">
        <v>132</v>
      </c>
      <c r="C3" s="113">
        <v>534950</v>
      </c>
      <c r="D3" s="114">
        <v>45168</v>
      </c>
      <c r="E3" s="112" t="s">
        <v>140</v>
      </c>
    </row>
    <row r="4" spans="1:12" ht="12.75" customHeight="1">
      <c r="A4" s="112" t="s">
        <v>89</v>
      </c>
      <c r="B4" s="112" t="s">
        <v>132</v>
      </c>
      <c r="C4" s="113">
        <v>659275</v>
      </c>
      <c r="D4" s="114">
        <v>45153</v>
      </c>
      <c r="E4" s="112" t="s">
        <v>140</v>
      </c>
    </row>
    <row r="5" spans="1:12" ht="12.75" customHeight="1">
      <c r="A5" s="112" t="s">
        <v>89</v>
      </c>
      <c r="B5" s="112" t="s">
        <v>132</v>
      </c>
      <c r="C5" s="113">
        <v>674950</v>
      </c>
      <c r="D5" s="114">
        <v>45167</v>
      </c>
      <c r="E5" s="112" t="s">
        <v>140</v>
      </c>
    </row>
    <row r="6" spans="1:12" ht="12.75" customHeight="1">
      <c r="A6" s="112" t="s">
        <v>89</v>
      </c>
      <c r="B6" s="112" t="s">
        <v>132</v>
      </c>
      <c r="C6" s="113">
        <v>539950</v>
      </c>
      <c r="D6" s="114">
        <v>45169</v>
      </c>
      <c r="E6" s="112" t="s">
        <v>140</v>
      </c>
    </row>
    <row r="7" spans="1:12" ht="12.75" customHeight="1">
      <c r="A7" s="112" t="s">
        <v>89</v>
      </c>
      <c r="B7" s="112" t="s">
        <v>132</v>
      </c>
      <c r="C7" s="113">
        <v>637739</v>
      </c>
      <c r="D7" s="114">
        <v>45169</v>
      </c>
      <c r="E7" s="112" t="s">
        <v>140</v>
      </c>
    </row>
    <row r="8" spans="1:12" ht="12.75" customHeight="1">
      <c r="A8" s="112" t="s">
        <v>89</v>
      </c>
      <c r="B8" s="112" t="s">
        <v>132</v>
      </c>
      <c r="C8" s="113">
        <v>529950</v>
      </c>
      <c r="D8" s="114">
        <v>45169</v>
      </c>
      <c r="E8" s="112" t="s">
        <v>140</v>
      </c>
    </row>
    <row r="9" spans="1:12" ht="12.75" customHeight="1">
      <c r="A9" s="112" t="s">
        <v>89</v>
      </c>
      <c r="B9" s="112" t="s">
        <v>132</v>
      </c>
      <c r="C9" s="113">
        <v>519950</v>
      </c>
      <c r="D9" s="114">
        <v>45167</v>
      </c>
      <c r="E9" s="112" t="s">
        <v>140</v>
      </c>
    </row>
    <row r="10" spans="1:12" ht="12.75" customHeight="1">
      <c r="A10" s="112" t="s">
        <v>72</v>
      </c>
      <c r="B10" s="112" t="s">
        <v>133</v>
      </c>
      <c r="C10" s="113">
        <v>3615000</v>
      </c>
      <c r="D10" s="114">
        <v>45155</v>
      </c>
      <c r="E10" s="112" t="s">
        <v>141</v>
      </c>
    </row>
    <row r="11" spans="1:12" ht="12.75" customHeight="1">
      <c r="A11" s="112" t="s">
        <v>72</v>
      </c>
      <c r="B11" s="112" t="s">
        <v>133</v>
      </c>
      <c r="C11" s="113">
        <v>380000</v>
      </c>
      <c r="D11" s="114">
        <v>45154</v>
      </c>
      <c r="E11" s="112" t="s">
        <v>142</v>
      </c>
    </row>
    <row r="12" spans="1:12" ht="12.75" customHeight="1">
      <c r="A12" s="112" t="s">
        <v>72</v>
      </c>
      <c r="B12" s="112" t="s">
        <v>133</v>
      </c>
      <c r="C12" s="113">
        <v>344000</v>
      </c>
      <c r="D12" s="114">
        <v>45161</v>
      </c>
      <c r="E12" s="112" t="s">
        <v>141</v>
      </c>
    </row>
    <row r="13" spans="1:12" ht="15">
      <c r="A13" s="112" t="s">
        <v>72</v>
      </c>
      <c r="B13" s="112" t="s">
        <v>133</v>
      </c>
      <c r="C13" s="113">
        <v>375000</v>
      </c>
      <c r="D13" s="114">
        <v>45160</v>
      </c>
      <c r="E13" s="112" t="s">
        <v>142</v>
      </c>
    </row>
    <row r="14" spans="1:12" ht="15">
      <c r="A14" s="112" t="s">
        <v>72</v>
      </c>
      <c r="B14" s="112" t="s">
        <v>133</v>
      </c>
      <c r="C14" s="113">
        <v>600000</v>
      </c>
      <c r="D14" s="114">
        <v>45141</v>
      </c>
      <c r="E14" s="112" t="s">
        <v>142</v>
      </c>
    </row>
    <row r="15" spans="1:12" ht="15">
      <c r="A15" s="112" t="s">
        <v>62</v>
      </c>
      <c r="B15" s="112" t="s">
        <v>134</v>
      </c>
      <c r="C15" s="113">
        <v>388888.5</v>
      </c>
      <c r="D15" s="114">
        <v>45161</v>
      </c>
      <c r="E15" s="112" t="s">
        <v>142</v>
      </c>
    </row>
    <row r="16" spans="1:12" ht="15">
      <c r="A16" s="112" t="s">
        <v>62</v>
      </c>
      <c r="B16" s="112" t="s">
        <v>134</v>
      </c>
      <c r="C16" s="113">
        <v>388888.5</v>
      </c>
      <c r="D16" s="114">
        <v>45161</v>
      </c>
      <c r="E16" s="112" t="s">
        <v>142</v>
      </c>
    </row>
    <row r="17" spans="1:5" ht="15">
      <c r="A17" s="112" t="s">
        <v>62</v>
      </c>
      <c r="B17" s="112" t="s">
        <v>134</v>
      </c>
      <c r="C17" s="113">
        <v>440000</v>
      </c>
      <c r="D17" s="114">
        <v>45155</v>
      </c>
      <c r="E17" s="112" t="s">
        <v>142</v>
      </c>
    </row>
    <row r="18" spans="1:5" ht="15">
      <c r="A18" s="112" t="s">
        <v>62</v>
      </c>
      <c r="B18" s="112" t="s">
        <v>134</v>
      </c>
      <c r="C18" s="113">
        <v>400000</v>
      </c>
      <c r="D18" s="114">
        <v>45169</v>
      </c>
      <c r="E18" s="112" t="s">
        <v>142</v>
      </c>
    </row>
    <row r="19" spans="1:5" ht="15">
      <c r="A19" s="112" t="s">
        <v>62</v>
      </c>
      <c r="B19" s="112" t="s">
        <v>134</v>
      </c>
      <c r="C19" s="113">
        <v>360000</v>
      </c>
      <c r="D19" s="114">
        <v>45168</v>
      </c>
      <c r="E19" s="112" t="s">
        <v>142</v>
      </c>
    </row>
    <row r="20" spans="1:5" ht="15">
      <c r="A20" s="112" t="s">
        <v>62</v>
      </c>
      <c r="B20" s="112" t="s">
        <v>134</v>
      </c>
      <c r="C20" s="113">
        <v>900000</v>
      </c>
      <c r="D20" s="114">
        <v>45168</v>
      </c>
      <c r="E20" s="112" t="s">
        <v>142</v>
      </c>
    </row>
    <row r="21" spans="1:5" ht="15">
      <c r="A21" s="112" t="s">
        <v>62</v>
      </c>
      <c r="B21" s="112" t="s">
        <v>134</v>
      </c>
      <c r="C21" s="113">
        <v>100000</v>
      </c>
      <c r="D21" s="114">
        <v>45167</v>
      </c>
      <c r="E21" s="112" t="s">
        <v>141</v>
      </c>
    </row>
    <row r="22" spans="1:5" ht="15">
      <c r="A22" s="112" t="s">
        <v>62</v>
      </c>
      <c r="B22" s="112" t="s">
        <v>134</v>
      </c>
      <c r="C22" s="113">
        <v>430000</v>
      </c>
      <c r="D22" s="114">
        <v>45147</v>
      </c>
      <c r="E22" s="112" t="s">
        <v>142</v>
      </c>
    </row>
    <row r="23" spans="1:5" ht="15">
      <c r="A23" s="112" t="s">
        <v>62</v>
      </c>
      <c r="B23" s="112" t="s">
        <v>134</v>
      </c>
      <c r="C23" s="113">
        <v>629000</v>
      </c>
      <c r="D23" s="114">
        <v>45167</v>
      </c>
      <c r="E23" s="112" t="s">
        <v>140</v>
      </c>
    </row>
    <row r="24" spans="1:5" ht="15">
      <c r="A24" s="112" t="s">
        <v>62</v>
      </c>
      <c r="B24" s="112" t="s">
        <v>134</v>
      </c>
      <c r="C24" s="113">
        <v>760000</v>
      </c>
      <c r="D24" s="114">
        <v>45156</v>
      </c>
      <c r="E24" s="112" t="s">
        <v>142</v>
      </c>
    </row>
    <row r="25" spans="1:5" ht="15">
      <c r="A25" s="112" t="s">
        <v>62</v>
      </c>
      <c r="B25" s="112" t="s">
        <v>134</v>
      </c>
      <c r="C25" s="113">
        <v>725000</v>
      </c>
      <c r="D25" s="114">
        <v>45167</v>
      </c>
      <c r="E25" s="112" t="s">
        <v>142</v>
      </c>
    </row>
    <row r="26" spans="1:5" ht="15">
      <c r="A26" s="112" t="s">
        <v>62</v>
      </c>
      <c r="B26" s="112" t="s">
        <v>134</v>
      </c>
      <c r="C26" s="113">
        <v>425000</v>
      </c>
      <c r="D26" s="114">
        <v>45140</v>
      </c>
      <c r="E26" s="112" t="s">
        <v>142</v>
      </c>
    </row>
    <row r="27" spans="1:5" ht="15">
      <c r="A27" s="112" t="s">
        <v>62</v>
      </c>
      <c r="B27" s="112" t="s">
        <v>134</v>
      </c>
      <c r="C27" s="113">
        <v>615000</v>
      </c>
      <c r="D27" s="114">
        <v>45163</v>
      </c>
      <c r="E27" s="112" t="s">
        <v>142</v>
      </c>
    </row>
    <row r="28" spans="1:5" ht="15">
      <c r="A28" s="112" t="s">
        <v>62</v>
      </c>
      <c r="B28" s="112" t="s">
        <v>134</v>
      </c>
      <c r="C28" s="113">
        <v>357000</v>
      </c>
      <c r="D28" s="114">
        <v>45140</v>
      </c>
      <c r="E28" s="112" t="s">
        <v>142</v>
      </c>
    </row>
    <row r="29" spans="1:5" ht="15">
      <c r="A29" s="112" t="s">
        <v>62</v>
      </c>
      <c r="B29" s="112" t="s">
        <v>134</v>
      </c>
      <c r="C29" s="113">
        <v>388000</v>
      </c>
      <c r="D29" s="114">
        <v>45159</v>
      </c>
      <c r="E29" s="112" t="s">
        <v>142</v>
      </c>
    </row>
    <row r="30" spans="1:5" ht="15">
      <c r="A30" s="112" t="s">
        <v>62</v>
      </c>
      <c r="B30" s="112" t="s">
        <v>134</v>
      </c>
      <c r="C30" s="113">
        <v>490500</v>
      </c>
      <c r="D30" s="114">
        <v>45159</v>
      </c>
      <c r="E30" s="112" t="s">
        <v>142</v>
      </c>
    </row>
    <row r="31" spans="1:5" ht="15">
      <c r="A31" s="112" t="s">
        <v>62</v>
      </c>
      <c r="B31" s="112" t="s">
        <v>134</v>
      </c>
      <c r="C31" s="113">
        <v>410000</v>
      </c>
      <c r="D31" s="114">
        <v>45149</v>
      </c>
      <c r="E31" s="112" t="s">
        <v>142</v>
      </c>
    </row>
    <row r="32" spans="1:5" ht="15">
      <c r="A32" s="112" t="s">
        <v>62</v>
      </c>
      <c r="B32" s="112" t="s">
        <v>134</v>
      </c>
      <c r="C32" s="113">
        <v>549000</v>
      </c>
      <c r="D32" s="114">
        <v>45156</v>
      </c>
      <c r="E32" s="112" t="s">
        <v>142</v>
      </c>
    </row>
    <row r="33" spans="1:5" ht="15">
      <c r="A33" s="112" t="s">
        <v>62</v>
      </c>
      <c r="B33" s="112" t="s">
        <v>134</v>
      </c>
      <c r="C33" s="113">
        <v>357000</v>
      </c>
      <c r="D33" s="114">
        <v>45163</v>
      </c>
      <c r="E33" s="112" t="s">
        <v>142</v>
      </c>
    </row>
    <row r="34" spans="1:5" ht="15">
      <c r="A34" s="112" t="s">
        <v>62</v>
      </c>
      <c r="B34" s="112" t="s">
        <v>134</v>
      </c>
      <c r="C34" s="113">
        <v>675000</v>
      </c>
      <c r="D34" s="114">
        <v>45141</v>
      </c>
      <c r="E34" s="112" t="s">
        <v>142</v>
      </c>
    </row>
    <row r="35" spans="1:5" ht="15">
      <c r="A35" s="112" t="s">
        <v>62</v>
      </c>
      <c r="B35" s="112" t="s">
        <v>134</v>
      </c>
      <c r="C35" s="113">
        <v>429900</v>
      </c>
      <c r="D35" s="114">
        <v>45160</v>
      </c>
      <c r="E35" s="112" t="s">
        <v>142</v>
      </c>
    </row>
    <row r="36" spans="1:5" ht="15">
      <c r="A36" s="112" t="s">
        <v>62</v>
      </c>
      <c r="B36" s="112" t="s">
        <v>134</v>
      </c>
      <c r="C36" s="113">
        <v>210000</v>
      </c>
      <c r="D36" s="114">
        <v>45149</v>
      </c>
      <c r="E36" s="112" t="s">
        <v>142</v>
      </c>
    </row>
    <row r="37" spans="1:5" ht="15">
      <c r="A37" s="112" t="s">
        <v>58</v>
      </c>
      <c r="B37" s="112" t="s">
        <v>135</v>
      </c>
      <c r="C37" s="113">
        <v>379000</v>
      </c>
      <c r="D37" s="114">
        <v>45149</v>
      </c>
      <c r="E37" s="112" t="s">
        <v>142</v>
      </c>
    </row>
    <row r="38" spans="1:5" ht="15">
      <c r="A38" s="112" t="s">
        <v>58</v>
      </c>
      <c r="B38" s="112" t="s">
        <v>135</v>
      </c>
      <c r="C38" s="113">
        <v>190000</v>
      </c>
      <c r="D38" s="114">
        <v>45139</v>
      </c>
      <c r="E38" s="112" t="s">
        <v>142</v>
      </c>
    </row>
    <row r="39" spans="1:5" ht="15">
      <c r="A39" s="112" t="s">
        <v>58</v>
      </c>
      <c r="B39" s="112" t="s">
        <v>135</v>
      </c>
      <c r="C39" s="113">
        <v>465500</v>
      </c>
      <c r="D39" s="114">
        <v>45140</v>
      </c>
      <c r="E39" s="112" t="s">
        <v>142</v>
      </c>
    </row>
    <row r="40" spans="1:5" ht="15">
      <c r="A40" s="112" t="s">
        <v>78</v>
      </c>
      <c r="B40" s="112" t="s">
        <v>136</v>
      </c>
      <c r="C40" s="113">
        <v>845000</v>
      </c>
      <c r="D40" s="114">
        <v>45142</v>
      </c>
      <c r="E40" s="112" t="s">
        <v>142</v>
      </c>
    </row>
    <row r="41" spans="1:5" ht="15">
      <c r="A41" s="112" t="s">
        <v>78</v>
      </c>
      <c r="B41" s="112" t="s">
        <v>136</v>
      </c>
      <c r="C41" s="113">
        <v>390000</v>
      </c>
      <c r="D41" s="114">
        <v>45161</v>
      </c>
      <c r="E41" s="112" t="s">
        <v>142</v>
      </c>
    </row>
    <row r="42" spans="1:5" ht="15">
      <c r="A42" s="112" t="s">
        <v>78</v>
      </c>
      <c r="B42" s="112" t="s">
        <v>136</v>
      </c>
      <c r="C42" s="113">
        <v>322547</v>
      </c>
      <c r="D42" s="114">
        <v>45163</v>
      </c>
      <c r="E42" s="112" t="s">
        <v>141</v>
      </c>
    </row>
    <row r="43" spans="1:5" ht="15">
      <c r="A43" s="112" t="s">
        <v>66</v>
      </c>
      <c r="B43" s="112" t="s">
        <v>137</v>
      </c>
      <c r="C43" s="113">
        <v>225000</v>
      </c>
      <c r="D43" s="114">
        <v>45142</v>
      </c>
      <c r="E43" s="112" t="s">
        <v>142</v>
      </c>
    </row>
    <row r="44" spans="1:5" ht="15">
      <c r="A44" s="112" t="s">
        <v>66</v>
      </c>
      <c r="B44" s="112" t="s">
        <v>137</v>
      </c>
      <c r="C44" s="113">
        <v>490000</v>
      </c>
      <c r="D44" s="114">
        <v>45141</v>
      </c>
      <c r="E44" s="112" t="s">
        <v>142</v>
      </c>
    </row>
    <row r="45" spans="1:5" ht="15">
      <c r="A45" s="112" t="s">
        <v>66</v>
      </c>
      <c r="B45" s="112" t="s">
        <v>137</v>
      </c>
      <c r="C45" s="113">
        <v>2600000</v>
      </c>
      <c r="D45" s="114">
        <v>45152</v>
      </c>
      <c r="E45" s="112" t="s">
        <v>142</v>
      </c>
    </row>
    <row r="46" spans="1:5" ht="15">
      <c r="A46" s="112" t="s">
        <v>66</v>
      </c>
      <c r="B46" s="112" t="s">
        <v>137</v>
      </c>
      <c r="C46" s="113">
        <v>532000</v>
      </c>
      <c r="D46" s="114">
        <v>45168</v>
      </c>
      <c r="E46" s="112" t="s">
        <v>142</v>
      </c>
    </row>
    <row r="47" spans="1:5" ht="15">
      <c r="A47" s="112" t="s">
        <v>66</v>
      </c>
      <c r="B47" s="112" t="s">
        <v>137</v>
      </c>
      <c r="C47" s="113">
        <v>3030000</v>
      </c>
      <c r="D47" s="114">
        <v>45154</v>
      </c>
      <c r="E47" s="112" t="s">
        <v>141</v>
      </c>
    </row>
    <row r="48" spans="1:5" ht="15">
      <c r="A48" s="112" t="s">
        <v>66</v>
      </c>
      <c r="B48" s="112" t="s">
        <v>137</v>
      </c>
      <c r="C48" s="113">
        <v>405000</v>
      </c>
      <c r="D48" s="114">
        <v>45142</v>
      </c>
      <c r="E48" s="112" t="s">
        <v>142</v>
      </c>
    </row>
    <row r="49" spans="1:5" ht="15">
      <c r="A49" s="112" t="s">
        <v>66</v>
      </c>
      <c r="B49" s="112" t="s">
        <v>137</v>
      </c>
      <c r="C49" s="113">
        <v>2000000</v>
      </c>
      <c r="D49" s="114">
        <v>45154</v>
      </c>
      <c r="E49" s="112" t="s">
        <v>142</v>
      </c>
    </row>
    <row r="50" spans="1:5" ht="15">
      <c r="A50" s="112" t="s">
        <v>66</v>
      </c>
      <c r="B50" s="112" t="s">
        <v>137</v>
      </c>
      <c r="C50" s="113">
        <v>385000</v>
      </c>
      <c r="D50" s="114">
        <v>45141</v>
      </c>
      <c r="E50" s="112" t="s">
        <v>142</v>
      </c>
    </row>
    <row r="51" spans="1:5" ht="15">
      <c r="A51" s="112" t="s">
        <v>66</v>
      </c>
      <c r="B51" s="112" t="s">
        <v>137</v>
      </c>
      <c r="C51" s="113">
        <v>525000</v>
      </c>
      <c r="D51" s="114">
        <v>45155</v>
      </c>
      <c r="E51" s="112" t="s">
        <v>142</v>
      </c>
    </row>
    <row r="52" spans="1:5" ht="15">
      <c r="A52" s="112" t="s">
        <v>66</v>
      </c>
      <c r="B52" s="112" t="s">
        <v>137</v>
      </c>
      <c r="C52" s="113">
        <v>1015000</v>
      </c>
      <c r="D52" s="114">
        <v>45147</v>
      </c>
      <c r="E52" s="112" t="s">
        <v>140</v>
      </c>
    </row>
    <row r="53" spans="1:5" ht="15">
      <c r="A53" s="112" t="s">
        <v>66</v>
      </c>
      <c r="B53" s="112" t="s">
        <v>137</v>
      </c>
      <c r="C53" s="113">
        <v>480000</v>
      </c>
      <c r="D53" s="114">
        <v>45140</v>
      </c>
      <c r="E53" s="112" t="s">
        <v>142</v>
      </c>
    </row>
    <row r="54" spans="1:5" ht="15">
      <c r="A54" s="112" t="s">
        <v>66</v>
      </c>
      <c r="B54" s="112" t="s">
        <v>137</v>
      </c>
      <c r="C54" s="113">
        <v>318500</v>
      </c>
      <c r="D54" s="114">
        <v>45141</v>
      </c>
      <c r="E54" s="112" t="s">
        <v>142</v>
      </c>
    </row>
    <row r="55" spans="1:5" ht="15">
      <c r="A55" s="112" t="s">
        <v>66</v>
      </c>
      <c r="B55" s="112" t="s">
        <v>137</v>
      </c>
      <c r="C55" s="113">
        <v>230000</v>
      </c>
      <c r="D55" s="114">
        <v>45167</v>
      </c>
      <c r="E55" s="112" t="s">
        <v>141</v>
      </c>
    </row>
    <row r="56" spans="1:5" ht="15">
      <c r="A56" s="112" t="s">
        <v>66</v>
      </c>
      <c r="B56" s="112" t="s">
        <v>137</v>
      </c>
      <c r="C56" s="113">
        <v>405000</v>
      </c>
      <c r="D56" s="114">
        <v>45169</v>
      </c>
      <c r="E56" s="112" t="s">
        <v>142</v>
      </c>
    </row>
    <row r="57" spans="1:5" ht="15">
      <c r="A57" s="112" t="s">
        <v>66</v>
      </c>
      <c r="B57" s="112" t="s">
        <v>137</v>
      </c>
      <c r="C57" s="113">
        <v>750000</v>
      </c>
      <c r="D57" s="114">
        <v>45156</v>
      </c>
      <c r="E57" s="112" t="s">
        <v>142</v>
      </c>
    </row>
    <row r="58" spans="1:5" ht="15">
      <c r="A58" s="112" t="s">
        <v>66</v>
      </c>
      <c r="B58" s="112" t="s">
        <v>137</v>
      </c>
      <c r="C58" s="113">
        <v>190000</v>
      </c>
      <c r="D58" s="114">
        <v>45167</v>
      </c>
      <c r="E58" s="112" t="s">
        <v>142</v>
      </c>
    </row>
    <row r="59" spans="1:5" ht="15">
      <c r="A59" s="112" t="s">
        <v>66</v>
      </c>
      <c r="B59" s="112" t="s">
        <v>137</v>
      </c>
      <c r="C59" s="113">
        <v>112500</v>
      </c>
      <c r="D59" s="114">
        <v>45159</v>
      </c>
      <c r="E59" s="112" t="s">
        <v>142</v>
      </c>
    </row>
    <row r="60" spans="1:5" ht="15">
      <c r="A60" s="112" t="s">
        <v>66</v>
      </c>
      <c r="B60" s="112" t="s">
        <v>137</v>
      </c>
      <c r="C60" s="113">
        <v>699000</v>
      </c>
      <c r="D60" s="114">
        <v>45154</v>
      </c>
      <c r="E60" s="112" t="s">
        <v>142</v>
      </c>
    </row>
    <row r="61" spans="1:5" ht="15">
      <c r="A61" s="112" t="s">
        <v>66</v>
      </c>
      <c r="B61" s="112" t="s">
        <v>137</v>
      </c>
      <c r="C61" s="113">
        <v>370000</v>
      </c>
      <c r="D61" s="114">
        <v>45166</v>
      </c>
      <c r="E61" s="112" t="s">
        <v>142</v>
      </c>
    </row>
    <row r="62" spans="1:5" ht="15">
      <c r="A62" s="112" t="s">
        <v>66</v>
      </c>
      <c r="B62" s="112" t="s">
        <v>137</v>
      </c>
      <c r="C62" s="113">
        <v>620000</v>
      </c>
      <c r="D62" s="114">
        <v>45141</v>
      </c>
      <c r="E62" s="112" t="s">
        <v>142</v>
      </c>
    </row>
    <row r="63" spans="1:5" ht="15">
      <c r="A63" s="112" t="s">
        <v>66</v>
      </c>
      <c r="B63" s="112" t="s">
        <v>137</v>
      </c>
      <c r="C63" s="113">
        <v>410000</v>
      </c>
      <c r="D63" s="114">
        <v>45142</v>
      </c>
      <c r="E63" s="112" t="s">
        <v>142</v>
      </c>
    </row>
    <row r="64" spans="1:5" ht="15">
      <c r="A64" s="112" t="s">
        <v>66</v>
      </c>
      <c r="B64" s="112" t="s">
        <v>137</v>
      </c>
      <c r="C64" s="113">
        <v>443617</v>
      </c>
      <c r="D64" s="114">
        <v>45156</v>
      </c>
      <c r="E64" s="112" t="s">
        <v>140</v>
      </c>
    </row>
    <row r="65" spans="1:5" ht="15">
      <c r="A65" s="112" t="s">
        <v>66</v>
      </c>
      <c r="B65" s="112" t="s">
        <v>137</v>
      </c>
      <c r="C65" s="113">
        <v>680000</v>
      </c>
      <c r="D65" s="114">
        <v>45166</v>
      </c>
      <c r="E65" s="112" t="s">
        <v>142</v>
      </c>
    </row>
    <row r="66" spans="1:5" ht="15">
      <c r="A66" s="112" t="s">
        <v>66</v>
      </c>
      <c r="B66" s="112" t="s">
        <v>137</v>
      </c>
      <c r="C66" s="113">
        <v>317000</v>
      </c>
      <c r="D66" s="114">
        <v>45148</v>
      </c>
      <c r="E66" s="112" t="s">
        <v>142</v>
      </c>
    </row>
    <row r="67" spans="1:5" ht="15">
      <c r="A67" s="112" t="s">
        <v>66</v>
      </c>
      <c r="B67" s="112" t="s">
        <v>137</v>
      </c>
      <c r="C67" s="113">
        <v>740000</v>
      </c>
      <c r="D67" s="114">
        <v>45148</v>
      </c>
      <c r="E67" s="112" t="s">
        <v>142</v>
      </c>
    </row>
    <row r="68" spans="1:5" ht="15">
      <c r="A68" s="112" t="s">
        <v>66</v>
      </c>
      <c r="B68" s="112" t="s">
        <v>137</v>
      </c>
      <c r="C68" s="113">
        <v>355000</v>
      </c>
      <c r="D68" s="114">
        <v>45145</v>
      </c>
      <c r="E68" s="112" t="s">
        <v>142</v>
      </c>
    </row>
    <row r="69" spans="1:5" ht="15">
      <c r="A69" s="112" t="s">
        <v>66</v>
      </c>
      <c r="B69" s="112" t="s">
        <v>137</v>
      </c>
      <c r="C69" s="113">
        <v>707627</v>
      </c>
      <c r="D69" s="114">
        <v>45142</v>
      </c>
      <c r="E69" s="112" t="s">
        <v>140</v>
      </c>
    </row>
    <row r="70" spans="1:5" ht="15">
      <c r="A70" s="112" t="s">
        <v>66</v>
      </c>
      <c r="B70" s="112" t="s">
        <v>137</v>
      </c>
      <c r="C70" s="113">
        <v>459000</v>
      </c>
      <c r="D70" s="114">
        <v>45163</v>
      </c>
      <c r="E70" s="112" t="s">
        <v>142</v>
      </c>
    </row>
    <row r="71" spans="1:5" ht="15">
      <c r="A71" s="112" t="s">
        <v>66</v>
      </c>
      <c r="B71" s="112" t="s">
        <v>137</v>
      </c>
      <c r="C71" s="113">
        <v>375000</v>
      </c>
      <c r="D71" s="114">
        <v>45162</v>
      </c>
      <c r="E71" s="112" t="s">
        <v>142</v>
      </c>
    </row>
    <row r="72" spans="1:5" ht="15">
      <c r="A72" s="112" t="s">
        <v>66</v>
      </c>
      <c r="B72" s="112" t="s">
        <v>137</v>
      </c>
      <c r="C72" s="113">
        <v>327000</v>
      </c>
      <c r="D72" s="114">
        <v>45162</v>
      </c>
      <c r="E72" s="112" t="s">
        <v>142</v>
      </c>
    </row>
    <row r="73" spans="1:5" ht="15">
      <c r="A73" s="112" t="s">
        <v>66</v>
      </c>
      <c r="B73" s="112" t="s">
        <v>137</v>
      </c>
      <c r="C73" s="113">
        <v>359000</v>
      </c>
      <c r="D73" s="114">
        <v>45161</v>
      </c>
      <c r="E73" s="112" t="s">
        <v>142</v>
      </c>
    </row>
    <row r="74" spans="1:5" ht="15">
      <c r="A74" s="112" t="s">
        <v>66</v>
      </c>
      <c r="B74" s="112" t="s">
        <v>137</v>
      </c>
      <c r="C74" s="113">
        <v>435900</v>
      </c>
      <c r="D74" s="114">
        <v>45163</v>
      </c>
      <c r="E74" s="112" t="s">
        <v>142</v>
      </c>
    </row>
    <row r="75" spans="1:5" ht="15">
      <c r="A75" s="112" t="s">
        <v>66</v>
      </c>
      <c r="B75" s="112" t="s">
        <v>137</v>
      </c>
      <c r="C75" s="113">
        <v>375500</v>
      </c>
      <c r="D75" s="114">
        <v>45161</v>
      </c>
      <c r="E75" s="112" t="s">
        <v>142</v>
      </c>
    </row>
    <row r="76" spans="1:5" ht="15">
      <c r="A76" s="112" t="s">
        <v>53</v>
      </c>
      <c r="B76" s="112" t="s">
        <v>138</v>
      </c>
      <c r="C76" s="113">
        <v>465000</v>
      </c>
      <c r="D76" s="114">
        <v>45155</v>
      </c>
      <c r="E76" s="112" t="s">
        <v>142</v>
      </c>
    </row>
    <row r="77" spans="1:5" ht="15">
      <c r="A77" s="112" t="s">
        <v>53</v>
      </c>
      <c r="B77" s="112" t="s">
        <v>138</v>
      </c>
      <c r="C77" s="113">
        <v>495000</v>
      </c>
      <c r="D77" s="114">
        <v>45154</v>
      </c>
      <c r="E77" s="112" t="s">
        <v>142</v>
      </c>
    </row>
    <row r="78" spans="1:5" ht="15">
      <c r="A78" s="112" t="s">
        <v>53</v>
      </c>
      <c r="B78" s="112" t="s">
        <v>138</v>
      </c>
      <c r="C78" s="113">
        <v>425000</v>
      </c>
      <c r="D78" s="114">
        <v>45154</v>
      </c>
      <c r="E78" s="112" t="s">
        <v>142</v>
      </c>
    </row>
    <row r="79" spans="1:5" ht="15">
      <c r="A79" s="112" t="s">
        <v>53</v>
      </c>
      <c r="B79" s="112" t="s">
        <v>138</v>
      </c>
      <c r="C79" s="113">
        <v>415000</v>
      </c>
      <c r="D79" s="114">
        <v>45153</v>
      </c>
      <c r="E79" s="112" t="s">
        <v>142</v>
      </c>
    </row>
    <row r="80" spans="1:5" ht="15">
      <c r="A80" s="112" t="s">
        <v>53</v>
      </c>
      <c r="B80" s="112" t="s">
        <v>138</v>
      </c>
      <c r="C80" s="113">
        <v>320000</v>
      </c>
      <c r="D80" s="114">
        <v>45156</v>
      </c>
      <c r="E80" s="112" t="s">
        <v>142</v>
      </c>
    </row>
    <row r="81" spans="1:5" ht="15">
      <c r="A81" s="112" t="s">
        <v>53</v>
      </c>
      <c r="B81" s="112" t="s">
        <v>138</v>
      </c>
      <c r="C81" s="113">
        <v>439000</v>
      </c>
      <c r="D81" s="114">
        <v>45149</v>
      </c>
      <c r="E81" s="112" t="s">
        <v>142</v>
      </c>
    </row>
    <row r="82" spans="1:5" ht="15">
      <c r="A82" s="112" t="s">
        <v>53</v>
      </c>
      <c r="B82" s="112" t="s">
        <v>138</v>
      </c>
      <c r="C82" s="113">
        <v>285000</v>
      </c>
      <c r="D82" s="114">
        <v>45148</v>
      </c>
      <c r="E82" s="112" t="s">
        <v>142</v>
      </c>
    </row>
    <row r="83" spans="1:5" ht="15">
      <c r="A83" s="112" t="s">
        <v>53</v>
      </c>
      <c r="B83" s="112" t="s">
        <v>138</v>
      </c>
      <c r="C83" s="113">
        <v>235000</v>
      </c>
      <c r="D83" s="114">
        <v>45156</v>
      </c>
      <c r="E83" s="112" t="s">
        <v>142</v>
      </c>
    </row>
    <row r="84" spans="1:5" ht="15">
      <c r="A84" s="112" t="s">
        <v>53</v>
      </c>
      <c r="B84" s="112" t="s">
        <v>138</v>
      </c>
      <c r="C84" s="113">
        <v>410000</v>
      </c>
      <c r="D84" s="114">
        <v>45139</v>
      </c>
      <c r="E84" s="112" t="s">
        <v>142</v>
      </c>
    </row>
    <row r="85" spans="1:5" ht="15">
      <c r="A85" s="112" t="s">
        <v>53</v>
      </c>
      <c r="B85" s="112" t="s">
        <v>138</v>
      </c>
      <c r="C85" s="113">
        <v>1400000</v>
      </c>
      <c r="D85" s="114">
        <v>45149</v>
      </c>
      <c r="E85" s="112" t="s">
        <v>141</v>
      </c>
    </row>
    <row r="86" spans="1:5" ht="15">
      <c r="A86" s="112" t="s">
        <v>53</v>
      </c>
      <c r="B86" s="112" t="s">
        <v>138</v>
      </c>
      <c r="C86" s="113">
        <v>345000</v>
      </c>
      <c r="D86" s="114">
        <v>45156</v>
      </c>
      <c r="E86" s="112" t="s">
        <v>142</v>
      </c>
    </row>
    <row r="87" spans="1:5" ht="15">
      <c r="A87" s="112" t="s">
        <v>53</v>
      </c>
      <c r="B87" s="112" t="s">
        <v>138</v>
      </c>
      <c r="C87" s="113">
        <v>235000</v>
      </c>
      <c r="D87" s="114">
        <v>45156</v>
      </c>
      <c r="E87" s="112" t="s">
        <v>142</v>
      </c>
    </row>
    <row r="88" spans="1:5" ht="15">
      <c r="A88" s="112" t="s">
        <v>53</v>
      </c>
      <c r="B88" s="112" t="s">
        <v>138</v>
      </c>
      <c r="C88" s="113">
        <v>341000</v>
      </c>
      <c r="D88" s="114">
        <v>45160</v>
      </c>
      <c r="E88" s="112" t="s">
        <v>142</v>
      </c>
    </row>
    <row r="89" spans="1:5" ht="15">
      <c r="A89" s="112" t="s">
        <v>53</v>
      </c>
      <c r="B89" s="112" t="s">
        <v>138</v>
      </c>
      <c r="C89" s="113">
        <v>136000</v>
      </c>
      <c r="D89" s="114">
        <v>45163</v>
      </c>
      <c r="E89" s="112" t="s">
        <v>142</v>
      </c>
    </row>
    <row r="90" spans="1:5" ht="15">
      <c r="A90" s="112" t="s">
        <v>53</v>
      </c>
      <c r="B90" s="112" t="s">
        <v>138</v>
      </c>
      <c r="C90" s="113">
        <v>365000</v>
      </c>
      <c r="D90" s="114">
        <v>45167</v>
      </c>
      <c r="E90" s="112" t="s">
        <v>142</v>
      </c>
    </row>
    <row r="91" spans="1:5" ht="15">
      <c r="A91" s="112" t="s">
        <v>53</v>
      </c>
      <c r="B91" s="112" t="s">
        <v>138</v>
      </c>
      <c r="C91" s="113">
        <v>310000</v>
      </c>
      <c r="D91" s="114">
        <v>45169</v>
      </c>
      <c r="E91" s="112" t="s">
        <v>142</v>
      </c>
    </row>
    <row r="92" spans="1:5" ht="15">
      <c r="A92" s="112" t="s">
        <v>53</v>
      </c>
      <c r="B92" s="112" t="s">
        <v>138</v>
      </c>
      <c r="C92" s="113">
        <v>419500</v>
      </c>
      <c r="D92" s="114">
        <v>45142</v>
      </c>
      <c r="E92" s="112" t="s">
        <v>140</v>
      </c>
    </row>
    <row r="93" spans="1:5" ht="15">
      <c r="A93" s="112" t="s">
        <v>53</v>
      </c>
      <c r="B93" s="112" t="s">
        <v>138</v>
      </c>
      <c r="C93" s="113">
        <v>475246</v>
      </c>
      <c r="D93" s="114">
        <v>45140</v>
      </c>
      <c r="E93" s="112" t="s">
        <v>140</v>
      </c>
    </row>
    <row r="94" spans="1:5" ht="15">
      <c r="A94" s="112" t="s">
        <v>53</v>
      </c>
      <c r="B94" s="112" t="s">
        <v>138</v>
      </c>
      <c r="C94" s="113">
        <v>5915000</v>
      </c>
      <c r="D94" s="114">
        <v>45140</v>
      </c>
      <c r="E94" s="112" t="s">
        <v>141</v>
      </c>
    </row>
    <row r="95" spans="1:5" ht="15">
      <c r="A95" s="112" t="s">
        <v>53</v>
      </c>
      <c r="B95" s="112" t="s">
        <v>138</v>
      </c>
      <c r="C95" s="113">
        <v>5000000</v>
      </c>
      <c r="D95" s="114">
        <v>45169</v>
      </c>
      <c r="E95" s="112" t="s">
        <v>141</v>
      </c>
    </row>
    <row r="96" spans="1:5" ht="15">
      <c r="A96" s="112" t="s">
        <v>68</v>
      </c>
      <c r="B96" s="112" t="s">
        <v>139</v>
      </c>
      <c r="C96" s="113">
        <v>300000</v>
      </c>
      <c r="D96" s="114">
        <v>45140</v>
      </c>
      <c r="E96" s="112" t="s">
        <v>142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2023-09-03T20:45:44Z</dcterms:modified>
</cp:coreProperties>
</file>