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STATS'!$A$15:$C$17</definedName>
    <definedName name="CommercialSalesMarket">'SALES STATS'!$A$41:$C$41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STATS'!$A$7:$C$9</definedName>
    <definedName name="CreditLineLoansMarket">'LOAN ONLY STATS'!$A$23:$C$24</definedName>
    <definedName name="HardMoneyLoansMarket">'LOAN ONLY STATS'!$A$36:$C$36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STATS'!$A$47:$C$47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24" i="3"/>
  <c r="G23"/>
  <c r="G17"/>
  <c r="G16"/>
  <c r="G15"/>
  <c r="G9"/>
  <c r="G8"/>
  <c r="G7"/>
  <c r="G47" i="2"/>
  <c r="G41"/>
  <c r="G35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40" i="1"/>
  <c r="G39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1" i="3"/>
  <c r="B31"/>
  <c r="C18"/>
  <c r="B18"/>
  <c r="C42" i="2"/>
  <c r="B42"/>
  <c r="B16" i="1"/>
  <c r="C16"/>
  <c r="E15" s="1"/>
  <c r="B37" i="3"/>
  <c r="C37"/>
  <c r="B25"/>
  <c r="C25"/>
  <c r="B10"/>
  <c r="D7" s="1"/>
  <c r="C10"/>
  <c r="E7" s="1"/>
  <c r="B48" i="2"/>
  <c r="C48"/>
  <c r="B36"/>
  <c r="D29" s="1"/>
  <c r="C36"/>
  <c r="E29" s="1"/>
  <c r="A2"/>
  <c r="B23"/>
  <c r="D21" s="1"/>
  <c r="C23"/>
  <c r="D16" i="3" l="1"/>
  <c r="E15"/>
  <c r="E17"/>
  <c r="D15"/>
  <c r="D17"/>
  <c r="E16"/>
  <c r="E9"/>
  <c r="D9"/>
  <c r="E9" i="1"/>
  <c r="D9"/>
  <c r="E30" i="2"/>
  <c r="D30"/>
  <c r="D41"/>
  <c r="D34"/>
  <c r="D35"/>
  <c r="D8" i="3"/>
  <c r="E8"/>
  <c r="E24"/>
  <c r="D24"/>
  <c r="E41" i="2"/>
  <c r="E35"/>
  <c r="E34"/>
  <c r="E22"/>
  <c r="D22"/>
  <c r="D15" i="1"/>
  <c r="E47" i="2"/>
  <c r="E28"/>
  <c r="E31"/>
  <c r="E33"/>
  <c r="E21"/>
  <c r="E20"/>
  <c r="D20"/>
  <c r="D32"/>
  <c r="E32"/>
  <c r="D33"/>
  <c r="D31"/>
  <c r="D28"/>
  <c r="D47"/>
  <c r="A2" i="3"/>
  <c r="B15" i="2"/>
  <c r="C15"/>
  <c r="B26" i="1"/>
  <c r="C26"/>
  <c r="B41"/>
  <c r="C41"/>
  <c r="E34" l="1"/>
  <c r="D34"/>
  <c r="E25"/>
  <c r="D25"/>
  <c r="E9" i="2"/>
  <c r="D9"/>
  <c r="E18" i="3"/>
  <c r="D18"/>
  <c r="E42" i="2"/>
  <c r="D42"/>
  <c r="D40" i="1"/>
  <c r="E40"/>
  <c r="E39"/>
  <c r="D35"/>
  <c r="D39"/>
  <c r="E24"/>
  <c r="D24"/>
  <c r="E37"/>
  <c r="E35"/>
  <c r="E33"/>
  <c r="E36"/>
  <c r="E23" i="3"/>
  <c r="D23"/>
  <c r="D48" i="2"/>
  <c r="E48"/>
  <c r="E36"/>
  <c r="D36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1" l="1"/>
  <c r="D41"/>
  <c r="E25" i="3"/>
  <c r="D25"/>
  <c r="E10"/>
  <c r="D10"/>
  <c r="E23" i="2"/>
  <c r="D23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<sst xmlns="http://schemas.openxmlformats.org/spreadsheetml/2006/main" count="878" uniqueCount="141">
  <si>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</si>
  <si>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</si>
  <si>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</si>
  <si>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</si>
  <si>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</si>
  <si>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</si>
  <si>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</si>
  <si>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</si>
  <si>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</si>
  <si>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</si>
  <si>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</si>
  <si>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</si>
  <si>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</si>
  <si>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</si>
  <si>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</si>
  <si>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</si>
  <si>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</si>
  <si>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</si>
  <si>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</si>
  <si>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</si>
  <si>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</si>
  <si>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</si>
  <si>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</si>
  <si>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</si>
  <si>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</si>
  <si>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</si>
  <si>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</si>
  <si>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</si>
  <si>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</si>
  <si>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</si>
  <si>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</si>
  <si>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</si>
  <si>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</si>
  <si>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</si>
  <si>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</si>
  <si>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</si>
  <si>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</si>
  <si>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</si>
  <si>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</si>
  <si>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</si>
  <si>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</si>
  <si>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</si>
  <si>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</si>
  <si>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</si>
  <si>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</si>
  <si>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</si>
  <si>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</si>
  <si>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</si>
  <si>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</si>
  <si>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</si>
  <si>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</si>
  <si>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</si>
  <si>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FEBRUARY, 2023</t>
  </si>
  <si>
    <t>Stewart Title</t>
  </si>
  <si>
    <t>SINGLE FAM RES.</t>
  </si>
  <si>
    <t>CARSON CITY</t>
  </si>
  <si>
    <t>AMG</t>
  </si>
  <si>
    <t>NO</t>
  </si>
  <si>
    <t>PLUMB</t>
  </si>
  <si>
    <t>KB</t>
  </si>
  <si>
    <t>Ticor Title</t>
  </si>
  <si>
    <t>KIETZKE</t>
  </si>
  <si>
    <t>AE</t>
  </si>
  <si>
    <t>YES</t>
  </si>
  <si>
    <t>First American Title</t>
  </si>
  <si>
    <t>INCLINE</t>
  </si>
  <si>
    <t>VD</t>
  </si>
  <si>
    <t>First Centennial Title</t>
  </si>
  <si>
    <t>18</t>
  </si>
  <si>
    <t>LAKESIDE</t>
  </si>
  <si>
    <t>SL</t>
  </si>
  <si>
    <t>DC</t>
  </si>
  <si>
    <t>ZEPHYR</t>
  </si>
  <si>
    <t>17</t>
  </si>
  <si>
    <t>SAB</t>
  </si>
  <si>
    <t>CONDO/TWNHSE</t>
  </si>
  <si>
    <t>KDJ</t>
  </si>
  <si>
    <t>23</t>
  </si>
  <si>
    <t>MINDEN</t>
  </si>
  <si>
    <t>ET</t>
  </si>
  <si>
    <t>002-751-05</t>
  </si>
  <si>
    <t>COMMERCIAL</t>
  </si>
  <si>
    <t>KA</t>
  </si>
  <si>
    <t>MOBILE HOME</t>
  </si>
  <si>
    <t>Calatlantic Title West</t>
  </si>
  <si>
    <t>MCCARRAN</t>
  </si>
  <si>
    <t>LH</t>
  </si>
  <si>
    <t>True Title and Escrow</t>
  </si>
  <si>
    <t>RG</t>
  </si>
  <si>
    <t>VACANT LAND</t>
  </si>
  <si>
    <t>CD</t>
  </si>
  <si>
    <t>LAKESIDEMOANA</t>
  </si>
  <si>
    <t>12</t>
  </si>
  <si>
    <t>Toiyabe Title</t>
  </si>
  <si>
    <t>RENO CORPORATE</t>
  </si>
  <si>
    <t>UNK</t>
  </si>
  <si>
    <t>Landmark Title</t>
  </si>
  <si>
    <t>DP</t>
  </si>
  <si>
    <t>GARDNERVILLE</t>
  </si>
  <si>
    <t>RLT</t>
  </si>
  <si>
    <t>2-4 PLEX</t>
  </si>
  <si>
    <t>Signature Title</t>
  </si>
  <si>
    <t>JML</t>
  </si>
  <si>
    <t>RIDGEVIEW</t>
  </si>
  <si>
    <t>9</t>
  </si>
  <si>
    <t>Stewart Title Guaranty</t>
  </si>
  <si>
    <t>009-401-08</t>
  </si>
  <si>
    <t>FHA</t>
  </si>
  <si>
    <t>RIGHT START MORTGAGE INC</t>
  </si>
  <si>
    <t>008-163-03</t>
  </si>
  <si>
    <t>SBA</t>
  </si>
  <si>
    <t>NEVADA STATE DEVELOPMENT CORPORATION</t>
  </si>
  <si>
    <t>009-652-31</t>
  </si>
  <si>
    <t>CONVENTIONAL</t>
  </si>
  <si>
    <t>UNITED FEDERAL CREDIT UNION</t>
  </si>
  <si>
    <t>ORRSTOWN BANK</t>
  </si>
  <si>
    <t>008-872-02</t>
  </si>
  <si>
    <t>003-361-10</t>
  </si>
  <si>
    <t>CREDIT LINE</t>
  </si>
  <si>
    <t>HOMETRUST BANK</t>
  </si>
  <si>
    <t>010-094-01</t>
  </si>
  <si>
    <t>PLANET HOME LENDING LLC</t>
  </si>
  <si>
    <t>004-042-05</t>
  </si>
  <si>
    <t>GREATER NEVADA CREDIT UNION</t>
  </si>
  <si>
    <t>008-311-04</t>
  </si>
  <si>
    <t>WELLS FARGO BANK; KEYBANK</t>
  </si>
  <si>
    <t>CAL</t>
  </si>
  <si>
    <t>FA</t>
  </si>
  <si>
    <t>FC</t>
  </si>
  <si>
    <t>LT</t>
  </si>
  <si>
    <t>SIG</t>
  </si>
  <si>
    <t>ST</t>
  </si>
  <si>
    <t>TI</t>
  </si>
  <si>
    <t>TT</t>
  </si>
  <si>
    <t>TTE</t>
  </si>
  <si>
    <t>STG</t>
  </si>
  <si>
    <t>DEED SUBDIVIDER</t>
  </si>
  <si>
    <t>DEED</t>
  </si>
  <si>
    <t>DEED OF TRUST</t>
  </si>
  <si>
    <t>NO CONSTRUCTION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</si>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</sst>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16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6657664"/>
        <c:axId val="126659200"/>
        <c:axId val="0"/>
      </c:bar3DChart>
      <c:catAx>
        <c:axId val="126657664"/>
        <c:scaling>
          <c:orientation val="minMax"/>
        </c:scaling>
        <c:axPos val="b"/>
        <c:numFmt formatCode="General" sourceLinked="1"/>
        <c:majorTickMark val="none"/>
        <c:tickLblPos val="nextTo"/>
        <c:crossAx val="126659200"/>
        <c:crosses val="autoZero"/>
        <c:auto val="1"/>
        <c:lblAlgn val="ctr"/>
        <c:lblOffset val="100"/>
      </c:catAx>
      <c:valAx>
        <c:axId val="126659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657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26829312"/>
        <c:axId val="126830848"/>
        <c:axId val="0"/>
      </c:bar3DChart>
      <c:catAx>
        <c:axId val="126829312"/>
        <c:scaling>
          <c:orientation val="minMax"/>
        </c:scaling>
        <c:axPos val="b"/>
        <c:numFmt formatCode="General" sourceLinked="1"/>
        <c:majorTickMark val="none"/>
        <c:tickLblPos val="nextTo"/>
        <c:crossAx val="126830848"/>
        <c:crosses val="autoZero"/>
        <c:auto val="1"/>
        <c:lblAlgn val="ctr"/>
        <c:lblOffset val="100"/>
      </c:catAx>
      <c:valAx>
        <c:axId val="126830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829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STATS'!$A$31:$A$40</c:f>
              <c:strCache>
                <c:ptCount val="10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Signature Title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STATS'!$B$31:$B$40</c:f>
              <c:numCache>
                <c:formatCode>0</c:formatCode>
                <c:ptCount val="10"/>
                <c:pt idx="0">
                  <c:v>19</c:v>
                </c:pt>
                <c:pt idx="1">
                  <c:v>14</c:v>
                </c:pt>
                <c:pt idx="2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26857216"/>
        <c:axId val="126858752"/>
        <c:axId val="0"/>
      </c:bar3DChart>
      <c:catAx>
        <c:axId val="126857216"/>
        <c:scaling>
          <c:orientation val="minMax"/>
        </c:scaling>
        <c:axPos val="b"/>
        <c:numFmt formatCode="General" sourceLinked="1"/>
        <c:majorTickMark val="none"/>
        <c:tickLblPos val="nextTo"/>
        <c:crossAx val="126858752"/>
        <c:crosses val="autoZero"/>
        <c:auto val="1"/>
        <c:lblAlgn val="ctr"/>
        <c:lblOffset val="100"/>
      </c:catAx>
      <c:valAx>
        <c:axId val="126858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6857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6053000</c:v>
                </c:pt>
                <c:pt idx="1">
                  <c:v>6661792</c:v>
                </c:pt>
                <c:pt idx="2">
                  <c:v>8246107</c:v>
                </c:pt>
                <c:pt idx="3">
                  <c:v>1094900</c:v>
                </c:pt>
                <c:pt idx="4">
                  <c:v>845000</c:v>
                </c:pt>
                <c:pt idx="5">
                  <c:v>629000</c:v>
                </c:pt>
                <c:pt idx="6">
                  <c:v>518000</c:v>
                </c:pt>
                <c:pt idx="7">
                  <c:v>385000</c:v>
                </c:pt>
                <c:pt idx="8">
                  <c:v>369900</c:v>
                </c:pt>
              </c:numCache>
            </c:numRef>
          </c:val>
        </c:ser>
        <c:shape val="box"/>
        <c:axId val="158534656"/>
        <c:axId val="158552832"/>
        <c:axId val="0"/>
      </c:bar3DChart>
      <c:catAx>
        <c:axId val="158534656"/>
        <c:scaling>
          <c:orientation val="minMax"/>
        </c:scaling>
        <c:axPos val="b"/>
        <c:numFmt formatCode="General" sourceLinked="1"/>
        <c:majorTickMark val="none"/>
        <c:tickLblPos val="nextTo"/>
        <c:crossAx val="158552832"/>
        <c:crosses val="autoZero"/>
        <c:auto val="1"/>
        <c:lblAlgn val="ctr"/>
        <c:lblOffset val="100"/>
      </c:catAx>
      <c:valAx>
        <c:axId val="158552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58534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Stewart Title Guaranty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1512000</c:v>
                </c:pt>
                <c:pt idx="1">
                  <c:v>425100000</c:v>
                </c:pt>
                <c:pt idx="2">
                  <c:v>2230000</c:v>
                </c:pt>
                <c:pt idx="3">
                  <c:v>305250</c:v>
                </c:pt>
                <c:pt idx="4">
                  <c:v>45000</c:v>
                </c:pt>
              </c:numCache>
            </c:numRef>
          </c:val>
        </c:ser>
        <c:shape val="box"/>
        <c:axId val="158595328"/>
        <c:axId val="126681088"/>
        <c:axId val="0"/>
      </c:bar3DChart>
      <c:catAx>
        <c:axId val="158595328"/>
        <c:scaling>
          <c:orientation val="minMax"/>
        </c:scaling>
        <c:axPos val="b"/>
        <c:numFmt formatCode="General" sourceLinked="1"/>
        <c:majorTickMark val="none"/>
        <c:tickLblPos val="nextTo"/>
        <c:crossAx val="126681088"/>
        <c:crosses val="autoZero"/>
        <c:auto val="1"/>
        <c:lblAlgn val="ctr"/>
        <c:lblOffset val="100"/>
      </c:catAx>
      <c:valAx>
        <c:axId val="126681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58595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STATS'!$A$31:$A$40</c:f>
              <c:strCache>
                <c:ptCount val="10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True Title and Escrow</c:v>
                </c:pt>
                <c:pt idx="7">
                  <c:v>Toiyabe Title</c:v>
                </c:pt>
                <c:pt idx="8">
                  <c:v>Signature Title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STATS'!$C$31:$C$40</c:f>
              <c:numCache>
                <c:formatCode>"$"#,##0</c:formatCode>
                <c:ptCount val="10"/>
                <c:pt idx="0">
                  <c:v>7565000</c:v>
                </c:pt>
                <c:pt idx="1">
                  <c:v>8891792</c:v>
                </c:pt>
                <c:pt idx="2">
                  <c:v>433346107</c:v>
                </c:pt>
                <c:pt idx="3">
                  <c:v>890000</c:v>
                </c:pt>
                <c:pt idx="4">
                  <c:v>1094900</c:v>
                </c:pt>
                <c:pt idx="5">
                  <c:v>629000</c:v>
                </c:pt>
                <c:pt idx="6">
                  <c:v>518000</c:v>
                </c:pt>
                <c:pt idx="7">
                  <c:v>385000</c:v>
                </c:pt>
                <c:pt idx="8">
                  <c:v>369900</c:v>
                </c:pt>
                <c:pt idx="9">
                  <c:v>305250</c:v>
                </c:pt>
              </c:numCache>
            </c:numRef>
          </c:val>
        </c:ser>
        <c:shape val="box"/>
        <c:axId val="126694912"/>
        <c:axId val="126696448"/>
        <c:axId val="0"/>
      </c:bar3DChart>
      <c:catAx>
        <c:axId val="126694912"/>
        <c:scaling>
          <c:orientation val="minMax"/>
        </c:scaling>
        <c:axPos val="b"/>
        <c:numFmt formatCode="General" sourceLinked="1"/>
        <c:majorTickMark val="none"/>
        <c:tickLblPos val="nextTo"/>
        <c:crossAx val="126696448"/>
        <c:crosses val="autoZero"/>
        <c:auto val="1"/>
        <c:lblAlgn val="ctr"/>
        <c:lblOffset val="100"/>
      </c:catAx>
      <c:valAx>
        <c:axId val="126696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694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86.525659375002" createdVersion="3" refreshedVersion="3" minRefreshableVersion="3" recordCount="46">
  <cacheSource type="worksheet">
    <worksheetSource name="Table5"/>
  </cacheSource>
  <cacheFields count="10">
    <cacheField name="FULLNAME" numFmtId="0">
      <sharedItems containsBlank="1" count="10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13">
        <s v="MCCARRAN"/>
        <s v="INCLINE"/>
        <s v="MINDEN"/>
        <s v="CARSON CITY"/>
        <s v="RIDGEVIEW"/>
        <s v="ZEPHYR"/>
        <s v="LAKESIDEMOANA"/>
        <s v="PLUMB"/>
        <s v="KIETZKE"/>
        <s v="LAKESIDE"/>
        <s v="GARDNERVILLE"/>
        <s v="RENO CORPORATE"/>
        <m u="1"/>
      </sharedItems>
    </cacheField>
    <cacheField name="EO" numFmtId="0">
      <sharedItems containsBlank="1" count="23">
        <s v="LH"/>
        <s v="VD"/>
        <s v="ET"/>
        <s v="18"/>
        <s v="9"/>
        <s v="23"/>
        <s v="17"/>
        <s v="12"/>
        <s v="DP"/>
        <s v="JML"/>
        <s v="AMG"/>
        <s v="KB"/>
        <s v="SAB"/>
        <s v="KDJ"/>
        <s v="DC"/>
        <s v="SL"/>
        <s v="AE"/>
        <s v="KA"/>
        <s v="RLT"/>
        <s v="CD"/>
        <s v="UNK"/>
        <s v="RG"/>
        <m u="1"/>
      </sharedItems>
    </cacheField>
    <cacheField name="PROPTYPE" numFmtId="0">
      <sharedItems containsBlank="1" count="7">
        <s v="SINGLE FAM RES."/>
        <s v="CONDO/TWNHSE"/>
        <s v="2-4 PLEX"/>
        <s v="MOBILE HOME"/>
        <s v="COMMERCIAL"/>
        <s v="VACANT LAND"/>
        <m u="1"/>
      </sharedItems>
    </cacheField>
    <cacheField name="DOCNUM" numFmtId="0">
      <sharedItems containsSemiMixedTypes="0" containsString="0" containsNumber="1" containsInteger="1" minValue="538051" maxValue="538478"/>
    </cacheField>
    <cacheField name="AMOUNT" numFmtId="165">
      <sharedItems containsSemiMixedTypes="0" containsString="0" containsNumber="1" containsInteger="1" minValue="150000" maxValue="1982241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2-03T00:00:00" maxDate="2023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86.52577094907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REDIT LINE"/>
        <s v="SBA"/>
        <s v="CONVENTIONAL"/>
        <s v="COMMERCIAL"/>
        <s v="FHA"/>
        <m/>
        <s v="CONSTRUCTION" u="1"/>
        <s v="HARD MONEY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8060" maxValue="538411"/>
    </cacheField>
    <cacheField name="AMOUNT" numFmtId="165">
      <sharedItems containsString="0" containsBlank="1" containsNumber="1" containsInteger="1" minValue="45000" maxValue="425000000"/>
    </cacheField>
    <cacheField name="RECDATE" numFmtId="14">
      <sharedItems containsNonDate="0" containsDate="1" containsString="0" containsBlank="1" minDate="2023-02-03T00:00:00" maxDate="2023-02-25T00:00:00"/>
    </cacheField>
    <cacheField name="LENDER" numFmtId="0">
      <sharedItems containsBlank="1" count="105">
        <s v="GREATER NEVADA CREDIT UNION"/>
        <s v="NEVADA STATE DEVELOPMENT CORPORATION"/>
        <s v="UNITED FEDERAL CREDIT UNION"/>
        <s v="ORRSTOWN BANK"/>
        <s v="PLANET HOME LENDING LLC"/>
        <s v="RIGHT START MORTGAGE INC"/>
        <s v="HOMETRUST BANK"/>
        <s v="WELLS FARGO BANK; KEYBANK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s v="CAL"/>
    <x v="0"/>
    <x v="0"/>
    <x v="0"/>
    <n v="538415"/>
    <n v="549950"/>
    <x v="0"/>
    <s v="YES"/>
    <d v="2023-02-24T00:00:00"/>
  </r>
  <r>
    <x v="0"/>
    <s v="CAL"/>
    <x v="0"/>
    <x v="0"/>
    <x v="0"/>
    <n v="538316"/>
    <n v="544950"/>
    <x v="0"/>
    <s v="YES"/>
    <d v="2023-02-17T00:00:00"/>
  </r>
  <r>
    <x v="1"/>
    <s v="FA"/>
    <x v="1"/>
    <x v="1"/>
    <x v="0"/>
    <n v="538082"/>
    <n v="405000"/>
    <x v="1"/>
    <s v="YES"/>
    <d v="2023-02-06T00:00:00"/>
  </r>
  <r>
    <x v="1"/>
    <s v="FA"/>
    <x v="2"/>
    <x v="2"/>
    <x v="0"/>
    <n v="538187"/>
    <n v="440000"/>
    <x v="1"/>
    <s v="YES"/>
    <d v="2023-02-10T00:00:00"/>
  </r>
  <r>
    <x v="2"/>
    <s v="FC"/>
    <x v="3"/>
    <x v="3"/>
    <x v="1"/>
    <n v="538170"/>
    <n v="210000"/>
    <x v="1"/>
    <s v="YES"/>
    <d v="2023-02-10T00:00:00"/>
  </r>
  <r>
    <x v="2"/>
    <s v="FC"/>
    <x v="4"/>
    <x v="4"/>
    <x v="1"/>
    <n v="538460"/>
    <n v="198000"/>
    <x v="1"/>
    <s v="YES"/>
    <d v="2023-02-27T00:00:00"/>
  </r>
  <r>
    <x v="2"/>
    <s v="FC"/>
    <x v="3"/>
    <x v="5"/>
    <x v="0"/>
    <n v="538464"/>
    <n v="450000"/>
    <x v="1"/>
    <s v="YES"/>
    <d v="2023-02-28T00:00:00"/>
  </r>
  <r>
    <x v="2"/>
    <s v="FC"/>
    <x v="5"/>
    <x v="6"/>
    <x v="2"/>
    <n v="538443"/>
    <n v="859000"/>
    <x v="1"/>
    <s v="YES"/>
    <d v="2023-02-27T00:00:00"/>
  </r>
  <r>
    <x v="2"/>
    <s v="FC"/>
    <x v="3"/>
    <x v="3"/>
    <x v="0"/>
    <n v="538342"/>
    <n v="540000"/>
    <x v="1"/>
    <s v="YES"/>
    <d v="2023-02-21T00:00:00"/>
  </r>
  <r>
    <x v="2"/>
    <s v="FC"/>
    <x v="3"/>
    <x v="5"/>
    <x v="0"/>
    <n v="538478"/>
    <n v="360000"/>
    <x v="1"/>
    <s v="YES"/>
    <d v="2023-02-28T00:00:00"/>
  </r>
  <r>
    <x v="2"/>
    <s v="FC"/>
    <x v="3"/>
    <x v="3"/>
    <x v="0"/>
    <n v="538249"/>
    <n v="470000"/>
    <x v="1"/>
    <s v="YES"/>
    <d v="2023-02-14T00:00:00"/>
  </r>
  <r>
    <x v="2"/>
    <s v="FC"/>
    <x v="3"/>
    <x v="5"/>
    <x v="0"/>
    <n v="538204"/>
    <n v="276000"/>
    <x v="1"/>
    <s v="YES"/>
    <d v="2023-02-10T00:00:00"/>
  </r>
  <r>
    <x v="2"/>
    <s v="FC"/>
    <x v="6"/>
    <x v="7"/>
    <x v="0"/>
    <n v="538361"/>
    <n v="690000"/>
    <x v="1"/>
    <s v="YES"/>
    <d v="2023-02-22T00:00:00"/>
  </r>
  <r>
    <x v="2"/>
    <s v="FC"/>
    <x v="3"/>
    <x v="5"/>
    <x v="0"/>
    <n v="538177"/>
    <n v="210000"/>
    <x v="1"/>
    <s v="YES"/>
    <d v="2023-02-10T00:00:00"/>
  </r>
  <r>
    <x v="2"/>
    <s v="FC"/>
    <x v="3"/>
    <x v="3"/>
    <x v="0"/>
    <n v="538356"/>
    <n v="460000"/>
    <x v="1"/>
    <s v="YES"/>
    <d v="2023-02-22T00:00:00"/>
  </r>
  <r>
    <x v="2"/>
    <s v="FC"/>
    <x v="3"/>
    <x v="3"/>
    <x v="1"/>
    <n v="538169"/>
    <n v="225000"/>
    <x v="1"/>
    <s v="YES"/>
    <d v="2023-02-10T00:00:00"/>
  </r>
  <r>
    <x v="2"/>
    <s v="FC"/>
    <x v="5"/>
    <x v="6"/>
    <x v="0"/>
    <n v="538148"/>
    <n v="360000"/>
    <x v="1"/>
    <s v="YES"/>
    <d v="2023-02-09T00:00:00"/>
  </r>
  <r>
    <x v="2"/>
    <s v="FC"/>
    <x v="3"/>
    <x v="3"/>
    <x v="0"/>
    <n v="538090"/>
    <n v="150000"/>
    <x v="1"/>
    <s v="YES"/>
    <d v="2023-02-07T00:00:00"/>
  </r>
  <r>
    <x v="2"/>
    <s v="FC"/>
    <x v="3"/>
    <x v="3"/>
    <x v="3"/>
    <n v="538273"/>
    <n v="285000"/>
    <x v="1"/>
    <s v="YES"/>
    <d v="2023-02-15T00:00:00"/>
  </r>
  <r>
    <x v="2"/>
    <s v="FC"/>
    <x v="3"/>
    <x v="5"/>
    <x v="0"/>
    <n v="538201"/>
    <n v="310000"/>
    <x v="1"/>
    <s v="YES"/>
    <d v="2023-02-10T00:00:00"/>
  </r>
  <r>
    <x v="3"/>
    <s v="LT"/>
    <x v="7"/>
    <x v="8"/>
    <x v="0"/>
    <n v="538399"/>
    <n v="629000"/>
    <x v="1"/>
    <s v="YES"/>
    <d v="2023-02-23T00:00:00"/>
  </r>
  <r>
    <x v="4"/>
    <s v="SIG"/>
    <x v="5"/>
    <x v="9"/>
    <x v="0"/>
    <n v="538449"/>
    <n v="369900"/>
    <x v="1"/>
    <s v="YES"/>
    <d v="2023-02-27T00:00:00"/>
  </r>
  <r>
    <x v="5"/>
    <s v="ST"/>
    <x v="3"/>
    <x v="10"/>
    <x v="4"/>
    <n v="538208"/>
    <n v="1275000"/>
    <x v="1"/>
    <s v="YES"/>
    <d v="2023-02-10T00:00:00"/>
  </r>
  <r>
    <x v="5"/>
    <s v="ST"/>
    <x v="7"/>
    <x v="11"/>
    <x v="0"/>
    <n v="538053"/>
    <n v="185000"/>
    <x v="1"/>
    <s v="YES"/>
    <d v="2023-02-03T00:00:00"/>
  </r>
  <r>
    <x v="5"/>
    <s v="ST"/>
    <x v="8"/>
    <x v="12"/>
    <x v="0"/>
    <n v="538162"/>
    <n v="426500"/>
    <x v="1"/>
    <s v="YES"/>
    <d v="2023-02-09T00:00:00"/>
  </r>
  <r>
    <x v="5"/>
    <s v="ST"/>
    <x v="3"/>
    <x v="13"/>
    <x v="1"/>
    <n v="538318"/>
    <n v="350000"/>
    <x v="1"/>
    <s v="YES"/>
    <d v="2023-02-17T00:00:00"/>
  </r>
  <r>
    <x v="5"/>
    <s v="ST"/>
    <x v="3"/>
    <x v="10"/>
    <x v="0"/>
    <n v="538051"/>
    <n v="405000"/>
    <x v="1"/>
    <s v="YES"/>
    <d v="2023-02-03T00:00:00"/>
  </r>
  <r>
    <x v="5"/>
    <s v="ST"/>
    <x v="3"/>
    <x v="10"/>
    <x v="0"/>
    <n v="538410"/>
    <n v="698469"/>
    <x v="0"/>
    <s v="YES"/>
    <d v="2023-02-24T00:00:00"/>
  </r>
  <r>
    <x v="5"/>
    <s v="ST"/>
    <x v="3"/>
    <x v="10"/>
    <x v="0"/>
    <n v="538206"/>
    <n v="317500"/>
    <x v="1"/>
    <s v="YES"/>
    <d v="2023-02-10T00:00:00"/>
  </r>
  <r>
    <x v="5"/>
    <s v="ST"/>
    <x v="3"/>
    <x v="13"/>
    <x v="0"/>
    <n v="538174"/>
    <n v="1087103"/>
    <x v="0"/>
    <s v="YES"/>
    <d v="2023-02-10T00:00:00"/>
  </r>
  <r>
    <x v="5"/>
    <s v="ST"/>
    <x v="3"/>
    <x v="13"/>
    <x v="1"/>
    <n v="538447"/>
    <n v="445000"/>
    <x v="0"/>
    <s v="YES"/>
    <d v="2023-02-27T00:00:00"/>
  </r>
  <r>
    <x v="5"/>
    <s v="ST"/>
    <x v="3"/>
    <x v="10"/>
    <x v="0"/>
    <n v="538164"/>
    <n v="412500"/>
    <x v="1"/>
    <s v="YES"/>
    <d v="2023-02-09T00:00:00"/>
  </r>
  <r>
    <x v="5"/>
    <s v="ST"/>
    <x v="3"/>
    <x v="10"/>
    <x v="0"/>
    <n v="538085"/>
    <n v="599000"/>
    <x v="1"/>
    <s v="YES"/>
    <d v="2023-02-06T00:00:00"/>
  </r>
  <r>
    <x v="5"/>
    <s v="ST"/>
    <x v="3"/>
    <x v="10"/>
    <x v="0"/>
    <n v="538325"/>
    <n v="460720"/>
    <x v="0"/>
    <s v="YES"/>
    <d v="2023-02-17T00:00:00"/>
  </r>
  <r>
    <x v="6"/>
    <s v="TI"/>
    <x v="3"/>
    <x v="14"/>
    <x v="0"/>
    <n v="538312"/>
    <n v="665000"/>
    <x v="1"/>
    <s v="YES"/>
    <d v="2023-02-17T00:00:00"/>
  </r>
  <r>
    <x v="6"/>
    <s v="TI"/>
    <x v="9"/>
    <x v="15"/>
    <x v="0"/>
    <n v="538114"/>
    <n v="741000"/>
    <x v="1"/>
    <s v="YES"/>
    <d v="2023-02-08T00:00:00"/>
  </r>
  <r>
    <x v="6"/>
    <s v="TI"/>
    <x v="8"/>
    <x v="16"/>
    <x v="0"/>
    <n v="538309"/>
    <n v="610000"/>
    <x v="0"/>
    <s v="YES"/>
    <d v="2023-02-17T00:00:00"/>
  </r>
  <r>
    <x v="6"/>
    <s v="TI"/>
    <x v="8"/>
    <x v="17"/>
    <x v="0"/>
    <n v="538213"/>
    <n v="423000"/>
    <x v="1"/>
    <s v="YES"/>
    <d v="2023-02-10T00:00:00"/>
  </r>
  <r>
    <x v="6"/>
    <s v="TI"/>
    <x v="8"/>
    <x v="14"/>
    <x v="0"/>
    <n v="538146"/>
    <n v="925000"/>
    <x v="1"/>
    <s v="YES"/>
    <d v="2023-02-09T00:00:00"/>
  </r>
  <r>
    <x v="6"/>
    <s v="TI"/>
    <x v="10"/>
    <x v="18"/>
    <x v="0"/>
    <n v="538413"/>
    <n v="300000"/>
    <x v="1"/>
    <s v="YES"/>
    <d v="2023-02-24T00:00:00"/>
  </r>
  <r>
    <x v="6"/>
    <s v="TI"/>
    <x v="8"/>
    <x v="16"/>
    <x v="0"/>
    <n v="538111"/>
    <n v="813000"/>
    <x v="1"/>
    <s v="YES"/>
    <d v="2023-02-08T00:00:00"/>
  </r>
  <r>
    <x v="6"/>
    <s v="TI"/>
    <x v="8"/>
    <x v="16"/>
    <x v="0"/>
    <n v="538068"/>
    <n v="721866"/>
    <x v="0"/>
    <s v="YES"/>
    <d v="2023-02-03T00:00:00"/>
  </r>
  <r>
    <x v="6"/>
    <s v="TI"/>
    <x v="3"/>
    <x v="14"/>
    <x v="0"/>
    <n v="538457"/>
    <n v="1065000"/>
    <x v="1"/>
    <s v="YES"/>
    <d v="2023-02-27T00:00:00"/>
  </r>
  <r>
    <x v="6"/>
    <s v="TI"/>
    <x v="8"/>
    <x v="19"/>
    <x v="5"/>
    <n v="538335"/>
    <n v="1982241"/>
    <x v="1"/>
    <s v="YES"/>
    <d v="2023-02-21T00:00:00"/>
  </r>
  <r>
    <x v="7"/>
    <s v="TT"/>
    <x v="11"/>
    <x v="20"/>
    <x v="0"/>
    <n v="538365"/>
    <n v="385000"/>
    <x v="1"/>
    <s v="YES"/>
    <d v="2023-02-22T00:00:00"/>
  </r>
  <r>
    <x v="8"/>
    <s v="TTE"/>
    <x v="7"/>
    <x v="21"/>
    <x v="0"/>
    <n v="538322"/>
    <n v="518000"/>
    <x v="1"/>
    <s v="YES"/>
    <d v="2023-02-1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4-042-05"/>
    <n v="538394"/>
    <n v="45000"/>
    <d v="2023-02-23T00:00:00"/>
    <x v="0"/>
  </r>
  <r>
    <x v="1"/>
    <s v="FC"/>
    <x v="1"/>
    <s v="008-163-03"/>
    <n v="538117"/>
    <n v="1093000"/>
    <d v="2023-02-08T00:00:00"/>
    <x v="1"/>
  </r>
  <r>
    <x v="1"/>
    <s v="FC"/>
    <x v="2"/>
    <s v="009-652-31"/>
    <n v="538183"/>
    <n v="180000"/>
    <d v="2023-02-10T00:00:00"/>
    <x v="2"/>
  </r>
  <r>
    <x v="1"/>
    <s v="FC"/>
    <x v="2"/>
    <s v="008-872-02"/>
    <n v="538257"/>
    <n v="239000"/>
    <d v="2023-02-15T00:00:00"/>
    <x v="2"/>
  </r>
  <r>
    <x v="2"/>
    <s v="ST"/>
    <x v="3"/>
    <s v="002-751-05"/>
    <n v="538211"/>
    <n v="2125000"/>
    <d v="2023-02-10T00:00:00"/>
    <x v="3"/>
  </r>
  <r>
    <x v="2"/>
    <s v="ST"/>
    <x v="2"/>
    <s v="010-094-01"/>
    <n v="538334"/>
    <n v="105000"/>
    <d v="2023-02-21T00:00:00"/>
    <x v="4"/>
  </r>
  <r>
    <x v="3"/>
    <s v="STG"/>
    <x v="4"/>
    <s v="009-401-08"/>
    <n v="538060"/>
    <n v="305250"/>
    <d v="2023-02-03T00:00:00"/>
    <x v="5"/>
  </r>
  <r>
    <x v="4"/>
    <s v="TI"/>
    <x v="0"/>
    <s v="003-361-10"/>
    <n v="538314"/>
    <n v="100000"/>
    <d v="2023-02-17T00:00:00"/>
    <x v="6"/>
  </r>
  <r>
    <x v="4"/>
    <s v="TI"/>
    <x v="3"/>
    <s v="008-311-04"/>
    <n v="538411"/>
    <n v="425000000"/>
    <d v="2023-02-24T00:00:00"/>
    <x v="7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  <r>
    <x v="5"/>
    <m/>
    <x v="5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6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4">
        <item m="1" x="2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1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2">
      <x v="6"/>
    </i>
    <i r="1">
      <x v="5"/>
    </i>
    <i r="2">
      <x v="5"/>
    </i>
    <i r="1">
      <x v="6"/>
    </i>
    <i r="2">
      <x v="7"/>
    </i>
    <i r="1">
      <x v="7"/>
    </i>
    <i r="2">
      <x v="8"/>
    </i>
    <i>
      <x v="4"/>
    </i>
    <i r="1">
      <x v="8"/>
    </i>
    <i r="2">
      <x v="9"/>
    </i>
    <i>
      <x v="5"/>
    </i>
    <i r="1">
      <x v="6"/>
    </i>
    <i r="2">
      <x v="10"/>
    </i>
    <i>
      <x v="6"/>
    </i>
    <i r="1">
      <x v="4"/>
    </i>
    <i r="2">
      <x v="11"/>
    </i>
    <i r="2">
      <x v="14"/>
    </i>
    <i r="1">
      <x v="8"/>
    </i>
    <i r="2">
      <x v="12"/>
    </i>
    <i r="1">
      <x v="9"/>
    </i>
    <i r="2">
      <x v="13"/>
    </i>
    <i>
      <x v="7"/>
    </i>
    <i r="1">
      <x v="4"/>
    </i>
    <i r="2">
      <x v="15"/>
    </i>
    <i r="1">
      <x v="9"/>
    </i>
    <i r="2">
      <x v="15"/>
    </i>
    <i r="2">
      <x v="17"/>
    </i>
    <i r="2">
      <x v="18"/>
    </i>
    <i r="2">
      <x v="20"/>
    </i>
    <i r="1">
      <x v="10"/>
    </i>
    <i r="2">
      <x v="16"/>
    </i>
    <i r="1">
      <x v="11"/>
    </i>
    <i r="2">
      <x v="19"/>
    </i>
    <i>
      <x v="8"/>
    </i>
    <i r="1">
      <x v="12"/>
    </i>
    <i r="2">
      <x v="21"/>
    </i>
    <i>
      <x v="9"/>
    </i>
    <i r="1">
      <x v="8"/>
    </i>
    <i r="2">
      <x v="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2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2"/>
        <item x="5"/>
        <item x="3"/>
        <item t="default"/>
      </items>
    </pivotField>
    <pivotField compact="0" showAll="0" insertBlankRow="1"/>
    <pivotField axis="axisPage" compact="0" showAll="0" insertBlankRow="1">
      <items count="11">
        <item x="3"/>
        <item m="1" x="6"/>
        <item x="2"/>
        <item x="0"/>
        <item x="4"/>
        <item m="1" x="7"/>
        <item m="1" x="9"/>
        <item x="1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31"/>
        <item m="1" x="90"/>
        <item m="1" x="103"/>
        <item m="1" x="18"/>
        <item m="1" x="58"/>
        <item m="1" x="34"/>
        <item m="1" x="62"/>
        <item m="1" x="33"/>
        <item m="1" x="28"/>
        <item m="1" x="51"/>
        <item m="1" x="42"/>
        <item m="1" x="25"/>
        <item m="1" x="40"/>
        <item m="1" x="16"/>
        <item m="1" x="11"/>
        <item m="1" x="98"/>
        <item m="1" x="24"/>
        <item m="1" x="56"/>
        <item m="1" x="50"/>
        <item m="1" x="84"/>
        <item m="1" x="73"/>
        <item m="1" x="26"/>
        <item m="1" x="32"/>
        <item m="1" x="79"/>
        <item m="1" x="36"/>
        <item m="1" x="60"/>
        <item m="1" x="9"/>
        <item m="1" x="38"/>
        <item m="1" x="37"/>
        <item m="1" x="100"/>
        <item m="1" x="87"/>
        <item m="1" x="104"/>
        <item x="0"/>
        <item m="1" x="83"/>
        <item m="1" x="10"/>
        <item m="1" x="22"/>
        <item m="1" x="86"/>
        <item m="1" x="93"/>
        <item m="1" x="69"/>
        <item m="1" x="77"/>
        <item m="1" x="20"/>
        <item m="1" x="43"/>
        <item m="1" x="82"/>
        <item m="1" x="13"/>
        <item m="1" x="70"/>
        <item m="1" x="95"/>
        <item m="1" x="48"/>
        <item m="1" x="97"/>
        <item m="1" x="55"/>
        <item m="1" x="102"/>
        <item m="1" x="72"/>
        <item m="1" x="61"/>
        <item m="1" x="39"/>
        <item m="1" x="101"/>
        <item x="1"/>
        <item m="1" x="30"/>
        <item m="1" x="64"/>
        <item m="1" x="76"/>
        <item m="1" x="23"/>
        <item m="1" x="91"/>
        <item m="1" x="68"/>
        <item m="1" x="88"/>
        <item m="1" x="19"/>
        <item m="1" x="85"/>
        <item m="1" x="99"/>
        <item m="1" x="67"/>
        <item m="1" x="74"/>
        <item m="1" x="46"/>
        <item m="1" x="96"/>
        <item m="1" x="27"/>
        <item m="1" x="81"/>
        <item m="1" x="92"/>
        <item m="1" x="45"/>
        <item m="1" x="29"/>
        <item m="1" x="49"/>
        <item m="1" x="21"/>
        <item m="1" x="15"/>
        <item m="1" x="66"/>
        <item m="1" x="89"/>
        <item m="1" x="17"/>
        <item m="1" x="78"/>
        <item m="1" x="59"/>
        <item x="2"/>
        <item m="1" x="65"/>
        <item m="1" x="12"/>
        <item m="1" x="71"/>
        <item m="1" x="35"/>
        <item m="1" x="57"/>
        <item m="1" x="14"/>
        <item m="1" x="94"/>
        <item m="1" x="75"/>
        <item m="1" x="80"/>
        <item m="1" x="44"/>
        <item m="1" x="41"/>
        <item m="1" x="63"/>
        <item m="1" x="54"/>
        <item m="1" x="52"/>
        <item m="1" x="47"/>
        <item m="1" x="53"/>
        <item x="8"/>
        <item x="3"/>
        <item x="4"/>
        <item x="5"/>
        <item x="6"/>
        <item x="7"/>
        <item t="default"/>
      </items>
    </pivotField>
  </pivotFields>
  <rowFields count="2">
    <field x="7"/>
    <field x="0"/>
  </rowFields>
  <rowItems count="28">
    <i>
      <x v="32"/>
    </i>
    <i r="1">
      <x v="3"/>
    </i>
    <i t="blank">
      <x v="32"/>
    </i>
    <i>
      <x v="54"/>
    </i>
    <i r="1">
      <x v="4"/>
    </i>
    <i t="blank">
      <x v="54"/>
    </i>
    <i>
      <x v="82"/>
    </i>
    <i r="1">
      <x v="4"/>
    </i>
    <i t="blank">
      <x v="82"/>
    </i>
    <i>
      <x v="99"/>
    </i>
    <i r="1">
      <x v="12"/>
    </i>
    <i t="blank">
      <x v="99"/>
    </i>
    <i>
      <x v="100"/>
    </i>
    <i r="1">
      <x v="11"/>
    </i>
    <i t="blank">
      <x v="100"/>
    </i>
    <i>
      <x v="101"/>
    </i>
    <i r="1">
      <x v="11"/>
    </i>
    <i t="blank">
      <x v="101"/>
    </i>
    <i>
      <x v="102"/>
    </i>
    <i r="1">
      <x v="13"/>
    </i>
    <i t="blank">
      <x v="102"/>
    </i>
    <i>
      <x v="103"/>
    </i>
    <i r="1">
      <x v="7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47" totalsRowShown="0" headerRowDxfId="5">
  <autoFilter ref="A1:J4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56" totalsRowShown="0" headerRowDxfId="3" headerRowBorderDxfId="2" tableBorderDxfId="1" totalsRowBorderDxfId="0">
  <autoFilter ref="A1:E5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5" t="s">
        <v>4</v>
      </c>
      <c r="B5" s="126"/>
      <c r="C5" s="126"/>
      <c r="D5" s="126"/>
      <c r="E5" s="126"/>
      <c r="F5" s="126"/>
      <c r="G5" s="127"/>
    </row>
    <row r="6" spans="1:7" ht="25.5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4" t="s">
        <v>50</v>
      </c>
      <c r="G6" s="124" t="s">
        <v>51</v>
      </c>
    </row>
    <row r="7" spans="1:7">
      <c r="A7" s="132" t="s">
        <v>67</v>
      </c>
      <c r="B7" s="133">
        <v>16</v>
      </c>
      <c r="C7" s="74">
        <v>6053000</v>
      </c>
      <c r="D7" s="134">
        <f t="shared" ref="D7:D15" si="0">B7/$B$16</f>
        <v>0.34782608695652173</v>
      </c>
      <c r="E7" s="51">
        <f t="shared" ref="E7:E15" si="1">C7/$C$16</f>
        <v>0.24404602095925124</v>
      </c>
      <c r="F7" s="135">
        <v>1</v>
      </c>
      <c r="G7" s="108">
        <f>RANK(C7,$C$7:$C$15)</f>
        <v>3</v>
      </c>
    </row>
    <row r="8" spans="1:7">
      <c r="A8" s="72" t="s">
        <v>53</v>
      </c>
      <c r="B8" s="73">
        <v>12</v>
      </c>
      <c r="C8" s="74">
        <v>6661792</v>
      </c>
      <c r="D8" s="23">
        <f t="shared" si="0"/>
        <v>0.2608695652173913</v>
      </c>
      <c r="E8" s="23">
        <f t="shared" si="1"/>
        <v>0.26859141418439986</v>
      </c>
      <c r="F8" s="79">
        <v>2</v>
      </c>
      <c r="G8" s="108">
        <f>RANK(C8,$C$7:$C$15)</f>
        <v>2</v>
      </c>
    </row>
    <row r="9" spans="1:7">
      <c r="A9" s="132" t="s">
        <v>60</v>
      </c>
      <c r="B9" s="73">
        <v>10</v>
      </c>
      <c r="C9" s="137">
        <v>8246107</v>
      </c>
      <c r="D9" s="23">
        <f t="shared" ref="D9" si="2">B9/$B$16</f>
        <v>0.21739130434782608</v>
      </c>
      <c r="E9" s="136">
        <f t="shared" ref="E9" si="3">C9/$C$16</f>
        <v>0.33246813179485024</v>
      </c>
      <c r="F9" s="79">
        <v>3</v>
      </c>
      <c r="G9" s="135">
        <f>RANK(C9,$C$7:$C$15)</f>
        <v>1</v>
      </c>
    </row>
    <row r="10" spans="1:7">
      <c r="A10" s="72" t="s">
        <v>84</v>
      </c>
      <c r="B10" s="73">
        <v>2</v>
      </c>
      <c r="C10" s="74">
        <v>1094900</v>
      </c>
      <c r="D10" s="23">
        <f t="shared" si="0"/>
        <v>4.3478260869565216E-2</v>
      </c>
      <c r="E10" s="23">
        <f t="shared" si="1"/>
        <v>4.4144389286020845E-2</v>
      </c>
      <c r="F10" s="79">
        <v>4</v>
      </c>
      <c r="G10" s="108">
        <f>RANK(C10,$C$7:$C$15)</f>
        <v>4</v>
      </c>
    </row>
    <row r="11" spans="1:7">
      <c r="A11" s="90" t="s">
        <v>64</v>
      </c>
      <c r="B11" s="86">
        <v>2</v>
      </c>
      <c r="C11" s="122">
        <v>845000</v>
      </c>
      <c r="D11" s="23">
        <f t="shared" si="0"/>
        <v>4.3478260869565216E-2</v>
      </c>
      <c r="E11" s="23">
        <f t="shared" si="1"/>
        <v>3.4068872907742825E-2</v>
      </c>
      <c r="F11" s="79">
        <v>4</v>
      </c>
      <c r="G11" s="108">
        <f>RANK(C11,$C$7:$C$15)</f>
        <v>5</v>
      </c>
    </row>
    <row r="12" spans="1:7">
      <c r="A12" s="90" t="s">
        <v>96</v>
      </c>
      <c r="B12" s="86">
        <v>1</v>
      </c>
      <c r="C12" s="122">
        <v>629000</v>
      </c>
      <c r="D12" s="23">
        <f t="shared" si="0"/>
        <v>2.1739130434782608E-2</v>
      </c>
      <c r="E12" s="23">
        <f t="shared" si="1"/>
        <v>2.5360143265053533E-2</v>
      </c>
      <c r="F12" s="79">
        <v>5</v>
      </c>
      <c r="G12" s="108">
        <f>RANK(C12,$C$7:$C$15)</f>
        <v>6</v>
      </c>
    </row>
    <row r="13" spans="1:7">
      <c r="A13" s="35" t="s">
        <v>87</v>
      </c>
      <c r="B13" s="123">
        <v>1</v>
      </c>
      <c r="C13" s="121">
        <v>518000</v>
      </c>
      <c r="D13" s="23">
        <f t="shared" si="0"/>
        <v>2.1739130434782608E-2</v>
      </c>
      <c r="E13" s="23">
        <f t="shared" si="1"/>
        <v>2.0884823865338204E-2</v>
      </c>
      <c r="F13" s="79">
        <v>5</v>
      </c>
      <c r="G13" s="108">
        <f>RANK(C13,$C$7:$C$15)</f>
        <v>7</v>
      </c>
    </row>
    <row r="14" spans="1:7">
      <c r="A14" s="72" t="s">
        <v>93</v>
      </c>
      <c r="B14" s="73">
        <v>1</v>
      </c>
      <c r="C14" s="74">
        <v>385000</v>
      </c>
      <c r="D14" s="23">
        <f t="shared" si="0"/>
        <v>2.1739130434782608E-2</v>
      </c>
      <c r="E14" s="23">
        <f t="shared" si="1"/>
        <v>1.5522504224237853E-2</v>
      </c>
      <c r="F14" s="79">
        <v>5</v>
      </c>
      <c r="G14" s="108">
        <f>RANK(C14,$C$7:$C$15)</f>
        <v>8</v>
      </c>
    </row>
    <row r="15" spans="1:7">
      <c r="A15" s="90" t="s">
        <v>101</v>
      </c>
      <c r="B15" s="86">
        <v>1</v>
      </c>
      <c r="C15" s="122">
        <v>369900</v>
      </c>
      <c r="D15" s="23">
        <f t="shared" si="0"/>
        <v>2.1739130434782608E-2</v>
      </c>
      <c r="E15" s="23">
        <f t="shared" si="1"/>
        <v>1.4913699513105408E-2</v>
      </c>
      <c r="F15" s="79">
        <v>5</v>
      </c>
      <c r="G15" s="108">
        <f>RANK(C15,$C$7:$C$15)</f>
        <v>9</v>
      </c>
    </row>
    <row r="16" spans="1:7">
      <c r="A16" s="87" t="s">
        <v>23</v>
      </c>
      <c r="B16" s="88">
        <f>SUM(B7:B15)</f>
        <v>46</v>
      </c>
      <c r="C16" s="89">
        <f>SUM(C7:C15)</f>
        <v>24802699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>
      <c r="A17" s="83"/>
      <c r="B17" s="84"/>
      <c r="C17" s="85"/>
    </row>
    <row r="18" spans="1:7" ht="16.5" thickBot="1">
      <c r="A18" s="128" t="s">
        <v>10</v>
      </c>
      <c r="B18" s="129"/>
      <c r="C18" s="129"/>
      <c r="D18" s="129"/>
      <c r="E18" s="129"/>
      <c r="F18" s="129"/>
      <c r="G18" s="130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2" t="s">
        <v>67</v>
      </c>
      <c r="B21" s="133">
        <v>3</v>
      </c>
      <c r="C21" s="74">
        <v>1512000</v>
      </c>
      <c r="D21" s="136">
        <f>B21/$B$26</f>
        <v>0.33333333333333331</v>
      </c>
      <c r="E21" s="23">
        <f>C21/$C$26</f>
        <v>3.5228967904243377E-3</v>
      </c>
      <c r="F21" s="138">
        <v>1</v>
      </c>
      <c r="G21" s="79">
        <f>RANK(C21,$C$21:$C$25)</f>
        <v>3</v>
      </c>
    </row>
    <row r="22" spans="1:7">
      <c r="A22" s="132" t="s">
        <v>60</v>
      </c>
      <c r="B22" s="73">
        <v>2</v>
      </c>
      <c r="C22" s="137">
        <v>425100000</v>
      </c>
      <c r="D22" s="23">
        <f>B22/$B$26</f>
        <v>0.22222222222222221</v>
      </c>
      <c r="E22" s="136">
        <f>C22/$C$26</f>
        <v>0.99046522857763619</v>
      </c>
      <c r="F22" s="79">
        <v>2</v>
      </c>
      <c r="G22" s="138">
        <f>RANK(C22,$C$21:$C$25)</f>
        <v>1</v>
      </c>
    </row>
    <row r="23" spans="1:7">
      <c r="A23" s="72" t="s">
        <v>53</v>
      </c>
      <c r="B23" s="73">
        <v>2</v>
      </c>
      <c r="C23" s="74">
        <v>2230000</v>
      </c>
      <c r="D23" s="23">
        <f>B23/$B$26</f>
        <v>0.22222222222222221</v>
      </c>
      <c r="E23" s="23">
        <f>C23/$C$26</f>
        <v>5.1958067742369531E-3</v>
      </c>
      <c r="F23" s="79">
        <v>2</v>
      </c>
      <c r="G23" s="79">
        <f>RANK(C23,$C$21:$C$25)</f>
        <v>2</v>
      </c>
    </row>
    <row r="24" spans="1:7">
      <c r="A24" s="72" t="s">
        <v>105</v>
      </c>
      <c r="B24" s="73">
        <v>1</v>
      </c>
      <c r="C24" s="74">
        <v>305250</v>
      </c>
      <c r="D24" s="23">
        <f>B24/$B$26</f>
        <v>0.1111111111111111</v>
      </c>
      <c r="E24" s="23">
        <f>C24/$C$26</f>
        <v>7.1121973893983404E-4</v>
      </c>
      <c r="F24" s="79">
        <v>3</v>
      </c>
      <c r="G24" s="79">
        <f>RANK(C24,$C$21:$C$25)</f>
        <v>4</v>
      </c>
    </row>
    <row r="25" spans="1:7">
      <c r="A25" s="72" t="s">
        <v>64</v>
      </c>
      <c r="B25" s="73">
        <v>1</v>
      </c>
      <c r="C25" s="74">
        <v>45000</v>
      </c>
      <c r="D25" s="23">
        <f>B25/$B$26</f>
        <v>0.1111111111111111</v>
      </c>
      <c r="E25" s="23">
        <f>C25/$C$26</f>
        <v>1.0484811876262909E-4</v>
      </c>
      <c r="F25" s="79">
        <v>3</v>
      </c>
      <c r="G25" s="79">
        <f>RANK(C25,$C$21:$C$25)</f>
        <v>5</v>
      </c>
    </row>
    <row r="26" spans="1:7">
      <c r="A26" s="32" t="s">
        <v>23</v>
      </c>
      <c r="B26" s="47">
        <f>SUM(B21:B25)</f>
        <v>9</v>
      </c>
      <c r="C26" s="33">
        <f>SUM(C21:C25)</f>
        <v>429192250</v>
      </c>
      <c r="D26" s="30">
        <f>SUM(D21:D25)</f>
        <v>1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25" t="s">
        <v>12</v>
      </c>
      <c r="B28" s="126"/>
      <c r="C28" s="126"/>
      <c r="D28" s="126"/>
      <c r="E28" s="126"/>
      <c r="F28" s="126"/>
      <c r="G28" s="127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2" t="s">
        <v>67</v>
      </c>
      <c r="B31" s="133">
        <v>19</v>
      </c>
      <c r="C31" s="74">
        <v>7565000</v>
      </c>
      <c r="D31" s="136">
        <f t="shared" ref="D31:D38" si="4">B31/$B$41</f>
        <v>0.34545454545454546</v>
      </c>
      <c r="E31" s="23">
        <f t="shared" ref="E31:E38" si="5">C31/$C$41</f>
        <v>1.6663180981777839E-2</v>
      </c>
      <c r="F31" s="138">
        <v>1</v>
      </c>
      <c r="G31" s="79">
        <f>RANK(C31,$C$31:$C$40)</f>
        <v>3</v>
      </c>
    </row>
    <row r="32" spans="1:7">
      <c r="A32" s="72" t="s">
        <v>53</v>
      </c>
      <c r="B32" s="73">
        <v>14</v>
      </c>
      <c r="C32" s="74">
        <v>8891792</v>
      </c>
      <c r="D32" s="23">
        <f t="shared" si="4"/>
        <v>0.25454545454545452</v>
      </c>
      <c r="E32" s="23">
        <f t="shared" si="5"/>
        <v>1.9585662835204805E-2</v>
      </c>
      <c r="F32" s="79">
        <v>2</v>
      </c>
      <c r="G32" s="79">
        <f>RANK(C32,$C$31:$C$40)</f>
        <v>2</v>
      </c>
    </row>
    <row r="33" spans="1:7">
      <c r="A33" s="132" t="s">
        <v>60</v>
      </c>
      <c r="B33" s="73">
        <v>12</v>
      </c>
      <c r="C33" s="137">
        <v>433346107</v>
      </c>
      <c r="D33" s="23">
        <f t="shared" si="4"/>
        <v>0.21818181818181817</v>
      </c>
      <c r="E33" s="136">
        <f t="shared" si="5"/>
        <v>0.95451746314472763</v>
      </c>
      <c r="F33" s="79">
        <v>3</v>
      </c>
      <c r="G33" s="138">
        <f>RANK(C33,$C$31:$C$40)</f>
        <v>1</v>
      </c>
    </row>
    <row r="34" spans="1:7">
      <c r="A34" s="72" t="s">
        <v>64</v>
      </c>
      <c r="B34" s="73">
        <v>3</v>
      </c>
      <c r="C34" s="74">
        <v>890000</v>
      </c>
      <c r="D34" s="23">
        <f t="shared" ref="D34" si="6">B34/$B$41</f>
        <v>5.4545454545454543E-2</v>
      </c>
      <c r="E34" s="23">
        <f t="shared" ref="E34" si="7">C34/$C$41</f>
        <v>1.9603742331503341E-3</v>
      </c>
      <c r="F34" s="79">
        <v>4</v>
      </c>
      <c r="G34" s="79">
        <f>RANK(C34,$C$31:$C$40)</f>
        <v>5</v>
      </c>
    </row>
    <row r="35" spans="1:7">
      <c r="A35" s="72" t="s">
        <v>84</v>
      </c>
      <c r="B35" s="73">
        <v>2</v>
      </c>
      <c r="C35" s="74">
        <v>1094900</v>
      </c>
      <c r="D35" s="23">
        <f t="shared" si="4"/>
        <v>3.6363636363636362E-2</v>
      </c>
      <c r="E35" s="23">
        <f t="shared" si="5"/>
        <v>2.4117008403104503E-3</v>
      </c>
      <c r="F35" s="79">
        <v>5</v>
      </c>
      <c r="G35" s="79">
        <f>RANK(C35,$C$31:$C$40)</f>
        <v>4</v>
      </c>
    </row>
    <row r="36" spans="1:7">
      <c r="A36" s="72" t="s">
        <v>96</v>
      </c>
      <c r="B36" s="73">
        <v>1</v>
      </c>
      <c r="C36" s="74">
        <v>629000</v>
      </c>
      <c r="D36" s="23">
        <f t="shared" si="4"/>
        <v>1.8181818181818181E-2</v>
      </c>
      <c r="E36" s="23">
        <f t="shared" si="5"/>
        <v>1.3854779692714159E-3</v>
      </c>
      <c r="F36" s="79">
        <v>6</v>
      </c>
      <c r="G36" s="79">
        <f>RANK(C36,$C$31:$C$40)</f>
        <v>6</v>
      </c>
    </row>
    <row r="37" spans="1:7">
      <c r="A37" s="72" t="s">
        <v>87</v>
      </c>
      <c r="B37" s="73">
        <v>1</v>
      </c>
      <c r="C37" s="74">
        <v>518000</v>
      </c>
      <c r="D37" s="23">
        <f t="shared" si="4"/>
        <v>1.8181818181818181E-2</v>
      </c>
      <c r="E37" s="23">
        <f t="shared" si="5"/>
        <v>1.1409818570470482E-3</v>
      </c>
      <c r="F37" s="79">
        <v>6</v>
      </c>
      <c r="G37" s="79">
        <f>RANK(C37,$C$31:$C$40)</f>
        <v>7</v>
      </c>
    </row>
    <row r="38" spans="1:7">
      <c r="A38" s="72" t="s">
        <v>93</v>
      </c>
      <c r="B38" s="73">
        <v>1</v>
      </c>
      <c r="C38" s="74">
        <v>385000</v>
      </c>
      <c r="D38" s="23">
        <f t="shared" si="4"/>
        <v>1.8181818181818181E-2</v>
      </c>
      <c r="E38" s="23">
        <f t="shared" si="5"/>
        <v>8.4802705591334676E-4</v>
      </c>
      <c r="F38" s="79">
        <v>6</v>
      </c>
      <c r="G38" s="79">
        <f>RANK(C38,$C$31:$C$40)</f>
        <v>8</v>
      </c>
    </row>
    <row r="39" spans="1:7">
      <c r="A39" s="72" t="s">
        <v>101</v>
      </c>
      <c r="B39" s="73">
        <v>1</v>
      </c>
      <c r="C39" s="74">
        <v>369900</v>
      </c>
      <c r="D39" s="23">
        <f>B39/$B$41</f>
        <v>1.8181818181818181E-2</v>
      </c>
      <c r="E39" s="23">
        <f>C39/$C$41</f>
        <v>8.1476677398012193E-4</v>
      </c>
      <c r="F39" s="79">
        <v>6</v>
      </c>
      <c r="G39" s="79">
        <f>RANK(C39,$C$31:$C$40)</f>
        <v>9</v>
      </c>
    </row>
    <row r="40" spans="1:7">
      <c r="A40" s="72" t="s">
        <v>105</v>
      </c>
      <c r="B40" s="73">
        <v>1</v>
      </c>
      <c r="C40" s="74">
        <v>305250</v>
      </c>
      <c r="D40" s="23">
        <f t="shared" ref="D40" si="8">B40/$B$41</f>
        <v>1.8181818181818181E-2</v>
      </c>
      <c r="E40" s="23">
        <f>C40/$C$41</f>
        <v>6.7236430861701058E-4</v>
      </c>
      <c r="F40" s="79">
        <v>6</v>
      </c>
      <c r="G40" s="79">
        <f>RANK(C40,$C$31:$C$40)</f>
        <v>10</v>
      </c>
    </row>
    <row r="41" spans="1:7">
      <c r="A41" s="32" t="s">
        <v>23</v>
      </c>
      <c r="B41" s="48">
        <f>SUM(B31:B40)</f>
        <v>55</v>
      </c>
      <c r="C41" s="38">
        <f>SUM(C31:C40)</f>
        <v>453994949</v>
      </c>
      <c r="D41" s="30">
        <f>SUM(D31:D40)</f>
        <v>1</v>
      </c>
      <c r="E41" s="30">
        <f>SUM(E31:E40)</f>
        <v>1</v>
      </c>
      <c r="F41" s="31"/>
      <c r="G41" s="31"/>
    </row>
    <row r="43" spans="1:7">
      <c r="A43" s="131" t="s">
        <v>24</v>
      </c>
      <c r="B43" s="131"/>
      <c r="C43" s="131"/>
      <c r="D43" s="107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7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FEBRUARY, 2023</v>
      </c>
    </row>
    <row r="3" spans="1:7" ht="13.5" thickBot="1"/>
    <row r="4" spans="1:7" ht="16.5" thickBot="1">
      <c r="A4" s="125" t="s">
        <v>13</v>
      </c>
      <c r="B4" s="126"/>
      <c r="C4" s="126"/>
      <c r="D4" s="126"/>
      <c r="E4" s="126"/>
      <c r="F4" s="126"/>
      <c r="G4" s="127"/>
    </row>
    <row r="5" spans="1:7">
      <c r="A5" s="3"/>
      <c r="B5" s="105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67</v>
      </c>
      <c r="B7" s="140">
        <v>16</v>
      </c>
      <c r="C7" s="100">
        <v>6053000</v>
      </c>
      <c r="D7" s="141">
        <f>B7/$B$15</f>
        <v>0.42105263157894735</v>
      </c>
      <c r="E7" s="23">
        <f>C7/$C$15</f>
        <v>0.30749862291113156</v>
      </c>
      <c r="F7" s="138">
        <v>1</v>
      </c>
      <c r="G7" s="79">
        <f>RANK(C7,$C$7:$C$14)</f>
        <v>2</v>
      </c>
    </row>
    <row r="8" spans="1:7">
      <c r="A8" s="139" t="s">
        <v>60</v>
      </c>
      <c r="B8" s="37">
        <v>8</v>
      </c>
      <c r="C8" s="142">
        <v>6914241</v>
      </c>
      <c r="D8" s="27">
        <f>B8/$B$15</f>
        <v>0.21052631578947367</v>
      </c>
      <c r="E8" s="136">
        <f>C8/$C$15</f>
        <v>0.3512505511276533</v>
      </c>
      <c r="F8" s="79">
        <v>2</v>
      </c>
      <c r="G8" s="138">
        <f>RANK(C8,$C$7:$C$14)</f>
        <v>1</v>
      </c>
    </row>
    <row r="9" spans="1:7">
      <c r="A9" s="36" t="s">
        <v>53</v>
      </c>
      <c r="B9" s="37">
        <v>8</v>
      </c>
      <c r="C9" s="100">
        <v>3970500</v>
      </c>
      <c r="D9" s="27">
        <f t="shared" ref="D9" si="0">B9/$B$15</f>
        <v>0.21052631578947367</v>
      </c>
      <c r="E9" s="23">
        <f t="shared" ref="E9" si="1">C9/$C$15</f>
        <v>0.20170548195417939</v>
      </c>
      <c r="F9" s="79">
        <v>2</v>
      </c>
      <c r="G9" s="79">
        <f>RANK(C9,$C$7:$C$14)</f>
        <v>3</v>
      </c>
    </row>
    <row r="10" spans="1:7">
      <c r="A10" s="36" t="s">
        <v>64</v>
      </c>
      <c r="B10" s="37">
        <v>2</v>
      </c>
      <c r="C10" s="100">
        <v>845000</v>
      </c>
      <c r="D10" s="27">
        <f>B10/$B$15</f>
        <v>5.2631578947368418E-2</v>
      </c>
      <c r="E10" s="23">
        <f>C10/$C$15</f>
        <v>4.2926868719627656E-2</v>
      </c>
      <c r="F10" s="79">
        <v>3</v>
      </c>
      <c r="G10" s="79">
        <f>RANK(C10,$C$7:$C$14)</f>
        <v>4</v>
      </c>
    </row>
    <row r="11" spans="1:7">
      <c r="A11" s="36" t="s">
        <v>96</v>
      </c>
      <c r="B11" s="37">
        <v>1</v>
      </c>
      <c r="C11" s="100">
        <v>629000</v>
      </c>
      <c r="D11" s="27">
        <f>B11/$B$15</f>
        <v>2.6315789473684209E-2</v>
      </c>
      <c r="E11" s="23">
        <f>C11/$C$15</f>
        <v>3.1953846656385558E-2</v>
      </c>
      <c r="F11" s="79">
        <v>4</v>
      </c>
      <c r="G11" s="79">
        <f>RANK(C11,$C$7:$C$14)</f>
        <v>5</v>
      </c>
    </row>
    <row r="12" spans="1:7">
      <c r="A12" s="36" t="s">
        <v>87</v>
      </c>
      <c r="B12" s="37">
        <v>1</v>
      </c>
      <c r="C12" s="100">
        <v>518000</v>
      </c>
      <c r="D12" s="27">
        <f>B12/$B$15</f>
        <v>2.6315789473684209E-2</v>
      </c>
      <c r="E12" s="23">
        <f>C12/$C$15</f>
        <v>2.631493254055281E-2</v>
      </c>
      <c r="F12" s="79">
        <v>4</v>
      </c>
      <c r="G12" s="79">
        <f>RANK(C12,$C$7:$C$14)</f>
        <v>6</v>
      </c>
    </row>
    <row r="13" spans="1:7">
      <c r="A13" s="36" t="s">
        <v>93</v>
      </c>
      <c r="B13" s="37">
        <v>1</v>
      </c>
      <c r="C13" s="100">
        <v>385000</v>
      </c>
      <c r="D13" s="27">
        <f>B13/$B$15</f>
        <v>2.6315789473684209E-2</v>
      </c>
      <c r="E13" s="23">
        <f>C13/$C$15</f>
        <v>1.9558395807167627E-2</v>
      </c>
      <c r="F13" s="79">
        <v>4</v>
      </c>
      <c r="G13" s="79">
        <f>RANK(C13,$C$7:$C$14)</f>
        <v>7</v>
      </c>
    </row>
    <row r="14" spans="1:7">
      <c r="A14" s="36" t="s">
        <v>101</v>
      </c>
      <c r="B14" s="37">
        <v>1</v>
      </c>
      <c r="C14" s="100">
        <v>369900</v>
      </c>
      <c r="D14" s="27">
        <f>B14/$B$15</f>
        <v>2.6315789473684209E-2</v>
      </c>
      <c r="E14" s="23">
        <f>C14/$C$15</f>
        <v>1.8791300283302094E-2</v>
      </c>
      <c r="F14" s="79">
        <v>4</v>
      </c>
      <c r="G14" s="79">
        <f>RANK(C14,$C$7:$C$14)</f>
        <v>8</v>
      </c>
    </row>
    <row r="15" spans="1:7">
      <c r="A15" s="28" t="s">
        <v>23</v>
      </c>
      <c r="B15" s="29">
        <f>SUM(B7:B14)</f>
        <v>38</v>
      </c>
      <c r="C15" s="101">
        <f>SUM(C7:C14)</f>
        <v>19684641</v>
      </c>
      <c r="D15" s="30">
        <f>SUM(D7:D14)</f>
        <v>0.99999999999999978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25" t="s">
        <v>14</v>
      </c>
      <c r="B17" s="126"/>
      <c r="C17" s="126"/>
      <c r="D17" s="126"/>
      <c r="E17" s="126"/>
      <c r="F17" s="126"/>
      <c r="G17" s="127"/>
    </row>
    <row r="18" spans="1:7">
      <c r="A18" s="3"/>
      <c r="B18" s="105"/>
      <c r="C18" s="98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9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3" t="s">
        <v>53</v>
      </c>
      <c r="B20" s="140">
        <v>4</v>
      </c>
      <c r="C20" s="142">
        <v>2691292</v>
      </c>
      <c r="D20" s="141">
        <f>B20/$B$23</f>
        <v>0.5</v>
      </c>
      <c r="E20" s="136">
        <f>C20/$C$23</f>
        <v>0.52584241913632079</v>
      </c>
      <c r="F20" s="138">
        <v>1</v>
      </c>
      <c r="G20" s="138">
        <f>RANK(C20,$C$20:$C$22)</f>
        <v>1</v>
      </c>
    </row>
    <row r="21" spans="1:7">
      <c r="A21" s="49" t="s">
        <v>60</v>
      </c>
      <c r="B21" s="50">
        <v>2</v>
      </c>
      <c r="C21" s="102">
        <v>1331866</v>
      </c>
      <c r="D21" s="27">
        <f>B21/$B$23</f>
        <v>0.25</v>
      </c>
      <c r="E21" s="23">
        <f>C21/$C$23</f>
        <v>0.26022878208883132</v>
      </c>
      <c r="F21" s="79">
        <v>2</v>
      </c>
      <c r="G21" s="79">
        <f>RANK(C21,$C$20:$C$22)</f>
        <v>2</v>
      </c>
    </row>
    <row r="22" spans="1:7">
      <c r="A22" s="49" t="s">
        <v>84</v>
      </c>
      <c r="B22" s="50">
        <v>2</v>
      </c>
      <c r="C22" s="102">
        <v>1094900</v>
      </c>
      <c r="D22" s="27">
        <f>B22/$B$23</f>
        <v>0.25</v>
      </c>
      <c r="E22" s="23">
        <f>C22/$C$23</f>
        <v>0.2139287987748478</v>
      </c>
      <c r="F22" s="79">
        <v>2</v>
      </c>
      <c r="G22" s="79">
        <f>RANK(C22,$C$20:$C$22)</f>
        <v>3</v>
      </c>
    </row>
    <row r="23" spans="1:7">
      <c r="A23" s="28" t="s">
        <v>23</v>
      </c>
      <c r="B23" s="29">
        <f>SUM(B20:B22)</f>
        <v>8</v>
      </c>
      <c r="C23" s="101">
        <f>SUM(C20:C22)</f>
        <v>5118058</v>
      </c>
      <c r="D23" s="30">
        <f>SUM(D20:D22)</f>
        <v>1</v>
      </c>
      <c r="E23" s="30">
        <f>SUM(E20:E22)</f>
        <v>0.99999999999999989</v>
      </c>
      <c r="F23" s="31"/>
      <c r="G23" s="31"/>
    </row>
    <row r="24" spans="1:7" ht="13.5" thickBot="1"/>
    <row r="25" spans="1:7" ht="16.5" thickBot="1">
      <c r="A25" s="125" t="s">
        <v>15</v>
      </c>
      <c r="B25" s="126"/>
      <c r="C25" s="126"/>
      <c r="D25" s="126"/>
      <c r="E25" s="126"/>
      <c r="F25" s="126"/>
      <c r="G25" s="127"/>
    </row>
    <row r="26" spans="1:7">
      <c r="A26" s="3"/>
      <c r="B26" s="105"/>
      <c r="C26" s="98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9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9" t="s">
        <v>67</v>
      </c>
      <c r="B28" s="140">
        <v>16</v>
      </c>
      <c r="C28" s="142">
        <v>6053000</v>
      </c>
      <c r="D28" s="141">
        <f t="shared" ref="D28:D33" si="2">B28/$B$36</f>
        <v>0.44444444444444442</v>
      </c>
      <c r="E28" s="136">
        <f t="shared" ref="E28:E33" si="3">C28/$C$36</f>
        <v>0.36846975175621216</v>
      </c>
      <c r="F28" s="138">
        <v>1</v>
      </c>
      <c r="G28" s="138">
        <f>RANK(C28,$C$28:$C$35)</f>
        <v>1</v>
      </c>
    </row>
    <row r="29" spans="1:7">
      <c r="A29" s="36" t="s">
        <v>60</v>
      </c>
      <c r="B29" s="37">
        <v>7</v>
      </c>
      <c r="C29" s="100">
        <v>4932000</v>
      </c>
      <c r="D29" s="27">
        <f t="shared" si="2"/>
        <v>0.19444444444444445</v>
      </c>
      <c r="E29" s="23">
        <f t="shared" si="3"/>
        <v>0.30023010336389205</v>
      </c>
      <c r="F29" s="109">
        <v>2</v>
      </c>
      <c r="G29" s="79">
        <f>RANK(C29,$C$28:$C$35)</f>
        <v>2</v>
      </c>
    </row>
    <row r="30" spans="1:7">
      <c r="A30" s="36" t="s">
        <v>53</v>
      </c>
      <c r="B30" s="37">
        <v>7</v>
      </c>
      <c r="C30" s="100">
        <v>2695500</v>
      </c>
      <c r="D30" s="27">
        <f t="shared" si="2"/>
        <v>0.19444444444444445</v>
      </c>
      <c r="E30" s="23">
        <f t="shared" si="3"/>
        <v>0.16408561306110522</v>
      </c>
      <c r="F30" s="109">
        <v>2</v>
      </c>
      <c r="G30" s="79">
        <f>RANK(C30,$C$28:$C$35)</f>
        <v>3</v>
      </c>
    </row>
    <row r="31" spans="1:7">
      <c r="A31" s="36" t="s">
        <v>64</v>
      </c>
      <c r="B31" s="37">
        <v>2</v>
      </c>
      <c r="C31" s="100">
        <v>845000</v>
      </c>
      <c r="D31" s="27">
        <f t="shared" si="2"/>
        <v>5.5555555555555552E-2</v>
      </c>
      <c r="E31" s="23">
        <f t="shared" si="3"/>
        <v>5.1438450393854168E-2</v>
      </c>
      <c r="F31" s="79">
        <v>3</v>
      </c>
      <c r="G31" s="79">
        <f>RANK(C31,$C$28:$C$35)</f>
        <v>4</v>
      </c>
    </row>
    <row r="32" spans="1:7">
      <c r="A32" s="36" t="s">
        <v>96</v>
      </c>
      <c r="B32" s="37">
        <v>1</v>
      </c>
      <c r="C32" s="100">
        <v>629000</v>
      </c>
      <c r="D32" s="27">
        <f t="shared" si="2"/>
        <v>2.7777777777777776E-2</v>
      </c>
      <c r="E32" s="23">
        <f t="shared" si="3"/>
        <v>3.8289686742880795E-2</v>
      </c>
      <c r="F32" s="109">
        <v>4</v>
      </c>
      <c r="G32" s="79">
        <f>RANK(C32,$C$28:$C$35)</f>
        <v>5</v>
      </c>
    </row>
    <row r="33" spans="1:7">
      <c r="A33" s="36" t="s">
        <v>87</v>
      </c>
      <c r="B33" s="37">
        <v>1</v>
      </c>
      <c r="C33" s="100">
        <v>518000</v>
      </c>
      <c r="D33" s="27">
        <f t="shared" si="2"/>
        <v>2.7777777777777776E-2</v>
      </c>
      <c r="E33" s="23">
        <f t="shared" si="3"/>
        <v>3.1532683200019479E-2</v>
      </c>
      <c r="F33" s="79">
        <v>4</v>
      </c>
      <c r="G33" s="79">
        <f>RANK(C33,$C$28:$C$35)</f>
        <v>6</v>
      </c>
    </row>
    <row r="34" spans="1:7">
      <c r="A34" s="36" t="s">
        <v>93</v>
      </c>
      <c r="B34" s="37">
        <v>1</v>
      </c>
      <c r="C34" s="100">
        <v>385000</v>
      </c>
      <c r="D34" s="27">
        <f>B34/$B$36</f>
        <v>2.7777777777777776E-2</v>
      </c>
      <c r="E34" s="23">
        <f>C34/$C$36</f>
        <v>2.3436453729744209E-2</v>
      </c>
      <c r="F34" s="79">
        <v>4</v>
      </c>
      <c r="G34" s="79">
        <f>RANK(C34,$C$28:$C$35)</f>
        <v>7</v>
      </c>
    </row>
    <row r="35" spans="1:7">
      <c r="A35" s="36" t="s">
        <v>101</v>
      </c>
      <c r="B35" s="37">
        <v>1</v>
      </c>
      <c r="C35" s="100">
        <v>369900</v>
      </c>
      <c r="D35" s="27">
        <f>B35/$B$36</f>
        <v>2.7777777777777776E-2</v>
      </c>
      <c r="E35" s="23">
        <f>C35/$C$36</f>
        <v>2.2517257752291901E-2</v>
      </c>
      <c r="F35" s="79">
        <v>4</v>
      </c>
      <c r="G35" s="79">
        <f>RANK(C35,$C$28:$C$35)</f>
        <v>8</v>
      </c>
    </row>
    <row r="36" spans="1:7">
      <c r="A36" s="28" t="s">
        <v>23</v>
      </c>
      <c r="B36" s="41">
        <f>SUM(B28:B35)</f>
        <v>36</v>
      </c>
      <c r="C36" s="103">
        <f>SUM(C28:C35)</f>
        <v>16427400</v>
      </c>
      <c r="D36" s="30">
        <f>SUM(D28:D35)</f>
        <v>1</v>
      </c>
      <c r="E36" s="30">
        <f>SUM(E28:E35)</f>
        <v>1</v>
      </c>
      <c r="F36" s="31"/>
      <c r="G36" s="31"/>
    </row>
    <row r="37" spans="1:7" ht="13.5" thickBot="1"/>
    <row r="38" spans="1:7" ht="16.5" thickBot="1">
      <c r="A38" s="125" t="s">
        <v>16</v>
      </c>
      <c r="B38" s="126"/>
      <c r="C38" s="126"/>
      <c r="D38" s="126"/>
      <c r="E38" s="126"/>
      <c r="F38" s="126"/>
      <c r="G38" s="127"/>
    </row>
    <row r="39" spans="1:7">
      <c r="A39" s="18"/>
      <c r="B39" s="106"/>
      <c r="C39" s="104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9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4" t="s">
        <v>53</v>
      </c>
      <c r="B41" s="145">
        <v>1</v>
      </c>
      <c r="C41" s="146">
        <v>1275000</v>
      </c>
      <c r="D41" s="136">
        <f>B41/$B$42</f>
        <v>1</v>
      </c>
      <c r="E41" s="136">
        <f>C41/$C$42</f>
        <v>1</v>
      </c>
      <c r="F41" s="138">
        <v>1</v>
      </c>
      <c r="G41" s="138">
        <f>RANK(C41,$C$41:$C$41)</f>
        <v>1</v>
      </c>
    </row>
    <row r="42" spans="1:7">
      <c r="A42" s="28" t="s">
        <v>23</v>
      </c>
      <c r="B42" s="41">
        <f>SUM(B41:B41)</f>
        <v>1</v>
      </c>
      <c r="C42" s="103">
        <f>SUM(C41:C41)</f>
        <v>1275000</v>
      </c>
      <c r="D42" s="30">
        <f>SUM(D41:D41)</f>
        <v>1</v>
      </c>
      <c r="E42" s="30">
        <f>SUM(E41:E41)</f>
        <v>1</v>
      </c>
      <c r="F42" s="31"/>
      <c r="G42" s="31"/>
    </row>
    <row r="43" spans="1:7" ht="13.5" thickBot="1"/>
    <row r="44" spans="1:7" ht="16.5" thickBot="1">
      <c r="A44" s="125" t="s">
        <v>17</v>
      </c>
      <c r="B44" s="126"/>
      <c r="C44" s="126"/>
      <c r="D44" s="126"/>
      <c r="E44" s="126"/>
      <c r="F44" s="126"/>
      <c r="G44" s="127"/>
    </row>
    <row r="45" spans="1:7">
      <c r="A45" s="18"/>
      <c r="B45" s="106"/>
      <c r="C45" s="104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9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9" t="s">
        <v>60</v>
      </c>
      <c r="B47" s="140">
        <v>1</v>
      </c>
      <c r="C47" s="142">
        <v>1982241</v>
      </c>
      <c r="D47" s="141">
        <f>B47/$B$48</f>
        <v>1</v>
      </c>
      <c r="E47" s="136">
        <f>C47/$C$48</f>
        <v>1</v>
      </c>
      <c r="F47" s="138">
        <v>1</v>
      </c>
      <c r="G47" s="138">
        <f>RANK(C47,$C$47:$C$47)</f>
        <v>1</v>
      </c>
    </row>
    <row r="48" spans="1:7">
      <c r="A48" s="28" t="s">
        <v>23</v>
      </c>
      <c r="B48" s="29">
        <f>SUM(B47:B47)</f>
        <v>1</v>
      </c>
      <c r="C48" s="101">
        <f>SUM(C47:C47)</f>
        <v>1982241</v>
      </c>
      <c r="D48" s="30">
        <f>SUM(D47:D47)</f>
        <v>1</v>
      </c>
      <c r="E48" s="30">
        <f>SUM(E47:E47)</f>
        <v>1</v>
      </c>
      <c r="F48" s="31"/>
      <c r="G48" s="31"/>
    </row>
    <row r="51" spans="1:3">
      <c r="A51" s="131" t="s">
        <v>24</v>
      </c>
      <c r="B51" s="131"/>
      <c r="C51" s="131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7:G17"/>
    <mergeCell ref="A25:G25"/>
    <mergeCell ref="A38:G38"/>
    <mergeCell ref="A44:G44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F24" activeCellId="8" sqref="A7:G7 A15:G15 A16:B17 D16:D17 F16:F17 A23:G23 A24:B24 D24 F24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49</v>
      </c>
    </row>
    <row r="2" spans="1:7">
      <c r="A2" s="58" t="str">
        <f>'OVERALL STATS'!A2</f>
        <v>Reporting Period: FEBRUARY, 2023</v>
      </c>
    </row>
    <row r="3" spans="1:7" ht="13.5" thickBot="1"/>
    <row r="4" spans="1:7" ht="16.5" thickBot="1">
      <c r="A4" s="125" t="s">
        <v>18</v>
      </c>
      <c r="B4" s="126"/>
      <c r="C4" s="126"/>
      <c r="D4" s="126"/>
      <c r="E4" s="126"/>
      <c r="F4" s="126"/>
      <c r="G4" s="127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67</v>
      </c>
      <c r="B7" s="148">
        <v>2</v>
      </c>
      <c r="C7" s="149">
        <v>419000</v>
      </c>
      <c r="D7" s="141">
        <f>B7/$B$10</f>
        <v>0.5</v>
      </c>
      <c r="E7" s="150">
        <f>C7/$C$10</f>
        <v>0.50527585167319866</v>
      </c>
      <c r="F7" s="138">
        <v>1</v>
      </c>
      <c r="G7" s="138">
        <f>RANK(C7,$C$7:$C$9)</f>
        <v>1</v>
      </c>
    </row>
    <row r="8" spans="1:7">
      <c r="A8" s="62" t="s">
        <v>105</v>
      </c>
      <c r="B8" s="55">
        <v>1</v>
      </c>
      <c r="C8" s="56">
        <v>305250</v>
      </c>
      <c r="D8" s="27">
        <f>B8/$B$10</f>
        <v>0.25</v>
      </c>
      <c r="E8" s="68">
        <f>C8/$C$10</f>
        <v>0.36810370817003318</v>
      </c>
      <c r="F8" s="79">
        <v>2</v>
      </c>
      <c r="G8" s="79">
        <f>RANK(C8,$C$7:$C$9)</f>
        <v>2</v>
      </c>
    </row>
    <row r="9" spans="1:7">
      <c r="A9" s="69" t="s">
        <v>53</v>
      </c>
      <c r="B9" s="70">
        <v>1</v>
      </c>
      <c r="C9" s="71">
        <v>105000</v>
      </c>
      <c r="D9" s="27">
        <f t="shared" ref="D9" si="0">B9/$B$10</f>
        <v>0.25</v>
      </c>
      <c r="E9" s="68">
        <f t="shared" ref="E9" si="1">C9/$C$10</f>
        <v>0.12662044015676815</v>
      </c>
      <c r="F9" s="79">
        <v>2</v>
      </c>
      <c r="G9" s="79">
        <f>RANK(C9,$C$7:$C$9)</f>
        <v>3</v>
      </c>
    </row>
    <row r="10" spans="1:7">
      <c r="A10" s="61" t="s">
        <v>23</v>
      </c>
      <c r="B10" s="34">
        <f>SUM(B7:B9)</f>
        <v>4</v>
      </c>
      <c r="C10" s="53">
        <f>SUM(C7:C9)</f>
        <v>829250</v>
      </c>
      <c r="D10" s="30">
        <f>SUM(D7:D9)</f>
        <v>1</v>
      </c>
      <c r="E10" s="30">
        <f>SUM(E7:E9)</f>
        <v>1</v>
      </c>
      <c r="F10" s="41"/>
      <c r="G10" s="41"/>
    </row>
    <row r="11" spans="1:7" ht="13.5" thickBot="1"/>
    <row r="12" spans="1:7" ht="16.5" thickBot="1">
      <c r="A12" s="125" t="s">
        <v>19</v>
      </c>
      <c r="B12" s="126"/>
      <c r="C12" s="126"/>
      <c r="D12" s="126"/>
      <c r="E12" s="126"/>
      <c r="F12" s="126"/>
      <c r="G12" s="127"/>
    </row>
    <row r="13" spans="1:7">
      <c r="A13" s="59"/>
      <c r="B13" s="67"/>
      <c r="C13" s="40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60" t="s">
        <v>11</v>
      </c>
      <c r="B14" s="19" t="s">
        <v>8</v>
      </c>
      <c r="C14" s="52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51" t="s">
        <v>60</v>
      </c>
      <c r="B15" s="138">
        <v>1</v>
      </c>
      <c r="C15" s="152">
        <v>425000000</v>
      </c>
      <c r="D15" s="141">
        <f>B15/$B$18</f>
        <v>0.33333333333333331</v>
      </c>
      <c r="E15" s="150">
        <f>C15/$C$18</f>
        <v>0.99248513607555033</v>
      </c>
      <c r="F15" s="138">
        <v>1</v>
      </c>
      <c r="G15" s="138">
        <f>RANK(C15,$C$15:$C$17)</f>
        <v>1</v>
      </c>
    </row>
    <row r="16" spans="1:7">
      <c r="A16" s="151" t="s">
        <v>53</v>
      </c>
      <c r="B16" s="138">
        <v>1</v>
      </c>
      <c r="C16" s="80">
        <v>2125000</v>
      </c>
      <c r="D16" s="141">
        <f>B16/$B$18</f>
        <v>0.33333333333333331</v>
      </c>
      <c r="E16" s="68">
        <f>C16/$C$18</f>
        <v>4.9624256803777519E-3</v>
      </c>
      <c r="F16" s="138">
        <v>1</v>
      </c>
      <c r="G16" s="79">
        <f>RANK(C16,$C$15:$C$17)</f>
        <v>2</v>
      </c>
    </row>
    <row r="17" spans="1:7">
      <c r="A17" s="151" t="s">
        <v>67</v>
      </c>
      <c r="B17" s="138">
        <v>1</v>
      </c>
      <c r="C17" s="80">
        <v>1093000</v>
      </c>
      <c r="D17" s="141">
        <f>B17/$B$18</f>
        <v>0.33333333333333331</v>
      </c>
      <c r="E17" s="68">
        <f>C17/$C$18</f>
        <v>2.5524382440719447E-3</v>
      </c>
      <c r="F17" s="138">
        <v>1</v>
      </c>
      <c r="G17" s="79">
        <f>RANK(C17,$C$15:$C$17)</f>
        <v>3</v>
      </c>
    </row>
    <row r="18" spans="1:7">
      <c r="A18" s="61" t="s">
        <v>23</v>
      </c>
      <c r="B18" s="41">
        <f>SUM(B15:B17)</f>
        <v>3</v>
      </c>
      <c r="C18" s="38">
        <f>SUM(C15:C17)</f>
        <v>428218000</v>
      </c>
      <c r="D18" s="30">
        <f>SUM(D15:D17)</f>
        <v>1</v>
      </c>
      <c r="E18" s="30">
        <f>SUM(E15:E17)</f>
        <v>1</v>
      </c>
      <c r="F18" s="41"/>
      <c r="G18" s="41"/>
    </row>
    <row r="19" spans="1:7" ht="13.5" thickBot="1"/>
    <row r="20" spans="1:7" ht="16.5" thickBot="1">
      <c r="A20" s="125" t="s">
        <v>20</v>
      </c>
      <c r="B20" s="126"/>
      <c r="C20" s="126"/>
      <c r="D20" s="126"/>
      <c r="E20" s="126"/>
      <c r="F20" s="126"/>
      <c r="G20" s="127"/>
    </row>
    <row r="21" spans="1:7">
      <c r="A21" s="59"/>
      <c r="B21" s="67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60" t="s">
        <v>11</v>
      </c>
      <c r="B22" s="19" t="s">
        <v>8</v>
      </c>
      <c r="C22" s="52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7" t="s">
        <v>60</v>
      </c>
      <c r="B23" s="148">
        <v>1</v>
      </c>
      <c r="C23" s="149">
        <v>100000</v>
      </c>
      <c r="D23" s="141">
        <f t="shared" ref="D23" si="2">B23/$B$25</f>
        <v>0.5</v>
      </c>
      <c r="E23" s="150">
        <f t="shared" ref="E23" si="3">C23/$C$25</f>
        <v>0.68965517241379315</v>
      </c>
      <c r="F23" s="138">
        <v>1</v>
      </c>
      <c r="G23" s="138">
        <f>RANK(C23,$C$23:$C$24)</f>
        <v>1</v>
      </c>
    </row>
    <row r="24" spans="1:7">
      <c r="A24" s="147" t="s">
        <v>64</v>
      </c>
      <c r="B24" s="148">
        <v>1</v>
      </c>
      <c r="C24" s="78">
        <v>45000</v>
      </c>
      <c r="D24" s="141">
        <f>B24/$B$25</f>
        <v>0.5</v>
      </c>
      <c r="E24" s="68">
        <f>C24/$C$25</f>
        <v>0.31034482758620691</v>
      </c>
      <c r="F24" s="138">
        <v>1</v>
      </c>
      <c r="G24" s="79">
        <f>RANK(C24,$C$23:$C$24)</f>
        <v>2</v>
      </c>
    </row>
    <row r="25" spans="1:7">
      <c r="A25" s="61" t="s">
        <v>23</v>
      </c>
      <c r="B25" s="41">
        <f>SUM(B23:B24)</f>
        <v>2</v>
      </c>
      <c r="C25" s="38">
        <f>SUM(C23:C24)</f>
        <v>145000</v>
      </c>
      <c r="D25" s="30">
        <f>SUM(D23:D24)</f>
        <v>1</v>
      </c>
      <c r="E25" s="30">
        <f>SUM(E23:E24)</f>
        <v>1</v>
      </c>
      <c r="F25" s="41"/>
      <c r="G25" s="41"/>
    </row>
    <row r="26" spans="1:7" ht="13.5" thickBot="1"/>
    <row r="27" spans="1:7" ht="16.5" thickBot="1">
      <c r="A27" s="125" t="s">
        <v>21</v>
      </c>
      <c r="B27" s="126"/>
      <c r="C27" s="126"/>
      <c r="D27" s="126"/>
      <c r="E27" s="126"/>
      <c r="F27" s="126"/>
      <c r="G27" s="127"/>
    </row>
    <row r="28" spans="1:7">
      <c r="A28" s="59"/>
      <c r="B28" s="67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60" t="s">
        <v>11</v>
      </c>
      <c r="B29" s="19" t="s">
        <v>8</v>
      </c>
      <c r="C29" s="52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76" t="s">
        <v>139</v>
      </c>
      <c r="B30" s="79"/>
      <c r="C30" s="80"/>
      <c r="D30" s="23"/>
      <c r="E30" s="68"/>
      <c r="F30" s="79"/>
      <c r="G30" s="79"/>
    </row>
    <row r="31" spans="1:7">
      <c r="A31" s="61" t="s">
        <v>23</v>
      </c>
      <c r="B31" s="34">
        <f>SUM(B30:B30)</f>
        <v>0</v>
      </c>
      <c r="C31" s="53">
        <f>SUM(C30:C30)</f>
        <v>0</v>
      </c>
      <c r="D31" s="30"/>
      <c r="E31" s="30"/>
      <c r="F31" s="41"/>
      <c r="G31" s="41"/>
    </row>
    <row r="32" spans="1:7" ht="13.5" thickBot="1"/>
    <row r="33" spans="1:7" ht="16.5" thickBot="1">
      <c r="A33" s="125" t="s">
        <v>22</v>
      </c>
      <c r="B33" s="126"/>
      <c r="C33" s="126"/>
      <c r="D33" s="126"/>
      <c r="E33" s="126"/>
      <c r="F33" s="126"/>
      <c r="G33" s="127"/>
    </row>
    <row r="34" spans="1:7">
      <c r="A34" s="59"/>
      <c r="B34" s="67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60" t="s">
        <v>11</v>
      </c>
      <c r="B35" s="19" t="s">
        <v>8</v>
      </c>
      <c r="C35" s="52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 ht="25.5">
      <c r="A36" s="75" t="s">
        <v>140</v>
      </c>
      <c r="B36" s="77"/>
      <c r="C36" s="78"/>
      <c r="D36" s="23"/>
      <c r="E36" s="23"/>
      <c r="F36" s="79"/>
      <c r="G36" s="79"/>
    </row>
    <row r="37" spans="1:7">
      <c r="A37" s="61" t="s">
        <v>23</v>
      </c>
      <c r="B37" s="34">
        <f>SUM(B36:B36)</f>
        <v>0</v>
      </c>
      <c r="C37" s="53">
        <f>SUM(C36:C36)</f>
        <v>0</v>
      </c>
      <c r="D37" s="30"/>
      <c r="E37" s="30"/>
      <c r="F37" s="41"/>
      <c r="G37" s="41"/>
    </row>
    <row r="38" spans="1:7">
      <c r="A38" s="63"/>
      <c r="B38" s="24"/>
      <c r="C38" s="54"/>
      <c r="D38" s="43"/>
      <c r="E38" s="43"/>
      <c r="F38" s="66"/>
      <c r="G38" s="66"/>
    </row>
    <row r="40" spans="1:7">
      <c r="A40" s="131" t="s">
        <v>24</v>
      </c>
      <c r="B40" s="131"/>
      <c r="C40" s="131"/>
    </row>
    <row r="41" spans="1:7">
      <c r="A41" s="64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2:G12"/>
    <mergeCell ref="A20:G20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81" t="s">
        <v>45</v>
      </c>
      <c r="B1" t="s">
        <v>28</v>
      </c>
    </row>
    <row r="2" spans="1:7">
      <c r="A2" s="81" t="s">
        <v>27</v>
      </c>
      <c r="B2" t="s">
        <v>28</v>
      </c>
    </row>
    <row r="4" spans="1:7">
      <c r="D4" s="81" t="s">
        <v>40</v>
      </c>
    </row>
    <row r="5" spans="1:7">
      <c r="A5" s="81" t="s">
        <v>7</v>
      </c>
      <c r="B5" s="81" t="s">
        <v>26</v>
      </c>
      <c r="C5" s="81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84</v>
      </c>
      <c r="D6" s="82">
        <v>2</v>
      </c>
      <c r="E6" s="25">
        <v>1094900</v>
      </c>
      <c r="F6" s="9">
        <v>4.3478260869565216E-2</v>
      </c>
      <c r="G6" s="9">
        <v>4.4144389286020845E-2</v>
      </c>
    </row>
    <row r="7" spans="1:7">
      <c r="B7" t="s">
        <v>85</v>
      </c>
      <c r="D7" s="82">
        <v>2</v>
      </c>
      <c r="E7" s="25">
        <v>1094900</v>
      </c>
      <c r="F7" s="9">
        <v>4.3478260869565216E-2</v>
      </c>
      <c r="G7" s="9">
        <v>4.4144389286020845E-2</v>
      </c>
    </row>
    <row r="8" spans="1:7">
      <c r="C8" t="s">
        <v>86</v>
      </c>
      <c r="D8" s="82">
        <v>2</v>
      </c>
      <c r="E8" s="25">
        <v>1094900</v>
      </c>
      <c r="F8" s="9">
        <v>4.3478260869565216E-2</v>
      </c>
      <c r="G8" s="9">
        <v>4.4144389286020845E-2</v>
      </c>
    </row>
    <row r="9" spans="1:7">
      <c r="A9" t="s">
        <v>64</v>
      </c>
      <c r="D9" s="82">
        <v>2</v>
      </c>
      <c r="E9" s="25">
        <v>845000</v>
      </c>
      <c r="F9" s="9">
        <v>4.3478260869565216E-2</v>
      </c>
      <c r="G9" s="9">
        <v>3.4068872907742825E-2</v>
      </c>
    </row>
    <row r="10" spans="1:7">
      <c r="B10" t="s">
        <v>65</v>
      </c>
      <c r="D10" s="82">
        <v>1</v>
      </c>
      <c r="E10" s="25">
        <v>405000</v>
      </c>
      <c r="F10" s="9">
        <v>2.1739130434782608E-2</v>
      </c>
      <c r="G10" s="9">
        <v>1.6328868080042417E-2</v>
      </c>
    </row>
    <row r="11" spans="1:7">
      <c r="C11" t="s">
        <v>66</v>
      </c>
      <c r="D11" s="82">
        <v>1</v>
      </c>
      <c r="E11" s="25">
        <v>405000</v>
      </c>
      <c r="F11" s="9">
        <v>2.1739130434782608E-2</v>
      </c>
      <c r="G11" s="9">
        <v>1.6328868080042417E-2</v>
      </c>
    </row>
    <row r="12" spans="1:7">
      <c r="B12" t="s">
        <v>78</v>
      </c>
      <c r="D12" s="82">
        <v>1</v>
      </c>
      <c r="E12" s="25">
        <v>440000</v>
      </c>
      <c r="F12" s="9">
        <v>2.1739130434782608E-2</v>
      </c>
      <c r="G12" s="9">
        <v>1.7740004827700405E-2</v>
      </c>
    </row>
    <row r="13" spans="1:7">
      <c r="C13" t="s">
        <v>79</v>
      </c>
      <c r="D13" s="82">
        <v>1</v>
      </c>
      <c r="E13" s="25">
        <v>440000</v>
      </c>
      <c r="F13" s="9">
        <v>2.1739130434782608E-2</v>
      </c>
      <c r="G13" s="9">
        <v>1.7740004827700405E-2</v>
      </c>
    </row>
    <row r="14" spans="1:7">
      <c r="A14" t="s">
        <v>67</v>
      </c>
      <c r="D14" s="82">
        <v>16</v>
      </c>
      <c r="E14" s="25">
        <v>6053000</v>
      </c>
      <c r="F14" s="9">
        <v>0.34782608695652173</v>
      </c>
      <c r="G14" s="9">
        <v>0.24404602095925124</v>
      </c>
    </row>
    <row r="15" spans="1:7">
      <c r="B15" t="s">
        <v>55</v>
      </c>
      <c r="D15" s="82">
        <v>12</v>
      </c>
      <c r="E15" s="25">
        <v>3946000</v>
      </c>
      <c r="F15" s="9">
        <v>0.2608695652173913</v>
      </c>
      <c r="G15" s="9">
        <v>0.15909558875024044</v>
      </c>
    </row>
    <row r="16" spans="1:7">
      <c r="C16" t="s">
        <v>68</v>
      </c>
      <c r="D16" s="82">
        <v>7</v>
      </c>
      <c r="E16" s="25">
        <v>2340000</v>
      </c>
      <c r="F16" s="9">
        <v>0.15217391304347827</v>
      </c>
      <c r="G16" s="9">
        <v>9.4344571129133969E-2</v>
      </c>
    </row>
    <row r="17" spans="1:7">
      <c r="C17" t="s">
        <v>77</v>
      </c>
      <c r="D17" s="82">
        <v>5</v>
      </c>
      <c r="E17" s="25">
        <v>1606000</v>
      </c>
      <c r="F17" s="9">
        <v>0.10869565217391304</v>
      </c>
      <c r="G17" s="9">
        <v>6.475101762110648E-2</v>
      </c>
    </row>
    <row r="18" spans="1:7">
      <c r="B18" t="s">
        <v>103</v>
      </c>
      <c r="D18" s="82">
        <v>1</v>
      </c>
      <c r="E18" s="25">
        <v>198000</v>
      </c>
      <c r="F18" s="9">
        <v>2.1739130434782608E-2</v>
      </c>
      <c r="G18" s="9">
        <v>7.9830021724651822E-3</v>
      </c>
    </row>
    <row r="19" spans="1:7">
      <c r="C19" t="s">
        <v>104</v>
      </c>
      <c r="D19" s="82">
        <v>1</v>
      </c>
      <c r="E19" s="25">
        <v>198000</v>
      </c>
      <c r="F19" s="9">
        <v>2.1739130434782608E-2</v>
      </c>
      <c r="G19" s="9">
        <v>7.9830021724651822E-3</v>
      </c>
    </row>
    <row r="20" spans="1:7">
      <c r="B20" t="s">
        <v>72</v>
      </c>
      <c r="D20" s="82">
        <v>2</v>
      </c>
      <c r="E20" s="25">
        <v>1219000</v>
      </c>
      <c r="F20" s="9">
        <v>4.3478260869565216E-2</v>
      </c>
      <c r="G20" s="9">
        <v>4.9147877011288164E-2</v>
      </c>
    </row>
    <row r="21" spans="1:7">
      <c r="C21" t="s">
        <v>73</v>
      </c>
      <c r="D21" s="82">
        <v>2</v>
      </c>
      <c r="E21" s="25">
        <v>1219000</v>
      </c>
      <c r="F21" s="9">
        <v>4.3478260869565216E-2</v>
      </c>
      <c r="G21" s="9">
        <v>4.9147877011288164E-2</v>
      </c>
    </row>
    <row r="22" spans="1:7">
      <c r="B22" t="s">
        <v>91</v>
      </c>
      <c r="D22" s="82">
        <v>1</v>
      </c>
      <c r="E22" s="25">
        <v>690000</v>
      </c>
      <c r="F22" s="9">
        <v>2.1739130434782608E-2</v>
      </c>
      <c r="G22" s="9">
        <v>2.7819553025257453E-2</v>
      </c>
    </row>
    <row r="23" spans="1:7">
      <c r="C23" t="s">
        <v>92</v>
      </c>
      <c r="D23" s="82">
        <v>1</v>
      </c>
      <c r="E23" s="25">
        <v>690000</v>
      </c>
      <c r="F23" s="9">
        <v>2.1739130434782608E-2</v>
      </c>
      <c r="G23" s="9">
        <v>2.7819553025257453E-2</v>
      </c>
    </row>
    <row r="24" spans="1:7">
      <c r="A24" t="s">
        <v>96</v>
      </c>
      <c r="D24" s="82">
        <v>1</v>
      </c>
      <c r="E24" s="25">
        <v>629000</v>
      </c>
      <c r="F24" s="9">
        <v>2.1739130434782608E-2</v>
      </c>
      <c r="G24" s="9">
        <v>2.5360143265053533E-2</v>
      </c>
    </row>
    <row r="25" spans="1:7">
      <c r="B25" t="s">
        <v>58</v>
      </c>
      <c r="D25" s="82">
        <v>1</v>
      </c>
      <c r="E25" s="25">
        <v>629000</v>
      </c>
      <c r="F25" s="9">
        <v>2.1739130434782608E-2</v>
      </c>
      <c r="G25" s="9">
        <v>2.5360143265053533E-2</v>
      </c>
    </row>
    <row r="26" spans="1:7">
      <c r="C26" t="s">
        <v>97</v>
      </c>
      <c r="D26" s="82">
        <v>1</v>
      </c>
      <c r="E26" s="25">
        <v>629000</v>
      </c>
      <c r="F26" s="9">
        <v>2.1739130434782608E-2</v>
      </c>
      <c r="G26" s="9">
        <v>2.5360143265053533E-2</v>
      </c>
    </row>
    <row r="27" spans="1:7">
      <c r="A27" t="s">
        <v>101</v>
      </c>
      <c r="D27" s="82">
        <v>1</v>
      </c>
      <c r="E27" s="25">
        <v>369900</v>
      </c>
      <c r="F27" s="9">
        <v>2.1739130434782608E-2</v>
      </c>
      <c r="G27" s="9">
        <v>1.4913699513105408E-2</v>
      </c>
    </row>
    <row r="28" spans="1:7">
      <c r="B28" t="s">
        <v>72</v>
      </c>
      <c r="D28" s="82">
        <v>1</v>
      </c>
      <c r="E28" s="25">
        <v>369900</v>
      </c>
      <c r="F28" s="9">
        <v>2.1739130434782608E-2</v>
      </c>
      <c r="G28" s="9">
        <v>1.4913699513105408E-2</v>
      </c>
    </row>
    <row r="29" spans="1:7">
      <c r="C29" t="s">
        <v>102</v>
      </c>
      <c r="D29" s="82">
        <v>1</v>
      </c>
      <c r="E29" s="25">
        <v>369900</v>
      </c>
      <c r="F29" s="9">
        <v>2.1739130434782608E-2</v>
      </c>
      <c r="G29" s="9">
        <v>1.4913699513105408E-2</v>
      </c>
    </row>
    <row r="30" spans="1:7">
      <c r="A30" t="s">
        <v>53</v>
      </c>
      <c r="D30" s="82">
        <v>12</v>
      </c>
      <c r="E30" s="25">
        <v>6661792</v>
      </c>
      <c r="F30" s="9">
        <v>0.2608695652173913</v>
      </c>
      <c r="G30" s="9">
        <v>0.26859141418439986</v>
      </c>
    </row>
    <row r="31" spans="1:7">
      <c r="B31" t="s">
        <v>55</v>
      </c>
      <c r="D31" s="82">
        <v>10</v>
      </c>
      <c r="E31" s="25">
        <v>6050292</v>
      </c>
      <c r="F31" s="9">
        <v>0.21739130434782608</v>
      </c>
      <c r="G31" s="9">
        <v>0.24393683929317531</v>
      </c>
    </row>
    <row r="32" spans="1:7">
      <c r="C32" t="s">
        <v>56</v>
      </c>
      <c r="D32" s="82">
        <v>7</v>
      </c>
      <c r="E32" s="25">
        <v>4168189</v>
      </c>
      <c r="F32" s="9">
        <v>0.15217391304347827</v>
      </c>
      <c r="G32" s="9">
        <v>0.16805384768810847</v>
      </c>
    </row>
    <row r="33" spans="1:7">
      <c r="C33" t="s">
        <v>76</v>
      </c>
      <c r="D33" s="82">
        <v>3</v>
      </c>
      <c r="E33" s="25">
        <v>1882103</v>
      </c>
      <c r="F33" s="9">
        <v>6.5217391304347824E-2</v>
      </c>
      <c r="G33" s="9">
        <v>7.5882991605066855E-2</v>
      </c>
    </row>
    <row r="34" spans="1:7">
      <c r="B34" t="s">
        <v>58</v>
      </c>
      <c r="D34" s="82">
        <v>1</v>
      </c>
      <c r="E34" s="25">
        <v>185000</v>
      </c>
      <c r="F34" s="9">
        <v>2.1739130434782608E-2</v>
      </c>
      <c r="G34" s="9">
        <v>7.4588656661922154E-3</v>
      </c>
    </row>
    <row r="35" spans="1:7">
      <c r="C35" t="s">
        <v>59</v>
      </c>
      <c r="D35" s="82">
        <v>1</v>
      </c>
      <c r="E35" s="25">
        <v>185000</v>
      </c>
      <c r="F35" s="9">
        <v>2.1739130434782608E-2</v>
      </c>
      <c r="G35" s="9">
        <v>7.4588656661922154E-3</v>
      </c>
    </row>
    <row r="36" spans="1:7">
      <c r="B36" t="s">
        <v>61</v>
      </c>
      <c r="D36" s="82">
        <v>1</v>
      </c>
      <c r="E36" s="25">
        <v>426500</v>
      </c>
      <c r="F36" s="9">
        <v>2.1739130434782608E-2</v>
      </c>
      <c r="G36" s="9">
        <v>1.7195709225032323E-2</v>
      </c>
    </row>
    <row r="37" spans="1:7">
      <c r="C37" t="s">
        <v>74</v>
      </c>
      <c r="D37" s="82">
        <v>1</v>
      </c>
      <c r="E37" s="25">
        <v>426500</v>
      </c>
      <c r="F37" s="9">
        <v>2.1739130434782608E-2</v>
      </c>
      <c r="G37" s="9">
        <v>1.7195709225032323E-2</v>
      </c>
    </row>
    <row r="38" spans="1:7">
      <c r="A38" t="s">
        <v>60</v>
      </c>
      <c r="D38" s="82">
        <v>10</v>
      </c>
      <c r="E38" s="25">
        <v>8246107</v>
      </c>
      <c r="F38" s="9">
        <v>0.21739130434782608</v>
      </c>
      <c r="G38" s="9">
        <v>0.33246813179485024</v>
      </c>
    </row>
    <row r="39" spans="1:7">
      <c r="B39" t="s">
        <v>55</v>
      </c>
      <c r="D39" s="82">
        <v>2</v>
      </c>
      <c r="E39" s="25">
        <v>1730000</v>
      </c>
      <c r="F39" s="9">
        <v>4.3478260869565216E-2</v>
      </c>
      <c r="G39" s="9">
        <v>6.9750473527094778E-2</v>
      </c>
    </row>
    <row r="40" spans="1:7">
      <c r="C40" t="s">
        <v>71</v>
      </c>
      <c r="D40" s="82">
        <v>2</v>
      </c>
      <c r="E40" s="25">
        <v>1730000</v>
      </c>
      <c r="F40" s="9">
        <v>4.3478260869565216E-2</v>
      </c>
      <c r="G40" s="9">
        <v>6.9750473527094778E-2</v>
      </c>
    </row>
    <row r="41" spans="1:7">
      <c r="B41" t="s">
        <v>61</v>
      </c>
      <c r="D41" s="82">
        <v>6</v>
      </c>
      <c r="E41" s="25">
        <v>5475107</v>
      </c>
      <c r="F41" s="9">
        <v>0.13043478260869565</v>
      </c>
      <c r="G41" s="9">
        <v>0.22074641957312791</v>
      </c>
    </row>
    <row r="42" spans="1:7">
      <c r="C42" t="s">
        <v>71</v>
      </c>
      <c r="D42" s="82">
        <v>1</v>
      </c>
      <c r="E42" s="25">
        <v>925000</v>
      </c>
      <c r="F42" s="9">
        <v>2.1739130434782608E-2</v>
      </c>
      <c r="G42" s="9">
        <v>3.729432833096108E-2</v>
      </c>
    </row>
    <row r="43" spans="1:7">
      <c r="C43" t="s">
        <v>62</v>
      </c>
      <c r="D43" s="82">
        <v>3</v>
      </c>
      <c r="E43" s="25">
        <v>2144866</v>
      </c>
      <c r="F43" s="9">
        <v>6.5217391304347824E-2</v>
      </c>
      <c r="G43" s="9">
        <v>8.6477120897205578E-2</v>
      </c>
    </row>
    <row r="44" spans="1:7">
      <c r="C44" t="s">
        <v>82</v>
      </c>
      <c r="D44" s="82">
        <v>1</v>
      </c>
      <c r="E44" s="25">
        <v>423000</v>
      </c>
      <c r="F44" s="9">
        <v>2.1739130434782608E-2</v>
      </c>
      <c r="G44" s="9">
        <v>1.7054595550266526E-2</v>
      </c>
    </row>
    <row r="45" spans="1:7">
      <c r="C45" t="s">
        <v>90</v>
      </c>
      <c r="D45" s="82">
        <v>1</v>
      </c>
      <c r="E45" s="25">
        <v>1982241</v>
      </c>
      <c r="F45" s="9">
        <v>2.1739130434782608E-2</v>
      </c>
      <c r="G45" s="9">
        <v>7.9920374794694729E-2</v>
      </c>
    </row>
    <row r="46" spans="1:7">
      <c r="B46" t="s">
        <v>69</v>
      </c>
      <c r="D46" s="82">
        <v>1</v>
      </c>
      <c r="E46" s="25">
        <v>741000</v>
      </c>
      <c r="F46" s="9">
        <v>2.1739130434782608E-2</v>
      </c>
      <c r="G46" s="9">
        <v>2.9875780857559091E-2</v>
      </c>
    </row>
    <row r="47" spans="1:7">
      <c r="C47" t="s">
        <v>70</v>
      </c>
      <c r="D47" s="82">
        <v>1</v>
      </c>
      <c r="E47" s="25">
        <v>741000</v>
      </c>
      <c r="F47" s="9">
        <v>2.1739130434782608E-2</v>
      </c>
      <c r="G47" s="9">
        <v>2.9875780857559091E-2</v>
      </c>
    </row>
    <row r="48" spans="1:7">
      <c r="B48" t="s">
        <v>98</v>
      </c>
      <c r="D48" s="82">
        <v>1</v>
      </c>
      <c r="E48" s="25">
        <v>300000</v>
      </c>
      <c r="F48" s="9">
        <v>2.1739130434782608E-2</v>
      </c>
      <c r="G48" s="9">
        <v>1.2095457837068458E-2</v>
      </c>
    </row>
    <row r="49" spans="1:7">
      <c r="C49" t="s">
        <v>99</v>
      </c>
      <c r="D49" s="82">
        <v>1</v>
      </c>
      <c r="E49" s="25">
        <v>300000</v>
      </c>
      <c r="F49" s="9">
        <v>2.1739130434782608E-2</v>
      </c>
      <c r="G49" s="9">
        <v>1.2095457837068458E-2</v>
      </c>
    </row>
    <row r="50" spans="1:7">
      <c r="A50" t="s">
        <v>93</v>
      </c>
      <c r="D50" s="82">
        <v>1</v>
      </c>
      <c r="E50" s="25">
        <v>385000</v>
      </c>
      <c r="F50" s="9">
        <v>2.1739130434782608E-2</v>
      </c>
      <c r="G50" s="9">
        <v>1.5522504224237853E-2</v>
      </c>
    </row>
    <row r="51" spans="1:7">
      <c r="B51" t="s">
        <v>94</v>
      </c>
      <c r="D51" s="82">
        <v>1</v>
      </c>
      <c r="E51" s="25">
        <v>385000</v>
      </c>
      <c r="F51" s="9">
        <v>2.1739130434782608E-2</v>
      </c>
      <c r="G51" s="9">
        <v>1.5522504224237853E-2</v>
      </c>
    </row>
    <row r="52" spans="1:7">
      <c r="C52" t="s">
        <v>95</v>
      </c>
      <c r="D52" s="82">
        <v>1</v>
      </c>
      <c r="E52" s="25">
        <v>385000</v>
      </c>
      <c r="F52" s="9">
        <v>2.1739130434782608E-2</v>
      </c>
      <c r="G52" s="9">
        <v>1.5522504224237853E-2</v>
      </c>
    </row>
    <row r="53" spans="1:7">
      <c r="A53" t="s">
        <v>87</v>
      </c>
      <c r="D53" s="82">
        <v>1</v>
      </c>
      <c r="E53" s="25">
        <v>518000</v>
      </c>
      <c r="F53" s="9">
        <v>2.1739130434782608E-2</v>
      </c>
      <c r="G53" s="9">
        <v>2.0884823865338204E-2</v>
      </c>
    </row>
    <row r="54" spans="1:7">
      <c r="B54" t="s">
        <v>58</v>
      </c>
      <c r="D54" s="82">
        <v>1</v>
      </c>
      <c r="E54" s="25">
        <v>518000</v>
      </c>
      <c r="F54" s="9">
        <v>2.1739130434782608E-2</v>
      </c>
      <c r="G54" s="9">
        <v>2.0884823865338204E-2</v>
      </c>
    </row>
    <row r="55" spans="1:7">
      <c r="C55" t="s">
        <v>88</v>
      </c>
      <c r="D55" s="82">
        <v>1</v>
      </c>
      <c r="E55" s="25">
        <v>518000</v>
      </c>
      <c r="F55" s="9">
        <v>2.1739130434782608E-2</v>
      </c>
      <c r="G55" s="9">
        <v>2.0884823865338204E-2</v>
      </c>
    </row>
    <row r="56" spans="1:7">
      <c r="A56" t="s">
        <v>29</v>
      </c>
      <c r="D56" s="82">
        <v>46</v>
      </c>
      <c r="E56" s="25">
        <v>24802699</v>
      </c>
      <c r="F56" s="9">
        <v>1</v>
      </c>
      <c r="G5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2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28</v>
      </c>
    </row>
    <row r="3" spans="1:6">
      <c r="C3" s="81" t="s">
        <v>40</v>
      </c>
    </row>
    <row r="4" spans="1:6">
      <c r="A4" s="81" t="s">
        <v>39</v>
      </c>
      <c r="B4" s="81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123</v>
      </c>
      <c r="C5" s="82">
        <v>1</v>
      </c>
      <c r="D5" s="25">
        <v>45000</v>
      </c>
      <c r="E5" s="9">
        <v>0.1111111111111111</v>
      </c>
      <c r="F5" s="9">
        <v>1.0484811876262909E-4</v>
      </c>
    </row>
    <row r="6" spans="1:6">
      <c r="B6" t="s">
        <v>64</v>
      </c>
      <c r="C6" s="82">
        <v>1</v>
      </c>
      <c r="D6" s="25">
        <v>45000</v>
      </c>
      <c r="E6" s="9">
        <v>0.1111111111111111</v>
      </c>
      <c r="F6" s="9">
        <v>1.0484811876262909E-4</v>
      </c>
    </row>
    <row r="7" spans="1:6">
      <c r="C7" s="82"/>
      <c r="D7" s="25"/>
      <c r="E7" s="9"/>
      <c r="F7" s="9"/>
    </row>
    <row r="8" spans="1:6">
      <c r="A8" t="s">
        <v>111</v>
      </c>
      <c r="C8" s="82">
        <v>1</v>
      </c>
      <c r="D8" s="25">
        <v>1093000</v>
      </c>
      <c r="E8" s="9">
        <v>0.1111111111111111</v>
      </c>
      <c r="F8" s="9">
        <v>2.5466443068345246E-3</v>
      </c>
    </row>
    <row r="9" spans="1:6">
      <c r="B9" t="s">
        <v>67</v>
      </c>
      <c r="C9" s="82">
        <v>1</v>
      </c>
      <c r="D9" s="25">
        <v>1093000</v>
      </c>
      <c r="E9" s="9">
        <v>0.1111111111111111</v>
      </c>
      <c r="F9" s="9">
        <v>2.5466443068345246E-3</v>
      </c>
    </row>
    <row r="10" spans="1:6">
      <c r="C10" s="82"/>
      <c r="D10" s="25"/>
      <c r="E10" s="9"/>
      <c r="F10" s="9"/>
    </row>
    <row r="11" spans="1:6">
      <c r="A11" t="s">
        <v>114</v>
      </c>
      <c r="C11" s="82">
        <v>2</v>
      </c>
      <c r="D11" s="25">
        <v>419000</v>
      </c>
      <c r="E11" s="9">
        <v>0.22222222222222221</v>
      </c>
      <c r="F11" s="9">
        <v>9.762524835898132E-4</v>
      </c>
    </row>
    <row r="12" spans="1:6">
      <c r="B12" t="s">
        <v>67</v>
      </c>
      <c r="C12" s="82">
        <v>2</v>
      </c>
      <c r="D12" s="25">
        <v>419000</v>
      </c>
      <c r="E12" s="9">
        <v>0.22222222222222221</v>
      </c>
      <c r="F12" s="9">
        <v>9.762524835898132E-4</v>
      </c>
    </row>
    <row r="13" spans="1:6">
      <c r="C13" s="82"/>
      <c r="D13" s="25"/>
      <c r="E13" s="9"/>
      <c r="F13" s="9"/>
    </row>
    <row r="14" spans="1:6">
      <c r="A14" t="s">
        <v>44</v>
      </c>
      <c r="C14" s="82"/>
      <c r="D14" s="25"/>
      <c r="E14" s="9">
        <v>0</v>
      </c>
      <c r="F14" s="9">
        <v>0</v>
      </c>
    </row>
    <row r="15" spans="1:6">
      <c r="B15" t="s">
        <v>44</v>
      </c>
      <c r="C15" s="82"/>
      <c r="D15" s="25"/>
      <c r="E15" s="9">
        <v>0</v>
      </c>
      <c r="F15" s="9">
        <v>0</v>
      </c>
    </row>
    <row r="16" spans="1:6">
      <c r="C16" s="82"/>
      <c r="D16" s="25"/>
      <c r="E16" s="9"/>
      <c r="F16" s="9"/>
    </row>
    <row r="17" spans="1:6">
      <c r="A17" t="s">
        <v>115</v>
      </c>
      <c r="C17" s="82">
        <v>1</v>
      </c>
      <c r="D17" s="25">
        <v>2125000</v>
      </c>
      <c r="E17" s="9">
        <v>0.1111111111111111</v>
      </c>
      <c r="F17" s="9">
        <v>4.9511611637908185E-3</v>
      </c>
    </row>
    <row r="18" spans="1:6">
      <c r="B18" t="s">
        <v>53</v>
      </c>
      <c r="C18" s="82">
        <v>1</v>
      </c>
      <c r="D18" s="25">
        <v>2125000</v>
      </c>
      <c r="E18" s="9">
        <v>0.1111111111111111</v>
      </c>
      <c r="F18" s="9">
        <v>4.9511611637908185E-3</v>
      </c>
    </row>
    <row r="19" spans="1:6">
      <c r="C19" s="82"/>
      <c r="D19" s="25"/>
      <c r="E19" s="9"/>
      <c r="F19" s="9"/>
    </row>
    <row r="20" spans="1:6">
      <c r="A20" t="s">
        <v>121</v>
      </c>
      <c r="C20" s="82">
        <v>1</v>
      </c>
      <c r="D20" s="25">
        <v>105000</v>
      </c>
      <c r="E20" s="9">
        <v>0.1111111111111111</v>
      </c>
      <c r="F20" s="9">
        <v>2.4464561044613455E-4</v>
      </c>
    </row>
    <row r="21" spans="1:6">
      <c r="B21" t="s">
        <v>53</v>
      </c>
      <c r="C21" s="82">
        <v>1</v>
      </c>
      <c r="D21" s="25">
        <v>105000</v>
      </c>
      <c r="E21" s="9">
        <v>0.1111111111111111</v>
      </c>
      <c r="F21" s="9">
        <v>2.4464561044613455E-4</v>
      </c>
    </row>
    <row r="22" spans="1:6">
      <c r="C22" s="82"/>
      <c r="D22" s="25"/>
      <c r="E22" s="9"/>
      <c r="F22" s="9"/>
    </row>
    <row r="23" spans="1:6">
      <c r="A23" t="s">
        <v>108</v>
      </c>
      <c r="C23" s="82">
        <v>1</v>
      </c>
      <c r="D23" s="25">
        <v>305250</v>
      </c>
      <c r="E23" s="9">
        <v>0.1111111111111111</v>
      </c>
      <c r="F23" s="9">
        <v>7.1121973893983404E-4</v>
      </c>
    </row>
    <row r="24" spans="1:6">
      <c r="B24" t="s">
        <v>105</v>
      </c>
      <c r="C24" s="82">
        <v>1</v>
      </c>
      <c r="D24" s="25">
        <v>305250</v>
      </c>
      <c r="E24" s="9">
        <v>0.1111111111111111</v>
      </c>
      <c r="F24" s="9">
        <v>7.1121973893983404E-4</v>
      </c>
    </row>
    <row r="25" spans="1:6">
      <c r="C25" s="82"/>
      <c r="D25" s="25"/>
      <c r="E25" s="9"/>
      <c r="F25" s="9"/>
    </row>
    <row r="26" spans="1:6">
      <c r="A26" t="s">
        <v>119</v>
      </c>
      <c r="C26" s="82">
        <v>1</v>
      </c>
      <c r="D26" s="25">
        <v>100000</v>
      </c>
      <c r="E26" s="9">
        <v>0.1111111111111111</v>
      </c>
      <c r="F26" s="9">
        <v>2.3299581947250911E-4</v>
      </c>
    </row>
    <row r="27" spans="1:6">
      <c r="B27" t="s">
        <v>60</v>
      </c>
      <c r="C27" s="82">
        <v>1</v>
      </c>
      <c r="D27" s="25">
        <v>100000</v>
      </c>
      <c r="E27" s="9">
        <v>0.1111111111111111</v>
      </c>
      <c r="F27" s="9">
        <v>2.3299581947250911E-4</v>
      </c>
    </row>
    <row r="28" spans="1:6">
      <c r="C28" s="82"/>
      <c r="D28" s="25"/>
      <c r="E28" s="9"/>
      <c r="F28" s="9"/>
    </row>
    <row r="29" spans="1:6">
      <c r="A29" t="s">
        <v>125</v>
      </c>
      <c r="C29" s="82">
        <v>1</v>
      </c>
      <c r="D29" s="25">
        <v>425000000</v>
      </c>
      <c r="E29" s="9">
        <v>0.1111111111111111</v>
      </c>
      <c r="F29" s="9">
        <v>0.99023223275816374</v>
      </c>
    </row>
    <row r="30" spans="1:6">
      <c r="B30" t="s">
        <v>60</v>
      </c>
      <c r="C30" s="82">
        <v>1</v>
      </c>
      <c r="D30" s="25">
        <v>425000000</v>
      </c>
      <c r="E30" s="9">
        <v>0.1111111111111111</v>
      </c>
      <c r="F30" s="9">
        <v>0.99023223275816374</v>
      </c>
    </row>
    <row r="31" spans="1:6">
      <c r="C31" s="82"/>
      <c r="D31" s="25"/>
      <c r="E31" s="9"/>
      <c r="F31" s="9"/>
    </row>
    <row r="32" spans="1:6">
      <c r="A32" t="s">
        <v>29</v>
      </c>
      <c r="C32" s="82">
        <v>9</v>
      </c>
      <c r="D32" s="25">
        <v>429192250</v>
      </c>
      <c r="E32" s="9">
        <v>1</v>
      </c>
      <c r="F3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47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35</v>
      </c>
      <c r="C1" s="91" t="s">
        <v>26</v>
      </c>
      <c r="D1" s="91" t="s">
        <v>31</v>
      </c>
      <c r="E1" s="91" t="s">
        <v>27</v>
      </c>
      <c r="F1" s="91" t="s">
        <v>32</v>
      </c>
      <c r="G1" s="91" t="s">
        <v>36</v>
      </c>
      <c r="H1" s="91" t="s">
        <v>37</v>
      </c>
      <c r="I1" s="91" t="s">
        <v>38</v>
      </c>
      <c r="J1" s="91" t="s">
        <v>33</v>
      </c>
      <c r="K1" s="96" t="s">
        <v>42</v>
      </c>
      <c r="L1">
        <v>47</v>
      </c>
    </row>
    <row r="2" spans="1:12" ht="15">
      <c r="A2" s="110" t="s">
        <v>84</v>
      </c>
      <c r="B2" s="110" t="s">
        <v>126</v>
      </c>
      <c r="C2" s="110" t="s">
        <v>85</v>
      </c>
      <c r="D2" s="110" t="s">
        <v>86</v>
      </c>
      <c r="E2" s="110" t="s">
        <v>54</v>
      </c>
      <c r="F2" s="111">
        <v>538415</v>
      </c>
      <c r="G2" s="112">
        <v>549950</v>
      </c>
      <c r="H2" s="110" t="s">
        <v>63</v>
      </c>
      <c r="I2" s="110" t="s">
        <v>63</v>
      </c>
      <c r="J2" s="113">
        <v>44981</v>
      </c>
    </row>
    <row r="3" spans="1:12" ht="15">
      <c r="A3" s="110" t="s">
        <v>84</v>
      </c>
      <c r="B3" s="110" t="s">
        <v>126</v>
      </c>
      <c r="C3" s="110" t="s">
        <v>85</v>
      </c>
      <c r="D3" s="110" t="s">
        <v>86</v>
      </c>
      <c r="E3" s="110" t="s">
        <v>54</v>
      </c>
      <c r="F3" s="111">
        <v>538316</v>
      </c>
      <c r="G3" s="112">
        <v>544950</v>
      </c>
      <c r="H3" s="110" t="s">
        <v>63</v>
      </c>
      <c r="I3" s="110" t="s">
        <v>63</v>
      </c>
      <c r="J3" s="113">
        <v>44974</v>
      </c>
    </row>
    <row r="4" spans="1:12" ht="15">
      <c r="A4" s="110" t="s">
        <v>64</v>
      </c>
      <c r="B4" s="110" t="s">
        <v>127</v>
      </c>
      <c r="C4" s="110" t="s">
        <v>65</v>
      </c>
      <c r="D4" s="110" t="s">
        <v>66</v>
      </c>
      <c r="E4" s="110" t="s">
        <v>54</v>
      </c>
      <c r="F4" s="111">
        <v>538082</v>
      </c>
      <c r="G4" s="112">
        <v>405000</v>
      </c>
      <c r="H4" s="110" t="s">
        <v>57</v>
      </c>
      <c r="I4" s="110" t="s">
        <v>63</v>
      </c>
      <c r="J4" s="113">
        <v>44963</v>
      </c>
    </row>
    <row r="5" spans="1:12" ht="15">
      <c r="A5" s="110" t="s">
        <v>64</v>
      </c>
      <c r="B5" s="110" t="s">
        <v>127</v>
      </c>
      <c r="C5" s="110" t="s">
        <v>78</v>
      </c>
      <c r="D5" s="110" t="s">
        <v>79</v>
      </c>
      <c r="E5" s="110" t="s">
        <v>54</v>
      </c>
      <c r="F5" s="111">
        <v>538187</v>
      </c>
      <c r="G5" s="112">
        <v>440000</v>
      </c>
      <c r="H5" s="110" t="s">
        <v>57</v>
      </c>
      <c r="I5" s="110" t="s">
        <v>63</v>
      </c>
      <c r="J5" s="113">
        <v>44967</v>
      </c>
    </row>
    <row r="6" spans="1:12" ht="15">
      <c r="A6" s="110" t="s">
        <v>67</v>
      </c>
      <c r="B6" s="110" t="s">
        <v>128</v>
      </c>
      <c r="C6" s="110" t="s">
        <v>55</v>
      </c>
      <c r="D6" s="110" t="s">
        <v>68</v>
      </c>
      <c r="E6" s="110" t="s">
        <v>75</v>
      </c>
      <c r="F6" s="111">
        <v>538170</v>
      </c>
      <c r="G6" s="112">
        <v>210000</v>
      </c>
      <c r="H6" s="110" t="s">
        <v>57</v>
      </c>
      <c r="I6" s="110" t="s">
        <v>63</v>
      </c>
      <c r="J6" s="113">
        <v>44967</v>
      </c>
    </row>
    <row r="7" spans="1:12" ht="15">
      <c r="A7" s="110" t="s">
        <v>67</v>
      </c>
      <c r="B7" s="110" t="s">
        <v>128</v>
      </c>
      <c r="C7" s="110" t="s">
        <v>103</v>
      </c>
      <c r="D7" s="110" t="s">
        <v>104</v>
      </c>
      <c r="E7" s="110" t="s">
        <v>75</v>
      </c>
      <c r="F7" s="111">
        <v>538460</v>
      </c>
      <c r="G7" s="112">
        <v>198000</v>
      </c>
      <c r="H7" s="110" t="s">
        <v>57</v>
      </c>
      <c r="I7" s="110" t="s">
        <v>63</v>
      </c>
      <c r="J7" s="113">
        <v>44984</v>
      </c>
    </row>
    <row r="8" spans="1:12" ht="15">
      <c r="A8" s="110" t="s">
        <v>67</v>
      </c>
      <c r="B8" s="110" t="s">
        <v>128</v>
      </c>
      <c r="C8" s="110" t="s">
        <v>55</v>
      </c>
      <c r="D8" s="110" t="s">
        <v>77</v>
      </c>
      <c r="E8" s="110" t="s">
        <v>54</v>
      </c>
      <c r="F8" s="111">
        <v>538464</v>
      </c>
      <c r="G8" s="112">
        <v>450000</v>
      </c>
      <c r="H8" s="110" t="s">
        <v>57</v>
      </c>
      <c r="I8" s="110" t="s">
        <v>63</v>
      </c>
      <c r="J8" s="113">
        <v>44985</v>
      </c>
    </row>
    <row r="9" spans="1:12" ht="15">
      <c r="A9" s="110" t="s">
        <v>67</v>
      </c>
      <c r="B9" s="110" t="s">
        <v>128</v>
      </c>
      <c r="C9" s="110" t="s">
        <v>72</v>
      </c>
      <c r="D9" s="110" t="s">
        <v>73</v>
      </c>
      <c r="E9" s="110" t="s">
        <v>100</v>
      </c>
      <c r="F9" s="111">
        <v>538443</v>
      </c>
      <c r="G9" s="112">
        <v>859000</v>
      </c>
      <c r="H9" s="110" t="s">
        <v>57</v>
      </c>
      <c r="I9" s="110" t="s">
        <v>63</v>
      </c>
      <c r="J9" s="113">
        <v>44984</v>
      </c>
    </row>
    <row r="10" spans="1:12" ht="15">
      <c r="A10" s="110" t="s">
        <v>67</v>
      </c>
      <c r="B10" s="110" t="s">
        <v>128</v>
      </c>
      <c r="C10" s="110" t="s">
        <v>55</v>
      </c>
      <c r="D10" s="110" t="s">
        <v>68</v>
      </c>
      <c r="E10" s="110" t="s">
        <v>54</v>
      </c>
      <c r="F10" s="111">
        <v>538342</v>
      </c>
      <c r="G10" s="112">
        <v>540000</v>
      </c>
      <c r="H10" s="110" t="s">
        <v>57</v>
      </c>
      <c r="I10" s="110" t="s">
        <v>63</v>
      </c>
      <c r="J10" s="113">
        <v>44978</v>
      </c>
    </row>
    <row r="11" spans="1:12" ht="15">
      <c r="A11" s="110" t="s">
        <v>67</v>
      </c>
      <c r="B11" s="110" t="s">
        <v>128</v>
      </c>
      <c r="C11" s="110" t="s">
        <v>55</v>
      </c>
      <c r="D11" s="110" t="s">
        <v>77</v>
      </c>
      <c r="E11" s="110" t="s">
        <v>54</v>
      </c>
      <c r="F11" s="111">
        <v>538478</v>
      </c>
      <c r="G11" s="112">
        <v>360000</v>
      </c>
      <c r="H11" s="110" t="s">
        <v>57</v>
      </c>
      <c r="I11" s="110" t="s">
        <v>63</v>
      </c>
      <c r="J11" s="113">
        <v>44985</v>
      </c>
    </row>
    <row r="12" spans="1:12" ht="15">
      <c r="A12" s="110" t="s">
        <v>67</v>
      </c>
      <c r="B12" s="110" t="s">
        <v>128</v>
      </c>
      <c r="C12" s="110" t="s">
        <v>55</v>
      </c>
      <c r="D12" s="110" t="s">
        <v>68</v>
      </c>
      <c r="E12" s="110" t="s">
        <v>54</v>
      </c>
      <c r="F12" s="111">
        <v>538249</v>
      </c>
      <c r="G12" s="112">
        <v>470000</v>
      </c>
      <c r="H12" s="110" t="s">
        <v>57</v>
      </c>
      <c r="I12" s="110" t="s">
        <v>63</v>
      </c>
      <c r="J12" s="113">
        <v>44971</v>
      </c>
    </row>
    <row r="13" spans="1:12" ht="15">
      <c r="A13" s="110" t="s">
        <v>67</v>
      </c>
      <c r="B13" s="110" t="s">
        <v>128</v>
      </c>
      <c r="C13" s="110" t="s">
        <v>55</v>
      </c>
      <c r="D13" s="110" t="s">
        <v>77</v>
      </c>
      <c r="E13" s="110" t="s">
        <v>54</v>
      </c>
      <c r="F13" s="111">
        <v>538204</v>
      </c>
      <c r="G13" s="112">
        <v>276000</v>
      </c>
      <c r="H13" s="110" t="s">
        <v>57</v>
      </c>
      <c r="I13" s="110" t="s">
        <v>63</v>
      </c>
      <c r="J13" s="113">
        <v>44967</v>
      </c>
    </row>
    <row r="14" spans="1:12" ht="15">
      <c r="A14" s="110" t="s">
        <v>67</v>
      </c>
      <c r="B14" s="110" t="s">
        <v>128</v>
      </c>
      <c r="C14" s="110" t="s">
        <v>91</v>
      </c>
      <c r="D14" s="110" t="s">
        <v>92</v>
      </c>
      <c r="E14" s="110" t="s">
        <v>54</v>
      </c>
      <c r="F14" s="111">
        <v>538361</v>
      </c>
      <c r="G14" s="112">
        <v>690000</v>
      </c>
      <c r="H14" s="110" t="s">
        <v>57</v>
      </c>
      <c r="I14" s="110" t="s">
        <v>63</v>
      </c>
      <c r="J14" s="113">
        <v>44979</v>
      </c>
    </row>
    <row r="15" spans="1:12" ht="15">
      <c r="A15" s="110" t="s">
        <v>67</v>
      </c>
      <c r="B15" s="110" t="s">
        <v>128</v>
      </c>
      <c r="C15" s="110" t="s">
        <v>55</v>
      </c>
      <c r="D15" s="110" t="s">
        <v>77</v>
      </c>
      <c r="E15" s="110" t="s">
        <v>54</v>
      </c>
      <c r="F15" s="111">
        <v>538177</v>
      </c>
      <c r="G15" s="112">
        <v>210000</v>
      </c>
      <c r="H15" s="110" t="s">
        <v>57</v>
      </c>
      <c r="I15" s="110" t="s">
        <v>63</v>
      </c>
      <c r="J15" s="113">
        <v>44967</v>
      </c>
    </row>
    <row r="16" spans="1:12" ht="15">
      <c r="A16" s="110" t="s">
        <v>67</v>
      </c>
      <c r="B16" s="110" t="s">
        <v>128</v>
      </c>
      <c r="C16" s="110" t="s">
        <v>55</v>
      </c>
      <c r="D16" s="110" t="s">
        <v>68</v>
      </c>
      <c r="E16" s="110" t="s">
        <v>54</v>
      </c>
      <c r="F16" s="111">
        <v>538356</v>
      </c>
      <c r="G16" s="112">
        <v>460000</v>
      </c>
      <c r="H16" s="110" t="s">
        <v>57</v>
      </c>
      <c r="I16" s="110" t="s">
        <v>63</v>
      </c>
      <c r="J16" s="113">
        <v>44979</v>
      </c>
    </row>
    <row r="17" spans="1:10" ht="15">
      <c r="A17" s="110" t="s">
        <v>67</v>
      </c>
      <c r="B17" s="110" t="s">
        <v>128</v>
      </c>
      <c r="C17" s="110" t="s">
        <v>55</v>
      </c>
      <c r="D17" s="110" t="s">
        <v>68</v>
      </c>
      <c r="E17" s="110" t="s">
        <v>75</v>
      </c>
      <c r="F17" s="111">
        <v>538169</v>
      </c>
      <c r="G17" s="112">
        <v>225000</v>
      </c>
      <c r="H17" s="110" t="s">
        <v>57</v>
      </c>
      <c r="I17" s="110" t="s">
        <v>63</v>
      </c>
      <c r="J17" s="113">
        <v>44967</v>
      </c>
    </row>
    <row r="18" spans="1:10" ht="15">
      <c r="A18" s="110" t="s">
        <v>67</v>
      </c>
      <c r="B18" s="110" t="s">
        <v>128</v>
      </c>
      <c r="C18" s="110" t="s">
        <v>72</v>
      </c>
      <c r="D18" s="110" t="s">
        <v>73</v>
      </c>
      <c r="E18" s="110" t="s">
        <v>54</v>
      </c>
      <c r="F18" s="111">
        <v>538148</v>
      </c>
      <c r="G18" s="112">
        <v>360000</v>
      </c>
      <c r="H18" s="110" t="s">
        <v>57</v>
      </c>
      <c r="I18" s="110" t="s">
        <v>63</v>
      </c>
      <c r="J18" s="113">
        <v>44966</v>
      </c>
    </row>
    <row r="19" spans="1:10" ht="15">
      <c r="A19" s="110" t="s">
        <v>67</v>
      </c>
      <c r="B19" s="110" t="s">
        <v>128</v>
      </c>
      <c r="C19" s="110" t="s">
        <v>55</v>
      </c>
      <c r="D19" s="110" t="s">
        <v>68</v>
      </c>
      <c r="E19" s="110" t="s">
        <v>54</v>
      </c>
      <c r="F19" s="111">
        <v>538090</v>
      </c>
      <c r="G19" s="112">
        <v>150000</v>
      </c>
      <c r="H19" s="110" t="s">
        <v>57</v>
      </c>
      <c r="I19" s="110" t="s">
        <v>63</v>
      </c>
      <c r="J19" s="113">
        <v>44964</v>
      </c>
    </row>
    <row r="20" spans="1:10" ht="15">
      <c r="A20" s="110" t="s">
        <v>67</v>
      </c>
      <c r="B20" s="110" t="s">
        <v>128</v>
      </c>
      <c r="C20" s="110" t="s">
        <v>55</v>
      </c>
      <c r="D20" s="110" t="s">
        <v>68</v>
      </c>
      <c r="E20" s="110" t="s">
        <v>83</v>
      </c>
      <c r="F20" s="111">
        <v>538273</v>
      </c>
      <c r="G20" s="112">
        <v>285000</v>
      </c>
      <c r="H20" s="110" t="s">
        <v>57</v>
      </c>
      <c r="I20" s="110" t="s">
        <v>63</v>
      </c>
      <c r="J20" s="113">
        <v>44972</v>
      </c>
    </row>
    <row r="21" spans="1:10" ht="15">
      <c r="A21" s="110" t="s">
        <v>67</v>
      </c>
      <c r="B21" s="110" t="s">
        <v>128</v>
      </c>
      <c r="C21" s="110" t="s">
        <v>55</v>
      </c>
      <c r="D21" s="110" t="s">
        <v>77</v>
      </c>
      <c r="E21" s="110" t="s">
        <v>54</v>
      </c>
      <c r="F21" s="111">
        <v>538201</v>
      </c>
      <c r="G21" s="112">
        <v>310000</v>
      </c>
      <c r="H21" s="110" t="s">
        <v>57</v>
      </c>
      <c r="I21" s="110" t="s">
        <v>63</v>
      </c>
      <c r="J21" s="113">
        <v>44967</v>
      </c>
    </row>
    <row r="22" spans="1:10" ht="15">
      <c r="A22" s="110" t="s">
        <v>96</v>
      </c>
      <c r="B22" s="110" t="s">
        <v>129</v>
      </c>
      <c r="C22" s="110" t="s">
        <v>58</v>
      </c>
      <c r="D22" s="110" t="s">
        <v>97</v>
      </c>
      <c r="E22" s="110" t="s">
        <v>54</v>
      </c>
      <c r="F22" s="111">
        <v>538399</v>
      </c>
      <c r="G22" s="112">
        <v>629000</v>
      </c>
      <c r="H22" s="110" t="s">
        <v>57</v>
      </c>
      <c r="I22" s="110" t="s">
        <v>63</v>
      </c>
      <c r="J22" s="113">
        <v>44980</v>
      </c>
    </row>
    <row r="23" spans="1:10" ht="15">
      <c r="A23" s="110" t="s">
        <v>101</v>
      </c>
      <c r="B23" s="110" t="s">
        <v>130</v>
      </c>
      <c r="C23" s="110" t="s">
        <v>72</v>
      </c>
      <c r="D23" s="110" t="s">
        <v>102</v>
      </c>
      <c r="E23" s="110" t="s">
        <v>54</v>
      </c>
      <c r="F23" s="111">
        <v>538449</v>
      </c>
      <c r="G23" s="112">
        <v>369900</v>
      </c>
      <c r="H23" s="110" t="s">
        <v>57</v>
      </c>
      <c r="I23" s="110" t="s">
        <v>63</v>
      </c>
      <c r="J23" s="113">
        <v>44984</v>
      </c>
    </row>
    <row r="24" spans="1:10" ht="15">
      <c r="A24" s="110" t="s">
        <v>53</v>
      </c>
      <c r="B24" s="110" t="s">
        <v>131</v>
      </c>
      <c r="C24" s="110" t="s">
        <v>55</v>
      </c>
      <c r="D24" s="110" t="s">
        <v>56</v>
      </c>
      <c r="E24" s="110" t="s">
        <v>81</v>
      </c>
      <c r="F24" s="111">
        <v>538208</v>
      </c>
      <c r="G24" s="112">
        <v>1275000</v>
      </c>
      <c r="H24" s="110" t="s">
        <v>57</v>
      </c>
      <c r="I24" s="110" t="s">
        <v>63</v>
      </c>
      <c r="J24" s="113">
        <v>44967</v>
      </c>
    </row>
    <row r="25" spans="1:10" ht="15">
      <c r="A25" s="110" t="s">
        <v>53</v>
      </c>
      <c r="B25" s="110" t="s">
        <v>131</v>
      </c>
      <c r="C25" s="110" t="s">
        <v>58</v>
      </c>
      <c r="D25" s="110" t="s">
        <v>59</v>
      </c>
      <c r="E25" s="110" t="s">
        <v>54</v>
      </c>
      <c r="F25" s="111">
        <v>538053</v>
      </c>
      <c r="G25" s="112">
        <v>185000</v>
      </c>
      <c r="H25" s="110" t="s">
        <v>57</v>
      </c>
      <c r="I25" s="110" t="s">
        <v>63</v>
      </c>
      <c r="J25" s="113">
        <v>44960</v>
      </c>
    </row>
    <row r="26" spans="1:10" ht="15">
      <c r="A26" s="110" t="s">
        <v>53</v>
      </c>
      <c r="B26" s="110" t="s">
        <v>131</v>
      </c>
      <c r="C26" s="110" t="s">
        <v>61</v>
      </c>
      <c r="D26" s="110" t="s">
        <v>74</v>
      </c>
      <c r="E26" s="110" t="s">
        <v>54</v>
      </c>
      <c r="F26" s="111">
        <v>538162</v>
      </c>
      <c r="G26" s="112">
        <v>426500</v>
      </c>
      <c r="H26" s="110" t="s">
        <v>57</v>
      </c>
      <c r="I26" s="110" t="s">
        <v>63</v>
      </c>
      <c r="J26" s="113">
        <v>44966</v>
      </c>
    </row>
    <row r="27" spans="1:10" ht="15">
      <c r="A27" s="110" t="s">
        <v>53</v>
      </c>
      <c r="B27" s="110" t="s">
        <v>131</v>
      </c>
      <c r="C27" s="110" t="s">
        <v>55</v>
      </c>
      <c r="D27" s="110" t="s">
        <v>76</v>
      </c>
      <c r="E27" s="110" t="s">
        <v>75</v>
      </c>
      <c r="F27" s="111">
        <v>538318</v>
      </c>
      <c r="G27" s="112">
        <v>350000</v>
      </c>
      <c r="H27" s="110" t="s">
        <v>57</v>
      </c>
      <c r="I27" s="110" t="s">
        <v>63</v>
      </c>
      <c r="J27" s="113">
        <v>44974</v>
      </c>
    </row>
    <row r="28" spans="1:10" ht="15">
      <c r="A28" s="110" t="s">
        <v>53</v>
      </c>
      <c r="B28" s="110" t="s">
        <v>131</v>
      </c>
      <c r="C28" s="110" t="s">
        <v>55</v>
      </c>
      <c r="D28" s="110" t="s">
        <v>56</v>
      </c>
      <c r="E28" s="110" t="s">
        <v>54</v>
      </c>
      <c r="F28" s="111">
        <v>538051</v>
      </c>
      <c r="G28" s="112">
        <v>405000</v>
      </c>
      <c r="H28" s="110" t="s">
        <v>57</v>
      </c>
      <c r="I28" s="110" t="s">
        <v>63</v>
      </c>
      <c r="J28" s="113">
        <v>44960</v>
      </c>
    </row>
    <row r="29" spans="1:10" ht="15">
      <c r="A29" s="110" t="s">
        <v>53</v>
      </c>
      <c r="B29" s="110" t="s">
        <v>131</v>
      </c>
      <c r="C29" s="110" t="s">
        <v>55</v>
      </c>
      <c r="D29" s="110" t="s">
        <v>56</v>
      </c>
      <c r="E29" s="110" t="s">
        <v>54</v>
      </c>
      <c r="F29" s="111">
        <v>538410</v>
      </c>
      <c r="G29" s="112">
        <v>698469</v>
      </c>
      <c r="H29" s="110" t="s">
        <v>63</v>
      </c>
      <c r="I29" s="110" t="s">
        <v>63</v>
      </c>
      <c r="J29" s="113">
        <v>44981</v>
      </c>
    </row>
    <row r="30" spans="1:10" ht="15">
      <c r="A30" s="110" t="s">
        <v>53</v>
      </c>
      <c r="B30" s="110" t="s">
        <v>131</v>
      </c>
      <c r="C30" s="110" t="s">
        <v>55</v>
      </c>
      <c r="D30" s="110" t="s">
        <v>56</v>
      </c>
      <c r="E30" s="110" t="s">
        <v>54</v>
      </c>
      <c r="F30" s="111">
        <v>538206</v>
      </c>
      <c r="G30" s="112">
        <v>317500</v>
      </c>
      <c r="H30" s="110" t="s">
        <v>57</v>
      </c>
      <c r="I30" s="110" t="s">
        <v>63</v>
      </c>
      <c r="J30" s="113">
        <v>44967</v>
      </c>
    </row>
    <row r="31" spans="1:10" ht="15">
      <c r="A31" s="110" t="s">
        <v>53</v>
      </c>
      <c r="B31" s="110" t="s">
        <v>131</v>
      </c>
      <c r="C31" s="110" t="s">
        <v>55</v>
      </c>
      <c r="D31" s="110" t="s">
        <v>76</v>
      </c>
      <c r="E31" s="110" t="s">
        <v>54</v>
      </c>
      <c r="F31" s="111">
        <v>538174</v>
      </c>
      <c r="G31" s="112">
        <v>1087103</v>
      </c>
      <c r="H31" s="110" t="s">
        <v>63</v>
      </c>
      <c r="I31" s="110" t="s">
        <v>63</v>
      </c>
      <c r="J31" s="113">
        <v>44967</v>
      </c>
    </row>
    <row r="32" spans="1:10" ht="15">
      <c r="A32" s="110" t="s">
        <v>53</v>
      </c>
      <c r="B32" s="110" t="s">
        <v>131</v>
      </c>
      <c r="C32" s="110" t="s">
        <v>55</v>
      </c>
      <c r="D32" s="110" t="s">
        <v>76</v>
      </c>
      <c r="E32" s="110" t="s">
        <v>75</v>
      </c>
      <c r="F32" s="111">
        <v>538447</v>
      </c>
      <c r="G32" s="112">
        <v>445000</v>
      </c>
      <c r="H32" s="110" t="s">
        <v>63</v>
      </c>
      <c r="I32" s="110" t="s">
        <v>63</v>
      </c>
      <c r="J32" s="113">
        <v>44984</v>
      </c>
    </row>
    <row r="33" spans="1:10" ht="15">
      <c r="A33" s="110" t="s">
        <v>53</v>
      </c>
      <c r="B33" s="110" t="s">
        <v>131</v>
      </c>
      <c r="C33" s="110" t="s">
        <v>55</v>
      </c>
      <c r="D33" s="110" t="s">
        <v>56</v>
      </c>
      <c r="E33" s="110" t="s">
        <v>54</v>
      </c>
      <c r="F33" s="111">
        <v>538164</v>
      </c>
      <c r="G33" s="112">
        <v>412500</v>
      </c>
      <c r="H33" s="110" t="s">
        <v>57</v>
      </c>
      <c r="I33" s="110" t="s">
        <v>63</v>
      </c>
      <c r="J33" s="113">
        <v>44966</v>
      </c>
    </row>
    <row r="34" spans="1:10" ht="15">
      <c r="A34" s="110" t="s">
        <v>53</v>
      </c>
      <c r="B34" s="110" t="s">
        <v>131</v>
      </c>
      <c r="C34" s="110" t="s">
        <v>55</v>
      </c>
      <c r="D34" s="110" t="s">
        <v>56</v>
      </c>
      <c r="E34" s="110" t="s">
        <v>54</v>
      </c>
      <c r="F34" s="111">
        <v>538085</v>
      </c>
      <c r="G34" s="112">
        <v>599000</v>
      </c>
      <c r="H34" s="110" t="s">
        <v>57</v>
      </c>
      <c r="I34" s="110" t="s">
        <v>63</v>
      </c>
      <c r="J34" s="113">
        <v>44963</v>
      </c>
    </row>
    <row r="35" spans="1:10" ht="15">
      <c r="A35" s="110" t="s">
        <v>53</v>
      </c>
      <c r="B35" s="110" t="s">
        <v>131</v>
      </c>
      <c r="C35" s="110" t="s">
        <v>55</v>
      </c>
      <c r="D35" s="110" t="s">
        <v>56</v>
      </c>
      <c r="E35" s="110" t="s">
        <v>54</v>
      </c>
      <c r="F35" s="111">
        <v>538325</v>
      </c>
      <c r="G35" s="112">
        <v>460720</v>
      </c>
      <c r="H35" s="110" t="s">
        <v>63</v>
      </c>
      <c r="I35" s="110" t="s">
        <v>63</v>
      </c>
      <c r="J35" s="113">
        <v>44974</v>
      </c>
    </row>
    <row r="36" spans="1:10" ht="15">
      <c r="A36" s="110" t="s">
        <v>60</v>
      </c>
      <c r="B36" s="110" t="s">
        <v>132</v>
      </c>
      <c r="C36" s="110" t="s">
        <v>55</v>
      </c>
      <c r="D36" s="110" t="s">
        <v>71</v>
      </c>
      <c r="E36" s="110" t="s">
        <v>54</v>
      </c>
      <c r="F36" s="111">
        <v>538312</v>
      </c>
      <c r="G36" s="112">
        <v>665000</v>
      </c>
      <c r="H36" s="110" t="s">
        <v>57</v>
      </c>
      <c r="I36" s="110" t="s">
        <v>63</v>
      </c>
      <c r="J36" s="113">
        <v>44974</v>
      </c>
    </row>
    <row r="37" spans="1:10" ht="15">
      <c r="A37" s="110" t="s">
        <v>60</v>
      </c>
      <c r="B37" s="110" t="s">
        <v>132</v>
      </c>
      <c r="C37" s="110" t="s">
        <v>69</v>
      </c>
      <c r="D37" s="110" t="s">
        <v>70</v>
      </c>
      <c r="E37" s="110" t="s">
        <v>54</v>
      </c>
      <c r="F37" s="111">
        <v>538114</v>
      </c>
      <c r="G37" s="112">
        <v>741000</v>
      </c>
      <c r="H37" s="110" t="s">
        <v>57</v>
      </c>
      <c r="I37" s="110" t="s">
        <v>63</v>
      </c>
      <c r="J37" s="113">
        <v>44965</v>
      </c>
    </row>
    <row r="38" spans="1:10" ht="15">
      <c r="A38" s="110" t="s">
        <v>60</v>
      </c>
      <c r="B38" s="110" t="s">
        <v>132</v>
      </c>
      <c r="C38" s="110" t="s">
        <v>61</v>
      </c>
      <c r="D38" s="110" t="s">
        <v>62</v>
      </c>
      <c r="E38" s="110" t="s">
        <v>54</v>
      </c>
      <c r="F38" s="111">
        <v>538309</v>
      </c>
      <c r="G38" s="112">
        <v>610000</v>
      </c>
      <c r="H38" s="110" t="s">
        <v>63</v>
      </c>
      <c r="I38" s="110" t="s">
        <v>63</v>
      </c>
      <c r="J38" s="113">
        <v>44974</v>
      </c>
    </row>
    <row r="39" spans="1:10" ht="15">
      <c r="A39" s="110" t="s">
        <v>60</v>
      </c>
      <c r="B39" s="110" t="s">
        <v>132</v>
      </c>
      <c r="C39" s="110" t="s">
        <v>61</v>
      </c>
      <c r="D39" s="110" t="s">
        <v>82</v>
      </c>
      <c r="E39" s="110" t="s">
        <v>54</v>
      </c>
      <c r="F39" s="111">
        <v>538213</v>
      </c>
      <c r="G39" s="112">
        <v>423000</v>
      </c>
      <c r="H39" s="110" t="s">
        <v>57</v>
      </c>
      <c r="I39" s="110" t="s">
        <v>63</v>
      </c>
      <c r="J39" s="113">
        <v>44967</v>
      </c>
    </row>
    <row r="40" spans="1:10" ht="15">
      <c r="A40" s="110" t="s">
        <v>60</v>
      </c>
      <c r="B40" s="110" t="s">
        <v>132</v>
      </c>
      <c r="C40" s="110" t="s">
        <v>61</v>
      </c>
      <c r="D40" s="110" t="s">
        <v>71</v>
      </c>
      <c r="E40" s="110" t="s">
        <v>54</v>
      </c>
      <c r="F40" s="111">
        <v>538146</v>
      </c>
      <c r="G40" s="112">
        <v>925000</v>
      </c>
      <c r="H40" s="110" t="s">
        <v>57</v>
      </c>
      <c r="I40" s="110" t="s">
        <v>63</v>
      </c>
      <c r="J40" s="113">
        <v>44966</v>
      </c>
    </row>
    <row r="41" spans="1:10" ht="15">
      <c r="A41" s="110" t="s">
        <v>60</v>
      </c>
      <c r="B41" s="110" t="s">
        <v>132</v>
      </c>
      <c r="C41" s="110" t="s">
        <v>98</v>
      </c>
      <c r="D41" s="110" t="s">
        <v>99</v>
      </c>
      <c r="E41" s="110" t="s">
        <v>54</v>
      </c>
      <c r="F41" s="111">
        <v>538413</v>
      </c>
      <c r="G41" s="112">
        <v>300000</v>
      </c>
      <c r="H41" s="110" t="s">
        <v>57</v>
      </c>
      <c r="I41" s="110" t="s">
        <v>63</v>
      </c>
      <c r="J41" s="113">
        <v>44981</v>
      </c>
    </row>
    <row r="42" spans="1:10" ht="15">
      <c r="A42" s="110" t="s">
        <v>60</v>
      </c>
      <c r="B42" s="110" t="s">
        <v>132</v>
      </c>
      <c r="C42" s="110" t="s">
        <v>61</v>
      </c>
      <c r="D42" s="110" t="s">
        <v>62</v>
      </c>
      <c r="E42" s="110" t="s">
        <v>54</v>
      </c>
      <c r="F42" s="111">
        <v>538111</v>
      </c>
      <c r="G42" s="112">
        <v>813000</v>
      </c>
      <c r="H42" s="110" t="s">
        <v>57</v>
      </c>
      <c r="I42" s="110" t="s">
        <v>63</v>
      </c>
      <c r="J42" s="113">
        <v>44965</v>
      </c>
    </row>
    <row r="43" spans="1:10" ht="15">
      <c r="A43" s="110" t="s">
        <v>60</v>
      </c>
      <c r="B43" s="110" t="s">
        <v>132</v>
      </c>
      <c r="C43" s="110" t="s">
        <v>61</v>
      </c>
      <c r="D43" s="110" t="s">
        <v>62</v>
      </c>
      <c r="E43" s="110" t="s">
        <v>54</v>
      </c>
      <c r="F43" s="111">
        <v>538068</v>
      </c>
      <c r="G43" s="112">
        <v>721866</v>
      </c>
      <c r="H43" s="110" t="s">
        <v>63</v>
      </c>
      <c r="I43" s="110" t="s">
        <v>63</v>
      </c>
      <c r="J43" s="113">
        <v>44960</v>
      </c>
    </row>
    <row r="44" spans="1:10" ht="15">
      <c r="A44" s="110" t="s">
        <v>60</v>
      </c>
      <c r="B44" s="110" t="s">
        <v>132</v>
      </c>
      <c r="C44" s="110" t="s">
        <v>55</v>
      </c>
      <c r="D44" s="110" t="s">
        <v>71</v>
      </c>
      <c r="E44" s="110" t="s">
        <v>54</v>
      </c>
      <c r="F44" s="111">
        <v>538457</v>
      </c>
      <c r="G44" s="112">
        <v>1065000</v>
      </c>
      <c r="H44" s="110" t="s">
        <v>57</v>
      </c>
      <c r="I44" s="110" t="s">
        <v>63</v>
      </c>
      <c r="J44" s="113">
        <v>44984</v>
      </c>
    </row>
    <row r="45" spans="1:10" ht="15">
      <c r="A45" s="110" t="s">
        <v>60</v>
      </c>
      <c r="B45" s="110" t="s">
        <v>132</v>
      </c>
      <c r="C45" s="110" t="s">
        <v>61</v>
      </c>
      <c r="D45" s="110" t="s">
        <v>90</v>
      </c>
      <c r="E45" s="110" t="s">
        <v>89</v>
      </c>
      <c r="F45" s="111">
        <v>538335</v>
      </c>
      <c r="G45" s="112">
        <v>1982241</v>
      </c>
      <c r="H45" s="110" t="s">
        <v>57</v>
      </c>
      <c r="I45" s="110" t="s">
        <v>63</v>
      </c>
      <c r="J45" s="113">
        <v>44978</v>
      </c>
    </row>
    <row r="46" spans="1:10" ht="15">
      <c r="A46" s="110" t="s">
        <v>93</v>
      </c>
      <c r="B46" s="110" t="s">
        <v>133</v>
      </c>
      <c r="C46" s="110" t="s">
        <v>94</v>
      </c>
      <c r="D46" s="110" t="s">
        <v>95</v>
      </c>
      <c r="E46" s="110" t="s">
        <v>54</v>
      </c>
      <c r="F46" s="111">
        <v>538365</v>
      </c>
      <c r="G46" s="112">
        <v>385000</v>
      </c>
      <c r="H46" s="110" t="s">
        <v>57</v>
      </c>
      <c r="I46" s="110" t="s">
        <v>63</v>
      </c>
      <c r="J46" s="113">
        <v>44979</v>
      </c>
    </row>
    <row r="47" spans="1:10" ht="15">
      <c r="A47" s="110" t="s">
        <v>87</v>
      </c>
      <c r="B47" s="110" t="s">
        <v>134</v>
      </c>
      <c r="C47" s="110" t="s">
        <v>58</v>
      </c>
      <c r="D47" s="110" t="s">
        <v>88</v>
      </c>
      <c r="E47" s="110" t="s">
        <v>54</v>
      </c>
      <c r="F47" s="111">
        <v>538322</v>
      </c>
      <c r="G47" s="112">
        <v>518000</v>
      </c>
      <c r="H47" s="110" t="s">
        <v>57</v>
      </c>
      <c r="I47" s="110" t="s">
        <v>63</v>
      </c>
      <c r="J47" s="113">
        <v>44974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35</v>
      </c>
      <c r="C1" s="92" t="s">
        <v>1</v>
      </c>
      <c r="D1" s="92" t="s">
        <v>34</v>
      </c>
      <c r="E1" s="92" t="s">
        <v>32</v>
      </c>
      <c r="F1" s="92" t="s">
        <v>36</v>
      </c>
      <c r="G1" s="92" t="s">
        <v>33</v>
      </c>
      <c r="H1" s="92" t="s">
        <v>39</v>
      </c>
      <c r="L1">
        <v>20</v>
      </c>
    </row>
    <row r="2" spans="1:12" ht="15">
      <c r="A2" s="114" t="s">
        <v>64</v>
      </c>
      <c r="B2" s="114" t="s">
        <v>127</v>
      </c>
      <c r="C2" s="114" t="s">
        <v>118</v>
      </c>
      <c r="D2" s="114" t="s">
        <v>122</v>
      </c>
      <c r="E2" s="115">
        <v>538394</v>
      </c>
      <c r="F2" s="116">
        <v>45000</v>
      </c>
      <c r="G2" s="117">
        <v>44980</v>
      </c>
      <c r="H2" s="114" t="s">
        <v>123</v>
      </c>
    </row>
    <row r="3" spans="1:12" ht="30">
      <c r="A3" s="114" t="s">
        <v>67</v>
      </c>
      <c r="B3" s="114" t="s">
        <v>128</v>
      </c>
      <c r="C3" s="114" t="s">
        <v>110</v>
      </c>
      <c r="D3" s="114" t="s">
        <v>109</v>
      </c>
      <c r="E3" s="115">
        <v>538117</v>
      </c>
      <c r="F3" s="116">
        <v>1093000</v>
      </c>
      <c r="G3" s="117">
        <v>44965</v>
      </c>
      <c r="H3" s="114" t="s">
        <v>111</v>
      </c>
    </row>
    <row r="4" spans="1:12" ht="15">
      <c r="A4" s="114" t="s">
        <v>67</v>
      </c>
      <c r="B4" s="114" t="s">
        <v>128</v>
      </c>
      <c r="C4" s="114" t="s">
        <v>113</v>
      </c>
      <c r="D4" s="114" t="s">
        <v>112</v>
      </c>
      <c r="E4" s="115">
        <v>538183</v>
      </c>
      <c r="F4" s="116">
        <v>180000</v>
      </c>
      <c r="G4" s="117">
        <v>44967</v>
      </c>
      <c r="H4" s="114" t="s">
        <v>114</v>
      </c>
    </row>
    <row r="5" spans="1:12" ht="15">
      <c r="A5" s="114" t="s">
        <v>67</v>
      </c>
      <c r="B5" s="114" t="s">
        <v>128</v>
      </c>
      <c r="C5" s="114" t="s">
        <v>113</v>
      </c>
      <c r="D5" s="114" t="s">
        <v>116</v>
      </c>
      <c r="E5" s="115">
        <v>538257</v>
      </c>
      <c r="F5" s="116">
        <v>239000</v>
      </c>
      <c r="G5" s="117">
        <v>44972</v>
      </c>
      <c r="H5" s="114" t="s">
        <v>114</v>
      </c>
    </row>
    <row r="6" spans="1:12" ht="15">
      <c r="A6" s="114" t="s">
        <v>53</v>
      </c>
      <c r="B6" s="114" t="s">
        <v>131</v>
      </c>
      <c r="C6" s="114" t="s">
        <v>81</v>
      </c>
      <c r="D6" s="114" t="s">
        <v>80</v>
      </c>
      <c r="E6" s="115">
        <v>538211</v>
      </c>
      <c r="F6" s="116">
        <v>2125000</v>
      </c>
      <c r="G6" s="117">
        <v>44967</v>
      </c>
      <c r="H6" s="114" t="s">
        <v>115</v>
      </c>
    </row>
    <row r="7" spans="1:12" ht="15">
      <c r="A7" s="114" t="s">
        <v>53</v>
      </c>
      <c r="B7" s="114" t="s">
        <v>131</v>
      </c>
      <c r="C7" s="114" t="s">
        <v>113</v>
      </c>
      <c r="D7" s="114" t="s">
        <v>120</v>
      </c>
      <c r="E7" s="115">
        <v>538334</v>
      </c>
      <c r="F7" s="116">
        <v>105000</v>
      </c>
      <c r="G7" s="117">
        <v>44978</v>
      </c>
      <c r="H7" s="114" t="s">
        <v>121</v>
      </c>
    </row>
    <row r="8" spans="1:12" ht="15">
      <c r="A8" s="114" t="s">
        <v>105</v>
      </c>
      <c r="B8" s="114" t="s">
        <v>135</v>
      </c>
      <c r="C8" s="114" t="s">
        <v>107</v>
      </c>
      <c r="D8" s="114" t="s">
        <v>106</v>
      </c>
      <c r="E8" s="115">
        <v>538060</v>
      </c>
      <c r="F8" s="116">
        <v>305250</v>
      </c>
      <c r="G8" s="117">
        <v>44960</v>
      </c>
      <c r="H8" s="114" t="s">
        <v>108</v>
      </c>
    </row>
    <row r="9" spans="1:12" ht="15">
      <c r="A9" s="114" t="s">
        <v>60</v>
      </c>
      <c r="B9" s="114" t="s">
        <v>132</v>
      </c>
      <c r="C9" s="114" t="s">
        <v>118</v>
      </c>
      <c r="D9" s="114" t="s">
        <v>117</v>
      </c>
      <c r="E9" s="115">
        <v>538314</v>
      </c>
      <c r="F9" s="116">
        <v>100000</v>
      </c>
      <c r="G9" s="117">
        <v>44974</v>
      </c>
      <c r="H9" s="114" t="s">
        <v>119</v>
      </c>
    </row>
    <row r="10" spans="1:12" ht="15">
      <c r="A10" s="114" t="s">
        <v>60</v>
      </c>
      <c r="B10" s="114" t="s">
        <v>132</v>
      </c>
      <c r="C10" s="114" t="s">
        <v>81</v>
      </c>
      <c r="D10" s="114" t="s">
        <v>124</v>
      </c>
      <c r="E10" s="115">
        <v>538411</v>
      </c>
      <c r="F10" s="116">
        <v>425000000</v>
      </c>
      <c r="G10" s="117">
        <v>44981</v>
      </c>
      <c r="H10" s="114" t="s">
        <v>125</v>
      </c>
    </row>
    <row r="11" spans="1:12" ht="15">
      <c r="A11" s="114"/>
      <c r="B11" s="114"/>
      <c r="C11" s="114"/>
      <c r="D11" s="114"/>
      <c r="E11" s="115"/>
      <c r="F11" s="116"/>
      <c r="G11" s="117"/>
      <c r="H11" s="114"/>
    </row>
    <row r="12" spans="1:12" ht="15">
      <c r="A12" s="114"/>
      <c r="B12" s="114"/>
      <c r="C12" s="114"/>
      <c r="D12" s="114"/>
      <c r="E12" s="115"/>
      <c r="F12" s="116"/>
      <c r="G12" s="117"/>
      <c r="H12" s="114"/>
    </row>
    <row r="13" spans="1:12" ht="15">
      <c r="A13" s="114"/>
      <c r="B13" s="114"/>
      <c r="C13" s="114"/>
      <c r="D13" s="114"/>
      <c r="E13" s="115"/>
      <c r="F13" s="116"/>
      <c r="G13" s="117"/>
      <c r="H13" s="114"/>
    </row>
    <row r="14" spans="1:12" ht="15">
      <c r="A14" s="114"/>
      <c r="B14" s="114"/>
      <c r="C14" s="114"/>
      <c r="D14" s="114"/>
      <c r="E14" s="115"/>
      <c r="F14" s="116"/>
      <c r="G14" s="117"/>
      <c r="H14" s="114"/>
    </row>
    <row r="15" spans="1:12" ht="15">
      <c r="A15" s="114"/>
      <c r="B15" s="114"/>
      <c r="C15" s="114"/>
      <c r="D15" s="114"/>
      <c r="E15" s="115"/>
      <c r="F15" s="116"/>
      <c r="G15" s="117"/>
      <c r="H15" s="114"/>
    </row>
    <row r="16" spans="1:12" ht="15">
      <c r="A16" s="114"/>
      <c r="B16" s="114"/>
      <c r="C16" s="114"/>
      <c r="D16" s="114"/>
      <c r="E16" s="115"/>
      <c r="F16" s="116"/>
      <c r="G16" s="117"/>
      <c r="H16" s="114"/>
    </row>
    <row r="17" spans="1:8" ht="15">
      <c r="A17" s="114"/>
      <c r="B17" s="114"/>
      <c r="C17" s="114"/>
      <c r="D17" s="114"/>
      <c r="E17" s="115"/>
      <c r="F17" s="116"/>
      <c r="G17" s="117"/>
      <c r="H17" s="114"/>
    </row>
    <row r="18" spans="1:8" ht="15">
      <c r="A18" s="114"/>
      <c r="B18" s="114"/>
      <c r="C18" s="114"/>
      <c r="D18" s="114"/>
      <c r="E18" s="115"/>
      <c r="F18" s="116"/>
      <c r="G18" s="117"/>
      <c r="H18" s="114"/>
    </row>
    <row r="19" spans="1:8" ht="15">
      <c r="A19" s="114"/>
      <c r="B19" s="114"/>
      <c r="C19" s="114"/>
      <c r="D19" s="114"/>
      <c r="E19" s="115"/>
      <c r="F19" s="116"/>
      <c r="G19" s="117"/>
      <c r="H19" s="114"/>
    </row>
    <row r="20" spans="1:8" ht="15">
      <c r="A20" s="114"/>
      <c r="B20" s="114"/>
      <c r="C20" s="114"/>
      <c r="D20" s="114"/>
      <c r="E20" s="115"/>
      <c r="F20" s="116"/>
      <c r="G20" s="117"/>
      <c r="H20" s="114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5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35</v>
      </c>
      <c r="C1" s="94" t="s">
        <v>36</v>
      </c>
      <c r="D1" s="94" t="s">
        <v>33</v>
      </c>
      <c r="E1" s="95" t="s">
        <v>41</v>
      </c>
      <c r="L1">
        <v>56</v>
      </c>
    </row>
    <row r="2" spans="1:12" ht="12.75" customHeight="1">
      <c r="A2" s="118" t="s">
        <v>84</v>
      </c>
      <c r="B2" s="118" t="s">
        <v>126</v>
      </c>
      <c r="C2" s="119">
        <v>549950</v>
      </c>
      <c r="D2" s="120">
        <v>44981</v>
      </c>
      <c r="E2" s="118" t="s">
        <v>136</v>
      </c>
    </row>
    <row r="3" spans="1:12" ht="12.75" customHeight="1">
      <c r="A3" s="118" t="s">
        <v>84</v>
      </c>
      <c r="B3" s="118" t="s">
        <v>126</v>
      </c>
      <c r="C3" s="119">
        <v>544950</v>
      </c>
      <c r="D3" s="120">
        <v>44974</v>
      </c>
      <c r="E3" s="118" t="s">
        <v>136</v>
      </c>
    </row>
    <row r="4" spans="1:12" ht="12.75" customHeight="1">
      <c r="A4" s="118" t="s">
        <v>64</v>
      </c>
      <c r="B4" s="118" t="s">
        <v>127</v>
      </c>
      <c r="C4" s="119">
        <v>405000</v>
      </c>
      <c r="D4" s="120">
        <v>44963</v>
      </c>
      <c r="E4" s="118" t="s">
        <v>137</v>
      </c>
    </row>
    <row r="5" spans="1:12" ht="12.75" customHeight="1">
      <c r="A5" s="118" t="s">
        <v>64</v>
      </c>
      <c r="B5" s="118" t="s">
        <v>127</v>
      </c>
      <c r="C5" s="119">
        <v>45000</v>
      </c>
      <c r="D5" s="120">
        <v>44980</v>
      </c>
      <c r="E5" s="118" t="s">
        <v>138</v>
      </c>
    </row>
    <row r="6" spans="1:12" ht="12.75" customHeight="1">
      <c r="A6" s="118" t="s">
        <v>64</v>
      </c>
      <c r="B6" s="118" t="s">
        <v>127</v>
      </c>
      <c r="C6" s="119">
        <v>440000</v>
      </c>
      <c r="D6" s="120">
        <v>44967</v>
      </c>
      <c r="E6" s="118" t="s">
        <v>137</v>
      </c>
    </row>
    <row r="7" spans="1:12" ht="12.75" customHeight="1">
      <c r="A7" s="118" t="s">
        <v>67</v>
      </c>
      <c r="B7" s="118" t="s">
        <v>128</v>
      </c>
      <c r="C7" s="119">
        <v>285000</v>
      </c>
      <c r="D7" s="120">
        <v>44972</v>
      </c>
      <c r="E7" s="118" t="s">
        <v>137</v>
      </c>
    </row>
    <row r="8" spans="1:12" ht="12.75" customHeight="1">
      <c r="A8" s="118" t="s">
        <v>67</v>
      </c>
      <c r="B8" s="118" t="s">
        <v>128</v>
      </c>
      <c r="C8" s="119">
        <v>470000</v>
      </c>
      <c r="D8" s="120">
        <v>44971</v>
      </c>
      <c r="E8" s="118" t="s">
        <v>137</v>
      </c>
    </row>
    <row r="9" spans="1:12" ht="12.75" customHeight="1">
      <c r="A9" s="118" t="s">
        <v>67</v>
      </c>
      <c r="B9" s="118" t="s">
        <v>128</v>
      </c>
      <c r="C9" s="119">
        <v>460000</v>
      </c>
      <c r="D9" s="120">
        <v>44979</v>
      </c>
      <c r="E9" s="118" t="s">
        <v>137</v>
      </c>
    </row>
    <row r="10" spans="1:12" ht="12.75" customHeight="1">
      <c r="A10" s="118" t="s">
        <v>67</v>
      </c>
      <c r="B10" s="118" t="s">
        <v>128</v>
      </c>
      <c r="C10" s="119">
        <v>198000</v>
      </c>
      <c r="D10" s="120">
        <v>44984</v>
      </c>
      <c r="E10" s="118" t="s">
        <v>137</v>
      </c>
    </row>
    <row r="11" spans="1:12" ht="12.75" customHeight="1">
      <c r="A11" s="118" t="s">
        <v>67</v>
      </c>
      <c r="B11" s="118" t="s">
        <v>128</v>
      </c>
      <c r="C11" s="119">
        <v>450000</v>
      </c>
      <c r="D11" s="120">
        <v>44985</v>
      </c>
      <c r="E11" s="118" t="s">
        <v>137</v>
      </c>
    </row>
    <row r="12" spans="1:12" ht="12.75" customHeight="1">
      <c r="A12" s="118" t="s">
        <v>67</v>
      </c>
      <c r="B12" s="118" t="s">
        <v>128</v>
      </c>
      <c r="C12" s="119">
        <v>540000</v>
      </c>
      <c r="D12" s="120">
        <v>44978</v>
      </c>
      <c r="E12" s="118" t="s">
        <v>137</v>
      </c>
    </row>
    <row r="13" spans="1:12" ht="15">
      <c r="A13" s="118" t="s">
        <v>67</v>
      </c>
      <c r="B13" s="118" t="s">
        <v>128</v>
      </c>
      <c r="C13" s="119">
        <v>180000</v>
      </c>
      <c r="D13" s="120">
        <v>44967</v>
      </c>
      <c r="E13" s="118" t="s">
        <v>138</v>
      </c>
    </row>
    <row r="14" spans="1:12" ht="15">
      <c r="A14" s="118" t="s">
        <v>67</v>
      </c>
      <c r="B14" s="118" t="s">
        <v>128</v>
      </c>
      <c r="C14" s="119">
        <v>150000</v>
      </c>
      <c r="D14" s="120">
        <v>44964</v>
      </c>
      <c r="E14" s="118" t="s">
        <v>137</v>
      </c>
    </row>
    <row r="15" spans="1:12" ht="15">
      <c r="A15" s="118" t="s">
        <v>67</v>
      </c>
      <c r="B15" s="118" t="s">
        <v>128</v>
      </c>
      <c r="C15" s="119">
        <v>1093000</v>
      </c>
      <c r="D15" s="120">
        <v>44965</v>
      </c>
      <c r="E15" s="118" t="s">
        <v>138</v>
      </c>
    </row>
    <row r="16" spans="1:12" ht="15">
      <c r="A16" s="118" t="s">
        <v>67</v>
      </c>
      <c r="B16" s="118" t="s">
        <v>128</v>
      </c>
      <c r="C16" s="119">
        <v>360000</v>
      </c>
      <c r="D16" s="120">
        <v>44966</v>
      </c>
      <c r="E16" s="118" t="s">
        <v>137</v>
      </c>
    </row>
    <row r="17" spans="1:5" ht="15">
      <c r="A17" s="118" t="s">
        <v>67</v>
      </c>
      <c r="B17" s="118" t="s">
        <v>128</v>
      </c>
      <c r="C17" s="119">
        <v>690000</v>
      </c>
      <c r="D17" s="120">
        <v>44979</v>
      </c>
      <c r="E17" s="118" t="s">
        <v>137</v>
      </c>
    </row>
    <row r="18" spans="1:5" ht="15">
      <c r="A18" s="118" t="s">
        <v>67</v>
      </c>
      <c r="B18" s="118" t="s">
        <v>128</v>
      </c>
      <c r="C18" s="119">
        <v>210000</v>
      </c>
      <c r="D18" s="120">
        <v>44967</v>
      </c>
      <c r="E18" s="118" t="s">
        <v>137</v>
      </c>
    </row>
    <row r="19" spans="1:5" ht="15">
      <c r="A19" s="118" t="s">
        <v>67</v>
      </c>
      <c r="B19" s="118" t="s">
        <v>128</v>
      </c>
      <c r="C19" s="119">
        <v>859000</v>
      </c>
      <c r="D19" s="120">
        <v>44984</v>
      </c>
      <c r="E19" s="118" t="s">
        <v>137</v>
      </c>
    </row>
    <row r="20" spans="1:5" ht="15">
      <c r="A20" s="118" t="s">
        <v>67</v>
      </c>
      <c r="B20" s="118" t="s">
        <v>128</v>
      </c>
      <c r="C20" s="119">
        <v>210000</v>
      </c>
      <c r="D20" s="120">
        <v>44967</v>
      </c>
      <c r="E20" s="118" t="s">
        <v>137</v>
      </c>
    </row>
    <row r="21" spans="1:5" ht="15">
      <c r="A21" s="118" t="s">
        <v>67</v>
      </c>
      <c r="B21" s="118" t="s">
        <v>128</v>
      </c>
      <c r="C21" s="119">
        <v>310000</v>
      </c>
      <c r="D21" s="120">
        <v>44967</v>
      </c>
      <c r="E21" s="118" t="s">
        <v>137</v>
      </c>
    </row>
    <row r="22" spans="1:5" ht="15">
      <c r="A22" s="118" t="s">
        <v>67</v>
      </c>
      <c r="B22" s="118" t="s">
        <v>128</v>
      </c>
      <c r="C22" s="119">
        <v>276000</v>
      </c>
      <c r="D22" s="120">
        <v>44967</v>
      </c>
      <c r="E22" s="118" t="s">
        <v>137</v>
      </c>
    </row>
    <row r="23" spans="1:5" ht="15">
      <c r="A23" s="118" t="s">
        <v>67</v>
      </c>
      <c r="B23" s="118" t="s">
        <v>128</v>
      </c>
      <c r="C23" s="119">
        <v>239000</v>
      </c>
      <c r="D23" s="120">
        <v>44972</v>
      </c>
      <c r="E23" s="118" t="s">
        <v>138</v>
      </c>
    </row>
    <row r="24" spans="1:5" ht="15">
      <c r="A24" s="118" t="s">
        <v>67</v>
      </c>
      <c r="B24" s="118" t="s">
        <v>128</v>
      </c>
      <c r="C24" s="119">
        <v>360000</v>
      </c>
      <c r="D24" s="120">
        <v>44985</v>
      </c>
      <c r="E24" s="118" t="s">
        <v>137</v>
      </c>
    </row>
    <row r="25" spans="1:5" ht="15">
      <c r="A25" s="118" t="s">
        <v>67</v>
      </c>
      <c r="B25" s="118" t="s">
        <v>128</v>
      </c>
      <c r="C25" s="119">
        <v>225000</v>
      </c>
      <c r="D25" s="120">
        <v>44967</v>
      </c>
      <c r="E25" s="118" t="s">
        <v>137</v>
      </c>
    </row>
    <row r="26" spans="1:5" ht="15">
      <c r="A26" s="118" t="s">
        <v>96</v>
      </c>
      <c r="B26" s="118" t="s">
        <v>129</v>
      </c>
      <c r="C26" s="119">
        <v>629000</v>
      </c>
      <c r="D26" s="120">
        <v>44980</v>
      </c>
      <c r="E26" s="118" t="s">
        <v>137</v>
      </c>
    </row>
    <row r="27" spans="1:5" ht="15">
      <c r="A27" s="118" t="s">
        <v>101</v>
      </c>
      <c r="B27" s="118" t="s">
        <v>130</v>
      </c>
      <c r="C27" s="119">
        <v>369900</v>
      </c>
      <c r="D27" s="120">
        <v>44984</v>
      </c>
      <c r="E27" s="118" t="s">
        <v>137</v>
      </c>
    </row>
    <row r="28" spans="1:5" ht="15">
      <c r="A28" s="118" t="s">
        <v>53</v>
      </c>
      <c r="B28" s="118" t="s">
        <v>131</v>
      </c>
      <c r="C28" s="119">
        <v>2125000</v>
      </c>
      <c r="D28" s="120">
        <v>44967</v>
      </c>
      <c r="E28" s="118" t="s">
        <v>138</v>
      </c>
    </row>
    <row r="29" spans="1:5" ht="15">
      <c r="A29" s="118" t="s">
        <v>53</v>
      </c>
      <c r="B29" s="118" t="s">
        <v>131</v>
      </c>
      <c r="C29" s="119">
        <v>426500</v>
      </c>
      <c r="D29" s="120">
        <v>44966</v>
      </c>
      <c r="E29" s="118" t="s">
        <v>137</v>
      </c>
    </row>
    <row r="30" spans="1:5" ht="15">
      <c r="A30" s="118" t="s">
        <v>53</v>
      </c>
      <c r="B30" s="118" t="s">
        <v>131</v>
      </c>
      <c r="C30" s="119">
        <v>1087103</v>
      </c>
      <c r="D30" s="120">
        <v>44967</v>
      </c>
      <c r="E30" s="118" t="s">
        <v>136</v>
      </c>
    </row>
    <row r="31" spans="1:5" ht="15">
      <c r="A31" s="118" t="s">
        <v>53</v>
      </c>
      <c r="B31" s="118" t="s">
        <v>131</v>
      </c>
      <c r="C31" s="119">
        <v>460720</v>
      </c>
      <c r="D31" s="120">
        <v>44974</v>
      </c>
      <c r="E31" s="118" t="s">
        <v>136</v>
      </c>
    </row>
    <row r="32" spans="1:5" ht="15">
      <c r="A32" s="118" t="s">
        <v>53</v>
      </c>
      <c r="B32" s="118" t="s">
        <v>131</v>
      </c>
      <c r="C32" s="119">
        <v>405000</v>
      </c>
      <c r="D32" s="120">
        <v>44960</v>
      </c>
      <c r="E32" s="118" t="s">
        <v>137</v>
      </c>
    </row>
    <row r="33" spans="1:5" ht="15">
      <c r="A33" s="118" t="s">
        <v>53</v>
      </c>
      <c r="B33" s="118" t="s">
        <v>131</v>
      </c>
      <c r="C33" s="119">
        <v>317500</v>
      </c>
      <c r="D33" s="120">
        <v>44967</v>
      </c>
      <c r="E33" s="118" t="s">
        <v>137</v>
      </c>
    </row>
    <row r="34" spans="1:5" ht="15">
      <c r="A34" s="118" t="s">
        <v>53</v>
      </c>
      <c r="B34" s="118" t="s">
        <v>131</v>
      </c>
      <c r="C34" s="119">
        <v>1275000</v>
      </c>
      <c r="D34" s="120">
        <v>44967</v>
      </c>
      <c r="E34" s="118" t="s">
        <v>137</v>
      </c>
    </row>
    <row r="35" spans="1:5" ht="15">
      <c r="A35" s="118" t="s">
        <v>53</v>
      </c>
      <c r="B35" s="118" t="s">
        <v>131</v>
      </c>
      <c r="C35" s="119">
        <v>350000</v>
      </c>
      <c r="D35" s="120">
        <v>44974</v>
      </c>
      <c r="E35" s="118" t="s">
        <v>137</v>
      </c>
    </row>
    <row r="36" spans="1:5" ht="15">
      <c r="A36" s="118" t="s">
        <v>53</v>
      </c>
      <c r="B36" s="118" t="s">
        <v>131</v>
      </c>
      <c r="C36" s="119">
        <v>445000</v>
      </c>
      <c r="D36" s="120">
        <v>44984</v>
      </c>
      <c r="E36" s="118" t="s">
        <v>136</v>
      </c>
    </row>
    <row r="37" spans="1:5" ht="15">
      <c r="A37" s="118" t="s">
        <v>53</v>
      </c>
      <c r="B37" s="118" t="s">
        <v>131</v>
      </c>
      <c r="C37" s="119">
        <v>185000</v>
      </c>
      <c r="D37" s="120">
        <v>44960</v>
      </c>
      <c r="E37" s="118" t="s">
        <v>137</v>
      </c>
    </row>
    <row r="38" spans="1:5" ht="15">
      <c r="A38" s="118" t="s">
        <v>53</v>
      </c>
      <c r="B38" s="118" t="s">
        <v>131</v>
      </c>
      <c r="C38" s="119">
        <v>599000</v>
      </c>
      <c r="D38" s="120">
        <v>44963</v>
      </c>
      <c r="E38" s="118" t="s">
        <v>137</v>
      </c>
    </row>
    <row r="39" spans="1:5" ht="15">
      <c r="A39" s="118" t="s">
        <v>53</v>
      </c>
      <c r="B39" s="118" t="s">
        <v>131</v>
      </c>
      <c r="C39" s="119">
        <v>412500</v>
      </c>
      <c r="D39" s="120">
        <v>44966</v>
      </c>
      <c r="E39" s="118" t="s">
        <v>137</v>
      </c>
    </row>
    <row r="40" spans="1:5" ht="15">
      <c r="A40" s="118" t="s">
        <v>53</v>
      </c>
      <c r="B40" s="118" t="s">
        <v>131</v>
      </c>
      <c r="C40" s="119">
        <v>698469</v>
      </c>
      <c r="D40" s="120">
        <v>44981</v>
      </c>
      <c r="E40" s="118" t="s">
        <v>136</v>
      </c>
    </row>
    <row r="41" spans="1:5" ht="15">
      <c r="A41" s="118" t="s">
        <v>53</v>
      </c>
      <c r="B41" s="118" t="s">
        <v>131</v>
      </c>
      <c r="C41" s="119">
        <v>105000</v>
      </c>
      <c r="D41" s="120">
        <v>44978</v>
      </c>
      <c r="E41" s="118" t="s">
        <v>138</v>
      </c>
    </row>
    <row r="42" spans="1:5" ht="15">
      <c r="A42" s="118" t="s">
        <v>105</v>
      </c>
      <c r="B42" s="118" t="s">
        <v>135</v>
      </c>
      <c r="C42" s="119">
        <v>305250</v>
      </c>
      <c r="D42" s="120">
        <v>44960</v>
      </c>
      <c r="E42" s="118" t="s">
        <v>138</v>
      </c>
    </row>
    <row r="43" spans="1:5" ht="15">
      <c r="A43" s="118" t="s">
        <v>60</v>
      </c>
      <c r="B43" s="118" t="s">
        <v>132</v>
      </c>
      <c r="C43" s="119">
        <v>665000</v>
      </c>
      <c r="D43" s="120">
        <v>44974</v>
      </c>
      <c r="E43" s="118" t="s">
        <v>137</v>
      </c>
    </row>
    <row r="44" spans="1:5" ht="15">
      <c r="A44" s="118" t="s">
        <v>60</v>
      </c>
      <c r="B44" s="118" t="s">
        <v>132</v>
      </c>
      <c r="C44" s="119">
        <v>1065000</v>
      </c>
      <c r="D44" s="120">
        <v>44984</v>
      </c>
      <c r="E44" s="118" t="s">
        <v>137</v>
      </c>
    </row>
    <row r="45" spans="1:5" ht="15">
      <c r="A45" s="118" t="s">
        <v>60</v>
      </c>
      <c r="B45" s="118" t="s">
        <v>132</v>
      </c>
      <c r="C45" s="119">
        <v>423000</v>
      </c>
      <c r="D45" s="120">
        <v>44967</v>
      </c>
      <c r="E45" s="118" t="s">
        <v>137</v>
      </c>
    </row>
    <row r="46" spans="1:5" ht="15">
      <c r="A46" s="118" t="s">
        <v>60</v>
      </c>
      <c r="B46" s="118" t="s">
        <v>132</v>
      </c>
      <c r="C46" s="119">
        <v>300000</v>
      </c>
      <c r="D46" s="120">
        <v>44981</v>
      </c>
      <c r="E46" s="118" t="s">
        <v>137</v>
      </c>
    </row>
    <row r="47" spans="1:5" ht="15">
      <c r="A47" s="118" t="s">
        <v>60</v>
      </c>
      <c r="B47" s="118" t="s">
        <v>132</v>
      </c>
      <c r="C47" s="119">
        <v>610000</v>
      </c>
      <c r="D47" s="120">
        <v>44974</v>
      </c>
      <c r="E47" s="118" t="s">
        <v>136</v>
      </c>
    </row>
    <row r="48" spans="1:5" ht="15">
      <c r="A48" s="118" t="s">
        <v>60</v>
      </c>
      <c r="B48" s="118" t="s">
        <v>132</v>
      </c>
      <c r="C48" s="119">
        <v>100000</v>
      </c>
      <c r="D48" s="120">
        <v>44974</v>
      </c>
      <c r="E48" s="118" t="s">
        <v>138</v>
      </c>
    </row>
    <row r="49" spans="1:5" ht="15">
      <c r="A49" s="118" t="s">
        <v>60</v>
      </c>
      <c r="B49" s="118" t="s">
        <v>132</v>
      </c>
      <c r="C49" s="119">
        <v>925000</v>
      </c>
      <c r="D49" s="120">
        <v>44966</v>
      </c>
      <c r="E49" s="118" t="s">
        <v>137</v>
      </c>
    </row>
    <row r="50" spans="1:5" ht="15">
      <c r="A50" s="118" t="s">
        <v>60</v>
      </c>
      <c r="B50" s="118" t="s">
        <v>132</v>
      </c>
      <c r="C50" s="119">
        <v>425000000</v>
      </c>
      <c r="D50" s="120">
        <v>44981</v>
      </c>
      <c r="E50" s="118" t="s">
        <v>138</v>
      </c>
    </row>
    <row r="51" spans="1:5" ht="15">
      <c r="A51" s="118" t="s">
        <v>60</v>
      </c>
      <c r="B51" s="118" t="s">
        <v>132</v>
      </c>
      <c r="C51" s="119">
        <v>741000</v>
      </c>
      <c r="D51" s="120">
        <v>44965</v>
      </c>
      <c r="E51" s="118" t="s">
        <v>137</v>
      </c>
    </row>
    <row r="52" spans="1:5" ht="15">
      <c r="A52" s="118" t="s">
        <v>60</v>
      </c>
      <c r="B52" s="118" t="s">
        <v>132</v>
      </c>
      <c r="C52" s="119">
        <v>813000</v>
      </c>
      <c r="D52" s="120">
        <v>44965</v>
      </c>
      <c r="E52" s="118" t="s">
        <v>137</v>
      </c>
    </row>
    <row r="53" spans="1:5" ht="15">
      <c r="A53" s="118" t="s">
        <v>60</v>
      </c>
      <c r="B53" s="118" t="s">
        <v>132</v>
      </c>
      <c r="C53" s="119">
        <v>1982241</v>
      </c>
      <c r="D53" s="120">
        <v>44978</v>
      </c>
      <c r="E53" s="118" t="s">
        <v>137</v>
      </c>
    </row>
    <row r="54" spans="1:5" ht="15">
      <c r="A54" s="118" t="s">
        <v>60</v>
      </c>
      <c r="B54" s="118" t="s">
        <v>132</v>
      </c>
      <c r="C54" s="119">
        <v>721866</v>
      </c>
      <c r="D54" s="120">
        <v>44960</v>
      </c>
      <c r="E54" s="118" t="s">
        <v>136</v>
      </c>
    </row>
    <row r="55" spans="1:5" ht="15">
      <c r="A55" s="118" t="s">
        <v>93</v>
      </c>
      <c r="B55" s="118" t="s">
        <v>133</v>
      </c>
      <c r="C55" s="119">
        <v>385000</v>
      </c>
      <c r="D55" s="120">
        <v>44979</v>
      </c>
      <c r="E55" s="118" t="s">
        <v>137</v>
      </c>
    </row>
    <row r="56" spans="1:5" ht="15">
      <c r="A56" s="118" t="s">
        <v>87</v>
      </c>
      <c r="B56" s="118" t="s">
        <v>134</v>
      </c>
      <c r="C56" s="119">
        <v>518000</v>
      </c>
      <c r="D56" s="120">
        <v>44974</v>
      </c>
      <c r="E56" s="118" t="s">
        <v>137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2023-03-01T19:39:23Z</dcterms:modified>
</cp:coreProperties>
</file>