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STATS'!$A$14:$C$14</definedName>
    <definedName name="CommercialSalesMarket">'SALES STATS'!$A$36:$C$37</definedName>
    <definedName name="ConstructionLoansMarket">'LOAN ONLY STATS'!$A$27:$C$27</definedName>
    <definedName name="ConventionalLoansExcludingInclineMarket">'LOAN ONLY STATS'!#REF!</definedName>
    <definedName name="ConventionalLoansMarket">'LOAN ONLY STATS'!$A$7:$C$8</definedName>
    <definedName name="CreditLineLoansMarket">'LOAN ONLY STATS'!$A$20:$C$21</definedName>
    <definedName name="HardMoneyLoansMarket">'LOAN ONLY STATS'!$A$33:$C$33</definedName>
    <definedName name="InclineSalesMarket">'SALES STATS'!#REF!</definedName>
    <definedName name="OverallLoans">'OVERALL STATS'!$A$19:$C$22</definedName>
    <definedName name="OverallSales">'OVERALL STATS'!$A$7:$C$13</definedName>
    <definedName name="OverallSalesAndLoans">'OVERALL STATS'!$A$28:$C$34</definedName>
    <definedName name="_xlnm.Print_Titles" localSheetId="1">'SALES STATS'!$1:$6</definedName>
    <definedName name="ResaleMarket">'SALES STATS'!$A$7:$C$12</definedName>
    <definedName name="ResidentialResaleMarket">'SALES STATS'!$A$25:$C$30</definedName>
    <definedName name="ResidentialSalesExcludingInclineMarket">'SALES STATS'!#REF!</definedName>
    <definedName name="SubdivisionMarket">'SALES STATS'!$A$18:$C$19</definedName>
    <definedName name="VacantLandSalesMarket">'SALES STATS'!$A$43:$C$43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3" i="3"/>
  <c r="G27"/>
  <c r="G21"/>
  <c r="G20"/>
  <c r="G14"/>
  <c r="G8"/>
  <c r="G7"/>
  <c r="G43" i="2"/>
  <c r="G37"/>
  <c r="G36"/>
  <c r="G30"/>
  <c r="G29"/>
  <c r="G28"/>
  <c r="G27"/>
  <c r="G26"/>
  <c r="G25"/>
  <c r="G19"/>
  <c r="G18"/>
  <c r="G12"/>
  <c r="G11"/>
  <c r="G10"/>
  <c r="G9"/>
  <c r="G8"/>
  <c r="G7"/>
  <c r="G34" i="1"/>
  <c r="G33"/>
  <c r="G32"/>
  <c r="G31"/>
  <c r="G30"/>
  <c r="G29"/>
  <c r="G28"/>
  <c r="G22"/>
  <c r="G21"/>
  <c r="G20"/>
  <c r="G19"/>
  <c r="G13"/>
  <c r="G12"/>
  <c r="G11"/>
  <c r="G10"/>
  <c r="G9"/>
  <c r="G8"/>
  <c r="G7"/>
  <c r="C28" i="3"/>
  <c r="B28"/>
  <c r="C15"/>
  <c r="B15"/>
  <c r="C38" i="2"/>
  <c r="B38"/>
  <c r="B14" i="1"/>
  <c r="C14"/>
  <c r="B34" i="3"/>
  <c r="C34"/>
  <c r="B22"/>
  <c r="C22"/>
  <c r="B9"/>
  <c r="D7" s="1"/>
  <c r="C9"/>
  <c r="E7" s="1"/>
  <c r="B44" i="2"/>
  <c r="C44"/>
  <c r="B31"/>
  <c r="D26" s="1"/>
  <c r="C31"/>
  <c r="E26" s="1"/>
  <c r="A2"/>
  <c r="B20"/>
  <c r="D19" s="1"/>
  <c r="C20"/>
  <c r="E14" i="3" l="1"/>
  <c r="D14"/>
  <c r="E9" i="1"/>
  <c r="D9"/>
  <c r="E27" i="2"/>
  <c r="D27"/>
  <c r="E37"/>
  <c r="D36"/>
  <c r="D8" i="3"/>
  <c r="E8"/>
  <c r="E21"/>
  <c r="D21"/>
  <c r="E27"/>
  <c r="D27"/>
  <c r="D37" i="2"/>
  <c r="E36"/>
  <c r="E43"/>
  <c r="E25"/>
  <c r="E28"/>
  <c r="E30"/>
  <c r="E19"/>
  <c r="E18"/>
  <c r="D18"/>
  <c r="D29"/>
  <c r="E29"/>
  <c r="D30"/>
  <c r="D28"/>
  <c r="D25"/>
  <c r="D43"/>
  <c r="A2" i="3"/>
  <c r="E33"/>
  <c r="B13" i="2"/>
  <c r="C13"/>
  <c r="B23" i="1"/>
  <c r="C23"/>
  <c r="B35"/>
  <c r="C35"/>
  <c r="E31" l="1"/>
  <c r="D31"/>
  <c r="E9" i="2"/>
  <c r="D9"/>
  <c r="E15" i="3"/>
  <c r="D15"/>
  <c r="E38" i="2"/>
  <c r="D38"/>
  <c r="D32" i="1"/>
  <c r="E22"/>
  <c r="D22"/>
  <c r="E34"/>
  <c r="E32"/>
  <c r="E30"/>
  <c r="E33"/>
  <c r="D33" i="3"/>
  <c r="E28"/>
  <c r="D28"/>
  <c r="E20"/>
  <c r="D20"/>
  <c r="D44" i="2"/>
  <c r="E44"/>
  <c r="E31"/>
  <c r="D31"/>
  <c r="D8"/>
  <c r="D7"/>
  <c r="D10"/>
  <c r="D12"/>
  <c r="D11"/>
  <c r="E7"/>
  <c r="E12"/>
  <c r="E8"/>
  <c r="E11"/>
  <c r="E10"/>
  <c r="E29" i="1"/>
  <c r="E28"/>
  <c r="D28"/>
  <c r="E8"/>
  <c r="D11"/>
  <c r="D8"/>
  <c r="D7"/>
  <c r="E11"/>
  <c r="D10"/>
  <c r="D12"/>
  <c r="D13"/>
  <c r="D21"/>
  <c r="E19"/>
  <c r="E20"/>
  <c r="E21"/>
  <c r="D34"/>
  <c r="D29"/>
  <c r="E7"/>
  <c r="D30"/>
  <c r="D20"/>
  <c r="D19"/>
  <c r="E10"/>
  <c r="E12"/>
  <c r="D33"/>
  <c r="E13"/>
  <c r="E35" l="1"/>
  <c r="D35"/>
  <c r="E34" i="3"/>
  <c r="E22"/>
  <c r="D22"/>
  <c r="D34"/>
  <c r="E9"/>
  <c r="D9"/>
  <c r="E20" i="2"/>
  <c r="D20"/>
  <c r="D14" i="1"/>
  <c r="E14"/>
  <c r="E13" i="2"/>
  <c r="D13"/>
  <c r="D23" i="1"/>
  <c r="E23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<sst xmlns="http://schemas.openxmlformats.org/spreadsheetml/2006/main" count="811" uniqueCount="132">
  <si>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</si>
  <si>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</si>
  <si>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</si>
  <si>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</si>
  <si>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</si>
  <si>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</si>
  <si>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</si>
  <si>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</si>
  <si>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</si>
  <si>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</si>
  <si>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</si>
  <si>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</si>
  <si>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</si>
  <si>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</si>
  <si>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</si>
  <si>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</si>
  <si>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</si>
  <si>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</si>
  <si>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</si>
  <si>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</si>
  <si>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</si>
  <si>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</si>
  <si>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</si>
  <si>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</si>
  <si>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</si>
  <si>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</si>
  <si>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</si>
  <si>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</si>
  <si>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</si>
  <si>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</si>
  <si>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</si>
  <si>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</si>
  <si>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</si>
  <si>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</si>
  <si>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</si>
  <si>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</si>
  <si>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</si>
  <si>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</si>
  <si>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</si>
  <si>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</si>
  <si>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</si>
  <si>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</si>
  <si>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</si>
  <si>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</si>
  <si>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</si>
  <si>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BUILDER/DEVELOPER DEAL</t>
  </si>
  <si>
    <t>% OF DOLLAR VOLUME</t>
  </si>
  <si>
    <t>OVERALL TITLE COMPANY MARKET STATISTICS (Carson City, NV)</t>
  </si>
  <si>
    <t>SALES MARKET (Carson City, NV)</t>
  </si>
  <si>
    <t>LOAN ONLY MARKETS (Carson City, NV)</t>
  </si>
  <si>
    <t>RANK BY CLOSINGS</t>
  </si>
  <si>
    <t>RANK BY DOLLAR VOLUME</t>
  </si>
  <si>
    <t>Reporting Period: JANUARY, 2023</t>
  </si>
  <si>
    <t>First Centennial Title</t>
  </si>
  <si>
    <t>SINGLE FAM RES.</t>
  </si>
  <si>
    <t>CARSON CITY</t>
  </si>
  <si>
    <t>23</t>
  </si>
  <si>
    <t>NO</t>
  </si>
  <si>
    <t>Stewart Title</t>
  </si>
  <si>
    <t>KIETZKE</t>
  </si>
  <si>
    <t>UNK</t>
  </si>
  <si>
    <t>KDJ</t>
  </si>
  <si>
    <t>Ticor Title</t>
  </si>
  <si>
    <t>DKD</t>
  </si>
  <si>
    <t>AE</t>
  </si>
  <si>
    <t>DC</t>
  </si>
  <si>
    <t>007-543-38</t>
  </si>
  <si>
    <t>MOBILE HOME</t>
  </si>
  <si>
    <t>AMG</t>
  </si>
  <si>
    <t>YES</t>
  </si>
  <si>
    <t>COMMERCIAL</t>
  </si>
  <si>
    <t>Signature Title</t>
  </si>
  <si>
    <t>RENO CORPORATE</t>
  </si>
  <si>
    <t>YC</t>
  </si>
  <si>
    <t>Acme Title and Escrow</t>
  </si>
  <si>
    <t>LANDER</t>
  </si>
  <si>
    <t>LTE</t>
  </si>
  <si>
    <t>CONDO/TWNHSE</t>
  </si>
  <si>
    <t>Calatlantic Title West</t>
  </si>
  <si>
    <t>MCCARRAN</t>
  </si>
  <si>
    <t>LH</t>
  </si>
  <si>
    <t>ACM</t>
  </si>
  <si>
    <t>First American Title</t>
  </si>
  <si>
    <t>MINDEN</t>
  </si>
  <si>
    <t>ET</t>
  </si>
  <si>
    <t>GARDNERVILLE</t>
  </si>
  <si>
    <t>RLT</t>
  </si>
  <si>
    <t>APARTMENT BLDG.</t>
  </si>
  <si>
    <t>RIDGEVIEW</t>
  </si>
  <si>
    <t>9</t>
  </si>
  <si>
    <t>SAB</t>
  </si>
  <si>
    <t>18</t>
  </si>
  <si>
    <t>PLUMB</t>
  </si>
  <si>
    <t>RC</t>
  </si>
  <si>
    <t>VACANT LAND</t>
  </si>
  <si>
    <t>010-458-18</t>
  </si>
  <si>
    <t>CONVENTIONAL</t>
  </si>
  <si>
    <t>GREATER NEVADA MORTGAGE</t>
  </si>
  <si>
    <t>TEAM ONE LOANS LLC</t>
  </si>
  <si>
    <t>009-542-29</t>
  </si>
  <si>
    <t>MASON MCDUFFIE MORTGAGE CORPORATION</t>
  </si>
  <si>
    <t>007-363-01</t>
  </si>
  <si>
    <t>CREDIT LINE</t>
  </si>
  <si>
    <t>GREATER NEVADA CREDIT UNION</t>
  </si>
  <si>
    <t>010-263-04</t>
  </si>
  <si>
    <t>CONSTRUCTION</t>
  </si>
  <si>
    <t>UNITED FEDERAL CREDIT UNION</t>
  </si>
  <si>
    <t>007-392-42</t>
  </si>
  <si>
    <t>PLUMAS BANK</t>
  </si>
  <si>
    <t>002-411-36</t>
  </si>
  <si>
    <t>VA</t>
  </si>
  <si>
    <t>003-291-13</t>
  </si>
  <si>
    <t>NEVADA STATE BANK</t>
  </si>
  <si>
    <t>008-106-01</t>
  </si>
  <si>
    <t>HARD MONEY</t>
  </si>
  <si>
    <t>KEARNEY</t>
  </si>
  <si>
    <t>002-133-06</t>
  </si>
  <si>
    <t>HERITAGE BANK OF NEVADA</t>
  </si>
  <si>
    <t>010-714-06</t>
  </si>
  <si>
    <t>ALLIANT CREDIT UNION</t>
  </si>
  <si>
    <t>008-331-07</t>
  </si>
  <si>
    <t>FEDERAL CREDIT UNION</t>
  </si>
  <si>
    <t>ACT</t>
  </si>
  <si>
    <t>CAL</t>
  </si>
  <si>
    <t>FA</t>
  </si>
  <si>
    <t>FC</t>
  </si>
  <si>
    <t>SIG</t>
  </si>
  <si>
    <t>ST</t>
  </si>
  <si>
    <t>TI</t>
  </si>
  <si>
    <t>DEED</t>
  </si>
  <si>
    <t>DEED SUBDIVIDER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</si>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</sst>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6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Acme Title and Escrow</c:v>
                </c:pt>
                <c:pt idx="5">
                  <c:v>Signature Title</c:v>
                </c:pt>
                <c:pt idx="6">
                  <c:v>First American Title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hape val="box"/>
        <c:axId val="163812480"/>
        <c:axId val="163814016"/>
        <c:axId val="0"/>
      </c:bar3DChart>
      <c:catAx>
        <c:axId val="163812480"/>
        <c:scaling>
          <c:orientation val="minMax"/>
        </c:scaling>
        <c:axPos val="b"/>
        <c:numFmt formatCode="General" sourceLinked="1"/>
        <c:majorTickMark val="none"/>
        <c:tickLblPos val="nextTo"/>
        <c:crossAx val="163814016"/>
        <c:crosses val="autoZero"/>
        <c:auto val="1"/>
        <c:lblAlgn val="ctr"/>
        <c:lblOffset val="100"/>
      </c:catAx>
      <c:valAx>
        <c:axId val="1638140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638124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STATS'!$A$19:$A$22</c:f>
              <c:strCache>
                <c:ptCount val="4"/>
                <c:pt idx="0">
                  <c:v>Ticor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Stewart Title</c:v>
                </c:pt>
              </c:strCache>
            </c:strRef>
          </c:cat>
          <c:val>
            <c:numRef>
              <c:f>'OVERALL STATS'!$B$19:$B$22</c:f>
              <c:numCache>
                <c:formatCode>0</c:formatCode>
                <c:ptCount val="4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shape val="box"/>
        <c:axId val="164180736"/>
        <c:axId val="164182272"/>
        <c:axId val="0"/>
      </c:bar3DChart>
      <c:catAx>
        <c:axId val="164180736"/>
        <c:scaling>
          <c:orientation val="minMax"/>
        </c:scaling>
        <c:axPos val="b"/>
        <c:numFmt formatCode="General" sourceLinked="1"/>
        <c:majorTickMark val="none"/>
        <c:tickLblPos val="nextTo"/>
        <c:crossAx val="164182272"/>
        <c:crosses val="autoZero"/>
        <c:auto val="1"/>
        <c:lblAlgn val="ctr"/>
        <c:lblOffset val="100"/>
      </c:catAx>
      <c:valAx>
        <c:axId val="1641822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641807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STATS'!$A$28:$A$34</c:f>
              <c:strCache>
                <c:ptCount val="7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Acme Title and Escrow</c:v>
                </c:pt>
                <c:pt idx="6">
                  <c:v>Signature Title</c:v>
                </c:pt>
              </c:strCache>
            </c:strRef>
          </c:cat>
          <c:val>
            <c:numRef>
              <c:f>'OVERALL STATS'!$B$28:$B$34</c:f>
              <c:numCache>
                <c:formatCode>0</c:formatCode>
                <c:ptCount val="7"/>
                <c:pt idx="0">
                  <c:v>20</c:v>
                </c:pt>
                <c:pt idx="1">
                  <c:v>12</c:v>
                </c:pt>
                <c:pt idx="2">
                  <c:v>11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hape val="box"/>
        <c:axId val="164212736"/>
        <c:axId val="164214272"/>
        <c:axId val="0"/>
      </c:bar3DChart>
      <c:catAx>
        <c:axId val="164212736"/>
        <c:scaling>
          <c:orientation val="minMax"/>
        </c:scaling>
        <c:axPos val="b"/>
        <c:numFmt formatCode="General" sourceLinked="1"/>
        <c:majorTickMark val="none"/>
        <c:tickLblPos val="nextTo"/>
        <c:crossAx val="164214272"/>
        <c:crosses val="autoZero"/>
        <c:auto val="1"/>
        <c:lblAlgn val="ctr"/>
        <c:lblOffset val="100"/>
      </c:catAx>
      <c:valAx>
        <c:axId val="1642142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642127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Acme Title and Escrow</c:v>
                </c:pt>
                <c:pt idx="5">
                  <c:v>Signature Title</c:v>
                </c:pt>
                <c:pt idx="6">
                  <c:v>First American Title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7641389</c:v>
                </c:pt>
                <c:pt idx="1">
                  <c:v>3522461.54</c:v>
                </c:pt>
                <c:pt idx="2">
                  <c:v>10121860</c:v>
                </c:pt>
                <c:pt idx="3">
                  <c:v>1804900</c:v>
                </c:pt>
                <c:pt idx="4">
                  <c:v>559000</c:v>
                </c:pt>
                <c:pt idx="5">
                  <c:v>375000</c:v>
                </c:pt>
                <c:pt idx="6">
                  <c:v>245000</c:v>
                </c:pt>
              </c:numCache>
            </c:numRef>
          </c:val>
        </c:ser>
        <c:shape val="box"/>
        <c:axId val="164236288"/>
        <c:axId val="164254464"/>
        <c:axId val="0"/>
      </c:bar3DChart>
      <c:catAx>
        <c:axId val="164236288"/>
        <c:scaling>
          <c:orientation val="minMax"/>
        </c:scaling>
        <c:axPos val="b"/>
        <c:numFmt formatCode="General" sourceLinked="1"/>
        <c:majorTickMark val="none"/>
        <c:tickLblPos val="nextTo"/>
        <c:crossAx val="164254464"/>
        <c:crosses val="autoZero"/>
        <c:auto val="1"/>
        <c:lblAlgn val="ctr"/>
        <c:lblOffset val="100"/>
      </c:catAx>
      <c:valAx>
        <c:axId val="1642544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642362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STATS'!$A$19:$A$22</c:f>
              <c:strCache>
                <c:ptCount val="4"/>
                <c:pt idx="0">
                  <c:v>Ticor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Stewart Title</c:v>
                </c:pt>
              </c:strCache>
            </c:strRef>
          </c:cat>
          <c:val>
            <c:numRef>
              <c:f>'OVERALL STATS'!$C$19:$C$22</c:f>
              <c:numCache>
                <c:formatCode>"$"#,##0</c:formatCode>
                <c:ptCount val="4"/>
                <c:pt idx="0">
                  <c:v>1360000</c:v>
                </c:pt>
                <c:pt idx="1">
                  <c:v>1801550</c:v>
                </c:pt>
                <c:pt idx="2">
                  <c:v>200000</c:v>
                </c:pt>
                <c:pt idx="3">
                  <c:v>150000</c:v>
                </c:pt>
              </c:numCache>
            </c:numRef>
          </c:val>
        </c:ser>
        <c:shape val="box"/>
        <c:axId val="164296960"/>
        <c:axId val="164102144"/>
        <c:axId val="0"/>
      </c:bar3DChart>
      <c:catAx>
        <c:axId val="164296960"/>
        <c:scaling>
          <c:orientation val="minMax"/>
        </c:scaling>
        <c:axPos val="b"/>
        <c:numFmt formatCode="General" sourceLinked="1"/>
        <c:majorTickMark val="none"/>
        <c:tickLblPos val="nextTo"/>
        <c:crossAx val="164102144"/>
        <c:crosses val="autoZero"/>
        <c:auto val="1"/>
        <c:lblAlgn val="ctr"/>
        <c:lblOffset val="100"/>
      </c:catAx>
      <c:valAx>
        <c:axId val="1641021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642969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STATS'!$A$28:$A$34</c:f>
              <c:strCache>
                <c:ptCount val="7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Acme Title and Escrow</c:v>
                </c:pt>
                <c:pt idx="6">
                  <c:v>Signature Title</c:v>
                </c:pt>
              </c:strCache>
            </c:strRef>
          </c:cat>
          <c:val>
            <c:numRef>
              <c:f>'OVERALL STATS'!$C$28:$C$34</c:f>
              <c:numCache>
                <c:formatCode>"$"#,##0</c:formatCode>
                <c:ptCount val="7"/>
                <c:pt idx="0">
                  <c:v>9001389</c:v>
                </c:pt>
                <c:pt idx="1">
                  <c:v>3672461.54</c:v>
                </c:pt>
                <c:pt idx="2">
                  <c:v>11923410</c:v>
                </c:pt>
                <c:pt idx="3">
                  <c:v>1804900</c:v>
                </c:pt>
                <c:pt idx="4">
                  <c:v>445000</c:v>
                </c:pt>
                <c:pt idx="5">
                  <c:v>559000</c:v>
                </c:pt>
                <c:pt idx="6">
                  <c:v>375000</c:v>
                </c:pt>
              </c:numCache>
            </c:numRef>
          </c:val>
        </c:ser>
        <c:shape val="box"/>
        <c:axId val="164111872"/>
        <c:axId val="164113408"/>
        <c:axId val="0"/>
      </c:bar3DChart>
      <c:catAx>
        <c:axId val="164111872"/>
        <c:scaling>
          <c:orientation val="minMax"/>
        </c:scaling>
        <c:axPos val="b"/>
        <c:numFmt formatCode="General" sourceLinked="1"/>
        <c:majorTickMark val="none"/>
        <c:tickLblPos val="nextTo"/>
        <c:crossAx val="164113408"/>
        <c:crosses val="autoZero"/>
        <c:auto val="1"/>
        <c:lblAlgn val="ctr"/>
        <c:lblOffset val="100"/>
      </c:catAx>
      <c:valAx>
        <c:axId val="1641134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641118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39</xdr:row>
      <xdr:rowOff>9525</xdr:rowOff>
    </xdr:from>
    <xdr:to>
      <xdr:col>6</xdr:col>
      <xdr:colOff>1152524</xdr:colOff>
      <xdr:row>56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57</xdr:row>
      <xdr:rowOff>19050</xdr:rowOff>
    </xdr:from>
    <xdr:to>
      <xdr:col>6</xdr:col>
      <xdr:colOff>1152524</xdr:colOff>
      <xdr:row>74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75</xdr:row>
      <xdr:rowOff>0</xdr:rowOff>
    </xdr:from>
    <xdr:to>
      <xdr:col>6</xdr:col>
      <xdr:colOff>1143000</xdr:colOff>
      <xdr:row>91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39</xdr:row>
      <xdr:rowOff>0</xdr:rowOff>
    </xdr:from>
    <xdr:to>
      <xdr:col>20</xdr:col>
      <xdr:colOff>190500</xdr:colOff>
      <xdr:row>55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57</xdr:row>
      <xdr:rowOff>9525</xdr:rowOff>
    </xdr:from>
    <xdr:to>
      <xdr:col>20</xdr:col>
      <xdr:colOff>190499</xdr:colOff>
      <xdr:row>74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75</xdr:row>
      <xdr:rowOff>9525</xdr:rowOff>
    </xdr:from>
    <xdr:to>
      <xdr:col>20</xdr:col>
      <xdr:colOff>180974</xdr:colOff>
      <xdr:row>92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958.725424421296" createdVersion="3" refreshedVersion="3" minRefreshableVersion="3" recordCount="39">
  <cacheSource type="worksheet">
    <worksheetSource name="Table5"/>
  </cacheSource>
  <cacheFields count="10">
    <cacheField name="FULLNAME" numFmtId="0">
      <sharedItems containsBlank="1" count="8">
        <s v="Acme Title and Escrow"/>
        <s v="Calatlantic Title West"/>
        <s v="First American Title"/>
        <s v="First Centennial Title"/>
        <s v="Signature Title"/>
        <s v="Stewart Title"/>
        <s v="Ticor Title"/>
        <m u="1"/>
      </sharedItems>
    </cacheField>
    <cacheField name="RECBY" numFmtId="0">
      <sharedItems/>
    </cacheField>
    <cacheField name="BRANCH" numFmtId="0">
      <sharedItems containsBlank="1" count="10">
        <s v="LANDER"/>
        <s v="MCCARRAN"/>
        <s v="MINDEN"/>
        <s v="CARSON CITY"/>
        <s v="RIDGEVIEW"/>
        <s v="RENO CORPORATE"/>
        <s v="KIETZKE"/>
        <s v="PLUMB"/>
        <s v="GARDNERVILLE"/>
        <m u="1"/>
      </sharedItems>
    </cacheField>
    <cacheField name="EO" numFmtId="0">
      <sharedItems containsBlank="1" count="18">
        <s v="LTE"/>
        <s v="LH"/>
        <s v="ET"/>
        <s v="23"/>
        <s v="18"/>
        <s v="9"/>
        <s v="YC"/>
        <s v="KDJ"/>
        <s v="AMG"/>
        <s v="UNK"/>
        <s v="RC"/>
        <s v="SAB"/>
        <s v="DKD"/>
        <s v="DC"/>
        <s v="ACM"/>
        <s v="RLT"/>
        <s v="AE"/>
        <m u="1"/>
      </sharedItems>
    </cacheField>
    <cacheField name="PROPTYPE" numFmtId="0">
      <sharedItems containsBlank="1" count="7">
        <s v="SINGLE FAM RES."/>
        <s v="CONDO/TWNHSE"/>
        <s v="APARTMENT BLDG."/>
        <s v="VACANT LAND"/>
        <s v="MOBILE HOME"/>
        <s v="COMMERCIAL"/>
        <m u="1"/>
      </sharedItems>
    </cacheField>
    <cacheField name="DOCNUM" numFmtId="0">
      <sharedItems containsSemiMixedTypes="0" containsString="0" containsNumber="1" containsInteger="1" minValue="537558" maxValue="538008"/>
    </cacheField>
    <cacheField name="AMOUNT" numFmtId="165">
      <sharedItems containsSemiMixedTypes="0" containsString="0" containsNumber="1" minValue="42846.11" maxValue="4000000"/>
    </cacheField>
    <cacheField name="SUB" numFmtId="0">
      <sharedItems containsBlank="1" count="3">
        <s v="NO"/>
        <s v="YES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1-03T00:00:00" maxDate="2023-02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958.725515509257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3">
        <s v="First American Title"/>
        <s v="First Centennial Title"/>
        <s v="Stewart Title"/>
        <s v="Ticor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REDIT LINE"/>
        <s v="CONSTRUCTION"/>
        <s v="COMMERCIAL"/>
        <s v="CONVENTIONAL"/>
        <s v="VA"/>
        <s v="HARD MONEY"/>
        <m/>
        <s v="SBA" u="1"/>
        <s v="FHA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537664" maxValue="537987"/>
    </cacheField>
    <cacheField name="AMOUNT" numFmtId="165">
      <sharedItems containsString="0" containsBlank="1" containsNumber="1" containsInteger="1" minValue="50000" maxValue="750000"/>
    </cacheField>
    <cacheField name="RECDATE" numFmtId="14">
      <sharedItems containsNonDate="0" containsDate="1" containsString="0" containsBlank="1" minDate="2023-01-11T00:00:00" maxDate="2023-01-31T00:00:00"/>
    </cacheField>
    <cacheField name="LENDER" numFmtId="0">
      <sharedItems containsBlank="1" count="104">
        <s v="GREATER NEVADA CREDIT UNION"/>
        <s v="ALLIANT CREDIT UNION"/>
        <s v="UNITED FEDERAL CREDIT UNION"/>
        <s v="HERITAGE BANK OF NEVADA"/>
        <s v="FEDERAL CREDIT UNION"/>
        <s v="NEVADA STATE BANK"/>
        <s v="GREATER NEVADA MORTGAGE"/>
        <s v="TEAM ONE LOANS LLC"/>
        <s v="MASON MCDUFFIE MORTGAGE CORPORATION"/>
        <s v="PLUMAS BANK"/>
        <s v="KEARNEY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">
  <r>
    <x v="0"/>
    <s v="ACT"/>
    <x v="0"/>
    <x v="0"/>
    <x v="0"/>
    <n v="537744"/>
    <n v="559000"/>
    <x v="0"/>
    <s v="YES"/>
    <d v="2023-01-13T00:00:00"/>
  </r>
  <r>
    <x v="1"/>
    <s v="CAL"/>
    <x v="1"/>
    <x v="1"/>
    <x v="0"/>
    <n v="537981"/>
    <n v="515000"/>
    <x v="1"/>
    <s v="YES"/>
    <d v="2023-01-30T00:00:00"/>
  </r>
  <r>
    <x v="1"/>
    <s v="CAL"/>
    <x v="1"/>
    <x v="1"/>
    <x v="0"/>
    <n v="537801"/>
    <n v="539950"/>
    <x v="1"/>
    <s v="YES"/>
    <d v="2023-01-19T00:00:00"/>
  </r>
  <r>
    <x v="1"/>
    <s v="CAL"/>
    <x v="1"/>
    <x v="1"/>
    <x v="0"/>
    <n v="537998"/>
    <n v="749950"/>
    <x v="1"/>
    <s v="YES"/>
    <d v="2023-01-31T00:00:00"/>
  </r>
  <r>
    <x v="2"/>
    <s v="FA"/>
    <x v="2"/>
    <x v="2"/>
    <x v="1"/>
    <n v="537815"/>
    <n v="245000"/>
    <x v="0"/>
    <s v="YES"/>
    <d v="2023-01-20T00:00:00"/>
  </r>
  <r>
    <x v="3"/>
    <s v="FC"/>
    <x v="3"/>
    <x v="3"/>
    <x v="0"/>
    <n v="537681"/>
    <n v="540000"/>
    <x v="0"/>
    <s v="YES"/>
    <d v="2023-01-12T00:00:00"/>
  </r>
  <r>
    <x v="3"/>
    <s v="FC"/>
    <x v="3"/>
    <x v="4"/>
    <x v="2"/>
    <n v="537984"/>
    <n v="4000000"/>
    <x v="0"/>
    <s v="YES"/>
    <d v="2023-01-30T00:00:00"/>
  </r>
  <r>
    <x v="3"/>
    <s v="FC"/>
    <x v="3"/>
    <x v="3"/>
    <x v="0"/>
    <n v="537626"/>
    <n v="714900"/>
    <x v="0"/>
    <s v="YES"/>
    <d v="2023-01-09T00:00:00"/>
  </r>
  <r>
    <x v="3"/>
    <s v="FC"/>
    <x v="4"/>
    <x v="5"/>
    <x v="0"/>
    <n v="537917"/>
    <n v="570000"/>
    <x v="0"/>
    <s v="YES"/>
    <d v="2023-01-25T00:00:00"/>
  </r>
  <r>
    <x v="3"/>
    <s v="FC"/>
    <x v="3"/>
    <x v="3"/>
    <x v="0"/>
    <n v="537558"/>
    <n v="375000"/>
    <x v="0"/>
    <s v="YES"/>
    <d v="2023-01-03T00:00:00"/>
  </r>
  <r>
    <x v="3"/>
    <s v="FC"/>
    <x v="4"/>
    <x v="5"/>
    <x v="2"/>
    <n v="537860"/>
    <n v="3250000"/>
    <x v="0"/>
    <s v="YES"/>
    <d v="2023-01-23T00:00:00"/>
  </r>
  <r>
    <x v="3"/>
    <s v="FC"/>
    <x v="3"/>
    <x v="4"/>
    <x v="0"/>
    <n v="537963"/>
    <n v="312960"/>
    <x v="0"/>
    <s v="YES"/>
    <d v="2023-01-30T00:00:00"/>
  </r>
  <r>
    <x v="3"/>
    <s v="FC"/>
    <x v="3"/>
    <x v="3"/>
    <x v="3"/>
    <n v="537978"/>
    <n v="359000"/>
    <x v="0"/>
    <s v="YES"/>
    <d v="2023-01-30T00:00:00"/>
  </r>
  <r>
    <x v="4"/>
    <s v="SIG"/>
    <x v="5"/>
    <x v="6"/>
    <x v="0"/>
    <n v="537740"/>
    <n v="375000"/>
    <x v="0"/>
    <s v="YES"/>
    <d v="2023-01-13T00:00:00"/>
  </r>
  <r>
    <x v="5"/>
    <s v="ST"/>
    <x v="3"/>
    <x v="7"/>
    <x v="0"/>
    <n v="537976"/>
    <n v="358000"/>
    <x v="0"/>
    <s v="YES"/>
    <d v="2023-01-30T00:00:00"/>
  </r>
  <r>
    <x v="5"/>
    <s v="ST"/>
    <x v="3"/>
    <x v="7"/>
    <x v="0"/>
    <n v="537611"/>
    <n v="475000"/>
    <x v="0"/>
    <s v="YES"/>
    <d v="2023-01-06T00:00:00"/>
  </r>
  <r>
    <x v="5"/>
    <s v="ST"/>
    <x v="3"/>
    <x v="8"/>
    <x v="4"/>
    <n v="537717"/>
    <n v="215000"/>
    <x v="0"/>
    <s v="YES"/>
    <d v="2023-01-13T00:00:00"/>
  </r>
  <r>
    <x v="5"/>
    <s v="ST"/>
    <x v="6"/>
    <x v="9"/>
    <x v="0"/>
    <n v="537609"/>
    <n v="225000"/>
    <x v="0"/>
    <s v="YES"/>
    <d v="2023-01-06T00:00:00"/>
  </r>
  <r>
    <x v="5"/>
    <s v="ST"/>
    <x v="3"/>
    <x v="8"/>
    <x v="0"/>
    <n v="537762"/>
    <n v="580000"/>
    <x v="0"/>
    <s v="YES"/>
    <d v="2023-01-17T00:00:00"/>
  </r>
  <r>
    <x v="5"/>
    <s v="ST"/>
    <x v="3"/>
    <x v="7"/>
    <x v="1"/>
    <n v="537783"/>
    <n v="325000"/>
    <x v="0"/>
    <s v="YES"/>
    <d v="2023-01-19T00:00:00"/>
  </r>
  <r>
    <x v="5"/>
    <s v="ST"/>
    <x v="3"/>
    <x v="7"/>
    <x v="0"/>
    <n v="537687"/>
    <n v="370000"/>
    <x v="0"/>
    <s v="YES"/>
    <d v="2023-01-12T00:00:00"/>
  </r>
  <r>
    <x v="5"/>
    <s v="ST"/>
    <x v="7"/>
    <x v="10"/>
    <x v="0"/>
    <n v="537966"/>
    <n v="610000"/>
    <x v="0"/>
    <s v="YES"/>
    <d v="2023-01-30T00:00:00"/>
  </r>
  <r>
    <x v="5"/>
    <s v="ST"/>
    <x v="3"/>
    <x v="8"/>
    <x v="1"/>
    <n v="537797"/>
    <n v="278000"/>
    <x v="0"/>
    <s v="YES"/>
    <d v="2023-01-19T00:00:00"/>
  </r>
  <r>
    <x v="5"/>
    <s v="ST"/>
    <x v="6"/>
    <x v="11"/>
    <x v="4"/>
    <n v="538008"/>
    <n v="42846.11"/>
    <x v="0"/>
    <s v="YES"/>
    <d v="2023-01-31T00:00:00"/>
  </r>
  <r>
    <x v="5"/>
    <s v="ST"/>
    <x v="6"/>
    <x v="11"/>
    <x v="0"/>
    <n v="537897"/>
    <n v="43615.43"/>
    <x v="0"/>
    <s v="YES"/>
    <d v="2023-01-25T00:00:00"/>
  </r>
  <r>
    <x v="6"/>
    <s v="TI"/>
    <x v="3"/>
    <x v="12"/>
    <x v="0"/>
    <n v="537794"/>
    <n v="365000"/>
    <x v="0"/>
    <s v="YES"/>
    <d v="2023-01-19T00:00:00"/>
  </r>
  <r>
    <x v="6"/>
    <s v="TI"/>
    <x v="3"/>
    <x v="13"/>
    <x v="0"/>
    <n v="537691"/>
    <n v="840000"/>
    <x v="0"/>
    <s v="YES"/>
    <d v="2023-01-12T00:00:00"/>
  </r>
  <r>
    <x v="6"/>
    <s v="TI"/>
    <x v="6"/>
    <x v="14"/>
    <x v="0"/>
    <n v="537803"/>
    <n v="432000"/>
    <x v="0"/>
    <s v="YES"/>
    <d v="2023-01-19T00:00:00"/>
  </r>
  <r>
    <x v="6"/>
    <s v="TI"/>
    <x v="8"/>
    <x v="15"/>
    <x v="5"/>
    <n v="537822"/>
    <n v="675000"/>
    <x v="0"/>
    <s v="YES"/>
    <d v="2023-01-20T00:00:00"/>
  </r>
  <r>
    <x v="6"/>
    <s v="TI"/>
    <x v="3"/>
    <x v="13"/>
    <x v="0"/>
    <n v="537742"/>
    <n v="699000"/>
    <x v="0"/>
    <s v="YES"/>
    <d v="2023-01-13T00:00:00"/>
  </r>
  <r>
    <x v="6"/>
    <s v="TI"/>
    <x v="3"/>
    <x v="13"/>
    <x v="0"/>
    <n v="537836"/>
    <n v="375000"/>
    <x v="0"/>
    <s v="YES"/>
    <d v="2023-01-23T00:00:00"/>
  </r>
  <r>
    <x v="6"/>
    <s v="TI"/>
    <x v="3"/>
    <x v="13"/>
    <x v="5"/>
    <n v="537721"/>
    <n v="140000"/>
    <x v="0"/>
    <s v="YES"/>
    <d v="2023-01-13T00:00:00"/>
  </r>
  <r>
    <x v="6"/>
    <s v="TI"/>
    <x v="6"/>
    <x v="16"/>
    <x v="0"/>
    <n v="537876"/>
    <n v="462202"/>
    <x v="1"/>
    <s v="YES"/>
    <d v="2023-01-24T00:00:00"/>
  </r>
  <r>
    <x v="6"/>
    <s v="TI"/>
    <x v="3"/>
    <x v="13"/>
    <x v="0"/>
    <n v="537684"/>
    <n v="580000"/>
    <x v="0"/>
    <s v="YES"/>
    <d v="2023-01-12T00:00:00"/>
  </r>
  <r>
    <x v="6"/>
    <s v="TI"/>
    <x v="6"/>
    <x v="16"/>
    <x v="0"/>
    <n v="537670"/>
    <n v="335000"/>
    <x v="0"/>
    <s v="YES"/>
    <d v="2023-01-11T00:00:00"/>
  </r>
  <r>
    <x v="6"/>
    <s v="TI"/>
    <x v="3"/>
    <x v="12"/>
    <x v="0"/>
    <n v="537663"/>
    <n v="550000"/>
    <x v="0"/>
    <s v="YES"/>
    <d v="2023-01-11T00:00:00"/>
  </r>
  <r>
    <x v="6"/>
    <s v="TI"/>
    <x v="3"/>
    <x v="12"/>
    <x v="0"/>
    <n v="537967"/>
    <n v="800000"/>
    <x v="0"/>
    <s v="YES"/>
    <d v="2023-01-30T00:00:00"/>
  </r>
  <r>
    <x v="6"/>
    <s v="TI"/>
    <x v="3"/>
    <x v="12"/>
    <x v="0"/>
    <n v="537993"/>
    <n v="659500"/>
    <x v="0"/>
    <s v="YES"/>
    <d v="2023-01-31T00:00:00"/>
  </r>
  <r>
    <x v="6"/>
    <s v="TI"/>
    <x v="6"/>
    <x v="16"/>
    <x v="0"/>
    <n v="537719"/>
    <n v="728687"/>
    <x v="1"/>
    <s v="YES"/>
    <d v="2023-01-13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007-363-01"/>
    <n v="537758"/>
    <n v="150000"/>
    <d v="2023-01-17T00:00:00"/>
    <x v="0"/>
  </r>
  <r>
    <x v="0"/>
    <s v="FA"/>
    <x v="0"/>
    <s v="010-714-06"/>
    <n v="537964"/>
    <n v="50000"/>
    <d v="2023-01-30T00:00:00"/>
    <x v="1"/>
  </r>
  <r>
    <x v="1"/>
    <s v="FC"/>
    <x v="1"/>
    <s v="010-263-04"/>
    <n v="537765"/>
    <n v="675981"/>
    <d v="2023-01-17T00:00:00"/>
    <x v="2"/>
  </r>
  <r>
    <x v="1"/>
    <s v="FC"/>
    <x v="2"/>
    <s v="002-133-06"/>
    <n v="537958"/>
    <n v="750000"/>
    <d v="2023-01-27T00:00:00"/>
    <x v="3"/>
  </r>
  <r>
    <x v="1"/>
    <s v="FC"/>
    <x v="1"/>
    <s v="008-331-07"/>
    <n v="537987"/>
    <n v="375569"/>
    <d v="2023-01-30T00:00:00"/>
    <x v="4"/>
  </r>
  <r>
    <x v="2"/>
    <s v="ST"/>
    <x v="3"/>
    <s v="003-291-13"/>
    <n v="537787"/>
    <n v="150000"/>
    <d v="2023-01-19T00:00:00"/>
    <x v="5"/>
  </r>
  <r>
    <x v="3"/>
    <s v="TI"/>
    <x v="3"/>
    <s v="010-458-18"/>
    <n v="537664"/>
    <n v="171000"/>
    <d v="2023-01-11T00:00:00"/>
    <x v="6"/>
  </r>
  <r>
    <x v="3"/>
    <s v="TI"/>
    <x v="3"/>
    <s v="007-543-38"/>
    <n v="537690"/>
    <n v="130000"/>
    <d v="2023-01-12T00:00:00"/>
    <x v="7"/>
  </r>
  <r>
    <x v="3"/>
    <s v="TI"/>
    <x v="3"/>
    <s v="009-542-29"/>
    <n v="537715"/>
    <n v="295000"/>
    <d v="2023-01-13T00:00:00"/>
    <x v="8"/>
  </r>
  <r>
    <x v="3"/>
    <s v="TI"/>
    <x v="0"/>
    <s v="007-392-42"/>
    <n v="537770"/>
    <n v="100000"/>
    <d v="2023-01-18T00:00:00"/>
    <x v="9"/>
  </r>
  <r>
    <x v="3"/>
    <s v="TI"/>
    <x v="4"/>
    <s v="002-411-36"/>
    <n v="537775"/>
    <n v="314000"/>
    <d v="2023-01-18T00:00:00"/>
    <x v="6"/>
  </r>
  <r>
    <x v="3"/>
    <s v="TI"/>
    <x v="5"/>
    <s v="008-106-01"/>
    <n v="537864"/>
    <n v="350000"/>
    <d v="2023-01-23T00:00:00"/>
    <x v="10"/>
  </r>
  <r>
    <x v="4"/>
    <m/>
    <x v="6"/>
    <m/>
    <m/>
    <m/>
    <m/>
    <x v="11"/>
  </r>
  <r>
    <x v="4"/>
    <m/>
    <x v="6"/>
    <m/>
    <m/>
    <m/>
    <m/>
    <x v="11"/>
  </r>
  <r>
    <x v="4"/>
    <m/>
    <x v="6"/>
    <m/>
    <m/>
    <m/>
    <m/>
    <x v="11"/>
  </r>
  <r>
    <x v="4"/>
    <m/>
    <x v="6"/>
    <m/>
    <m/>
    <m/>
    <m/>
    <x v="11"/>
  </r>
  <r>
    <x v="4"/>
    <m/>
    <x v="6"/>
    <m/>
    <m/>
    <m/>
    <m/>
    <x v="11"/>
  </r>
  <r>
    <x v="4"/>
    <m/>
    <x v="6"/>
    <m/>
    <m/>
    <m/>
    <m/>
    <x v="11"/>
  </r>
  <r>
    <x v="4"/>
    <m/>
    <x v="6"/>
    <m/>
    <m/>
    <m/>
    <m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42" firstHeaderRow="1" firstDataRow="2" firstDataCol="3" rowPageCount="2" colPageCount="1"/>
  <pivotFields count="10">
    <pivotField name="TITLE COMPANY" axis="axisRow" compact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compact="0" showAll="0"/>
    <pivotField axis="axisRow" compact="0" showAll="0">
      <items count="11">
        <item m="1" x="9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showAll="0">
      <items count="19">
        <item m="1" x="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Page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37">
    <i>
      <x v="1"/>
    </i>
    <i r="1">
      <x v="1"/>
    </i>
    <i r="2">
      <x v="1"/>
    </i>
    <i>
      <x v="2"/>
    </i>
    <i r="1">
      <x v="2"/>
    </i>
    <i r="2">
      <x v="2"/>
    </i>
    <i>
      <x v="3"/>
    </i>
    <i r="1">
      <x v="3"/>
    </i>
    <i r="2">
      <x v="3"/>
    </i>
    <i>
      <x v="4"/>
    </i>
    <i r="1">
      <x v="4"/>
    </i>
    <i r="2">
      <x v="4"/>
    </i>
    <i r="2">
      <x v="5"/>
    </i>
    <i r="1">
      <x v="5"/>
    </i>
    <i r="2">
      <x v="6"/>
    </i>
    <i>
      <x v="5"/>
    </i>
    <i r="1">
      <x v="6"/>
    </i>
    <i r="2">
      <x v="7"/>
    </i>
    <i>
      <x v="6"/>
    </i>
    <i r="1">
      <x v="4"/>
    </i>
    <i r="2">
      <x v="8"/>
    </i>
    <i r="2">
      <x v="9"/>
    </i>
    <i r="1">
      <x v="7"/>
    </i>
    <i r="2">
      <x v="10"/>
    </i>
    <i r="2">
      <x v="12"/>
    </i>
    <i r="1">
      <x v="8"/>
    </i>
    <i r="2">
      <x v="11"/>
    </i>
    <i>
      <x v="7"/>
    </i>
    <i r="1">
      <x v="4"/>
    </i>
    <i r="2">
      <x v="13"/>
    </i>
    <i r="2">
      <x v="14"/>
    </i>
    <i r="1">
      <x v="7"/>
    </i>
    <i r="2">
      <x v="15"/>
    </i>
    <i r="2">
      <x v="17"/>
    </i>
    <i r="1">
      <x v="9"/>
    </i>
    <i r="2"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41" firstHeaderRow="1" firstDataRow="2" firstDataCol="2" rowPageCount="1" colPageCount="1"/>
  <pivotFields count="8">
    <pivotField name="TITLE COMPANY" axis="axisRow" compact="0" showAll="0" insertBlankRow="1">
      <items count="14">
        <item m="1" x="9"/>
        <item m="1" x="8"/>
        <item m="1" x="7"/>
        <item x="0"/>
        <item x="1"/>
        <item m="1" x="12"/>
        <item m="1" x="10"/>
        <item x="3"/>
        <item m="1" x="11"/>
        <item m="1" x="5"/>
        <item m="1" x="6"/>
        <item x="2"/>
        <item x="4"/>
        <item t="default"/>
      </items>
    </pivotField>
    <pivotField compact="0" showAll="0" insertBlankRow="1"/>
    <pivotField axis="axisPage" compact="0" showAll="0" insertBlankRow="1">
      <items count="11">
        <item x="2"/>
        <item x="1"/>
        <item x="3"/>
        <item x="0"/>
        <item m="1" x="8"/>
        <item x="5"/>
        <item m="1" x="9"/>
        <item m="1" x="7"/>
        <item x="4"/>
        <item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5">
        <item m="1" x="33"/>
        <item m="1" x="91"/>
        <item m="1" x="102"/>
        <item m="1" x="21"/>
        <item m="1" x="61"/>
        <item m="1" x="36"/>
        <item m="1" x="65"/>
        <item m="1" x="35"/>
        <item m="1" x="30"/>
        <item m="1" x="54"/>
        <item m="1" x="44"/>
        <item m="1" x="27"/>
        <item m="1" x="42"/>
        <item m="1" x="19"/>
        <item m="1" x="14"/>
        <item m="1" x="98"/>
        <item m="1" x="26"/>
        <item m="1" x="59"/>
        <item m="1" x="53"/>
        <item m="1" x="86"/>
        <item m="1" x="76"/>
        <item m="1" x="28"/>
        <item m="1" x="34"/>
        <item m="1" x="82"/>
        <item m="1" x="38"/>
        <item m="1" x="63"/>
        <item m="1" x="12"/>
        <item m="1" x="40"/>
        <item m="1" x="39"/>
        <item m="1" x="100"/>
        <item m="1" x="88"/>
        <item m="1" x="103"/>
        <item x="0"/>
        <item x="6"/>
        <item m="1" x="13"/>
        <item m="1" x="24"/>
        <item x="3"/>
        <item m="1" x="94"/>
        <item m="1" x="72"/>
        <item m="1" x="80"/>
        <item m="1" x="22"/>
        <item m="1" x="46"/>
        <item m="1" x="85"/>
        <item m="1" x="16"/>
        <item m="1" x="73"/>
        <item m="1" x="96"/>
        <item m="1" x="51"/>
        <item x="8"/>
        <item m="1" x="58"/>
        <item m="1" x="101"/>
        <item m="1" x="75"/>
        <item m="1" x="64"/>
        <item m="1" x="41"/>
        <item x="5"/>
        <item m="1" x="45"/>
        <item m="1" x="32"/>
        <item m="1" x="67"/>
        <item m="1" x="79"/>
        <item m="1" x="25"/>
        <item m="1" x="92"/>
        <item m="1" x="71"/>
        <item m="1" x="89"/>
        <item x="9"/>
        <item m="1" x="87"/>
        <item m="1" x="99"/>
        <item m="1" x="70"/>
        <item m="1" x="77"/>
        <item m="1" x="49"/>
        <item m="1" x="97"/>
        <item m="1" x="29"/>
        <item m="1" x="84"/>
        <item m="1" x="93"/>
        <item m="1" x="48"/>
        <item m="1" x="31"/>
        <item m="1" x="52"/>
        <item m="1" x="23"/>
        <item m="1" x="18"/>
        <item m="1" x="69"/>
        <item m="1" x="90"/>
        <item m="1" x="20"/>
        <item m="1" x="81"/>
        <item m="1" x="62"/>
        <item x="2"/>
        <item m="1" x="68"/>
        <item m="1" x="15"/>
        <item m="1" x="74"/>
        <item m="1" x="37"/>
        <item m="1" x="60"/>
        <item m="1" x="17"/>
        <item m="1" x="95"/>
        <item m="1" x="78"/>
        <item m="1" x="83"/>
        <item m="1" x="47"/>
        <item m="1" x="43"/>
        <item m="1" x="66"/>
        <item m="1" x="57"/>
        <item m="1" x="55"/>
        <item m="1" x="50"/>
        <item m="1" x="56"/>
        <item x="11"/>
        <item x="1"/>
        <item x="4"/>
        <item x="7"/>
        <item x="10"/>
        <item t="default"/>
      </items>
    </pivotField>
  </pivotFields>
  <rowFields count="2">
    <field x="7"/>
    <field x="0"/>
  </rowFields>
  <rowItems count="37">
    <i>
      <x v="32"/>
    </i>
    <i r="1">
      <x v="3"/>
    </i>
    <i t="blank">
      <x v="32"/>
    </i>
    <i>
      <x v="33"/>
    </i>
    <i r="1">
      <x v="7"/>
    </i>
    <i t="blank">
      <x v="33"/>
    </i>
    <i>
      <x v="36"/>
    </i>
    <i r="1">
      <x v="4"/>
    </i>
    <i t="blank">
      <x v="36"/>
    </i>
    <i>
      <x v="47"/>
    </i>
    <i r="1">
      <x v="7"/>
    </i>
    <i t="blank">
      <x v="47"/>
    </i>
    <i>
      <x v="53"/>
    </i>
    <i r="1">
      <x v="11"/>
    </i>
    <i t="blank">
      <x v="53"/>
    </i>
    <i>
      <x v="62"/>
    </i>
    <i r="1">
      <x v="7"/>
    </i>
    <i t="blank">
      <x v="62"/>
    </i>
    <i>
      <x v="82"/>
    </i>
    <i r="1">
      <x v="4"/>
    </i>
    <i t="blank">
      <x v="82"/>
    </i>
    <i>
      <x v="99"/>
    </i>
    <i r="1">
      <x v="12"/>
    </i>
    <i t="blank">
      <x v="99"/>
    </i>
    <i>
      <x v="100"/>
    </i>
    <i r="1">
      <x v="3"/>
    </i>
    <i t="blank">
      <x v="100"/>
    </i>
    <i>
      <x v="101"/>
    </i>
    <i r="1">
      <x v="4"/>
    </i>
    <i t="blank">
      <x v="101"/>
    </i>
    <i>
      <x v="102"/>
    </i>
    <i r="1">
      <x v="7"/>
    </i>
    <i t="blank">
      <x v="102"/>
    </i>
    <i>
      <x v="103"/>
    </i>
    <i r="1">
      <x v="7"/>
    </i>
    <i t="blank">
      <x v="10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40" totalsRowShown="0" headerRowDxfId="5">
  <autoFilter ref="A1:J40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52" totalsRowShown="0" headerRowDxfId="3" headerRowBorderDxfId="2" tableBorderDxfId="1" totalsRowBorderDxfId="0">
  <autoFilter ref="A1:E52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8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47</v>
      </c>
    </row>
    <row r="2" spans="1:7">
      <c r="A2" s="2" t="s">
        <v>52</v>
      </c>
    </row>
    <row r="3" spans="1:7">
      <c r="A3" s="2"/>
    </row>
    <row r="4" spans="1:7" ht="13.5" thickBot="1">
      <c r="A4" s="2"/>
    </row>
    <row r="5" spans="1:7" ht="16.5" thickBot="1">
      <c r="A5" s="118" t="s">
        <v>4</v>
      </c>
      <c r="B5" s="119"/>
      <c r="C5" s="119"/>
      <c r="D5" s="119"/>
      <c r="E5" s="119"/>
      <c r="F5" s="119"/>
      <c r="G5" s="120"/>
    </row>
    <row r="6" spans="1:7" ht="25.5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17" t="s">
        <v>50</v>
      </c>
      <c r="G6" s="117" t="s">
        <v>51</v>
      </c>
    </row>
    <row r="7" spans="1:7">
      <c r="A7" s="125" t="s">
        <v>62</v>
      </c>
      <c r="B7" s="126">
        <v>14</v>
      </c>
      <c r="C7" s="70">
        <v>7641389</v>
      </c>
      <c r="D7" s="127">
        <f>B7/$B$14</f>
        <v>0.35897435897435898</v>
      </c>
      <c r="E7" s="50">
        <f>C7/$C$14</f>
        <v>0.31485420779232665</v>
      </c>
      <c r="F7" s="128">
        <v>1</v>
      </c>
      <c r="G7" s="103">
        <f>RANK(C7,$C$7:$C$13)</f>
        <v>2</v>
      </c>
    </row>
    <row r="8" spans="1:7">
      <c r="A8" s="68" t="s">
        <v>58</v>
      </c>
      <c r="B8" s="69">
        <v>11</v>
      </c>
      <c r="C8" s="70">
        <v>3522461.54</v>
      </c>
      <c r="D8" s="23">
        <f>B8/$B$14</f>
        <v>0.28205128205128205</v>
      </c>
      <c r="E8" s="23">
        <f>C8/$C$14</f>
        <v>0.14513877485567594</v>
      </c>
      <c r="F8" s="74">
        <v>2</v>
      </c>
      <c r="G8" s="103">
        <f>RANK(C8,$C$7:$C$13)</f>
        <v>3</v>
      </c>
    </row>
    <row r="9" spans="1:7">
      <c r="A9" s="125" t="s">
        <v>53</v>
      </c>
      <c r="B9" s="69">
        <v>8</v>
      </c>
      <c r="C9" s="130">
        <v>10121860</v>
      </c>
      <c r="D9" s="23">
        <f t="shared" ref="D9" si="0">B9/$B$14</f>
        <v>0.20512820512820512</v>
      </c>
      <c r="E9" s="129">
        <f t="shared" ref="E9" si="1">C9/$C$14</f>
        <v>0.41705902051117133</v>
      </c>
      <c r="F9" s="74">
        <v>3</v>
      </c>
      <c r="G9" s="128">
        <f>RANK(C9,$C$7:$C$13)</f>
        <v>1</v>
      </c>
    </row>
    <row r="10" spans="1:7">
      <c r="A10" s="68" t="s">
        <v>78</v>
      </c>
      <c r="B10" s="69">
        <v>3</v>
      </c>
      <c r="C10" s="70">
        <v>1804900</v>
      </c>
      <c r="D10" s="23">
        <f>B10/$B$14</f>
        <v>7.6923076923076927E-2</v>
      </c>
      <c r="E10" s="23">
        <f>C10/$C$14</f>
        <v>7.4368725325247853E-2</v>
      </c>
      <c r="F10" s="74">
        <v>4</v>
      </c>
      <c r="G10" s="103">
        <f>RANK(C10,$C$7:$C$13)</f>
        <v>4</v>
      </c>
    </row>
    <row r="11" spans="1:7">
      <c r="A11" s="68" t="s">
        <v>74</v>
      </c>
      <c r="B11" s="69">
        <v>1</v>
      </c>
      <c r="C11" s="70">
        <v>559000</v>
      </c>
      <c r="D11" s="23">
        <f>B11/$B$14</f>
        <v>2.564102564102564E-2</v>
      </c>
      <c r="E11" s="23">
        <f>C11/$C$14</f>
        <v>2.3032920082449747E-2</v>
      </c>
      <c r="F11" s="74">
        <v>5</v>
      </c>
      <c r="G11" s="103">
        <f>RANK(C11,$C$7:$C$13)</f>
        <v>5</v>
      </c>
    </row>
    <row r="12" spans="1:7">
      <c r="A12" s="84" t="s">
        <v>71</v>
      </c>
      <c r="B12" s="80">
        <v>1</v>
      </c>
      <c r="C12" s="116">
        <v>375000</v>
      </c>
      <c r="D12" s="23">
        <f>B12/$B$14</f>
        <v>2.564102564102564E-2</v>
      </c>
      <c r="E12" s="23">
        <f>C12/$C$14</f>
        <v>1.5451422237779346E-2</v>
      </c>
      <c r="F12" s="74">
        <v>5</v>
      </c>
      <c r="G12" s="103">
        <f>RANK(C12,$C$7:$C$13)</f>
        <v>6</v>
      </c>
    </row>
    <row r="13" spans="1:7">
      <c r="A13" s="84" t="s">
        <v>82</v>
      </c>
      <c r="B13" s="80">
        <v>1</v>
      </c>
      <c r="C13" s="116">
        <v>245000</v>
      </c>
      <c r="D13" s="23">
        <f>B13/$B$14</f>
        <v>2.564102564102564E-2</v>
      </c>
      <c r="E13" s="23">
        <f>C13/$C$14</f>
        <v>1.0094929195349173E-2</v>
      </c>
      <c r="F13" s="74">
        <v>5</v>
      </c>
      <c r="G13" s="103">
        <f>RANK(C13,$C$7:$C$13)</f>
        <v>7</v>
      </c>
    </row>
    <row r="14" spans="1:7">
      <c r="A14" s="81" t="s">
        <v>23</v>
      </c>
      <c r="B14" s="82">
        <f>SUM(B7:B13)</f>
        <v>39</v>
      </c>
      <c r="C14" s="83">
        <f>SUM(C7:C13)</f>
        <v>24269610.539999999</v>
      </c>
      <c r="D14" s="30">
        <f>SUM(D7:D13)</f>
        <v>0.99999999999999989</v>
      </c>
      <c r="E14" s="30">
        <f>SUM(E7:E13)</f>
        <v>1.0000000000000002</v>
      </c>
      <c r="F14" s="31"/>
      <c r="G14" s="31"/>
    </row>
    <row r="15" spans="1:7" ht="13.5" thickBot="1">
      <c r="A15" s="77"/>
      <c r="B15" s="78"/>
      <c r="C15" s="79"/>
    </row>
    <row r="16" spans="1:7" ht="16.5" thickBot="1">
      <c r="A16" s="121" t="s">
        <v>10</v>
      </c>
      <c r="B16" s="122"/>
      <c r="C16" s="122"/>
      <c r="D16" s="122"/>
      <c r="E16" s="122"/>
      <c r="F16" s="122"/>
      <c r="G16" s="123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25" t="s">
        <v>62</v>
      </c>
      <c r="B19" s="126">
        <v>6</v>
      </c>
      <c r="C19" s="70">
        <v>1360000</v>
      </c>
      <c r="D19" s="129">
        <f>B19/$B$23</f>
        <v>0.5</v>
      </c>
      <c r="E19" s="23">
        <f>C19/$C$23</f>
        <v>0.38729336048183849</v>
      </c>
      <c r="F19" s="131">
        <v>1</v>
      </c>
      <c r="G19" s="74">
        <f>RANK(C19,$C$19:$C$22)</f>
        <v>2</v>
      </c>
    </row>
    <row r="20" spans="1:7">
      <c r="A20" s="125" t="s">
        <v>53</v>
      </c>
      <c r="B20" s="69">
        <v>3</v>
      </c>
      <c r="C20" s="130">
        <v>1801550</v>
      </c>
      <c r="D20" s="23">
        <f>B20/$B$23</f>
        <v>0.25</v>
      </c>
      <c r="E20" s="129">
        <f>C20/$C$23</f>
        <v>0.51303555410004131</v>
      </c>
      <c r="F20" s="74">
        <v>2</v>
      </c>
      <c r="G20" s="131">
        <f>RANK(C20,$C$19:$C$22)</f>
        <v>1</v>
      </c>
    </row>
    <row r="21" spans="1:7">
      <c r="A21" s="68" t="s">
        <v>82</v>
      </c>
      <c r="B21" s="69">
        <v>2</v>
      </c>
      <c r="C21" s="70">
        <v>200000</v>
      </c>
      <c r="D21" s="23">
        <f>B21/$B$23</f>
        <v>0.16666666666666666</v>
      </c>
      <c r="E21" s="23">
        <f>C21/$C$23</f>
        <v>5.6954905953211545E-2</v>
      </c>
      <c r="F21" s="74">
        <v>3</v>
      </c>
      <c r="G21" s="74">
        <f>RANK(C21,$C$19:$C$22)</f>
        <v>3</v>
      </c>
    </row>
    <row r="22" spans="1:7">
      <c r="A22" s="68" t="s">
        <v>58</v>
      </c>
      <c r="B22" s="69">
        <v>1</v>
      </c>
      <c r="C22" s="70">
        <v>150000</v>
      </c>
      <c r="D22" s="23">
        <f>B22/$B$23</f>
        <v>8.3333333333333329E-2</v>
      </c>
      <c r="E22" s="23">
        <f>C22/$C$23</f>
        <v>4.271617946490866E-2</v>
      </c>
      <c r="F22" s="74">
        <v>4</v>
      </c>
      <c r="G22" s="74">
        <f>RANK(C22,$C$19:$C$22)</f>
        <v>4</v>
      </c>
    </row>
    <row r="23" spans="1:7">
      <c r="A23" s="32" t="s">
        <v>23</v>
      </c>
      <c r="B23" s="46">
        <f>SUM(B19:B22)</f>
        <v>12</v>
      </c>
      <c r="C23" s="33">
        <f>SUM(C19:C22)</f>
        <v>3511550</v>
      </c>
      <c r="D23" s="30">
        <f>SUM(D19:D22)</f>
        <v>1</v>
      </c>
      <c r="E23" s="30">
        <f>SUM(E19:E22)</f>
        <v>1</v>
      </c>
      <c r="F23" s="31"/>
      <c r="G23" s="31"/>
    </row>
    <row r="24" spans="1:7" ht="13.5" thickBot="1"/>
    <row r="25" spans="1:7" ht="16.5" thickBot="1">
      <c r="A25" s="118" t="s">
        <v>12</v>
      </c>
      <c r="B25" s="119"/>
      <c r="C25" s="119"/>
      <c r="D25" s="119"/>
      <c r="E25" s="119"/>
      <c r="F25" s="119"/>
      <c r="G25" s="120"/>
    </row>
    <row r="26" spans="1:7">
      <c r="A26" s="3"/>
      <c r="B26" s="44"/>
      <c r="C26" s="39"/>
      <c r="D26" s="4" t="s">
        <v>5</v>
      </c>
      <c r="E26" s="4" t="s">
        <v>5</v>
      </c>
      <c r="F26" s="5" t="s">
        <v>6</v>
      </c>
      <c r="G26" s="5" t="s">
        <v>6</v>
      </c>
    </row>
    <row r="27" spans="1:7">
      <c r="A27" s="6" t="s">
        <v>11</v>
      </c>
      <c r="B27" s="45" t="s">
        <v>8</v>
      </c>
      <c r="C27" s="26" t="s">
        <v>9</v>
      </c>
      <c r="D27" s="8" t="s">
        <v>8</v>
      </c>
      <c r="E27" s="8" t="s">
        <v>9</v>
      </c>
      <c r="F27" s="7" t="s">
        <v>8</v>
      </c>
      <c r="G27" s="7" t="s">
        <v>9</v>
      </c>
    </row>
    <row r="28" spans="1:7">
      <c r="A28" s="125" t="s">
        <v>62</v>
      </c>
      <c r="B28" s="126">
        <v>20</v>
      </c>
      <c r="C28" s="70">
        <v>9001389</v>
      </c>
      <c r="D28" s="129">
        <f>B28/$B$35</f>
        <v>0.39215686274509803</v>
      </c>
      <c r="E28" s="23">
        <f>C28/$C$35</f>
        <v>0.32401054617713249</v>
      </c>
      <c r="F28" s="131">
        <v>1</v>
      </c>
      <c r="G28" s="74">
        <f>RANK(C28,$C$28:$C$34)</f>
        <v>2</v>
      </c>
    </row>
    <row r="29" spans="1:7">
      <c r="A29" s="68" t="s">
        <v>58</v>
      </c>
      <c r="B29" s="69">
        <v>12</v>
      </c>
      <c r="C29" s="70">
        <v>3672461.54</v>
      </c>
      <c r="D29" s="23">
        <f>B29/$B$35</f>
        <v>0.23529411764705882</v>
      </c>
      <c r="E29" s="23">
        <f>C29/$C$35</f>
        <v>0.13219251710929425</v>
      </c>
      <c r="F29" s="74">
        <v>2</v>
      </c>
      <c r="G29" s="74">
        <f>RANK(C29,$C$28:$C$34)</f>
        <v>3</v>
      </c>
    </row>
    <row r="30" spans="1:7">
      <c r="A30" s="125" t="s">
        <v>53</v>
      </c>
      <c r="B30" s="69">
        <v>11</v>
      </c>
      <c r="C30" s="130">
        <v>11923410</v>
      </c>
      <c r="D30" s="23">
        <f>B30/$B$35</f>
        <v>0.21568627450980393</v>
      </c>
      <c r="E30" s="129">
        <f>C30/$C$35</f>
        <v>0.42919049342205773</v>
      </c>
      <c r="F30" s="74">
        <v>3</v>
      </c>
      <c r="G30" s="131">
        <f>RANK(C30,$C$28:$C$34)</f>
        <v>1</v>
      </c>
    </row>
    <row r="31" spans="1:7">
      <c r="A31" s="68" t="s">
        <v>78</v>
      </c>
      <c r="B31" s="69">
        <v>3</v>
      </c>
      <c r="C31" s="70">
        <v>1804900</v>
      </c>
      <c r="D31" s="23">
        <f t="shared" ref="D31" si="2">B31/$B$35</f>
        <v>5.8823529411764705E-2</v>
      </c>
      <c r="E31" s="23">
        <f t="shared" ref="E31" si="3">C31/$C$35</f>
        <v>6.4968488173892544E-2</v>
      </c>
      <c r="F31" s="74">
        <v>4</v>
      </c>
      <c r="G31" s="74">
        <f>RANK(C31,$C$28:$C$34)</f>
        <v>4</v>
      </c>
    </row>
    <row r="32" spans="1:7">
      <c r="A32" s="68" t="s">
        <v>82</v>
      </c>
      <c r="B32" s="69">
        <v>3</v>
      </c>
      <c r="C32" s="70">
        <v>445000</v>
      </c>
      <c r="D32" s="23">
        <f>B32/$B$35</f>
        <v>5.8823529411764705E-2</v>
      </c>
      <c r="E32" s="23">
        <f>C32/$C$35</f>
        <v>1.6018049330922587E-2</v>
      </c>
      <c r="F32" s="74">
        <v>4</v>
      </c>
      <c r="G32" s="74">
        <f>RANK(C32,$C$28:$C$34)</f>
        <v>6</v>
      </c>
    </row>
    <row r="33" spans="1:7">
      <c r="A33" s="68" t="s">
        <v>74</v>
      </c>
      <c r="B33" s="69">
        <v>1</v>
      </c>
      <c r="C33" s="70">
        <v>559000</v>
      </c>
      <c r="D33" s="23">
        <f>B33/$B$35</f>
        <v>1.9607843137254902E-2</v>
      </c>
      <c r="E33" s="23">
        <f>C33/$C$35</f>
        <v>2.012154960895669E-2</v>
      </c>
      <c r="F33" s="74">
        <v>5</v>
      </c>
      <c r="G33" s="74">
        <f>RANK(C33,$C$28:$C$34)</f>
        <v>5</v>
      </c>
    </row>
    <row r="34" spans="1:7">
      <c r="A34" s="68" t="s">
        <v>71</v>
      </c>
      <c r="B34" s="69">
        <v>1</v>
      </c>
      <c r="C34" s="70">
        <v>375000</v>
      </c>
      <c r="D34" s="23">
        <f>B34/$B$35</f>
        <v>1.9607843137254902E-2</v>
      </c>
      <c r="E34" s="23">
        <f>C34/$C$35</f>
        <v>1.3498356177743755E-2</v>
      </c>
      <c r="F34" s="74">
        <v>5</v>
      </c>
      <c r="G34" s="74">
        <f>RANK(C34,$C$28:$C$34)</f>
        <v>7</v>
      </c>
    </row>
    <row r="35" spans="1:7">
      <c r="A35" s="32" t="s">
        <v>23</v>
      </c>
      <c r="B35" s="47">
        <f>SUM(B28:B34)</f>
        <v>51</v>
      </c>
      <c r="C35" s="37">
        <f>SUM(C28:C34)</f>
        <v>27781160.539999999</v>
      </c>
      <c r="D35" s="30">
        <f>SUM(D28:D34)</f>
        <v>1</v>
      </c>
      <c r="E35" s="30">
        <f>SUM(E28:E34)</f>
        <v>1.0000000000000002</v>
      </c>
      <c r="F35" s="31"/>
      <c r="G35" s="31"/>
    </row>
    <row r="37" spans="1:7">
      <c r="A37" s="124" t="s">
        <v>24</v>
      </c>
      <c r="B37" s="124"/>
      <c r="C37" s="124"/>
      <c r="D37" s="102" t="s">
        <v>43</v>
      </c>
    </row>
    <row r="38" spans="1:7">
      <c r="A38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5:G25"/>
    <mergeCell ref="A37:C37"/>
  </mergeCells>
  <phoneticPr fontId="2" type="noConversion"/>
  <hyperlinks>
    <hyperlink ref="A38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48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1" customWidth="1"/>
    <col min="3" max="3" width="16.140625" style="91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48</v>
      </c>
    </row>
    <row r="2" spans="1:7">
      <c r="A2" s="2" t="str">
        <f>'OVERALL STATS'!A2</f>
        <v>Reporting Period: JANUARY, 2023</v>
      </c>
    </row>
    <row r="3" spans="1:7" ht="13.5" thickBot="1"/>
    <row r="4" spans="1:7" ht="16.5" thickBot="1">
      <c r="A4" s="118" t="s">
        <v>13</v>
      </c>
      <c r="B4" s="119"/>
      <c r="C4" s="119"/>
      <c r="D4" s="119"/>
      <c r="E4" s="119"/>
      <c r="F4" s="119"/>
      <c r="G4" s="120"/>
    </row>
    <row r="5" spans="1:7">
      <c r="A5" s="3"/>
      <c r="B5" s="100"/>
      <c r="C5" s="92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3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2" t="s">
        <v>62</v>
      </c>
      <c r="B7" s="133">
        <v>12</v>
      </c>
      <c r="C7" s="94">
        <v>6450500</v>
      </c>
      <c r="D7" s="134">
        <f>B7/$B$13</f>
        <v>0.35294117647058826</v>
      </c>
      <c r="E7" s="23">
        <f>C7/$C$13</f>
        <v>0.30321303522601611</v>
      </c>
      <c r="F7" s="131">
        <v>1</v>
      </c>
      <c r="G7" s="74">
        <f>RANK(C7,$C$7:$C$12)</f>
        <v>2</v>
      </c>
    </row>
    <row r="8" spans="1:7">
      <c r="A8" s="35" t="s">
        <v>58</v>
      </c>
      <c r="B8" s="36">
        <v>11</v>
      </c>
      <c r="C8" s="94">
        <v>3522461.54</v>
      </c>
      <c r="D8" s="27">
        <f>B8/$B$13</f>
        <v>0.3235294117647059</v>
      </c>
      <c r="E8" s="23">
        <f>C8/$C$13</f>
        <v>0.1655772816076749</v>
      </c>
      <c r="F8" s="74">
        <v>2</v>
      </c>
      <c r="G8" s="74">
        <f>RANK(C8,$C$7:$C$12)</f>
        <v>3</v>
      </c>
    </row>
    <row r="9" spans="1:7">
      <c r="A9" s="132" t="s">
        <v>53</v>
      </c>
      <c r="B9" s="36">
        <v>8</v>
      </c>
      <c r="C9" s="135">
        <v>10121860</v>
      </c>
      <c r="D9" s="27">
        <f t="shared" ref="D9" si="0">B9/$B$13</f>
        <v>0.23529411764705882</v>
      </c>
      <c r="E9" s="129">
        <f t="shared" ref="E9" si="1">C9/$C$13</f>
        <v>0.47578945705492648</v>
      </c>
      <c r="F9" s="74">
        <v>3</v>
      </c>
      <c r="G9" s="131">
        <f>RANK(C9,$C$7:$C$12)</f>
        <v>1</v>
      </c>
    </row>
    <row r="10" spans="1:7">
      <c r="A10" s="35" t="s">
        <v>74</v>
      </c>
      <c r="B10" s="36">
        <v>1</v>
      </c>
      <c r="C10" s="94">
        <v>559000</v>
      </c>
      <c r="D10" s="27">
        <f>B10/$B$13</f>
        <v>2.9411764705882353E-2</v>
      </c>
      <c r="E10" s="23">
        <f>C10/$C$13</f>
        <v>2.6276426120663981E-2</v>
      </c>
      <c r="F10" s="74">
        <v>4</v>
      </c>
      <c r="G10" s="74">
        <f>RANK(C10,$C$7:$C$12)</f>
        <v>4</v>
      </c>
    </row>
    <row r="11" spans="1:7">
      <c r="A11" s="35" t="s">
        <v>71</v>
      </c>
      <c r="B11" s="36">
        <v>1</v>
      </c>
      <c r="C11" s="94">
        <v>375000</v>
      </c>
      <c r="D11" s="27">
        <f>B11/$B$13</f>
        <v>2.9411764705882353E-2</v>
      </c>
      <c r="E11" s="23">
        <f>C11/$C$13</f>
        <v>1.7627298381482991E-2</v>
      </c>
      <c r="F11" s="74">
        <v>4</v>
      </c>
      <c r="G11" s="74">
        <f>RANK(C11,$C$7:$C$12)</f>
        <v>5</v>
      </c>
    </row>
    <row r="12" spans="1:7">
      <c r="A12" s="35" t="s">
        <v>82</v>
      </c>
      <c r="B12" s="36">
        <v>1</v>
      </c>
      <c r="C12" s="94">
        <v>245000</v>
      </c>
      <c r="D12" s="27">
        <f>B12/$B$13</f>
        <v>2.9411764705882353E-2</v>
      </c>
      <c r="E12" s="23">
        <f>C12/$C$13</f>
        <v>1.1516501609235555E-2</v>
      </c>
      <c r="F12" s="74">
        <v>4</v>
      </c>
      <c r="G12" s="74">
        <f>RANK(C12,$C$7:$C$12)</f>
        <v>6</v>
      </c>
    </row>
    <row r="13" spans="1:7">
      <c r="A13" s="28" t="s">
        <v>23</v>
      </c>
      <c r="B13" s="29">
        <f>SUM(B7:B12)</f>
        <v>34</v>
      </c>
      <c r="C13" s="95">
        <f>SUM(C7:C12)</f>
        <v>21273821.539999999</v>
      </c>
      <c r="D13" s="30">
        <f>SUM(D7:D12)</f>
        <v>1</v>
      </c>
      <c r="E13" s="30">
        <f>SUM(E7:E12)</f>
        <v>1</v>
      </c>
      <c r="F13" s="31"/>
      <c r="G13" s="31"/>
    </row>
    <row r="14" spans="1:7" ht="13.5" thickBot="1"/>
    <row r="15" spans="1:7" ht="16.5" thickBot="1">
      <c r="A15" s="118" t="s">
        <v>14</v>
      </c>
      <c r="B15" s="119"/>
      <c r="C15" s="119"/>
      <c r="D15" s="119"/>
      <c r="E15" s="119"/>
      <c r="F15" s="119"/>
      <c r="G15" s="120"/>
    </row>
    <row r="16" spans="1:7">
      <c r="A16" s="3"/>
      <c r="B16" s="100"/>
      <c r="C16" s="92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3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36" t="s">
        <v>78</v>
      </c>
      <c r="B18" s="133">
        <v>3</v>
      </c>
      <c r="C18" s="135">
        <v>1804900</v>
      </c>
      <c r="D18" s="134">
        <f>B18/$B$20</f>
        <v>0.6</v>
      </c>
      <c r="E18" s="129">
        <f>C18/$C$20</f>
        <v>0.60247901304130569</v>
      </c>
      <c r="F18" s="131">
        <v>1</v>
      </c>
      <c r="G18" s="131">
        <f>RANK(C18,$C$18:$C$19)</f>
        <v>1</v>
      </c>
    </row>
    <row r="19" spans="1:7">
      <c r="A19" s="48" t="s">
        <v>62</v>
      </c>
      <c r="B19" s="49">
        <v>2</v>
      </c>
      <c r="C19" s="96">
        <v>1190889</v>
      </c>
      <c r="D19" s="27">
        <f>B19/$B$20</f>
        <v>0.4</v>
      </c>
      <c r="E19" s="23">
        <f>C19/$C$20</f>
        <v>0.39752098695869437</v>
      </c>
      <c r="F19" s="74">
        <v>2</v>
      </c>
      <c r="G19" s="74">
        <f>RANK(C19,$C$18:$C$19)</f>
        <v>2</v>
      </c>
    </row>
    <row r="20" spans="1:7">
      <c r="A20" s="28" t="s">
        <v>23</v>
      </c>
      <c r="B20" s="29">
        <f>SUM(B18:B19)</f>
        <v>5</v>
      </c>
      <c r="C20" s="95">
        <f>SUM(C18:C19)</f>
        <v>2995789</v>
      </c>
      <c r="D20" s="30">
        <f>SUM(D18:D19)</f>
        <v>1</v>
      </c>
      <c r="E20" s="30">
        <f>SUM(E18:E19)</f>
        <v>1</v>
      </c>
      <c r="F20" s="31"/>
      <c r="G20" s="31"/>
    </row>
    <row r="21" spans="1:7" ht="13.5" thickBot="1"/>
    <row r="22" spans="1:7" ht="16.5" thickBot="1">
      <c r="A22" s="118" t="s">
        <v>15</v>
      </c>
      <c r="B22" s="119"/>
      <c r="C22" s="119"/>
      <c r="D22" s="119"/>
      <c r="E22" s="119"/>
      <c r="F22" s="119"/>
      <c r="G22" s="120"/>
    </row>
    <row r="23" spans="1:7">
      <c r="A23" s="3"/>
      <c r="B23" s="100"/>
      <c r="C23" s="92"/>
      <c r="D23" s="10" t="s">
        <v>5</v>
      </c>
      <c r="E23" s="10" t="s">
        <v>5</v>
      </c>
      <c r="F23" s="11" t="s">
        <v>6</v>
      </c>
      <c r="G23" s="15" t="s">
        <v>6</v>
      </c>
    </row>
    <row r="24" spans="1:7">
      <c r="A24" s="12" t="s">
        <v>7</v>
      </c>
      <c r="B24" s="12" t="s">
        <v>8</v>
      </c>
      <c r="C24" s="93" t="s">
        <v>9</v>
      </c>
      <c r="D24" s="17" t="s">
        <v>8</v>
      </c>
      <c r="E24" s="13" t="s">
        <v>9</v>
      </c>
      <c r="F24" s="14" t="s">
        <v>8</v>
      </c>
      <c r="G24" s="16" t="s">
        <v>9</v>
      </c>
    </row>
    <row r="25" spans="1:7">
      <c r="A25" s="132" t="s">
        <v>58</v>
      </c>
      <c r="B25" s="133">
        <v>11</v>
      </c>
      <c r="C25" s="94">
        <v>3522461.54</v>
      </c>
      <c r="D25" s="134">
        <f t="shared" ref="D25:D30" si="2">B25/$B$31</f>
        <v>0.37931034482758619</v>
      </c>
      <c r="E25" s="23">
        <f t="shared" ref="E25:E30" si="3">C25/$C$31</f>
        <v>0.27412532765805248</v>
      </c>
      <c r="F25" s="131">
        <v>1</v>
      </c>
      <c r="G25" s="74">
        <f>RANK(C25,$C$25:$C$30)</f>
        <v>2</v>
      </c>
    </row>
    <row r="26" spans="1:7">
      <c r="A26" s="132" t="s">
        <v>62</v>
      </c>
      <c r="B26" s="36">
        <v>10</v>
      </c>
      <c r="C26" s="135">
        <v>5635500</v>
      </c>
      <c r="D26" s="27">
        <f t="shared" si="2"/>
        <v>0.34482758620689657</v>
      </c>
      <c r="E26" s="129">
        <f t="shared" si="3"/>
        <v>0.43856640206693487</v>
      </c>
      <c r="F26" s="104">
        <v>2</v>
      </c>
      <c r="G26" s="131">
        <f>RANK(C26,$C$25:$C$30)</f>
        <v>1</v>
      </c>
    </row>
    <row r="27" spans="1:7">
      <c r="A27" s="35" t="s">
        <v>53</v>
      </c>
      <c r="B27" s="36">
        <v>5</v>
      </c>
      <c r="C27" s="94">
        <v>2512860</v>
      </c>
      <c r="D27" s="27">
        <f t="shared" si="2"/>
        <v>0.17241379310344829</v>
      </c>
      <c r="E27" s="23">
        <f t="shared" si="3"/>
        <v>0.1955560232628725</v>
      </c>
      <c r="F27" s="104">
        <v>3</v>
      </c>
      <c r="G27" s="74">
        <f>RANK(C27,$C$25:$C$30)</f>
        <v>3</v>
      </c>
    </row>
    <row r="28" spans="1:7">
      <c r="A28" s="35" t="s">
        <v>74</v>
      </c>
      <c r="B28" s="36">
        <v>1</v>
      </c>
      <c r="C28" s="94">
        <v>559000</v>
      </c>
      <c r="D28" s="27">
        <f t="shared" si="2"/>
        <v>3.4482758620689655E-2</v>
      </c>
      <c r="E28" s="23">
        <f t="shared" si="3"/>
        <v>4.3502549685993541E-2</v>
      </c>
      <c r="F28" s="74">
        <v>4</v>
      </c>
      <c r="G28" s="74">
        <f>RANK(C28,$C$25:$C$30)</f>
        <v>4</v>
      </c>
    </row>
    <row r="29" spans="1:7">
      <c r="A29" s="35" t="s">
        <v>71</v>
      </c>
      <c r="B29" s="36">
        <v>1</v>
      </c>
      <c r="C29" s="94">
        <v>375000</v>
      </c>
      <c r="D29" s="27">
        <f t="shared" si="2"/>
        <v>3.4482758620689655E-2</v>
      </c>
      <c r="E29" s="23">
        <f t="shared" si="3"/>
        <v>2.9183284673072591E-2</v>
      </c>
      <c r="F29" s="104">
        <v>4</v>
      </c>
      <c r="G29" s="74">
        <f>RANK(C29,$C$25:$C$30)</f>
        <v>5</v>
      </c>
    </row>
    <row r="30" spans="1:7">
      <c r="A30" s="35" t="s">
        <v>82</v>
      </c>
      <c r="B30" s="36">
        <v>1</v>
      </c>
      <c r="C30" s="94">
        <v>245000</v>
      </c>
      <c r="D30" s="27">
        <f t="shared" si="2"/>
        <v>3.4482758620689655E-2</v>
      </c>
      <c r="E30" s="23">
        <f t="shared" si="3"/>
        <v>1.9066412653074093E-2</v>
      </c>
      <c r="F30" s="74">
        <v>4</v>
      </c>
      <c r="G30" s="74">
        <f>RANK(C30,$C$25:$C$30)</f>
        <v>6</v>
      </c>
    </row>
    <row r="31" spans="1:7">
      <c r="A31" s="28" t="s">
        <v>23</v>
      </c>
      <c r="B31" s="40">
        <f>SUM(B25:B30)</f>
        <v>29</v>
      </c>
      <c r="C31" s="97">
        <f>SUM(C25:C30)</f>
        <v>12849821.539999999</v>
      </c>
      <c r="D31" s="30">
        <f>SUM(D25:D30)</f>
        <v>0.99999999999999989</v>
      </c>
      <c r="E31" s="30">
        <f>SUM(E25:E30)</f>
        <v>1</v>
      </c>
      <c r="F31" s="31"/>
      <c r="G31" s="31"/>
    </row>
    <row r="32" spans="1:7" ht="13.5" thickBot="1"/>
    <row r="33" spans="1:7" ht="16.5" thickBot="1">
      <c r="A33" s="118" t="s">
        <v>16</v>
      </c>
      <c r="B33" s="119"/>
      <c r="C33" s="119"/>
      <c r="D33" s="119"/>
      <c r="E33" s="119"/>
      <c r="F33" s="119"/>
      <c r="G33" s="120"/>
    </row>
    <row r="34" spans="1:7">
      <c r="A34" s="18"/>
      <c r="B34" s="101"/>
      <c r="C34" s="98"/>
      <c r="D34" s="10" t="s">
        <v>5</v>
      </c>
      <c r="E34" s="10" t="s">
        <v>5</v>
      </c>
      <c r="F34" s="11" t="s">
        <v>6</v>
      </c>
      <c r="G34" s="15" t="s">
        <v>6</v>
      </c>
    </row>
    <row r="35" spans="1:7">
      <c r="A35" s="12" t="s">
        <v>7</v>
      </c>
      <c r="B35" s="12" t="s">
        <v>8</v>
      </c>
      <c r="C35" s="93" t="s">
        <v>9</v>
      </c>
      <c r="D35" s="13" t="s">
        <v>8</v>
      </c>
      <c r="E35" s="13" t="s">
        <v>9</v>
      </c>
      <c r="F35" s="14" t="s">
        <v>8</v>
      </c>
      <c r="G35" s="16" t="s">
        <v>9</v>
      </c>
    </row>
    <row r="36" spans="1:7">
      <c r="A36" s="137" t="s">
        <v>53</v>
      </c>
      <c r="B36" s="138">
        <v>2</v>
      </c>
      <c r="C36" s="139">
        <v>7250000</v>
      </c>
      <c r="D36" s="129">
        <f>B36/$B$38</f>
        <v>0.5</v>
      </c>
      <c r="E36" s="129">
        <f>C36/$C$38</f>
        <v>0.89894606323620585</v>
      </c>
      <c r="F36" s="131">
        <v>1</v>
      </c>
      <c r="G36" s="131">
        <f>RANK(C36,$C$36:$C$37)</f>
        <v>1</v>
      </c>
    </row>
    <row r="37" spans="1:7">
      <c r="A37" s="137" t="s">
        <v>62</v>
      </c>
      <c r="B37" s="138">
        <v>2</v>
      </c>
      <c r="C37" s="99">
        <v>815000</v>
      </c>
      <c r="D37" s="129">
        <f>B37/$B$38</f>
        <v>0.5</v>
      </c>
      <c r="E37" s="23">
        <f>C37/$C$38</f>
        <v>0.10105393676379418</v>
      </c>
      <c r="F37" s="131">
        <v>1</v>
      </c>
      <c r="G37" s="74">
        <f>RANK(C37,$C$36:$C$37)</f>
        <v>2</v>
      </c>
    </row>
    <row r="38" spans="1:7">
      <c r="A38" s="28" t="s">
        <v>23</v>
      </c>
      <c r="B38" s="40">
        <f>SUM(B36:B37)</f>
        <v>4</v>
      </c>
      <c r="C38" s="97">
        <f>SUM(C36:C37)</f>
        <v>8065000</v>
      </c>
      <c r="D38" s="30">
        <f>SUM(D36:D37)</f>
        <v>1</v>
      </c>
      <c r="E38" s="30">
        <f>SUM(E36:E37)</f>
        <v>1</v>
      </c>
      <c r="F38" s="31"/>
      <c r="G38" s="31"/>
    </row>
    <row r="39" spans="1:7" ht="13.5" thickBot="1"/>
    <row r="40" spans="1:7" ht="16.5" thickBot="1">
      <c r="A40" s="118" t="s">
        <v>17</v>
      </c>
      <c r="B40" s="119"/>
      <c r="C40" s="119"/>
      <c r="D40" s="119"/>
      <c r="E40" s="119"/>
      <c r="F40" s="119"/>
      <c r="G40" s="120"/>
    </row>
    <row r="41" spans="1:7">
      <c r="A41" s="18"/>
      <c r="B41" s="101"/>
      <c r="C41" s="98"/>
      <c r="D41" s="10" t="s">
        <v>5</v>
      </c>
      <c r="E41" s="10" t="s">
        <v>5</v>
      </c>
      <c r="F41" s="11" t="s">
        <v>6</v>
      </c>
      <c r="G41" s="15" t="s">
        <v>6</v>
      </c>
    </row>
    <row r="42" spans="1:7">
      <c r="A42" s="12" t="s">
        <v>7</v>
      </c>
      <c r="B42" s="12" t="s">
        <v>8</v>
      </c>
      <c r="C42" s="93" t="s">
        <v>9</v>
      </c>
      <c r="D42" s="13" t="s">
        <v>8</v>
      </c>
      <c r="E42" s="13" t="s">
        <v>9</v>
      </c>
      <c r="F42" s="14" t="s">
        <v>8</v>
      </c>
      <c r="G42" s="16" t="s">
        <v>9</v>
      </c>
    </row>
    <row r="43" spans="1:7">
      <c r="A43" s="132" t="s">
        <v>53</v>
      </c>
      <c r="B43" s="133">
        <v>1</v>
      </c>
      <c r="C43" s="135">
        <v>359000</v>
      </c>
      <c r="D43" s="134">
        <f>B43/$B$44</f>
        <v>1</v>
      </c>
      <c r="E43" s="129">
        <f>C43/$C$44</f>
        <v>1</v>
      </c>
      <c r="F43" s="131">
        <v>1</v>
      </c>
      <c r="G43" s="131">
        <f>RANK(C43,$C$43:$C$43)</f>
        <v>1</v>
      </c>
    </row>
    <row r="44" spans="1:7">
      <c r="A44" s="28" t="s">
        <v>23</v>
      </c>
      <c r="B44" s="29">
        <f>SUM(B43:B43)</f>
        <v>1</v>
      </c>
      <c r="C44" s="95">
        <f>SUM(C43:C43)</f>
        <v>359000</v>
      </c>
      <c r="D44" s="30">
        <f>SUM(D43:D43)</f>
        <v>1</v>
      </c>
      <c r="E44" s="30">
        <f>SUM(E43:E43)</f>
        <v>1</v>
      </c>
      <c r="F44" s="31"/>
      <c r="G44" s="31"/>
    </row>
    <row r="47" spans="1:7">
      <c r="A47" s="124" t="s">
        <v>24</v>
      </c>
      <c r="B47" s="124"/>
      <c r="C47" s="124"/>
    </row>
    <row r="48" spans="1:7">
      <c r="A48" s="20" t="s">
        <v>25</v>
      </c>
    </row>
  </sheetData>
  <sortState ref="A107:C126">
    <sortCondition descending="1" ref="B107"/>
    <sortCondition descending="1" ref="C107"/>
  </sortState>
  <mergeCells count="6">
    <mergeCell ref="A47:C47"/>
    <mergeCell ref="A4:G4"/>
    <mergeCell ref="A15:G15"/>
    <mergeCell ref="A22:G22"/>
    <mergeCell ref="A33:G33"/>
    <mergeCell ref="A40:G40"/>
  </mergeCells>
  <phoneticPr fontId="2" type="noConversion"/>
  <hyperlinks>
    <hyperlink ref="A48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38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1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1" customWidth="1"/>
    <col min="7" max="7" width="16.28515625" style="61" customWidth="1"/>
  </cols>
  <sheetData>
    <row r="1" spans="1:7" ht="15.75">
      <c r="A1" s="54" t="s">
        <v>49</v>
      </c>
    </row>
    <row r="2" spans="1:7">
      <c r="A2" s="55" t="str">
        <f>'OVERALL STATS'!A2</f>
        <v>Reporting Period: JANUARY, 2023</v>
      </c>
    </row>
    <row r="3" spans="1:7" ht="13.5" thickBot="1"/>
    <row r="4" spans="1:7" ht="16.5" thickBot="1">
      <c r="A4" s="118" t="s">
        <v>18</v>
      </c>
      <c r="B4" s="119"/>
      <c r="C4" s="119"/>
      <c r="D4" s="119"/>
      <c r="E4" s="119"/>
      <c r="F4" s="119"/>
      <c r="G4" s="120"/>
    </row>
    <row r="5" spans="1:7">
      <c r="A5" s="56"/>
      <c r="B5" s="63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7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0" t="s">
        <v>62</v>
      </c>
      <c r="B7" s="141">
        <v>4</v>
      </c>
      <c r="C7" s="142">
        <v>910000</v>
      </c>
      <c r="D7" s="134">
        <f>B7/$B$9</f>
        <v>0.8</v>
      </c>
      <c r="E7" s="143">
        <f>C7/$C$9</f>
        <v>0.85849056603773588</v>
      </c>
      <c r="F7" s="131">
        <v>1</v>
      </c>
      <c r="G7" s="131">
        <f>RANK(C7,$C$7:$C$8)</f>
        <v>1</v>
      </c>
    </row>
    <row r="8" spans="1:7">
      <c r="A8" s="65" t="s">
        <v>58</v>
      </c>
      <c r="B8" s="66">
        <v>1</v>
      </c>
      <c r="C8" s="67">
        <v>150000</v>
      </c>
      <c r="D8" s="27">
        <f>B8/$B$9</f>
        <v>0.2</v>
      </c>
      <c r="E8" s="64">
        <f>C8/$C$9</f>
        <v>0.14150943396226415</v>
      </c>
      <c r="F8" s="74">
        <v>2</v>
      </c>
      <c r="G8" s="74">
        <f>RANK(C8,$C$7:$C$8)</f>
        <v>2</v>
      </c>
    </row>
    <row r="9" spans="1:7">
      <c r="A9" s="58" t="s">
        <v>23</v>
      </c>
      <c r="B9" s="34">
        <f>SUM(B7:B8)</f>
        <v>5</v>
      </c>
      <c r="C9" s="52">
        <f>SUM(C7:C8)</f>
        <v>1060000</v>
      </c>
      <c r="D9" s="30">
        <f>SUM(D7:D8)</f>
        <v>1</v>
      </c>
      <c r="E9" s="30">
        <f>SUM(E7:E8)</f>
        <v>1</v>
      </c>
      <c r="F9" s="40"/>
      <c r="G9" s="40"/>
    </row>
    <row r="10" spans="1:7" ht="13.5" thickBot="1"/>
    <row r="11" spans="1:7" ht="16.5" thickBot="1">
      <c r="A11" s="118" t="s">
        <v>19</v>
      </c>
      <c r="B11" s="119"/>
      <c r="C11" s="119"/>
      <c r="D11" s="119"/>
      <c r="E11" s="119"/>
      <c r="F11" s="119"/>
      <c r="G11" s="120"/>
    </row>
    <row r="12" spans="1:7">
      <c r="A12" s="56"/>
      <c r="B12" s="63"/>
      <c r="C12" s="39"/>
      <c r="D12" s="10" t="s">
        <v>5</v>
      </c>
      <c r="E12" s="10" t="s">
        <v>5</v>
      </c>
      <c r="F12" s="11" t="s">
        <v>6</v>
      </c>
      <c r="G12" s="11" t="s">
        <v>6</v>
      </c>
    </row>
    <row r="13" spans="1:7">
      <c r="A13" s="57" t="s">
        <v>11</v>
      </c>
      <c r="B13" s="19" t="s">
        <v>8</v>
      </c>
      <c r="C13" s="51" t="s">
        <v>9</v>
      </c>
      <c r="D13" s="13" t="s">
        <v>8</v>
      </c>
      <c r="E13" s="13" t="s">
        <v>9</v>
      </c>
      <c r="F13" s="14" t="s">
        <v>8</v>
      </c>
      <c r="G13" s="14" t="s">
        <v>9</v>
      </c>
    </row>
    <row r="14" spans="1:7">
      <c r="A14" s="144" t="s">
        <v>53</v>
      </c>
      <c r="B14" s="131">
        <v>1</v>
      </c>
      <c r="C14" s="145">
        <v>750000</v>
      </c>
      <c r="D14" s="134">
        <f>B14/$B$15</f>
        <v>1</v>
      </c>
      <c r="E14" s="143">
        <f>C14/$C$15</f>
        <v>1</v>
      </c>
      <c r="F14" s="131">
        <v>1</v>
      </c>
      <c r="G14" s="131">
        <f>RANK(C14,$C$14:$C$14)</f>
        <v>1</v>
      </c>
    </row>
    <row r="15" spans="1:7">
      <c r="A15" s="58" t="s">
        <v>23</v>
      </c>
      <c r="B15" s="40">
        <f>SUM(B14:B14)</f>
        <v>1</v>
      </c>
      <c r="C15" s="37">
        <f>SUM(C14:C14)</f>
        <v>750000</v>
      </c>
      <c r="D15" s="30">
        <f>SUM(D14:D14)</f>
        <v>1</v>
      </c>
      <c r="E15" s="30">
        <f>SUM(E14:E14)</f>
        <v>1</v>
      </c>
      <c r="F15" s="40"/>
      <c r="G15" s="40"/>
    </row>
    <row r="16" spans="1:7" ht="13.5" thickBot="1"/>
    <row r="17" spans="1:7" ht="16.5" thickBot="1">
      <c r="A17" s="118" t="s">
        <v>20</v>
      </c>
      <c r="B17" s="119"/>
      <c r="C17" s="119"/>
      <c r="D17" s="119"/>
      <c r="E17" s="119"/>
      <c r="F17" s="119"/>
      <c r="G17" s="120"/>
    </row>
    <row r="18" spans="1:7">
      <c r="A18" s="56"/>
      <c r="B18" s="63"/>
      <c r="C18" s="39"/>
      <c r="D18" s="10" t="s">
        <v>5</v>
      </c>
      <c r="E18" s="10" t="s">
        <v>5</v>
      </c>
      <c r="F18" s="11" t="s">
        <v>6</v>
      </c>
      <c r="G18" s="11" t="s">
        <v>6</v>
      </c>
    </row>
    <row r="19" spans="1:7">
      <c r="A19" s="57" t="s">
        <v>11</v>
      </c>
      <c r="B19" s="19" t="s">
        <v>8</v>
      </c>
      <c r="C19" s="51" t="s">
        <v>9</v>
      </c>
      <c r="D19" s="13" t="s">
        <v>8</v>
      </c>
      <c r="E19" s="13" t="s">
        <v>9</v>
      </c>
      <c r="F19" s="14" t="s">
        <v>8</v>
      </c>
      <c r="G19" s="14" t="s">
        <v>9</v>
      </c>
    </row>
    <row r="20" spans="1:7">
      <c r="A20" s="140" t="s">
        <v>82</v>
      </c>
      <c r="B20" s="141">
        <v>2</v>
      </c>
      <c r="C20" s="142">
        <v>200000</v>
      </c>
      <c r="D20" s="134">
        <f t="shared" ref="D20" si="0">B20/$B$22</f>
        <v>0.66666666666666663</v>
      </c>
      <c r="E20" s="143">
        <f t="shared" ref="E20" si="1">C20/$C$22</f>
        <v>0.66666666666666663</v>
      </c>
      <c r="F20" s="131">
        <v>1</v>
      </c>
      <c r="G20" s="131">
        <f>RANK(C20,$C$20:$C$21)</f>
        <v>1</v>
      </c>
    </row>
    <row r="21" spans="1:7">
      <c r="A21" s="71" t="s">
        <v>62</v>
      </c>
      <c r="B21" s="72">
        <v>1</v>
      </c>
      <c r="C21" s="73">
        <v>100000</v>
      </c>
      <c r="D21" s="27">
        <f>B21/$B$22</f>
        <v>0.33333333333333331</v>
      </c>
      <c r="E21" s="64">
        <f>C21/$C$22</f>
        <v>0.33333333333333331</v>
      </c>
      <c r="F21" s="74">
        <v>2</v>
      </c>
      <c r="G21" s="74">
        <f>RANK(C21,$C$20:$C$21)</f>
        <v>2</v>
      </c>
    </row>
    <row r="22" spans="1:7">
      <c r="A22" s="58" t="s">
        <v>23</v>
      </c>
      <c r="B22" s="40">
        <f>SUM(B20:B21)</f>
        <v>3</v>
      </c>
      <c r="C22" s="37">
        <f>SUM(C20:C21)</f>
        <v>300000</v>
      </c>
      <c r="D22" s="30">
        <f>SUM(D20:D21)</f>
        <v>1</v>
      </c>
      <c r="E22" s="30">
        <f>SUM(E20:E21)</f>
        <v>1</v>
      </c>
      <c r="F22" s="40"/>
      <c r="G22" s="40"/>
    </row>
    <row r="23" spans="1:7" ht="13.5" thickBot="1"/>
    <row r="24" spans="1:7" ht="16.5" thickBot="1">
      <c r="A24" s="118" t="s">
        <v>21</v>
      </c>
      <c r="B24" s="119"/>
      <c r="C24" s="119"/>
      <c r="D24" s="119"/>
      <c r="E24" s="119"/>
      <c r="F24" s="119"/>
      <c r="G24" s="120"/>
    </row>
    <row r="25" spans="1:7">
      <c r="A25" s="56"/>
      <c r="B25" s="63"/>
      <c r="C25" s="39"/>
      <c r="D25" s="10" t="s">
        <v>5</v>
      </c>
      <c r="E25" s="10" t="s">
        <v>5</v>
      </c>
      <c r="F25" s="11" t="s">
        <v>6</v>
      </c>
      <c r="G25" s="11" t="s">
        <v>6</v>
      </c>
    </row>
    <row r="26" spans="1:7">
      <c r="A26" s="57" t="s">
        <v>11</v>
      </c>
      <c r="B26" s="19" t="s">
        <v>8</v>
      </c>
      <c r="C26" s="51" t="s">
        <v>9</v>
      </c>
      <c r="D26" s="13" t="s">
        <v>8</v>
      </c>
      <c r="E26" s="13" t="s">
        <v>9</v>
      </c>
      <c r="F26" s="14" t="s">
        <v>8</v>
      </c>
      <c r="G26" s="14" t="s">
        <v>9</v>
      </c>
    </row>
    <row r="27" spans="1:7">
      <c r="A27" s="144" t="s">
        <v>53</v>
      </c>
      <c r="B27" s="131">
        <v>2</v>
      </c>
      <c r="C27" s="145">
        <v>1051550</v>
      </c>
      <c r="D27" s="129">
        <f>B27/$B$28</f>
        <v>1</v>
      </c>
      <c r="E27" s="143">
        <f>C27/$C$28</f>
        <v>1</v>
      </c>
      <c r="F27" s="131">
        <v>1</v>
      </c>
      <c r="G27" s="131">
        <f>RANK(C27,$C$27:$C$27)</f>
        <v>1</v>
      </c>
    </row>
    <row r="28" spans="1:7">
      <c r="A28" s="58" t="s">
        <v>23</v>
      </c>
      <c r="B28" s="34">
        <f>SUM(B27:B27)</f>
        <v>2</v>
      </c>
      <c r="C28" s="52">
        <f>SUM(C27:C27)</f>
        <v>1051550</v>
      </c>
      <c r="D28" s="30">
        <f>SUM(D27:D27)</f>
        <v>1</v>
      </c>
      <c r="E28" s="30">
        <f>SUM(E27:E27)</f>
        <v>1</v>
      </c>
      <c r="F28" s="40"/>
      <c r="G28" s="40"/>
    </row>
    <row r="29" spans="1:7" ht="13.5" thickBot="1"/>
    <row r="30" spans="1:7" ht="16.5" thickBot="1">
      <c r="A30" s="118" t="s">
        <v>22</v>
      </c>
      <c r="B30" s="119"/>
      <c r="C30" s="119"/>
      <c r="D30" s="119"/>
      <c r="E30" s="119"/>
      <c r="F30" s="119"/>
      <c r="G30" s="120"/>
    </row>
    <row r="31" spans="1:7">
      <c r="A31" s="56"/>
      <c r="B31" s="63"/>
      <c r="C31" s="39"/>
      <c r="D31" s="10" t="s">
        <v>5</v>
      </c>
      <c r="E31" s="10" t="s">
        <v>5</v>
      </c>
      <c r="F31" s="11" t="s">
        <v>6</v>
      </c>
      <c r="G31" s="11" t="s">
        <v>6</v>
      </c>
    </row>
    <row r="32" spans="1:7">
      <c r="A32" s="57" t="s">
        <v>11</v>
      </c>
      <c r="B32" s="19" t="s">
        <v>8</v>
      </c>
      <c r="C32" s="51" t="s">
        <v>9</v>
      </c>
      <c r="D32" s="13" t="s">
        <v>8</v>
      </c>
      <c r="E32" s="13" t="s">
        <v>9</v>
      </c>
      <c r="F32" s="14" t="s">
        <v>8</v>
      </c>
      <c r="G32" s="14" t="s">
        <v>9</v>
      </c>
    </row>
    <row r="33" spans="1:7">
      <c r="A33" s="140" t="s">
        <v>62</v>
      </c>
      <c r="B33" s="141">
        <v>1</v>
      </c>
      <c r="C33" s="142">
        <v>350000</v>
      </c>
      <c r="D33" s="129">
        <f t="shared" ref="D33" si="2">B33/$B$34</f>
        <v>1</v>
      </c>
      <c r="E33" s="129">
        <f t="shared" ref="E33" si="3">C33/$C$34</f>
        <v>1</v>
      </c>
      <c r="F33" s="131">
        <v>1</v>
      </c>
      <c r="G33" s="131">
        <f>RANK(C33,$C$33:$C$33)</f>
        <v>1</v>
      </c>
    </row>
    <row r="34" spans="1:7">
      <c r="A34" s="58" t="s">
        <v>23</v>
      </c>
      <c r="B34" s="34">
        <f>SUM(B33:B33)</f>
        <v>1</v>
      </c>
      <c r="C34" s="52">
        <f>SUM(C33:C33)</f>
        <v>350000</v>
      </c>
      <c r="D34" s="30">
        <f>SUM(D33:D33)</f>
        <v>1</v>
      </c>
      <c r="E34" s="30">
        <f>SUM(E33:E33)</f>
        <v>1</v>
      </c>
      <c r="F34" s="40"/>
      <c r="G34" s="40"/>
    </row>
    <row r="35" spans="1:7">
      <c r="A35" s="59"/>
      <c r="B35" s="24"/>
      <c r="C35" s="53"/>
      <c r="D35" s="42"/>
      <c r="E35" s="42"/>
      <c r="F35" s="62"/>
      <c r="G35" s="62"/>
    </row>
    <row r="37" spans="1:7">
      <c r="A37" s="124" t="s">
        <v>24</v>
      </c>
      <c r="B37" s="124"/>
      <c r="C37" s="124"/>
    </row>
    <row r="38" spans="1:7">
      <c r="A38" s="60" t="s">
        <v>25</v>
      </c>
    </row>
  </sheetData>
  <sortState ref="A107:C126">
    <sortCondition descending="1" ref="B107"/>
    <sortCondition descending="1" ref="C107"/>
  </sortState>
  <mergeCells count="6">
    <mergeCell ref="A37:C37"/>
    <mergeCell ref="A4:G4"/>
    <mergeCell ref="A11:G11"/>
    <mergeCell ref="A17:G17"/>
    <mergeCell ref="A24:G24"/>
    <mergeCell ref="A30:G30"/>
  </mergeCells>
  <phoneticPr fontId="2" type="noConversion"/>
  <hyperlinks>
    <hyperlink ref="A38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G1" sqref="G1"/>
    </sheetView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5" t="s">
        <v>45</v>
      </c>
      <c r="B1" t="s">
        <v>28</v>
      </c>
    </row>
    <row r="2" spans="1:7">
      <c r="A2" s="75" t="s">
        <v>27</v>
      </c>
      <c r="B2" t="s">
        <v>28</v>
      </c>
    </row>
    <row r="4" spans="1:7">
      <c r="D4" s="75" t="s">
        <v>40</v>
      </c>
    </row>
    <row r="5" spans="1:7">
      <c r="A5" s="75" t="s">
        <v>7</v>
      </c>
      <c r="B5" s="75" t="s">
        <v>26</v>
      </c>
      <c r="C5" s="75" t="s">
        <v>31</v>
      </c>
      <c r="D5" t="s">
        <v>8</v>
      </c>
      <c r="E5" t="s">
        <v>9</v>
      </c>
      <c r="F5" t="s">
        <v>30</v>
      </c>
      <c r="G5" t="s">
        <v>46</v>
      </c>
    </row>
    <row r="6" spans="1:7">
      <c r="A6" t="s">
        <v>74</v>
      </c>
      <c r="D6" s="76">
        <v>1</v>
      </c>
      <c r="E6" s="25">
        <v>559000</v>
      </c>
      <c r="F6" s="9">
        <v>2.564102564102564E-2</v>
      </c>
      <c r="G6" s="9">
        <v>2.3032920082449747E-2</v>
      </c>
    </row>
    <row r="7" spans="1:7">
      <c r="B7" t="s">
        <v>75</v>
      </c>
      <c r="D7" s="76">
        <v>1</v>
      </c>
      <c r="E7" s="25">
        <v>559000</v>
      </c>
      <c r="F7" s="9">
        <v>2.564102564102564E-2</v>
      </c>
      <c r="G7" s="9">
        <v>2.3032920082449747E-2</v>
      </c>
    </row>
    <row r="8" spans="1:7">
      <c r="C8" t="s">
        <v>76</v>
      </c>
      <c r="D8" s="76">
        <v>1</v>
      </c>
      <c r="E8" s="25">
        <v>559000</v>
      </c>
      <c r="F8" s="9">
        <v>2.564102564102564E-2</v>
      </c>
      <c r="G8" s="9">
        <v>2.3032920082449747E-2</v>
      </c>
    </row>
    <row r="9" spans="1:7">
      <c r="A9" t="s">
        <v>78</v>
      </c>
      <c r="D9" s="76">
        <v>3</v>
      </c>
      <c r="E9" s="25">
        <v>1804900</v>
      </c>
      <c r="F9" s="9">
        <v>7.6923076923076927E-2</v>
      </c>
      <c r="G9" s="9">
        <v>7.4368725325247853E-2</v>
      </c>
    </row>
    <row r="10" spans="1:7">
      <c r="B10" t="s">
        <v>79</v>
      </c>
      <c r="D10" s="76">
        <v>3</v>
      </c>
      <c r="E10" s="25">
        <v>1804900</v>
      </c>
      <c r="F10" s="9">
        <v>7.6923076923076927E-2</v>
      </c>
      <c r="G10" s="9">
        <v>7.4368725325247853E-2</v>
      </c>
    </row>
    <row r="11" spans="1:7">
      <c r="C11" t="s">
        <v>80</v>
      </c>
      <c r="D11" s="76">
        <v>3</v>
      </c>
      <c r="E11" s="25">
        <v>1804900</v>
      </c>
      <c r="F11" s="9">
        <v>7.6923076923076927E-2</v>
      </c>
      <c r="G11" s="9">
        <v>7.4368725325247853E-2</v>
      </c>
    </row>
    <row r="12" spans="1:7">
      <c r="A12" t="s">
        <v>82</v>
      </c>
      <c r="D12" s="76">
        <v>1</v>
      </c>
      <c r="E12" s="25">
        <v>245000</v>
      </c>
      <c r="F12" s="9">
        <v>2.564102564102564E-2</v>
      </c>
      <c r="G12" s="9">
        <v>1.0094929195349173E-2</v>
      </c>
    </row>
    <row r="13" spans="1:7">
      <c r="B13" t="s">
        <v>83</v>
      </c>
      <c r="D13" s="76">
        <v>1</v>
      </c>
      <c r="E13" s="25">
        <v>245000</v>
      </c>
      <c r="F13" s="9">
        <v>2.564102564102564E-2</v>
      </c>
      <c r="G13" s="9">
        <v>1.0094929195349173E-2</v>
      </c>
    </row>
    <row r="14" spans="1:7">
      <c r="C14" t="s">
        <v>84</v>
      </c>
      <c r="D14" s="76">
        <v>1</v>
      </c>
      <c r="E14" s="25">
        <v>245000</v>
      </c>
      <c r="F14" s="9">
        <v>2.564102564102564E-2</v>
      </c>
      <c r="G14" s="9">
        <v>1.0094929195349173E-2</v>
      </c>
    </row>
    <row r="15" spans="1:7">
      <c r="A15" t="s">
        <v>53</v>
      </c>
      <c r="D15" s="76">
        <v>8</v>
      </c>
      <c r="E15" s="25">
        <v>10121860</v>
      </c>
      <c r="F15" s="9">
        <v>0.20512820512820512</v>
      </c>
      <c r="G15" s="9">
        <v>0.41705902051117133</v>
      </c>
    </row>
    <row r="16" spans="1:7">
      <c r="B16" t="s">
        <v>55</v>
      </c>
      <c r="D16" s="76">
        <v>6</v>
      </c>
      <c r="E16" s="25">
        <v>6301860</v>
      </c>
      <c r="F16" s="9">
        <v>0.15384615384615385</v>
      </c>
      <c r="G16" s="9">
        <v>0.25966053264899241</v>
      </c>
    </row>
    <row r="17" spans="1:7">
      <c r="C17" t="s">
        <v>56</v>
      </c>
      <c r="D17" s="76">
        <v>4</v>
      </c>
      <c r="E17" s="25">
        <v>1988900</v>
      </c>
      <c r="F17" s="9">
        <v>0.10256410256410256</v>
      </c>
      <c r="G17" s="9">
        <v>8.1950223169918249E-2</v>
      </c>
    </row>
    <row r="18" spans="1:7">
      <c r="C18" t="s">
        <v>91</v>
      </c>
      <c r="D18" s="76">
        <v>2</v>
      </c>
      <c r="E18" s="25">
        <v>4312960</v>
      </c>
      <c r="F18" s="9">
        <v>5.128205128205128E-2</v>
      </c>
      <c r="G18" s="9">
        <v>0.17771030947907415</v>
      </c>
    </row>
    <row r="19" spans="1:7">
      <c r="B19" t="s">
        <v>88</v>
      </c>
      <c r="D19" s="76">
        <v>2</v>
      </c>
      <c r="E19" s="25">
        <v>3820000</v>
      </c>
      <c r="F19" s="9">
        <v>5.128205128205128E-2</v>
      </c>
      <c r="G19" s="9">
        <v>0.15739848786217894</v>
      </c>
    </row>
    <row r="20" spans="1:7">
      <c r="C20" t="s">
        <v>89</v>
      </c>
      <c r="D20" s="76">
        <v>2</v>
      </c>
      <c r="E20" s="25">
        <v>3820000</v>
      </c>
      <c r="F20" s="9">
        <v>5.128205128205128E-2</v>
      </c>
      <c r="G20" s="9">
        <v>0.15739848786217894</v>
      </c>
    </row>
    <row r="21" spans="1:7">
      <c r="A21" t="s">
        <v>71</v>
      </c>
      <c r="D21" s="76">
        <v>1</v>
      </c>
      <c r="E21" s="25">
        <v>375000</v>
      </c>
      <c r="F21" s="9">
        <v>2.564102564102564E-2</v>
      </c>
      <c r="G21" s="9">
        <v>1.5451422237779346E-2</v>
      </c>
    </row>
    <row r="22" spans="1:7">
      <c r="B22" t="s">
        <v>72</v>
      </c>
      <c r="D22" s="76">
        <v>1</v>
      </c>
      <c r="E22" s="25">
        <v>375000</v>
      </c>
      <c r="F22" s="9">
        <v>2.564102564102564E-2</v>
      </c>
      <c r="G22" s="9">
        <v>1.5451422237779346E-2</v>
      </c>
    </row>
    <row r="23" spans="1:7">
      <c r="C23" t="s">
        <v>73</v>
      </c>
      <c r="D23" s="76">
        <v>1</v>
      </c>
      <c r="E23" s="25">
        <v>375000</v>
      </c>
      <c r="F23" s="9">
        <v>2.564102564102564E-2</v>
      </c>
      <c r="G23" s="9">
        <v>1.5451422237779346E-2</v>
      </c>
    </row>
    <row r="24" spans="1:7">
      <c r="A24" t="s">
        <v>58</v>
      </c>
      <c r="D24" s="76">
        <v>11</v>
      </c>
      <c r="E24" s="25">
        <v>3522461.54</v>
      </c>
      <c r="F24" s="9">
        <v>0.28205128205128205</v>
      </c>
      <c r="G24" s="9">
        <v>0.14513877485567594</v>
      </c>
    </row>
    <row r="25" spans="1:7">
      <c r="B25" t="s">
        <v>55</v>
      </c>
      <c r="D25" s="76">
        <v>7</v>
      </c>
      <c r="E25" s="25">
        <v>2601000</v>
      </c>
      <c r="F25" s="9">
        <v>0.17948717948717949</v>
      </c>
      <c r="G25" s="9">
        <v>0.10717106464123755</v>
      </c>
    </row>
    <row r="26" spans="1:7">
      <c r="C26" t="s">
        <v>61</v>
      </c>
      <c r="D26" s="76">
        <v>4</v>
      </c>
      <c r="E26" s="25">
        <v>1528000</v>
      </c>
      <c r="F26" s="9">
        <v>0.10256410256410256</v>
      </c>
      <c r="G26" s="9">
        <v>6.2959395144871574E-2</v>
      </c>
    </row>
    <row r="27" spans="1:7">
      <c r="C27" t="s">
        <v>68</v>
      </c>
      <c r="D27" s="76">
        <v>3</v>
      </c>
      <c r="E27" s="25">
        <v>1073000</v>
      </c>
      <c r="F27" s="9">
        <v>7.6923076923076927E-2</v>
      </c>
      <c r="G27" s="9">
        <v>4.4211669496365971E-2</v>
      </c>
    </row>
    <row r="28" spans="1:7">
      <c r="B28" t="s">
        <v>59</v>
      </c>
      <c r="D28" s="76">
        <v>3</v>
      </c>
      <c r="E28" s="25">
        <v>311461.53999999998</v>
      </c>
      <c r="F28" s="9">
        <v>7.6923076923076927E-2</v>
      </c>
      <c r="G28" s="9">
        <v>1.2833396707650669E-2</v>
      </c>
    </row>
    <row r="29" spans="1:7">
      <c r="C29" t="s">
        <v>60</v>
      </c>
      <c r="D29" s="76">
        <v>1</v>
      </c>
      <c r="E29" s="25">
        <v>225000</v>
      </c>
      <c r="F29" s="9">
        <v>2.564102564102564E-2</v>
      </c>
      <c r="G29" s="9">
        <v>9.2708533426676086E-3</v>
      </c>
    </row>
    <row r="30" spans="1:7">
      <c r="C30" t="s">
        <v>90</v>
      </c>
      <c r="D30" s="76">
        <v>2</v>
      </c>
      <c r="E30" s="25">
        <v>86461.540000000008</v>
      </c>
      <c r="F30" s="9">
        <v>5.128205128205128E-2</v>
      </c>
      <c r="G30" s="9">
        <v>3.5625433649830629E-3</v>
      </c>
    </row>
    <row r="31" spans="1:7">
      <c r="B31" t="s">
        <v>92</v>
      </c>
      <c r="D31" s="76">
        <v>1</v>
      </c>
      <c r="E31" s="25">
        <v>610000</v>
      </c>
      <c r="F31" s="9">
        <v>2.564102564102564E-2</v>
      </c>
      <c r="G31" s="9">
        <v>2.5134313506787739E-2</v>
      </c>
    </row>
    <row r="32" spans="1:7">
      <c r="C32" t="s">
        <v>93</v>
      </c>
      <c r="D32" s="76">
        <v>1</v>
      </c>
      <c r="E32" s="25">
        <v>610000</v>
      </c>
      <c r="F32" s="9">
        <v>2.564102564102564E-2</v>
      </c>
      <c r="G32" s="9">
        <v>2.5134313506787739E-2</v>
      </c>
    </row>
    <row r="33" spans="1:7">
      <c r="A33" t="s">
        <v>62</v>
      </c>
      <c r="D33" s="76">
        <v>14</v>
      </c>
      <c r="E33" s="25">
        <v>7641389</v>
      </c>
      <c r="F33" s="9">
        <v>0.35897435897435898</v>
      </c>
      <c r="G33" s="9">
        <v>0.31485420779232665</v>
      </c>
    </row>
    <row r="34" spans="1:7">
      <c r="B34" t="s">
        <v>55</v>
      </c>
      <c r="D34" s="76">
        <v>9</v>
      </c>
      <c r="E34" s="25">
        <v>5008500</v>
      </c>
      <c r="F34" s="9">
        <v>0.23076923076923078</v>
      </c>
      <c r="G34" s="9">
        <v>0.20636919540778095</v>
      </c>
    </row>
    <row r="35" spans="1:7">
      <c r="C35" t="s">
        <v>63</v>
      </c>
      <c r="D35" s="76">
        <v>4</v>
      </c>
      <c r="E35" s="25">
        <v>2374500</v>
      </c>
      <c r="F35" s="9">
        <v>0.10256410256410256</v>
      </c>
      <c r="G35" s="9">
        <v>9.7838405609618817E-2</v>
      </c>
    </row>
    <row r="36" spans="1:7">
      <c r="C36" t="s">
        <v>65</v>
      </c>
      <c r="D36" s="76">
        <v>5</v>
      </c>
      <c r="E36" s="25">
        <v>2634000</v>
      </c>
      <c r="F36" s="9">
        <v>0.12820512820512819</v>
      </c>
      <c r="G36" s="9">
        <v>0.10853078979816214</v>
      </c>
    </row>
    <row r="37" spans="1:7">
      <c r="B37" t="s">
        <v>59</v>
      </c>
      <c r="D37" s="76">
        <v>4</v>
      </c>
      <c r="E37" s="25">
        <v>1957889</v>
      </c>
      <c r="F37" s="9">
        <v>0.10256410256410256</v>
      </c>
      <c r="G37" s="9">
        <v>8.0672452356542843E-2</v>
      </c>
    </row>
    <row r="38" spans="1:7">
      <c r="C38" t="s">
        <v>81</v>
      </c>
      <c r="D38" s="76">
        <v>1</v>
      </c>
      <c r="E38" s="25">
        <v>432000</v>
      </c>
      <c r="F38" s="9">
        <v>2.564102564102564E-2</v>
      </c>
      <c r="G38" s="9">
        <v>1.7800038417921805E-2</v>
      </c>
    </row>
    <row r="39" spans="1:7">
      <c r="C39" t="s">
        <v>64</v>
      </c>
      <c r="D39" s="76">
        <v>3</v>
      </c>
      <c r="E39" s="25">
        <v>1525889</v>
      </c>
      <c r="F39" s="9">
        <v>7.6923076923076927E-2</v>
      </c>
      <c r="G39" s="9">
        <v>6.2872413938621044E-2</v>
      </c>
    </row>
    <row r="40" spans="1:7">
      <c r="B40" t="s">
        <v>85</v>
      </c>
      <c r="D40" s="76">
        <v>1</v>
      </c>
      <c r="E40" s="25">
        <v>675000</v>
      </c>
      <c r="F40" s="9">
        <v>2.564102564102564E-2</v>
      </c>
      <c r="G40" s="9">
        <v>2.7812560028002822E-2</v>
      </c>
    </row>
    <row r="41" spans="1:7">
      <c r="C41" t="s">
        <v>86</v>
      </c>
      <c r="D41" s="76">
        <v>1</v>
      </c>
      <c r="E41" s="25">
        <v>675000</v>
      </c>
      <c r="F41" s="9">
        <v>2.564102564102564E-2</v>
      </c>
      <c r="G41" s="9">
        <v>2.7812560028002822E-2</v>
      </c>
    </row>
    <row r="42" spans="1:7">
      <c r="A42" t="s">
        <v>29</v>
      </c>
      <c r="D42" s="76">
        <v>39</v>
      </c>
      <c r="E42" s="25">
        <v>24269610.539999999</v>
      </c>
      <c r="F42" s="9">
        <v>1</v>
      </c>
      <c r="G42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41"/>
  <sheetViews>
    <sheetView workbookViewId="0">
      <pane ySplit="4" topLeftCell="A5" activePane="bottomLeft" state="frozen"/>
      <selection pane="bottomLeft" activeCell="F1" sqref="F1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5" t="s">
        <v>1</v>
      </c>
      <c r="B1" t="s">
        <v>28</v>
      </c>
    </row>
    <row r="3" spans="1:6">
      <c r="C3" s="75" t="s">
        <v>40</v>
      </c>
    </row>
    <row r="4" spans="1:6">
      <c r="A4" s="75" t="s">
        <v>39</v>
      </c>
      <c r="B4" s="75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103</v>
      </c>
      <c r="C5" s="76">
        <v>1</v>
      </c>
      <c r="D5" s="25">
        <v>150000</v>
      </c>
      <c r="E5" s="9">
        <v>8.3333333333333329E-2</v>
      </c>
      <c r="F5" s="9">
        <v>4.271617946490866E-2</v>
      </c>
    </row>
    <row r="6" spans="1:6">
      <c r="B6" t="s">
        <v>82</v>
      </c>
      <c r="C6" s="76">
        <v>1</v>
      </c>
      <c r="D6" s="25">
        <v>150000</v>
      </c>
      <c r="E6" s="9">
        <v>8.3333333333333329E-2</v>
      </c>
      <c r="F6" s="9">
        <v>4.271617946490866E-2</v>
      </c>
    </row>
    <row r="7" spans="1:6">
      <c r="C7" s="76"/>
      <c r="D7" s="25"/>
      <c r="E7" s="9"/>
      <c r="F7" s="9"/>
    </row>
    <row r="8" spans="1:6">
      <c r="A8" t="s">
        <v>97</v>
      </c>
      <c r="C8" s="76">
        <v>2</v>
      </c>
      <c r="D8" s="25">
        <v>485000</v>
      </c>
      <c r="E8" s="9">
        <v>0.16666666666666666</v>
      </c>
      <c r="F8" s="9">
        <v>0.13811564693653799</v>
      </c>
    </row>
    <row r="9" spans="1:6">
      <c r="B9" t="s">
        <v>62</v>
      </c>
      <c r="C9" s="76">
        <v>2</v>
      </c>
      <c r="D9" s="25">
        <v>485000</v>
      </c>
      <c r="E9" s="9">
        <v>0.16666666666666666</v>
      </c>
      <c r="F9" s="9">
        <v>0.13811564693653799</v>
      </c>
    </row>
    <row r="10" spans="1:6">
      <c r="C10" s="76"/>
      <c r="D10" s="25"/>
      <c r="E10" s="9"/>
      <c r="F10" s="9"/>
    </row>
    <row r="11" spans="1:6">
      <c r="A11" t="s">
        <v>117</v>
      </c>
      <c r="C11" s="76">
        <v>1</v>
      </c>
      <c r="D11" s="25">
        <v>750000</v>
      </c>
      <c r="E11" s="9">
        <v>8.3333333333333329E-2</v>
      </c>
      <c r="F11" s="9">
        <v>0.2135808973245433</v>
      </c>
    </row>
    <row r="12" spans="1:6">
      <c r="B12" t="s">
        <v>53</v>
      </c>
      <c r="C12" s="76">
        <v>1</v>
      </c>
      <c r="D12" s="25">
        <v>750000</v>
      </c>
      <c r="E12" s="9">
        <v>8.3333333333333329E-2</v>
      </c>
      <c r="F12" s="9">
        <v>0.2135808973245433</v>
      </c>
    </row>
    <row r="13" spans="1:6">
      <c r="C13" s="76"/>
      <c r="D13" s="25"/>
      <c r="E13" s="9"/>
      <c r="F13" s="9"/>
    </row>
    <row r="14" spans="1:6">
      <c r="A14" t="s">
        <v>100</v>
      </c>
      <c r="C14" s="76">
        <v>1</v>
      </c>
      <c r="D14" s="25">
        <v>295000</v>
      </c>
      <c r="E14" s="9">
        <v>8.3333333333333329E-2</v>
      </c>
      <c r="F14" s="9">
        <v>8.4008486280987033E-2</v>
      </c>
    </row>
    <row r="15" spans="1:6">
      <c r="B15" t="s">
        <v>62</v>
      </c>
      <c r="C15" s="76">
        <v>1</v>
      </c>
      <c r="D15" s="25">
        <v>295000</v>
      </c>
      <c r="E15" s="9">
        <v>8.3333333333333329E-2</v>
      </c>
      <c r="F15" s="9">
        <v>8.4008486280987033E-2</v>
      </c>
    </row>
    <row r="16" spans="1:6">
      <c r="C16" s="76"/>
      <c r="D16" s="25"/>
      <c r="E16" s="9"/>
      <c r="F16" s="9"/>
    </row>
    <row r="17" spans="1:6">
      <c r="A17" t="s">
        <v>112</v>
      </c>
      <c r="C17" s="76">
        <v>1</v>
      </c>
      <c r="D17" s="25">
        <v>150000</v>
      </c>
      <c r="E17" s="9">
        <v>8.3333333333333329E-2</v>
      </c>
      <c r="F17" s="9">
        <v>4.271617946490866E-2</v>
      </c>
    </row>
    <row r="18" spans="1:6">
      <c r="B18" t="s">
        <v>58</v>
      </c>
      <c r="C18" s="76">
        <v>1</v>
      </c>
      <c r="D18" s="25">
        <v>150000</v>
      </c>
      <c r="E18" s="9">
        <v>8.3333333333333329E-2</v>
      </c>
      <c r="F18" s="9">
        <v>4.271617946490866E-2</v>
      </c>
    </row>
    <row r="19" spans="1:6">
      <c r="C19" s="76"/>
      <c r="D19" s="25"/>
      <c r="E19" s="9"/>
      <c r="F19" s="9"/>
    </row>
    <row r="20" spans="1:6">
      <c r="A20" t="s">
        <v>108</v>
      </c>
      <c r="C20" s="76">
        <v>1</v>
      </c>
      <c r="D20" s="25">
        <v>100000</v>
      </c>
      <c r="E20" s="9">
        <v>8.3333333333333329E-2</v>
      </c>
      <c r="F20" s="9">
        <v>2.8477452976605772E-2</v>
      </c>
    </row>
    <row r="21" spans="1:6">
      <c r="B21" t="s">
        <v>62</v>
      </c>
      <c r="C21" s="76">
        <v>1</v>
      </c>
      <c r="D21" s="25">
        <v>100000</v>
      </c>
      <c r="E21" s="9">
        <v>8.3333333333333329E-2</v>
      </c>
      <c r="F21" s="9">
        <v>2.8477452976605772E-2</v>
      </c>
    </row>
    <row r="22" spans="1:6">
      <c r="C22" s="76"/>
      <c r="D22" s="25"/>
      <c r="E22" s="9"/>
      <c r="F22" s="9"/>
    </row>
    <row r="23" spans="1:6">
      <c r="A23" t="s">
        <v>106</v>
      </c>
      <c r="C23" s="76">
        <v>1</v>
      </c>
      <c r="D23" s="25">
        <v>675981</v>
      </c>
      <c r="E23" s="9">
        <v>8.3333333333333329E-2</v>
      </c>
      <c r="F23" s="9">
        <v>0.19250217140578946</v>
      </c>
    </row>
    <row r="24" spans="1:6">
      <c r="B24" t="s">
        <v>53</v>
      </c>
      <c r="C24" s="76">
        <v>1</v>
      </c>
      <c r="D24" s="25">
        <v>675981</v>
      </c>
      <c r="E24" s="9">
        <v>8.3333333333333329E-2</v>
      </c>
      <c r="F24" s="9">
        <v>0.19250217140578946</v>
      </c>
    </row>
    <row r="25" spans="1:6">
      <c r="C25" s="76"/>
      <c r="D25" s="25"/>
      <c r="E25" s="9"/>
      <c r="F25" s="9"/>
    </row>
    <row r="26" spans="1:6">
      <c r="A26" t="s">
        <v>44</v>
      </c>
      <c r="C26" s="76"/>
      <c r="D26" s="25"/>
      <c r="E26" s="9">
        <v>0</v>
      </c>
      <c r="F26" s="9">
        <v>0</v>
      </c>
    </row>
    <row r="27" spans="1:6">
      <c r="B27" t="s">
        <v>44</v>
      </c>
      <c r="C27" s="76"/>
      <c r="D27" s="25"/>
      <c r="E27" s="9">
        <v>0</v>
      </c>
      <c r="F27" s="9">
        <v>0</v>
      </c>
    </row>
    <row r="28" spans="1:6">
      <c r="C28" s="76"/>
      <c r="D28" s="25"/>
      <c r="E28" s="9"/>
      <c r="F28" s="9"/>
    </row>
    <row r="29" spans="1:6">
      <c r="A29" t="s">
        <v>119</v>
      </c>
      <c r="C29" s="76">
        <v>1</v>
      </c>
      <c r="D29" s="25">
        <v>50000</v>
      </c>
      <c r="E29" s="9">
        <v>8.3333333333333329E-2</v>
      </c>
      <c r="F29" s="9">
        <v>1.4238726488302886E-2</v>
      </c>
    </row>
    <row r="30" spans="1:6">
      <c r="B30" t="s">
        <v>82</v>
      </c>
      <c r="C30" s="76">
        <v>1</v>
      </c>
      <c r="D30" s="25">
        <v>50000</v>
      </c>
      <c r="E30" s="9">
        <v>8.3333333333333329E-2</v>
      </c>
      <c r="F30" s="9">
        <v>1.4238726488302886E-2</v>
      </c>
    </row>
    <row r="31" spans="1:6">
      <c r="C31" s="76"/>
      <c r="D31" s="25"/>
      <c r="E31" s="9"/>
      <c r="F31" s="9"/>
    </row>
    <row r="32" spans="1:6">
      <c r="A32" t="s">
        <v>121</v>
      </c>
      <c r="C32" s="76">
        <v>1</v>
      </c>
      <c r="D32" s="25">
        <v>375569</v>
      </c>
      <c r="E32" s="9">
        <v>8.3333333333333329E-2</v>
      </c>
      <c r="F32" s="9">
        <v>0.10695248536970853</v>
      </c>
    </row>
    <row r="33" spans="1:6">
      <c r="B33" t="s">
        <v>53</v>
      </c>
      <c r="C33" s="76">
        <v>1</v>
      </c>
      <c r="D33" s="25">
        <v>375569</v>
      </c>
      <c r="E33" s="9">
        <v>8.3333333333333329E-2</v>
      </c>
      <c r="F33" s="9">
        <v>0.10695248536970853</v>
      </c>
    </row>
    <row r="34" spans="1:6">
      <c r="C34" s="76"/>
      <c r="D34" s="25"/>
      <c r="E34" s="9"/>
      <c r="F34" s="9"/>
    </row>
    <row r="35" spans="1:6">
      <c r="A35" t="s">
        <v>98</v>
      </c>
      <c r="C35" s="76">
        <v>1</v>
      </c>
      <c r="D35" s="25">
        <v>130000</v>
      </c>
      <c r="E35" s="9">
        <v>8.3333333333333329E-2</v>
      </c>
      <c r="F35" s="9">
        <v>3.7020688869587502E-2</v>
      </c>
    </row>
    <row r="36" spans="1:6">
      <c r="B36" t="s">
        <v>62</v>
      </c>
      <c r="C36" s="76">
        <v>1</v>
      </c>
      <c r="D36" s="25">
        <v>130000</v>
      </c>
      <c r="E36" s="9">
        <v>8.3333333333333329E-2</v>
      </c>
      <c r="F36" s="9">
        <v>3.7020688869587502E-2</v>
      </c>
    </row>
    <row r="37" spans="1:6">
      <c r="C37" s="76"/>
      <c r="D37" s="25"/>
      <c r="E37" s="9"/>
      <c r="F37" s="9"/>
    </row>
    <row r="38" spans="1:6">
      <c r="A38" t="s">
        <v>115</v>
      </c>
      <c r="C38" s="76">
        <v>1</v>
      </c>
      <c r="D38" s="25">
        <v>350000</v>
      </c>
      <c r="E38" s="9">
        <v>8.3333333333333329E-2</v>
      </c>
      <c r="F38" s="9">
        <v>9.9671085418120198E-2</v>
      </c>
    </row>
    <row r="39" spans="1:6">
      <c r="B39" t="s">
        <v>62</v>
      </c>
      <c r="C39" s="76">
        <v>1</v>
      </c>
      <c r="D39" s="25">
        <v>350000</v>
      </c>
      <c r="E39" s="9">
        <v>8.3333333333333329E-2</v>
      </c>
      <c r="F39" s="9">
        <v>9.9671085418120198E-2</v>
      </c>
    </row>
    <row r="40" spans="1:6">
      <c r="C40" s="76"/>
      <c r="D40" s="25"/>
      <c r="E40" s="9"/>
      <c r="F40" s="9"/>
    </row>
    <row r="41" spans="1:6">
      <c r="A41" t="s">
        <v>29</v>
      </c>
      <c r="C41" s="76">
        <v>12</v>
      </c>
      <c r="D41" s="25">
        <v>3511550</v>
      </c>
      <c r="E41" s="9">
        <v>1</v>
      </c>
      <c r="F41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40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5" t="s">
        <v>0</v>
      </c>
      <c r="B1" s="85" t="s">
        <v>35</v>
      </c>
      <c r="C1" s="85" t="s">
        <v>26</v>
      </c>
      <c r="D1" s="85" t="s">
        <v>31</v>
      </c>
      <c r="E1" s="85" t="s">
        <v>27</v>
      </c>
      <c r="F1" s="85" t="s">
        <v>32</v>
      </c>
      <c r="G1" s="85" t="s">
        <v>36</v>
      </c>
      <c r="H1" s="85" t="s">
        <v>37</v>
      </c>
      <c r="I1" s="85" t="s">
        <v>38</v>
      </c>
      <c r="J1" s="85" t="s">
        <v>33</v>
      </c>
      <c r="K1" s="90" t="s">
        <v>42</v>
      </c>
      <c r="L1">
        <v>40</v>
      </c>
    </row>
    <row r="2" spans="1:12" ht="15">
      <c r="A2" s="105" t="s">
        <v>74</v>
      </c>
      <c r="B2" s="105" t="s">
        <v>122</v>
      </c>
      <c r="C2" s="105" t="s">
        <v>75</v>
      </c>
      <c r="D2" s="105" t="s">
        <v>76</v>
      </c>
      <c r="E2" s="105" t="s">
        <v>54</v>
      </c>
      <c r="F2" s="106">
        <v>537744</v>
      </c>
      <c r="G2" s="107">
        <v>559000</v>
      </c>
      <c r="H2" s="105" t="s">
        <v>57</v>
      </c>
      <c r="I2" s="105" t="s">
        <v>69</v>
      </c>
      <c r="J2" s="108">
        <v>44939</v>
      </c>
    </row>
    <row r="3" spans="1:12" ht="15">
      <c r="A3" s="105" t="s">
        <v>78</v>
      </c>
      <c r="B3" s="105" t="s">
        <v>123</v>
      </c>
      <c r="C3" s="105" t="s">
        <v>79</v>
      </c>
      <c r="D3" s="105" t="s">
        <v>80</v>
      </c>
      <c r="E3" s="105" t="s">
        <v>54</v>
      </c>
      <c r="F3" s="106">
        <v>537981</v>
      </c>
      <c r="G3" s="107">
        <v>515000</v>
      </c>
      <c r="H3" s="105" t="s">
        <v>69</v>
      </c>
      <c r="I3" s="105" t="s">
        <v>69</v>
      </c>
      <c r="J3" s="108">
        <v>44956</v>
      </c>
    </row>
    <row r="4" spans="1:12" ht="15">
      <c r="A4" s="105" t="s">
        <v>78</v>
      </c>
      <c r="B4" s="105" t="s">
        <v>123</v>
      </c>
      <c r="C4" s="105" t="s">
        <v>79</v>
      </c>
      <c r="D4" s="105" t="s">
        <v>80</v>
      </c>
      <c r="E4" s="105" t="s">
        <v>54</v>
      </c>
      <c r="F4" s="106">
        <v>537801</v>
      </c>
      <c r="G4" s="107">
        <v>539950</v>
      </c>
      <c r="H4" s="105" t="s">
        <v>69</v>
      </c>
      <c r="I4" s="105" t="s">
        <v>69</v>
      </c>
      <c r="J4" s="108">
        <v>44945</v>
      </c>
    </row>
    <row r="5" spans="1:12" ht="15">
      <c r="A5" s="105" t="s">
        <v>78</v>
      </c>
      <c r="B5" s="105" t="s">
        <v>123</v>
      </c>
      <c r="C5" s="105" t="s">
        <v>79</v>
      </c>
      <c r="D5" s="105" t="s">
        <v>80</v>
      </c>
      <c r="E5" s="105" t="s">
        <v>54</v>
      </c>
      <c r="F5" s="106">
        <v>537998</v>
      </c>
      <c r="G5" s="107">
        <v>749950</v>
      </c>
      <c r="H5" s="105" t="s">
        <v>69</v>
      </c>
      <c r="I5" s="105" t="s">
        <v>69</v>
      </c>
      <c r="J5" s="108">
        <v>44957</v>
      </c>
    </row>
    <row r="6" spans="1:12" ht="15">
      <c r="A6" s="105" t="s">
        <v>82</v>
      </c>
      <c r="B6" s="105" t="s">
        <v>124</v>
      </c>
      <c r="C6" s="105" t="s">
        <v>83</v>
      </c>
      <c r="D6" s="105" t="s">
        <v>84</v>
      </c>
      <c r="E6" s="105" t="s">
        <v>77</v>
      </c>
      <c r="F6" s="106">
        <v>537815</v>
      </c>
      <c r="G6" s="107">
        <v>245000</v>
      </c>
      <c r="H6" s="105" t="s">
        <v>57</v>
      </c>
      <c r="I6" s="105" t="s">
        <v>69</v>
      </c>
      <c r="J6" s="108">
        <v>44946</v>
      </c>
    </row>
    <row r="7" spans="1:12" ht="15">
      <c r="A7" s="105" t="s">
        <v>53</v>
      </c>
      <c r="B7" s="105" t="s">
        <v>125</v>
      </c>
      <c r="C7" s="105" t="s">
        <v>55</v>
      </c>
      <c r="D7" s="105" t="s">
        <v>56</v>
      </c>
      <c r="E7" s="105" t="s">
        <v>54</v>
      </c>
      <c r="F7" s="106">
        <v>537681</v>
      </c>
      <c r="G7" s="107">
        <v>540000</v>
      </c>
      <c r="H7" s="105" t="s">
        <v>57</v>
      </c>
      <c r="I7" s="105" t="s">
        <v>69</v>
      </c>
      <c r="J7" s="108">
        <v>44938</v>
      </c>
    </row>
    <row r="8" spans="1:12" ht="15">
      <c r="A8" s="105" t="s">
        <v>53</v>
      </c>
      <c r="B8" s="105" t="s">
        <v>125</v>
      </c>
      <c r="C8" s="105" t="s">
        <v>55</v>
      </c>
      <c r="D8" s="105" t="s">
        <v>91</v>
      </c>
      <c r="E8" s="105" t="s">
        <v>87</v>
      </c>
      <c r="F8" s="106">
        <v>537984</v>
      </c>
      <c r="G8" s="107">
        <v>4000000</v>
      </c>
      <c r="H8" s="105" t="s">
        <v>57</v>
      </c>
      <c r="I8" s="105" t="s">
        <v>69</v>
      </c>
      <c r="J8" s="108">
        <v>44956</v>
      </c>
    </row>
    <row r="9" spans="1:12" ht="15">
      <c r="A9" s="105" t="s">
        <v>53</v>
      </c>
      <c r="B9" s="105" t="s">
        <v>125</v>
      </c>
      <c r="C9" s="105" t="s">
        <v>55</v>
      </c>
      <c r="D9" s="105" t="s">
        <v>56</v>
      </c>
      <c r="E9" s="105" t="s">
        <v>54</v>
      </c>
      <c r="F9" s="106">
        <v>537626</v>
      </c>
      <c r="G9" s="107">
        <v>714900</v>
      </c>
      <c r="H9" s="105" t="s">
        <v>57</v>
      </c>
      <c r="I9" s="105" t="s">
        <v>69</v>
      </c>
      <c r="J9" s="108">
        <v>44935</v>
      </c>
    </row>
    <row r="10" spans="1:12" ht="15">
      <c r="A10" s="105" t="s">
        <v>53</v>
      </c>
      <c r="B10" s="105" t="s">
        <v>125</v>
      </c>
      <c r="C10" s="105" t="s">
        <v>88</v>
      </c>
      <c r="D10" s="105" t="s">
        <v>89</v>
      </c>
      <c r="E10" s="105" t="s">
        <v>54</v>
      </c>
      <c r="F10" s="106">
        <v>537917</v>
      </c>
      <c r="G10" s="107">
        <v>570000</v>
      </c>
      <c r="H10" s="105" t="s">
        <v>57</v>
      </c>
      <c r="I10" s="105" t="s">
        <v>69</v>
      </c>
      <c r="J10" s="108">
        <v>44951</v>
      </c>
    </row>
    <row r="11" spans="1:12" ht="15">
      <c r="A11" s="105" t="s">
        <v>53</v>
      </c>
      <c r="B11" s="105" t="s">
        <v>125</v>
      </c>
      <c r="C11" s="105" t="s">
        <v>55</v>
      </c>
      <c r="D11" s="105" t="s">
        <v>56</v>
      </c>
      <c r="E11" s="105" t="s">
        <v>54</v>
      </c>
      <c r="F11" s="106">
        <v>537558</v>
      </c>
      <c r="G11" s="107">
        <v>375000</v>
      </c>
      <c r="H11" s="105" t="s">
        <v>57</v>
      </c>
      <c r="I11" s="105" t="s">
        <v>69</v>
      </c>
      <c r="J11" s="108">
        <v>44929</v>
      </c>
    </row>
    <row r="12" spans="1:12" ht="15">
      <c r="A12" s="105" t="s">
        <v>53</v>
      </c>
      <c r="B12" s="105" t="s">
        <v>125</v>
      </c>
      <c r="C12" s="105" t="s">
        <v>88</v>
      </c>
      <c r="D12" s="105" t="s">
        <v>89</v>
      </c>
      <c r="E12" s="105" t="s">
        <v>87</v>
      </c>
      <c r="F12" s="106">
        <v>537860</v>
      </c>
      <c r="G12" s="107">
        <v>3250000</v>
      </c>
      <c r="H12" s="105" t="s">
        <v>57</v>
      </c>
      <c r="I12" s="105" t="s">
        <v>69</v>
      </c>
      <c r="J12" s="108">
        <v>44949</v>
      </c>
    </row>
    <row r="13" spans="1:12" ht="15">
      <c r="A13" s="105" t="s">
        <v>53</v>
      </c>
      <c r="B13" s="105" t="s">
        <v>125</v>
      </c>
      <c r="C13" s="105" t="s">
        <v>55</v>
      </c>
      <c r="D13" s="105" t="s">
        <v>91</v>
      </c>
      <c r="E13" s="105" t="s">
        <v>54</v>
      </c>
      <c r="F13" s="106">
        <v>537963</v>
      </c>
      <c r="G13" s="107">
        <v>312960</v>
      </c>
      <c r="H13" s="105" t="s">
        <v>57</v>
      </c>
      <c r="I13" s="105" t="s">
        <v>69</v>
      </c>
      <c r="J13" s="108">
        <v>44956</v>
      </c>
    </row>
    <row r="14" spans="1:12" ht="15">
      <c r="A14" s="105" t="s">
        <v>53</v>
      </c>
      <c r="B14" s="105" t="s">
        <v>125</v>
      </c>
      <c r="C14" s="105" t="s">
        <v>55</v>
      </c>
      <c r="D14" s="105" t="s">
        <v>56</v>
      </c>
      <c r="E14" s="105" t="s">
        <v>94</v>
      </c>
      <c r="F14" s="106">
        <v>537978</v>
      </c>
      <c r="G14" s="107">
        <v>359000</v>
      </c>
      <c r="H14" s="105" t="s">
        <v>57</v>
      </c>
      <c r="I14" s="105" t="s">
        <v>69</v>
      </c>
      <c r="J14" s="108">
        <v>44956</v>
      </c>
    </row>
    <row r="15" spans="1:12" ht="15">
      <c r="A15" s="105" t="s">
        <v>71</v>
      </c>
      <c r="B15" s="105" t="s">
        <v>126</v>
      </c>
      <c r="C15" s="105" t="s">
        <v>72</v>
      </c>
      <c r="D15" s="105" t="s">
        <v>73</v>
      </c>
      <c r="E15" s="105" t="s">
        <v>54</v>
      </c>
      <c r="F15" s="106">
        <v>537740</v>
      </c>
      <c r="G15" s="107">
        <v>375000</v>
      </c>
      <c r="H15" s="105" t="s">
        <v>57</v>
      </c>
      <c r="I15" s="105" t="s">
        <v>69</v>
      </c>
      <c r="J15" s="108">
        <v>44939</v>
      </c>
    </row>
    <row r="16" spans="1:12" ht="15">
      <c r="A16" s="105" t="s">
        <v>58</v>
      </c>
      <c r="B16" s="105" t="s">
        <v>127</v>
      </c>
      <c r="C16" s="105" t="s">
        <v>55</v>
      </c>
      <c r="D16" s="105" t="s">
        <v>61</v>
      </c>
      <c r="E16" s="105" t="s">
        <v>54</v>
      </c>
      <c r="F16" s="106">
        <v>537976</v>
      </c>
      <c r="G16" s="107">
        <v>358000</v>
      </c>
      <c r="H16" s="105" t="s">
        <v>57</v>
      </c>
      <c r="I16" s="105" t="s">
        <v>69</v>
      </c>
      <c r="J16" s="108">
        <v>44956</v>
      </c>
    </row>
    <row r="17" spans="1:10" ht="15">
      <c r="A17" s="105" t="s">
        <v>58</v>
      </c>
      <c r="B17" s="105" t="s">
        <v>127</v>
      </c>
      <c r="C17" s="105" t="s">
        <v>55</v>
      </c>
      <c r="D17" s="105" t="s">
        <v>61</v>
      </c>
      <c r="E17" s="105" t="s">
        <v>54</v>
      </c>
      <c r="F17" s="106">
        <v>537611</v>
      </c>
      <c r="G17" s="107">
        <v>475000</v>
      </c>
      <c r="H17" s="105" t="s">
        <v>57</v>
      </c>
      <c r="I17" s="105" t="s">
        <v>69</v>
      </c>
      <c r="J17" s="108">
        <v>44932</v>
      </c>
    </row>
    <row r="18" spans="1:10" ht="15">
      <c r="A18" s="105" t="s">
        <v>58</v>
      </c>
      <c r="B18" s="105" t="s">
        <v>127</v>
      </c>
      <c r="C18" s="105" t="s">
        <v>55</v>
      </c>
      <c r="D18" s="105" t="s">
        <v>68</v>
      </c>
      <c r="E18" s="105" t="s">
        <v>67</v>
      </c>
      <c r="F18" s="106">
        <v>537717</v>
      </c>
      <c r="G18" s="107">
        <v>215000</v>
      </c>
      <c r="H18" s="105" t="s">
        <v>57</v>
      </c>
      <c r="I18" s="105" t="s">
        <v>69</v>
      </c>
      <c r="J18" s="108">
        <v>44939</v>
      </c>
    </row>
    <row r="19" spans="1:10" ht="15">
      <c r="A19" s="105" t="s">
        <v>58</v>
      </c>
      <c r="B19" s="105" t="s">
        <v>127</v>
      </c>
      <c r="C19" s="105" t="s">
        <v>59</v>
      </c>
      <c r="D19" s="105" t="s">
        <v>60</v>
      </c>
      <c r="E19" s="105" t="s">
        <v>54</v>
      </c>
      <c r="F19" s="106">
        <v>537609</v>
      </c>
      <c r="G19" s="107">
        <v>225000</v>
      </c>
      <c r="H19" s="105" t="s">
        <v>57</v>
      </c>
      <c r="I19" s="105" t="s">
        <v>69</v>
      </c>
      <c r="J19" s="108">
        <v>44932</v>
      </c>
    </row>
    <row r="20" spans="1:10" ht="15">
      <c r="A20" s="105" t="s">
        <v>58</v>
      </c>
      <c r="B20" s="105" t="s">
        <v>127</v>
      </c>
      <c r="C20" s="105" t="s">
        <v>55</v>
      </c>
      <c r="D20" s="105" t="s">
        <v>68</v>
      </c>
      <c r="E20" s="105" t="s">
        <v>54</v>
      </c>
      <c r="F20" s="106">
        <v>537762</v>
      </c>
      <c r="G20" s="107">
        <v>580000</v>
      </c>
      <c r="H20" s="105" t="s">
        <v>57</v>
      </c>
      <c r="I20" s="105" t="s">
        <v>69</v>
      </c>
      <c r="J20" s="108">
        <v>44943</v>
      </c>
    </row>
    <row r="21" spans="1:10" ht="15">
      <c r="A21" s="105" t="s">
        <v>58</v>
      </c>
      <c r="B21" s="105" t="s">
        <v>127</v>
      </c>
      <c r="C21" s="105" t="s">
        <v>55</v>
      </c>
      <c r="D21" s="105" t="s">
        <v>61</v>
      </c>
      <c r="E21" s="105" t="s">
        <v>77</v>
      </c>
      <c r="F21" s="106">
        <v>537783</v>
      </c>
      <c r="G21" s="107">
        <v>325000</v>
      </c>
      <c r="H21" s="105" t="s">
        <v>57</v>
      </c>
      <c r="I21" s="105" t="s">
        <v>69</v>
      </c>
      <c r="J21" s="108">
        <v>44945</v>
      </c>
    </row>
    <row r="22" spans="1:10" ht="15">
      <c r="A22" s="105" t="s">
        <v>58</v>
      </c>
      <c r="B22" s="105" t="s">
        <v>127</v>
      </c>
      <c r="C22" s="105" t="s">
        <v>55</v>
      </c>
      <c r="D22" s="105" t="s">
        <v>61</v>
      </c>
      <c r="E22" s="105" t="s">
        <v>54</v>
      </c>
      <c r="F22" s="106">
        <v>537687</v>
      </c>
      <c r="G22" s="107">
        <v>370000</v>
      </c>
      <c r="H22" s="105" t="s">
        <v>57</v>
      </c>
      <c r="I22" s="105" t="s">
        <v>69</v>
      </c>
      <c r="J22" s="108">
        <v>44938</v>
      </c>
    </row>
    <row r="23" spans="1:10" ht="15">
      <c r="A23" s="105" t="s">
        <v>58</v>
      </c>
      <c r="B23" s="105" t="s">
        <v>127</v>
      </c>
      <c r="C23" s="105" t="s">
        <v>92</v>
      </c>
      <c r="D23" s="105" t="s">
        <v>93</v>
      </c>
      <c r="E23" s="105" t="s">
        <v>54</v>
      </c>
      <c r="F23" s="106">
        <v>537966</v>
      </c>
      <c r="G23" s="107">
        <v>610000</v>
      </c>
      <c r="H23" s="105" t="s">
        <v>57</v>
      </c>
      <c r="I23" s="105" t="s">
        <v>69</v>
      </c>
      <c r="J23" s="108">
        <v>44956</v>
      </c>
    </row>
    <row r="24" spans="1:10" ht="15">
      <c r="A24" s="105" t="s">
        <v>58</v>
      </c>
      <c r="B24" s="105" t="s">
        <v>127</v>
      </c>
      <c r="C24" s="105" t="s">
        <v>55</v>
      </c>
      <c r="D24" s="105" t="s">
        <v>68</v>
      </c>
      <c r="E24" s="105" t="s">
        <v>77</v>
      </c>
      <c r="F24" s="106">
        <v>537797</v>
      </c>
      <c r="G24" s="107">
        <v>278000</v>
      </c>
      <c r="H24" s="105" t="s">
        <v>57</v>
      </c>
      <c r="I24" s="105" t="s">
        <v>69</v>
      </c>
      <c r="J24" s="108">
        <v>44945</v>
      </c>
    </row>
    <row r="25" spans="1:10" ht="15">
      <c r="A25" s="105" t="s">
        <v>58</v>
      </c>
      <c r="B25" s="105" t="s">
        <v>127</v>
      </c>
      <c r="C25" s="105" t="s">
        <v>59</v>
      </c>
      <c r="D25" s="105" t="s">
        <v>90</v>
      </c>
      <c r="E25" s="105" t="s">
        <v>67</v>
      </c>
      <c r="F25" s="106">
        <v>538008</v>
      </c>
      <c r="G25" s="107">
        <v>42846.11</v>
      </c>
      <c r="H25" s="105" t="s">
        <v>57</v>
      </c>
      <c r="I25" s="105" t="s">
        <v>69</v>
      </c>
      <c r="J25" s="108">
        <v>44957</v>
      </c>
    </row>
    <row r="26" spans="1:10" ht="15">
      <c r="A26" s="105" t="s">
        <v>58</v>
      </c>
      <c r="B26" s="105" t="s">
        <v>127</v>
      </c>
      <c r="C26" s="105" t="s">
        <v>59</v>
      </c>
      <c r="D26" s="105" t="s">
        <v>90</v>
      </c>
      <c r="E26" s="105" t="s">
        <v>54</v>
      </c>
      <c r="F26" s="106">
        <v>537897</v>
      </c>
      <c r="G26" s="107">
        <v>43615.43</v>
      </c>
      <c r="H26" s="105" t="s">
        <v>57</v>
      </c>
      <c r="I26" s="105" t="s">
        <v>69</v>
      </c>
      <c r="J26" s="108">
        <v>44951</v>
      </c>
    </row>
    <row r="27" spans="1:10" ht="15">
      <c r="A27" s="105" t="s">
        <v>62</v>
      </c>
      <c r="B27" s="105" t="s">
        <v>128</v>
      </c>
      <c r="C27" s="105" t="s">
        <v>55</v>
      </c>
      <c r="D27" s="105" t="s">
        <v>63</v>
      </c>
      <c r="E27" s="105" t="s">
        <v>54</v>
      </c>
      <c r="F27" s="106">
        <v>537794</v>
      </c>
      <c r="G27" s="107">
        <v>365000</v>
      </c>
      <c r="H27" s="105" t="s">
        <v>57</v>
      </c>
      <c r="I27" s="105" t="s">
        <v>69</v>
      </c>
      <c r="J27" s="108">
        <v>44945</v>
      </c>
    </row>
    <row r="28" spans="1:10" ht="15">
      <c r="A28" s="105" t="s">
        <v>62</v>
      </c>
      <c r="B28" s="105" t="s">
        <v>128</v>
      </c>
      <c r="C28" s="105" t="s">
        <v>55</v>
      </c>
      <c r="D28" s="105" t="s">
        <v>65</v>
      </c>
      <c r="E28" s="105" t="s">
        <v>54</v>
      </c>
      <c r="F28" s="106">
        <v>537691</v>
      </c>
      <c r="G28" s="107">
        <v>840000</v>
      </c>
      <c r="H28" s="105" t="s">
        <v>57</v>
      </c>
      <c r="I28" s="105" t="s">
        <v>69</v>
      </c>
      <c r="J28" s="108">
        <v>44938</v>
      </c>
    </row>
    <row r="29" spans="1:10" ht="15">
      <c r="A29" s="105" t="s">
        <v>62</v>
      </c>
      <c r="B29" s="105" t="s">
        <v>128</v>
      </c>
      <c r="C29" s="105" t="s">
        <v>59</v>
      </c>
      <c r="D29" s="105" t="s">
        <v>81</v>
      </c>
      <c r="E29" s="105" t="s">
        <v>54</v>
      </c>
      <c r="F29" s="106">
        <v>537803</v>
      </c>
      <c r="G29" s="107">
        <v>432000</v>
      </c>
      <c r="H29" s="105" t="s">
        <v>57</v>
      </c>
      <c r="I29" s="105" t="s">
        <v>69</v>
      </c>
      <c r="J29" s="108">
        <v>44945</v>
      </c>
    </row>
    <row r="30" spans="1:10" ht="15">
      <c r="A30" s="105" t="s">
        <v>62</v>
      </c>
      <c r="B30" s="105" t="s">
        <v>128</v>
      </c>
      <c r="C30" s="105" t="s">
        <v>85</v>
      </c>
      <c r="D30" s="105" t="s">
        <v>86</v>
      </c>
      <c r="E30" s="105" t="s">
        <v>70</v>
      </c>
      <c r="F30" s="106">
        <v>537822</v>
      </c>
      <c r="G30" s="107">
        <v>675000</v>
      </c>
      <c r="H30" s="105" t="s">
        <v>57</v>
      </c>
      <c r="I30" s="105" t="s">
        <v>69</v>
      </c>
      <c r="J30" s="108">
        <v>44946</v>
      </c>
    </row>
    <row r="31" spans="1:10" ht="15">
      <c r="A31" s="105" t="s">
        <v>62</v>
      </c>
      <c r="B31" s="105" t="s">
        <v>128</v>
      </c>
      <c r="C31" s="105" t="s">
        <v>55</v>
      </c>
      <c r="D31" s="105" t="s">
        <v>65</v>
      </c>
      <c r="E31" s="105" t="s">
        <v>54</v>
      </c>
      <c r="F31" s="106">
        <v>537742</v>
      </c>
      <c r="G31" s="107">
        <v>699000</v>
      </c>
      <c r="H31" s="105" t="s">
        <v>57</v>
      </c>
      <c r="I31" s="105" t="s">
        <v>69</v>
      </c>
      <c r="J31" s="108">
        <v>44939</v>
      </c>
    </row>
    <row r="32" spans="1:10" ht="15">
      <c r="A32" s="105" t="s">
        <v>62</v>
      </c>
      <c r="B32" s="105" t="s">
        <v>128</v>
      </c>
      <c r="C32" s="105" t="s">
        <v>55</v>
      </c>
      <c r="D32" s="105" t="s">
        <v>65</v>
      </c>
      <c r="E32" s="105" t="s">
        <v>54</v>
      </c>
      <c r="F32" s="106">
        <v>537836</v>
      </c>
      <c r="G32" s="107">
        <v>375000</v>
      </c>
      <c r="H32" s="105" t="s">
        <v>57</v>
      </c>
      <c r="I32" s="105" t="s">
        <v>69</v>
      </c>
      <c r="J32" s="108">
        <v>44949</v>
      </c>
    </row>
    <row r="33" spans="1:10" ht="15">
      <c r="A33" s="105" t="s">
        <v>62</v>
      </c>
      <c r="B33" s="105" t="s">
        <v>128</v>
      </c>
      <c r="C33" s="105" t="s">
        <v>55</v>
      </c>
      <c r="D33" s="105" t="s">
        <v>65</v>
      </c>
      <c r="E33" s="105" t="s">
        <v>70</v>
      </c>
      <c r="F33" s="106">
        <v>537721</v>
      </c>
      <c r="G33" s="107">
        <v>140000</v>
      </c>
      <c r="H33" s="105" t="s">
        <v>57</v>
      </c>
      <c r="I33" s="105" t="s">
        <v>69</v>
      </c>
      <c r="J33" s="108">
        <v>44939</v>
      </c>
    </row>
    <row r="34" spans="1:10" ht="15">
      <c r="A34" s="105" t="s">
        <v>62</v>
      </c>
      <c r="B34" s="105" t="s">
        <v>128</v>
      </c>
      <c r="C34" s="105" t="s">
        <v>59</v>
      </c>
      <c r="D34" s="105" t="s">
        <v>64</v>
      </c>
      <c r="E34" s="105" t="s">
        <v>54</v>
      </c>
      <c r="F34" s="106">
        <v>537876</v>
      </c>
      <c r="G34" s="107">
        <v>462202</v>
      </c>
      <c r="H34" s="105" t="s">
        <v>69</v>
      </c>
      <c r="I34" s="105" t="s">
        <v>69</v>
      </c>
      <c r="J34" s="108">
        <v>44950</v>
      </c>
    </row>
    <row r="35" spans="1:10" ht="15">
      <c r="A35" s="105" t="s">
        <v>62</v>
      </c>
      <c r="B35" s="105" t="s">
        <v>128</v>
      </c>
      <c r="C35" s="105" t="s">
        <v>55</v>
      </c>
      <c r="D35" s="105" t="s">
        <v>65</v>
      </c>
      <c r="E35" s="105" t="s">
        <v>54</v>
      </c>
      <c r="F35" s="106">
        <v>537684</v>
      </c>
      <c r="G35" s="107">
        <v>580000</v>
      </c>
      <c r="H35" s="105" t="s">
        <v>57</v>
      </c>
      <c r="I35" s="105" t="s">
        <v>69</v>
      </c>
      <c r="J35" s="108">
        <v>44938</v>
      </c>
    </row>
    <row r="36" spans="1:10" ht="15">
      <c r="A36" s="105" t="s">
        <v>62</v>
      </c>
      <c r="B36" s="105" t="s">
        <v>128</v>
      </c>
      <c r="C36" s="105" t="s">
        <v>59</v>
      </c>
      <c r="D36" s="105" t="s">
        <v>64</v>
      </c>
      <c r="E36" s="105" t="s">
        <v>54</v>
      </c>
      <c r="F36" s="106">
        <v>537670</v>
      </c>
      <c r="G36" s="107">
        <v>335000</v>
      </c>
      <c r="H36" s="105" t="s">
        <v>57</v>
      </c>
      <c r="I36" s="105" t="s">
        <v>69</v>
      </c>
      <c r="J36" s="108">
        <v>44937</v>
      </c>
    </row>
    <row r="37" spans="1:10" ht="15">
      <c r="A37" s="105" t="s">
        <v>62</v>
      </c>
      <c r="B37" s="105" t="s">
        <v>128</v>
      </c>
      <c r="C37" s="105" t="s">
        <v>55</v>
      </c>
      <c r="D37" s="105" t="s">
        <v>63</v>
      </c>
      <c r="E37" s="105" t="s">
        <v>54</v>
      </c>
      <c r="F37" s="106">
        <v>537663</v>
      </c>
      <c r="G37" s="107">
        <v>550000</v>
      </c>
      <c r="H37" s="105" t="s">
        <v>57</v>
      </c>
      <c r="I37" s="105" t="s">
        <v>69</v>
      </c>
      <c r="J37" s="108">
        <v>44937</v>
      </c>
    </row>
    <row r="38" spans="1:10" ht="15">
      <c r="A38" s="105" t="s">
        <v>62</v>
      </c>
      <c r="B38" s="105" t="s">
        <v>128</v>
      </c>
      <c r="C38" s="105" t="s">
        <v>55</v>
      </c>
      <c r="D38" s="105" t="s">
        <v>63</v>
      </c>
      <c r="E38" s="105" t="s">
        <v>54</v>
      </c>
      <c r="F38" s="106">
        <v>537967</v>
      </c>
      <c r="G38" s="107">
        <v>800000</v>
      </c>
      <c r="H38" s="105" t="s">
        <v>57</v>
      </c>
      <c r="I38" s="105" t="s">
        <v>69</v>
      </c>
      <c r="J38" s="108">
        <v>44956</v>
      </c>
    </row>
    <row r="39" spans="1:10" ht="15">
      <c r="A39" s="105" t="s">
        <v>62</v>
      </c>
      <c r="B39" s="105" t="s">
        <v>128</v>
      </c>
      <c r="C39" s="105" t="s">
        <v>55</v>
      </c>
      <c r="D39" s="105" t="s">
        <v>63</v>
      </c>
      <c r="E39" s="105" t="s">
        <v>54</v>
      </c>
      <c r="F39" s="106">
        <v>537993</v>
      </c>
      <c r="G39" s="107">
        <v>659500</v>
      </c>
      <c r="H39" s="105" t="s">
        <v>57</v>
      </c>
      <c r="I39" s="105" t="s">
        <v>69</v>
      </c>
      <c r="J39" s="108">
        <v>44957</v>
      </c>
    </row>
    <row r="40" spans="1:10" ht="15">
      <c r="A40" s="105" t="s">
        <v>62</v>
      </c>
      <c r="B40" s="105" t="s">
        <v>128</v>
      </c>
      <c r="C40" s="105" t="s">
        <v>59</v>
      </c>
      <c r="D40" s="105" t="s">
        <v>64</v>
      </c>
      <c r="E40" s="105" t="s">
        <v>54</v>
      </c>
      <c r="F40" s="106">
        <v>537719</v>
      </c>
      <c r="G40" s="107">
        <v>728687</v>
      </c>
      <c r="H40" s="105" t="s">
        <v>69</v>
      </c>
      <c r="I40" s="105" t="s">
        <v>69</v>
      </c>
      <c r="J40" s="108">
        <v>44939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6" t="s">
        <v>0</v>
      </c>
      <c r="B1" s="86" t="s">
        <v>35</v>
      </c>
      <c r="C1" s="86" t="s">
        <v>1</v>
      </c>
      <c r="D1" s="86" t="s">
        <v>34</v>
      </c>
      <c r="E1" s="86" t="s">
        <v>32</v>
      </c>
      <c r="F1" s="86" t="s">
        <v>36</v>
      </c>
      <c r="G1" s="86" t="s">
        <v>33</v>
      </c>
      <c r="H1" s="86" t="s">
        <v>39</v>
      </c>
      <c r="L1">
        <v>20</v>
      </c>
    </row>
    <row r="2" spans="1:12" ht="15">
      <c r="A2" s="109" t="s">
        <v>82</v>
      </c>
      <c r="B2" s="109" t="s">
        <v>124</v>
      </c>
      <c r="C2" s="109" t="s">
        <v>102</v>
      </c>
      <c r="D2" s="109" t="s">
        <v>101</v>
      </c>
      <c r="E2" s="110">
        <v>537758</v>
      </c>
      <c r="F2" s="111">
        <v>150000</v>
      </c>
      <c r="G2" s="112">
        <v>44943</v>
      </c>
      <c r="H2" s="109" t="s">
        <v>103</v>
      </c>
    </row>
    <row r="3" spans="1:12" ht="15">
      <c r="A3" s="109" t="s">
        <v>82</v>
      </c>
      <c r="B3" s="109" t="s">
        <v>124</v>
      </c>
      <c r="C3" s="109" t="s">
        <v>102</v>
      </c>
      <c r="D3" s="109" t="s">
        <v>118</v>
      </c>
      <c r="E3" s="110">
        <v>537964</v>
      </c>
      <c r="F3" s="111">
        <v>50000</v>
      </c>
      <c r="G3" s="112">
        <v>44956</v>
      </c>
      <c r="H3" s="109" t="s">
        <v>119</v>
      </c>
    </row>
    <row r="4" spans="1:12" ht="15">
      <c r="A4" s="109" t="s">
        <v>53</v>
      </c>
      <c r="B4" s="109" t="s">
        <v>125</v>
      </c>
      <c r="C4" s="109" t="s">
        <v>105</v>
      </c>
      <c r="D4" s="109" t="s">
        <v>104</v>
      </c>
      <c r="E4" s="110">
        <v>537765</v>
      </c>
      <c r="F4" s="111">
        <v>675981</v>
      </c>
      <c r="G4" s="112">
        <v>44943</v>
      </c>
      <c r="H4" s="109" t="s">
        <v>106</v>
      </c>
    </row>
    <row r="5" spans="1:12" ht="15">
      <c r="A5" s="109" t="s">
        <v>53</v>
      </c>
      <c r="B5" s="109" t="s">
        <v>125</v>
      </c>
      <c r="C5" s="109" t="s">
        <v>70</v>
      </c>
      <c r="D5" s="109" t="s">
        <v>116</v>
      </c>
      <c r="E5" s="110">
        <v>537958</v>
      </c>
      <c r="F5" s="111">
        <v>750000</v>
      </c>
      <c r="G5" s="112">
        <v>44953</v>
      </c>
      <c r="H5" s="109" t="s">
        <v>117</v>
      </c>
    </row>
    <row r="6" spans="1:12" ht="15">
      <c r="A6" s="109" t="s">
        <v>53</v>
      </c>
      <c r="B6" s="109" t="s">
        <v>125</v>
      </c>
      <c r="C6" s="109" t="s">
        <v>105</v>
      </c>
      <c r="D6" s="109" t="s">
        <v>120</v>
      </c>
      <c r="E6" s="110">
        <v>537987</v>
      </c>
      <c r="F6" s="111">
        <v>375569</v>
      </c>
      <c r="G6" s="112">
        <v>44956</v>
      </c>
      <c r="H6" s="109" t="s">
        <v>121</v>
      </c>
    </row>
    <row r="7" spans="1:12" ht="15">
      <c r="A7" s="109" t="s">
        <v>58</v>
      </c>
      <c r="B7" s="109" t="s">
        <v>127</v>
      </c>
      <c r="C7" s="109" t="s">
        <v>96</v>
      </c>
      <c r="D7" s="109" t="s">
        <v>111</v>
      </c>
      <c r="E7" s="110">
        <v>537787</v>
      </c>
      <c r="F7" s="111">
        <v>150000</v>
      </c>
      <c r="G7" s="112">
        <v>44945</v>
      </c>
      <c r="H7" s="109" t="s">
        <v>112</v>
      </c>
    </row>
    <row r="8" spans="1:12" ht="15">
      <c r="A8" s="109" t="s">
        <v>62</v>
      </c>
      <c r="B8" s="109" t="s">
        <v>128</v>
      </c>
      <c r="C8" s="109" t="s">
        <v>96</v>
      </c>
      <c r="D8" s="109" t="s">
        <v>95</v>
      </c>
      <c r="E8" s="110">
        <v>537664</v>
      </c>
      <c r="F8" s="111">
        <v>171000</v>
      </c>
      <c r="G8" s="112">
        <v>44937</v>
      </c>
      <c r="H8" s="109" t="s">
        <v>97</v>
      </c>
    </row>
    <row r="9" spans="1:12" ht="15">
      <c r="A9" s="109" t="s">
        <v>62</v>
      </c>
      <c r="B9" s="109" t="s">
        <v>128</v>
      </c>
      <c r="C9" s="109" t="s">
        <v>96</v>
      </c>
      <c r="D9" s="109" t="s">
        <v>66</v>
      </c>
      <c r="E9" s="110">
        <v>537690</v>
      </c>
      <c r="F9" s="111">
        <v>130000</v>
      </c>
      <c r="G9" s="112">
        <v>44938</v>
      </c>
      <c r="H9" s="109" t="s">
        <v>98</v>
      </c>
    </row>
    <row r="10" spans="1:12" ht="30">
      <c r="A10" s="109" t="s">
        <v>62</v>
      </c>
      <c r="B10" s="109" t="s">
        <v>128</v>
      </c>
      <c r="C10" s="109" t="s">
        <v>96</v>
      </c>
      <c r="D10" s="109" t="s">
        <v>99</v>
      </c>
      <c r="E10" s="110">
        <v>537715</v>
      </c>
      <c r="F10" s="111">
        <v>295000</v>
      </c>
      <c r="G10" s="112">
        <v>44939</v>
      </c>
      <c r="H10" s="109" t="s">
        <v>100</v>
      </c>
    </row>
    <row r="11" spans="1:12" ht="15">
      <c r="A11" s="109" t="s">
        <v>62</v>
      </c>
      <c r="B11" s="109" t="s">
        <v>128</v>
      </c>
      <c r="C11" s="109" t="s">
        <v>102</v>
      </c>
      <c r="D11" s="109" t="s">
        <v>107</v>
      </c>
      <c r="E11" s="110">
        <v>537770</v>
      </c>
      <c r="F11" s="111">
        <v>100000</v>
      </c>
      <c r="G11" s="112">
        <v>44944</v>
      </c>
      <c r="H11" s="109" t="s">
        <v>108</v>
      </c>
    </row>
    <row r="12" spans="1:12" ht="15">
      <c r="A12" s="109" t="s">
        <v>62</v>
      </c>
      <c r="B12" s="109" t="s">
        <v>128</v>
      </c>
      <c r="C12" s="109" t="s">
        <v>110</v>
      </c>
      <c r="D12" s="109" t="s">
        <v>109</v>
      </c>
      <c r="E12" s="110">
        <v>537775</v>
      </c>
      <c r="F12" s="111">
        <v>314000</v>
      </c>
      <c r="G12" s="112">
        <v>44944</v>
      </c>
      <c r="H12" s="109" t="s">
        <v>97</v>
      </c>
    </row>
    <row r="13" spans="1:12" ht="15">
      <c r="A13" s="109" t="s">
        <v>62</v>
      </c>
      <c r="B13" s="109" t="s">
        <v>128</v>
      </c>
      <c r="C13" s="109" t="s">
        <v>114</v>
      </c>
      <c r="D13" s="109" t="s">
        <v>113</v>
      </c>
      <c r="E13" s="110">
        <v>537864</v>
      </c>
      <c r="F13" s="111">
        <v>350000</v>
      </c>
      <c r="G13" s="112">
        <v>44949</v>
      </c>
      <c r="H13" s="109" t="s">
        <v>115</v>
      </c>
    </row>
    <row r="14" spans="1:12" ht="15">
      <c r="A14" s="109"/>
      <c r="B14" s="109"/>
      <c r="C14" s="109"/>
      <c r="D14" s="109"/>
      <c r="E14" s="110"/>
      <c r="F14" s="111"/>
      <c r="G14" s="112"/>
      <c r="H14" s="109"/>
    </row>
    <row r="15" spans="1:12" ht="15">
      <c r="A15" s="109"/>
      <c r="B15" s="109"/>
      <c r="C15" s="109"/>
      <c r="D15" s="109"/>
      <c r="E15" s="110"/>
      <c r="F15" s="111"/>
      <c r="G15" s="112"/>
      <c r="H15" s="109"/>
    </row>
    <row r="16" spans="1:12" ht="15">
      <c r="A16" s="109"/>
      <c r="B16" s="109"/>
      <c r="C16" s="109"/>
      <c r="D16" s="109"/>
      <c r="E16" s="110"/>
      <c r="F16" s="111"/>
      <c r="G16" s="112"/>
      <c r="H16" s="109"/>
    </row>
    <row r="17" spans="1:8" ht="15">
      <c r="A17" s="109"/>
      <c r="B17" s="109"/>
      <c r="C17" s="109"/>
      <c r="D17" s="109"/>
      <c r="E17" s="110"/>
      <c r="F17" s="111"/>
      <c r="G17" s="112"/>
      <c r="H17" s="109"/>
    </row>
    <row r="18" spans="1:8" ht="15">
      <c r="A18" s="109"/>
      <c r="B18" s="109"/>
      <c r="C18" s="109"/>
      <c r="D18" s="109"/>
      <c r="E18" s="110"/>
      <c r="F18" s="111"/>
      <c r="G18" s="112"/>
      <c r="H18" s="109"/>
    </row>
    <row r="19" spans="1:8" ht="15">
      <c r="A19" s="109"/>
      <c r="B19" s="109"/>
      <c r="C19" s="109"/>
      <c r="D19" s="109"/>
      <c r="E19" s="110"/>
      <c r="F19" s="111"/>
      <c r="G19" s="112"/>
      <c r="H19" s="109"/>
    </row>
    <row r="20" spans="1:8" ht="15">
      <c r="A20" s="109"/>
      <c r="B20" s="109"/>
      <c r="C20" s="109"/>
      <c r="D20" s="109"/>
      <c r="E20" s="110"/>
      <c r="F20" s="111"/>
      <c r="G20" s="112"/>
      <c r="H20" s="109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52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7" t="s">
        <v>0</v>
      </c>
      <c r="B1" s="88" t="s">
        <v>35</v>
      </c>
      <c r="C1" s="88" t="s">
        <v>36</v>
      </c>
      <c r="D1" s="88" t="s">
        <v>33</v>
      </c>
      <c r="E1" s="89" t="s">
        <v>41</v>
      </c>
      <c r="L1">
        <v>52</v>
      </c>
    </row>
    <row r="2" spans="1:12" ht="12.75" customHeight="1">
      <c r="A2" s="113" t="s">
        <v>74</v>
      </c>
      <c r="B2" s="113" t="s">
        <v>122</v>
      </c>
      <c r="C2" s="114">
        <v>559000</v>
      </c>
      <c r="D2" s="115">
        <v>44939</v>
      </c>
      <c r="E2" s="113" t="s">
        <v>129</v>
      </c>
    </row>
    <row r="3" spans="1:12" ht="12.75" customHeight="1">
      <c r="A3" s="113" t="s">
        <v>78</v>
      </c>
      <c r="B3" s="113" t="s">
        <v>123</v>
      </c>
      <c r="C3" s="114">
        <v>515000</v>
      </c>
      <c r="D3" s="115">
        <v>44956</v>
      </c>
      <c r="E3" s="113" t="s">
        <v>130</v>
      </c>
    </row>
    <row r="4" spans="1:12" ht="12.75" customHeight="1">
      <c r="A4" s="113" t="s">
        <v>78</v>
      </c>
      <c r="B4" s="113" t="s">
        <v>123</v>
      </c>
      <c r="C4" s="114">
        <v>539950</v>
      </c>
      <c r="D4" s="115">
        <v>44945</v>
      </c>
      <c r="E4" s="113" t="s">
        <v>130</v>
      </c>
    </row>
    <row r="5" spans="1:12" ht="12.75" customHeight="1">
      <c r="A5" s="113" t="s">
        <v>78</v>
      </c>
      <c r="B5" s="113" t="s">
        <v>123</v>
      </c>
      <c r="C5" s="114">
        <v>749950</v>
      </c>
      <c r="D5" s="115">
        <v>44957</v>
      </c>
      <c r="E5" s="113" t="s">
        <v>130</v>
      </c>
    </row>
    <row r="6" spans="1:12" ht="12.75" customHeight="1">
      <c r="A6" s="113" t="s">
        <v>82</v>
      </c>
      <c r="B6" s="113" t="s">
        <v>124</v>
      </c>
      <c r="C6" s="114">
        <v>50000</v>
      </c>
      <c r="D6" s="115">
        <v>44956</v>
      </c>
      <c r="E6" s="113" t="s">
        <v>131</v>
      </c>
    </row>
    <row r="7" spans="1:12" ht="12.75" customHeight="1">
      <c r="A7" s="113" t="s">
        <v>82</v>
      </c>
      <c r="B7" s="113" t="s">
        <v>124</v>
      </c>
      <c r="C7" s="114">
        <v>245000</v>
      </c>
      <c r="D7" s="115">
        <v>44946</v>
      </c>
      <c r="E7" s="113" t="s">
        <v>129</v>
      </c>
    </row>
    <row r="8" spans="1:12" ht="12.75" customHeight="1">
      <c r="A8" s="113" t="s">
        <v>82</v>
      </c>
      <c r="B8" s="113" t="s">
        <v>124</v>
      </c>
      <c r="C8" s="114">
        <v>150000</v>
      </c>
      <c r="D8" s="115">
        <v>44943</v>
      </c>
      <c r="E8" s="113" t="s">
        <v>131</v>
      </c>
    </row>
    <row r="9" spans="1:12" ht="12.75" customHeight="1">
      <c r="A9" s="113" t="s">
        <v>53</v>
      </c>
      <c r="B9" s="113" t="s">
        <v>125</v>
      </c>
      <c r="C9" s="114">
        <v>540000</v>
      </c>
      <c r="D9" s="115">
        <v>44938</v>
      </c>
      <c r="E9" s="113" t="s">
        <v>129</v>
      </c>
    </row>
    <row r="10" spans="1:12" ht="12.75" customHeight="1">
      <c r="A10" s="113" t="s">
        <v>53</v>
      </c>
      <c r="B10" s="113" t="s">
        <v>125</v>
      </c>
      <c r="C10" s="114">
        <v>312960</v>
      </c>
      <c r="D10" s="115">
        <v>44956</v>
      </c>
      <c r="E10" s="113" t="s">
        <v>129</v>
      </c>
    </row>
    <row r="11" spans="1:12" ht="12.75" customHeight="1">
      <c r="A11" s="113" t="s">
        <v>53</v>
      </c>
      <c r="B11" s="113" t="s">
        <v>125</v>
      </c>
      <c r="C11" s="114">
        <v>375569</v>
      </c>
      <c r="D11" s="115">
        <v>44956</v>
      </c>
      <c r="E11" s="113" t="s">
        <v>131</v>
      </c>
    </row>
    <row r="12" spans="1:12" ht="12.75" customHeight="1">
      <c r="A12" s="113" t="s">
        <v>53</v>
      </c>
      <c r="B12" s="113" t="s">
        <v>125</v>
      </c>
      <c r="C12" s="114">
        <v>4000000</v>
      </c>
      <c r="D12" s="115">
        <v>44956</v>
      </c>
      <c r="E12" s="113" t="s">
        <v>129</v>
      </c>
    </row>
    <row r="13" spans="1:12" ht="15">
      <c r="A13" s="113" t="s">
        <v>53</v>
      </c>
      <c r="B13" s="113" t="s">
        <v>125</v>
      </c>
      <c r="C13" s="114">
        <v>714900</v>
      </c>
      <c r="D13" s="115">
        <v>44935</v>
      </c>
      <c r="E13" s="113" t="s">
        <v>129</v>
      </c>
    </row>
    <row r="14" spans="1:12" ht="15">
      <c r="A14" s="113" t="s">
        <v>53</v>
      </c>
      <c r="B14" s="113" t="s">
        <v>125</v>
      </c>
      <c r="C14" s="114">
        <v>375000</v>
      </c>
      <c r="D14" s="115">
        <v>44929</v>
      </c>
      <c r="E14" s="113" t="s">
        <v>129</v>
      </c>
    </row>
    <row r="15" spans="1:12" ht="15">
      <c r="A15" s="113" t="s">
        <v>53</v>
      </c>
      <c r="B15" s="113" t="s">
        <v>125</v>
      </c>
      <c r="C15" s="114">
        <v>750000</v>
      </c>
      <c r="D15" s="115">
        <v>44953</v>
      </c>
      <c r="E15" s="113" t="s">
        <v>131</v>
      </c>
    </row>
    <row r="16" spans="1:12" ht="15">
      <c r="A16" s="113" t="s">
        <v>53</v>
      </c>
      <c r="B16" s="113" t="s">
        <v>125</v>
      </c>
      <c r="C16" s="114">
        <v>570000</v>
      </c>
      <c r="D16" s="115">
        <v>44951</v>
      </c>
      <c r="E16" s="113" t="s">
        <v>129</v>
      </c>
    </row>
    <row r="17" spans="1:5" ht="15">
      <c r="A17" s="113" t="s">
        <v>53</v>
      </c>
      <c r="B17" s="113" t="s">
        <v>125</v>
      </c>
      <c r="C17" s="114">
        <v>3250000</v>
      </c>
      <c r="D17" s="115">
        <v>44949</v>
      </c>
      <c r="E17" s="113" t="s">
        <v>129</v>
      </c>
    </row>
    <row r="18" spans="1:5" ht="15">
      <c r="A18" s="113" t="s">
        <v>53</v>
      </c>
      <c r="B18" s="113" t="s">
        <v>125</v>
      </c>
      <c r="C18" s="114">
        <v>675981</v>
      </c>
      <c r="D18" s="115">
        <v>44943</v>
      </c>
      <c r="E18" s="113" t="s">
        <v>131</v>
      </c>
    </row>
    <row r="19" spans="1:5" ht="15">
      <c r="A19" s="113" t="s">
        <v>53</v>
      </c>
      <c r="B19" s="113" t="s">
        <v>125</v>
      </c>
      <c r="C19" s="114">
        <v>359000</v>
      </c>
      <c r="D19" s="115">
        <v>44956</v>
      </c>
      <c r="E19" s="113" t="s">
        <v>129</v>
      </c>
    </row>
    <row r="20" spans="1:5" ht="15">
      <c r="A20" s="113" t="s">
        <v>71</v>
      </c>
      <c r="B20" s="113" t="s">
        <v>126</v>
      </c>
      <c r="C20" s="114">
        <v>375000</v>
      </c>
      <c r="D20" s="115">
        <v>44939</v>
      </c>
      <c r="E20" s="113" t="s">
        <v>129</v>
      </c>
    </row>
    <row r="21" spans="1:5" ht="15">
      <c r="A21" s="113" t="s">
        <v>58</v>
      </c>
      <c r="B21" s="113" t="s">
        <v>127</v>
      </c>
      <c r="C21" s="114">
        <v>610000</v>
      </c>
      <c r="D21" s="115">
        <v>44956</v>
      </c>
      <c r="E21" s="113" t="s">
        <v>129</v>
      </c>
    </row>
    <row r="22" spans="1:5" ht="15">
      <c r="A22" s="113" t="s">
        <v>58</v>
      </c>
      <c r="B22" s="113" t="s">
        <v>127</v>
      </c>
      <c r="C22" s="114">
        <v>370000</v>
      </c>
      <c r="D22" s="115">
        <v>44938</v>
      </c>
      <c r="E22" s="113" t="s">
        <v>129</v>
      </c>
    </row>
    <row r="23" spans="1:5" ht="15">
      <c r="A23" s="113" t="s">
        <v>58</v>
      </c>
      <c r="B23" s="113" t="s">
        <v>127</v>
      </c>
      <c r="C23" s="114">
        <v>215000</v>
      </c>
      <c r="D23" s="115">
        <v>44939</v>
      </c>
      <c r="E23" s="113" t="s">
        <v>129</v>
      </c>
    </row>
    <row r="24" spans="1:5" ht="15">
      <c r="A24" s="113" t="s">
        <v>58</v>
      </c>
      <c r="B24" s="113" t="s">
        <v>127</v>
      </c>
      <c r="C24" s="114">
        <v>475000</v>
      </c>
      <c r="D24" s="115">
        <v>44932</v>
      </c>
      <c r="E24" s="113" t="s">
        <v>129</v>
      </c>
    </row>
    <row r="25" spans="1:5" ht="15">
      <c r="A25" s="113" t="s">
        <v>58</v>
      </c>
      <c r="B25" s="113" t="s">
        <v>127</v>
      </c>
      <c r="C25" s="114">
        <v>580000</v>
      </c>
      <c r="D25" s="115">
        <v>44943</v>
      </c>
      <c r="E25" s="113" t="s">
        <v>129</v>
      </c>
    </row>
    <row r="26" spans="1:5" ht="15">
      <c r="A26" s="113" t="s">
        <v>58</v>
      </c>
      <c r="B26" s="113" t="s">
        <v>127</v>
      </c>
      <c r="C26" s="114">
        <v>225000</v>
      </c>
      <c r="D26" s="115">
        <v>44932</v>
      </c>
      <c r="E26" s="113" t="s">
        <v>129</v>
      </c>
    </row>
    <row r="27" spans="1:5" ht="15">
      <c r="A27" s="113" t="s">
        <v>58</v>
      </c>
      <c r="B27" s="113" t="s">
        <v>127</v>
      </c>
      <c r="C27" s="114">
        <v>325000</v>
      </c>
      <c r="D27" s="115">
        <v>44945</v>
      </c>
      <c r="E27" s="113" t="s">
        <v>129</v>
      </c>
    </row>
    <row r="28" spans="1:5" ht="15">
      <c r="A28" s="113" t="s">
        <v>58</v>
      </c>
      <c r="B28" s="113" t="s">
        <v>127</v>
      </c>
      <c r="C28" s="114">
        <v>278000</v>
      </c>
      <c r="D28" s="115">
        <v>44945</v>
      </c>
      <c r="E28" s="113" t="s">
        <v>129</v>
      </c>
    </row>
    <row r="29" spans="1:5" ht="15">
      <c r="A29" s="113" t="s">
        <v>58</v>
      </c>
      <c r="B29" s="113" t="s">
        <v>127</v>
      </c>
      <c r="C29" s="114">
        <v>43615.43</v>
      </c>
      <c r="D29" s="115">
        <v>44951</v>
      </c>
      <c r="E29" s="113" t="s">
        <v>129</v>
      </c>
    </row>
    <row r="30" spans="1:5" ht="15">
      <c r="A30" s="113" t="s">
        <v>58</v>
      </c>
      <c r="B30" s="113" t="s">
        <v>127</v>
      </c>
      <c r="C30" s="114">
        <v>150000</v>
      </c>
      <c r="D30" s="115">
        <v>44945</v>
      </c>
      <c r="E30" s="113" t="s">
        <v>131</v>
      </c>
    </row>
    <row r="31" spans="1:5" ht="15">
      <c r="A31" s="113" t="s">
        <v>58</v>
      </c>
      <c r="B31" s="113" t="s">
        <v>127</v>
      </c>
      <c r="C31" s="114">
        <v>42846.11</v>
      </c>
      <c r="D31" s="115">
        <v>44957</v>
      </c>
      <c r="E31" s="113" t="s">
        <v>129</v>
      </c>
    </row>
    <row r="32" spans="1:5" ht="15">
      <c r="A32" s="113" t="s">
        <v>58</v>
      </c>
      <c r="B32" s="113" t="s">
        <v>127</v>
      </c>
      <c r="C32" s="114">
        <v>358000</v>
      </c>
      <c r="D32" s="115">
        <v>44956</v>
      </c>
      <c r="E32" s="113" t="s">
        <v>129</v>
      </c>
    </row>
    <row r="33" spans="1:5" ht="15">
      <c r="A33" s="113" t="s">
        <v>62</v>
      </c>
      <c r="B33" s="113" t="s">
        <v>128</v>
      </c>
      <c r="C33" s="114">
        <v>365000</v>
      </c>
      <c r="D33" s="115">
        <v>44945</v>
      </c>
      <c r="E33" s="113" t="s">
        <v>129</v>
      </c>
    </row>
    <row r="34" spans="1:5" ht="15">
      <c r="A34" s="113" t="s">
        <v>62</v>
      </c>
      <c r="B34" s="113" t="s">
        <v>128</v>
      </c>
      <c r="C34" s="114">
        <v>840000</v>
      </c>
      <c r="D34" s="115">
        <v>44938</v>
      </c>
      <c r="E34" s="113" t="s">
        <v>129</v>
      </c>
    </row>
    <row r="35" spans="1:5" ht="15">
      <c r="A35" s="113" t="s">
        <v>62</v>
      </c>
      <c r="B35" s="113" t="s">
        <v>128</v>
      </c>
      <c r="C35" s="114">
        <v>314000</v>
      </c>
      <c r="D35" s="115">
        <v>44944</v>
      </c>
      <c r="E35" s="113" t="s">
        <v>131</v>
      </c>
    </row>
    <row r="36" spans="1:5" ht="15">
      <c r="A36" s="113" t="s">
        <v>62</v>
      </c>
      <c r="B36" s="113" t="s">
        <v>128</v>
      </c>
      <c r="C36" s="114">
        <v>100000</v>
      </c>
      <c r="D36" s="115">
        <v>44944</v>
      </c>
      <c r="E36" s="113" t="s">
        <v>131</v>
      </c>
    </row>
    <row r="37" spans="1:5" ht="15">
      <c r="A37" s="113" t="s">
        <v>62</v>
      </c>
      <c r="B37" s="113" t="s">
        <v>128</v>
      </c>
      <c r="C37" s="114">
        <v>432000</v>
      </c>
      <c r="D37" s="115">
        <v>44945</v>
      </c>
      <c r="E37" s="113" t="s">
        <v>129</v>
      </c>
    </row>
    <row r="38" spans="1:5" ht="15">
      <c r="A38" s="113" t="s">
        <v>62</v>
      </c>
      <c r="B38" s="113" t="s">
        <v>128</v>
      </c>
      <c r="C38" s="114">
        <v>675000</v>
      </c>
      <c r="D38" s="115">
        <v>44946</v>
      </c>
      <c r="E38" s="113" t="s">
        <v>129</v>
      </c>
    </row>
    <row r="39" spans="1:5" ht="15">
      <c r="A39" s="113" t="s">
        <v>62</v>
      </c>
      <c r="B39" s="113" t="s">
        <v>128</v>
      </c>
      <c r="C39" s="114">
        <v>375000</v>
      </c>
      <c r="D39" s="115">
        <v>44949</v>
      </c>
      <c r="E39" s="113" t="s">
        <v>129</v>
      </c>
    </row>
    <row r="40" spans="1:5" ht="15">
      <c r="A40" s="113" t="s">
        <v>62</v>
      </c>
      <c r="B40" s="113" t="s">
        <v>128</v>
      </c>
      <c r="C40" s="114">
        <v>699000</v>
      </c>
      <c r="D40" s="115">
        <v>44939</v>
      </c>
      <c r="E40" s="113" t="s">
        <v>129</v>
      </c>
    </row>
    <row r="41" spans="1:5" ht="15">
      <c r="A41" s="113" t="s">
        <v>62</v>
      </c>
      <c r="B41" s="113" t="s">
        <v>128</v>
      </c>
      <c r="C41" s="114">
        <v>350000</v>
      </c>
      <c r="D41" s="115">
        <v>44949</v>
      </c>
      <c r="E41" s="113" t="s">
        <v>131</v>
      </c>
    </row>
    <row r="42" spans="1:5" ht="15">
      <c r="A42" s="113" t="s">
        <v>62</v>
      </c>
      <c r="B42" s="113" t="s">
        <v>128</v>
      </c>
      <c r="C42" s="114">
        <v>140000</v>
      </c>
      <c r="D42" s="115">
        <v>44939</v>
      </c>
      <c r="E42" s="113" t="s">
        <v>129</v>
      </c>
    </row>
    <row r="43" spans="1:5" ht="15">
      <c r="A43" s="113" t="s">
        <v>62</v>
      </c>
      <c r="B43" s="113" t="s">
        <v>128</v>
      </c>
      <c r="C43" s="114">
        <v>295000</v>
      </c>
      <c r="D43" s="115">
        <v>44939</v>
      </c>
      <c r="E43" s="113" t="s">
        <v>131</v>
      </c>
    </row>
    <row r="44" spans="1:5" ht="15">
      <c r="A44" s="113" t="s">
        <v>62</v>
      </c>
      <c r="B44" s="113" t="s">
        <v>128</v>
      </c>
      <c r="C44" s="114">
        <v>130000</v>
      </c>
      <c r="D44" s="115">
        <v>44938</v>
      </c>
      <c r="E44" s="113" t="s">
        <v>131</v>
      </c>
    </row>
    <row r="45" spans="1:5" ht="15">
      <c r="A45" s="113" t="s">
        <v>62</v>
      </c>
      <c r="B45" s="113" t="s">
        <v>128</v>
      </c>
      <c r="C45" s="114">
        <v>580000</v>
      </c>
      <c r="D45" s="115">
        <v>44938</v>
      </c>
      <c r="E45" s="113" t="s">
        <v>129</v>
      </c>
    </row>
    <row r="46" spans="1:5" ht="15">
      <c r="A46" s="113" t="s">
        <v>62</v>
      </c>
      <c r="B46" s="113" t="s">
        <v>128</v>
      </c>
      <c r="C46" s="114">
        <v>335000</v>
      </c>
      <c r="D46" s="115">
        <v>44937</v>
      </c>
      <c r="E46" s="113" t="s">
        <v>129</v>
      </c>
    </row>
    <row r="47" spans="1:5" ht="15">
      <c r="A47" s="113" t="s">
        <v>62</v>
      </c>
      <c r="B47" s="113" t="s">
        <v>128</v>
      </c>
      <c r="C47" s="114">
        <v>171000</v>
      </c>
      <c r="D47" s="115">
        <v>44937</v>
      </c>
      <c r="E47" s="113" t="s">
        <v>131</v>
      </c>
    </row>
    <row r="48" spans="1:5" ht="15">
      <c r="A48" s="113" t="s">
        <v>62</v>
      </c>
      <c r="B48" s="113" t="s">
        <v>128</v>
      </c>
      <c r="C48" s="114">
        <v>550000</v>
      </c>
      <c r="D48" s="115">
        <v>44937</v>
      </c>
      <c r="E48" s="113" t="s">
        <v>129</v>
      </c>
    </row>
    <row r="49" spans="1:5" ht="15">
      <c r="A49" s="113" t="s">
        <v>62</v>
      </c>
      <c r="B49" s="113" t="s">
        <v>128</v>
      </c>
      <c r="C49" s="114">
        <v>800000</v>
      </c>
      <c r="D49" s="115">
        <v>44956</v>
      </c>
      <c r="E49" s="113" t="s">
        <v>129</v>
      </c>
    </row>
    <row r="50" spans="1:5" ht="15">
      <c r="A50" s="113" t="s">
        <v>62</v>
      </c>
      <c r="B50" s="113" t="s">
        <v>128</v>
      </c>
      <c r="C50" s="114">
        <v>659500</v>
      </c>
      <c r="D50" s="115">
        <v>44957</v>
      </c>
      <c r="E50" s="113" t="s">
        <v>129</v>
      </c>
    </row>
    <row r="51" spans="1:5" ht="15">
      <c r="A51" s="113" t="s">
        <v>62</v>
      </c>
      <c r="B51" s="113" t="s">
        <v>128</v>
      </c>
      <c r="C51" s="114">
        <v>462202</v>
      </c>
      <c r="D51" s="115">
        <v>44950</v>
      </c>
      <c r="E51" s="113" t="s">
        <v>130</v>
      </c>
    </row>
    <row r="52" spans="1:5" ht="15">
      <c r="A52" s="113" t="s">
        <v>62</v>
      </c>
      <c r="B52" s="113" t="s">
        <v>128</v>
      </c>
      <c r="C52" s="114">
        <v>728687</v>
      </c>
      <c r="D52" s="115">
        <v>44939</v>
      </c>
      <c r="E52" s="113" t="s">
        <v>130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2023-02-02T00:26:25Z</dcterms:modified>
</cp:coreProperties>
</file>