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STATS'!$A$37:$C$39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STATS'!$A$34:$C$34</definedName>
    <definedName name="InclineSalesMarket">'SALES STATS'!#REF!</definedName>
    <definedName name="OverallLoans">'OVERALL STATS'!$A$19:$C$21</definedName>
    <definedName name="OverallSales">'OVERALL STATS'!$A$7:$C$13</definedName>
    <definedName name="OverallSalesAndLoans">'OVERALL STATS'!$A$27:$C$33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STATS'!$A$45:$C$45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2" i="3"/>
  <c r="G21"/>
  <c r="G9"/>
  <c r="G8"/>
  <c r="G7"/>
  <c r="G45" i="2"/>
  <c r="G39"/>
  <c r="G38"/>
  <c r="G37"/>
  <c r="G31"/>
  <c r="G30"/>
  <c r="G29"/>
  <c r="G28"/>
  <c r="G27"/>
  <c r="G26"/>
  <c r="G20"/>
  <c r="G19"/>
  <c r="G18"/>
  <c r="G12"/>
  <c r="G11"/>
  <c r="G10"/>
  <c r="G9"/>
  <c r="G8"/>
  <c r="G7"/>
  <c r="G33" i="1"/>
  <c r="G32"/>
  <c r="G31"/>
  <c r="G30"/>
  <c r="G29"/>
  <c r="G28"/>
  <c r="G27"/>
  <c r="G21"/>
  <c r="G20"/>
  <c r="G19"/>
  <c r="G13"/>
  <c r="G12"/>
  <c r="G11"/>
  <c r="G10"/>
  <c r="G9"/>
  <c r="G8"/>
  <c r="G7"/>
  <c r="C29" i="3"/>
  <c r="B29"/>
  <c r="C16"/>
  <c r="B16"/>
  <c r="C40" i="2"/>
  <c r="B40"/>
  <c r="B14" i="1"/>
  <c r="C14"/>
  <c r="B35" i="3"/>
  <c r="C35"/>
  <c r="B23"/>
  <c r="C23"/>
  <c r="B10"/>
  <c r="D7" s="1"/>
  <c r="C10"/>
  <c r="E7" s="1"/>
  <c r="B46" i="2"/>
  <c r="C46"/>
  <c r="B32"/>
  <c r="D27" s="1"/>
  <c r="C32"/>
  <c r="E27" s="1"/>
  <c r="A2"/>
  <c r="B21"/>
  <c r="D19" s="1"/>
  <c r="C21"/>
  <c r="E9" i="3" l="1"/>
  <c r="D9"/>
  <c r="E9" i="1"/>
  <c r="D9"/>
  <c r="E28" i="2"/>
  <c r="D28"/>
  <c r="D39"/>
  <c r="E38"/>
  <c r="D37"/>
  <c r="D8" i="3"/>
  <c r="E8"/>
  <c r="E22"/>
  <c r="D22"/>
  <c r="D38" i="2"/>
  <c r="E37"/>
  <c r="E39"/>
  <c r="E20"/>
  <c r="D20"/>
  <c r="E45"/>
  <c r="E26"/>
  <c r="E29"/>
  <c r="E31"/>
  <c r="E19"/>
  <c r="E18"/>
  <c r="D18"/>
  <c r="D30"/>
  <c r="E30"/>
  <c r="D31"/>
  <c r="D29"/>
  <c r="D26"/>
  <c r="D45"/>
  <c r="A2" i="3"/>
  <c r="B13" i="2"/>
  <c r="C13"/>
  <c r="B22" i="1"/>
  <c r="C22"/>
  <c r="B34"/>
  <c r="C34"/>
  <c r="E30" l="1"/>
  <c r="D30"/>
  <c r="E9" i="2"/>
  <c r="D9"/>
  <c r="E40"/>
  <c r="D40"/>
  <c r="D31" i="1"/>
  <c r="E33"/>
  <c r="E31"/>
  <c r="E29"/>
  <c r="E32"/>
  <c r="E21" i="3"/>
  <c r="D21"/>
  <c r="D46" i="2"/>
  <c r="E46"/>
  <c r="E32"/>
  <c r="D32"/>
  <c r="D8"/>
  <c r="D7"/>
  <c r="D10"/>
  <c r="D12"/>
  <c r="D11"/>
  <c r="E7"/>
  <c r="E12"/>
  <c r="E8"/>
  <c r="E11"/>
  <c r="E10"/>
  <c r="E28" i="1"/>
  <c r="E27"/>
  <c r="D27"/>
  <c r="E8"/>
  <c r="D11"/>
  <c r="D8"/>
  <c r="D7"/>
  <c r="E11"/>
  <c r="D10"/>
  <c r="D12"/>
  <c r="D13"/>
  <c r="D21"/>
  <c r="E19"/>
  <c r="E20"/>
  <c r="E21"/>
  <c r="D33"/>
  <c r="D28"/>
  <c r="E7"/>
  <c r="D29"/>
  <c r="D20"/>
  <c r="D19"/>
  <c r="E10"/>
  <c r="E12"/>
  <c r="D32"/>
  <c r="E13"/>
  <c r="E34" l="1"/>
  <c r="D34"/>
  <c r="E23" i="3"/>
  <c r="D23"/>
  <c r="E10"/>
  <c r="D10"/>
  <c r="E21" i="2"/>
  <c r="D21"/>
  <c r="D14" i="1"/>
  <c r="E14"/>
  <c r="E13" i="2"/>
  <c r="D13"/>
  <c r="D22" i="1"/>
  <c r="E2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<sst xmlns="http://schemas.openxmlformats.org/spreadsheetml/2006/main" count="868" uniqueCount="128">
  <si>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</si>
  <si>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</si>
  <si>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</si>
  <si>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</si>
  <si>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</si>
  <si>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</si>
  <si>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</si>
  <si>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</si>
  <si>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</si>
  <si>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</si>
  <si>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</si>
  <si>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</si>
  <si>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</si>
  <si>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</si>
  <si>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</si>
  <si>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</si>
  <si>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</si>
  <si>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</si>
  <si>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</si>
  <si>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</si>
  <si>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</si>
  <si>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</si>
  <si>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</si>
  <si>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</si>
  <si>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</si>
  <si>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</si>
  <si>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</si>
  <si>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</si>
  <si>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</si>
  <si>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</si>
  <si>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</si>
  <si>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</si>
  <si>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</si>
  <si>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</si>
  <si>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</si>
  <si>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</si>
  <si>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</si>
  <si>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</si>
  <si>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</si>
  <si>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</si>
  <si>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</si>
  <si>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</si>
  <si>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</si>
  <si>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</si>
  <si>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</si>
  <si>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</si>
  <si>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</si>
  <si>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</si>
  <si>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</si>
  <si>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</si>
  <si>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</si>
  <si>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JANUARY, 2024</t>
  </si>
  <si>
    <t>Stewart Title</t>
  </si>
  <si>
    <t>CONDO/TWNHSE</t>
  </si>
  <si>
    <t>CARSON CITY</t>
  </si>
  <si>
    <t>AMG</t>
  </si>
  <si>
    <t>NO</t>
  </si>
  <si>
    <t>MOBILE HOME</t>
  </si>
  <si>
    <t>PLUMB</t>
  </si>
  <si>
    <t>RC</t>
  </si>
  <si>
    <t>SINGLE FAM RES.</t>
  </si>
  <si>
    <t>KDJ</t>
  </si>
  <si>
    <t>DC</t>
  </si>
  <si>
    <t>Ticor Title</t>
  </si>
  <si>
    <t>COMMERCIAL</t>
  </si>
  <si>
    <t>GARDNERVILLE</t>
  </si>
  <si>
    <t>RLT</t>
  </si>
  <si>
    <t>DKD</t>
  </si>
  <si>
    <t>First Centennial Title</t>
  </si>
  <si>
    <t>3</t>
  </si>
  <si>
    <t>RIDGEVIEW</t>
  </si>
  <si>
    <t>15</t>
  </si>
  <si>
    <t>Calatlantic Title West</t>
  </si>
  <si>
    <t>MCCARRAN</t>
  </si>
  <si>
    <t>LH</t>
  </si>
  <si>
    <t>YES</t>
  </si>
  <si>
    <t>KIETZKE</t>
  </si>
  <si>
    <t>AE</t>
  </si>
  <si>
    <t>VACANT LAND</t>
  </si>
  <si>
    <t>DAMONTE</t>
  </si>
  <si>
    <t>24</t>
  </si>
  <si>
    <t>JMS</t>
  </si>
  <si>
    <t>BA</t>
  </si>
  <si>
    <t>MMB</t>
  </si>
  <si>
    <t>First American Title</t>
  </si>
  <si>
    <t>MINDEN</t>
  </si>
  <si>
    <t>ET</t>
  </si>
  <si>
    <t>2-4 PLEX</t>
  </si>
  <si>
    <t>23</t>
  </si>
  <si>
    <t>MAYBERRY</t>
  </si>
  <si>
    <t>ASK</t>
  </si>
  <si>
    <t>APARTMENT BLDG.</t>
  </si>
  <si>
    <t>4</t>
  </si>
  <si>
    <t>Toiyabe Title</t>
  </si>
  <si>
    <t>RENO CORPORATE</t>
  </si>
  <si>
    <t>UNK</t>
  </si>
  <si>
    <t>Signature Title</t>
  </si>
  <si>
    <t>CA</t>
  </si>
  <si>
    <t>008-332-07</t>
  </si>
  <si>
    <t>CONVENTIONAL</t>
  </si>
  <si>
    <t>GREATER NEVADA MORTGAGE</t>
  </si>
  <si>
    <t>001-213-01</t>
  </si>
  <si>
    <t>004-232-02</t>
  </si>
  <si>
    <t>A &amp; D MORTGAGE LLC</t>
  </si>
  <si>
    <t>010-211-08</t>
  </si>
  <si>
    <t>CREDIT LINE</t>
  </si>
  <si>
    <t>EL DORADO SAVINGS BANK</t>
  </si>
  <si>
    <t>010-331-12</t>
  </si>
  <si>
    <t>NATIONS DIRECT MORTGAGE LLC</t>
  </si>
  <si>
    <t>009-076-02</t>
  </si>
  <si>
    <t>FHA</t>
  </si>
  <si>
    <t>LIBERTY REVERSE MORTGAGE</t>
  </si>
  <si>
    <t>010-363-27</t>
  </si>
  <si>
    <t>GUILD MORTGAGE CO LLC</t>
  </si>
  <si>
    <t>010-261-12</t>
  </si>
  <si>
    <t>CAL</t>
  </si>
  <si>
    <t>FA</t>
  </si>
  <si>
    <t>FC</t>
  </si>
  <si>
    <t>SIG</t>
  </si>
  <si>
    <t>ST</t>
  </si>
  <si>
    <t>TI</t>
  </si>
  <si>
    <t>TT</t>
  </si>
  <si>
    <t>DEED SUBDIVIDER</t>
  </si>
  <si>
    <t>DEED</t>
  </si>
  <si>
    <t>DEED OF TRUST</t>
  </si>
  <si>
    <t>NO COMMERCIAL LOANS</t>
  </si>
  <si>
    <t>NO CONSTRUCTION LOANS</t>
  </si>
  <si>
    <t>NO HARD MONEY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</si>
</sst>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25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2594432"/>
        <c:axId val="122595968"/>
        <c:axId val="0"/>
      </c:bar3DChart>
      <c:catAx>
        <c:axId val="122594432"/>
        <c:scaling>
          <c:orientation val="minMax"/>
        </c:scaling>
        <c:axPos val="b"/>
        <c:numFmt formatCode="General" sourceLinked="1"/>
        <c:majorTickMark val="none"/>
        <c:tickLblPos val="nextTo"/>
        <c:crossAx val="122595968"/>
        <c:crosses val="autoZero"/>
        <c:auto val="1"/>
        <c:lblAlgn val="ctr"/>
        <c:lblOffset val="100"/>
      </c:catAx>
      <c:valAx>
        <c:axId val="122595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2594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STATS'!$A$19:$A$21</c:f>
              <c:strCache>
                <c:ptCount val="3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STATS'!$B$19:$B$21</c:f>
              <c:numCache>
                <c:formatCode>0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124343040"/>
        <c:axId val="124344576"/>
        <c:axId val="0"/>
      </c:bar3DChart>
      <c:catAx>
        <c:axId val="124343040"/>
        <c:scaling>
          <c:orientation val="minMax"/>
        </c:scaling>
        <c:axPos val="b"/>
        <c:numFmt formatCode="General" sourceLinked="1"/>
        <c:majorTickMark val="none"/>
        <c:tickLblPos val="nextTo"/>
        <c:crossAx val="124344576"/>
        <c:crosses val="autoZero"/>
        <c:auto val="1"/>
        <c:lblAlgn val="ctr"/>
        <c:lblOffset val="100"/>
      </c:catAx>
      <c:valAx>
        <c:axId val="124344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34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STATS'!$A$27:$A$33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First American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STATS'!$B$27:$B$33</c:f>
              <c:numCache>
                <c:formatCode>0</c:formatCode>
                <c:ptCount val="7"/>
                <c:pt idx="0">
                  <c:v>29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24366848"/>
        <c:axId val="124368384"/>
        <c:axId val="0"/>
      </c:bar3DChart>
      <c:catAx>
        <c:axId val="124366848"/>
        <c:scaling>
          <c:orientation val="minMax"/>
        </c:scaling>
        <c:axPos val="b"/>
        <c:numFmt formatCode="General" sourceLinked="1"/>
        <c:majorTickMark val="none"/>
        <c:tickLblPos val="nextTo"/>
        <c:crossAx val="124368384"/>
        <c:crosses val="autoZero"/>
        <c:auto val="1"/>
        <c:lblAlgn val="ctr"/>
        <c:lblOffset val="100"/>
      </c:catAx>
      <c:valAx>
        <c:axId val="124368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366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13149682</c:v>
                </c:pt>
                <c:pt idx="1">
                  <c:v>4503599</c:v>
                </c:pt>
                <c:pt idx="2">
                  <c:v>4441141</c:v>
                </c:pt>
                <c:pt idx="3">
                  <c:v>3333345</c:v>
                </c:pt>
                <c:pt idx="4">
                  <c:v>895000</c:v>
                </c:pt>
                <c:pt idx="5">
                  <c:v>410000</c:v>
                </c:pt>
                <c:pt idx="6">
                  <c:v>245000</c:v>
                </c:pt>
              </c:numCache>
            </c:numRef>
          </c:val>
        </c:ser>
        <c:shape val="box"/>
        <c:axId val="124263424"/>
        <c:axId val="124285696"/>
        <c:axId val="0"/>
      </c:bar3DChart>
      <c:catAx>
        <c:axId val="124263424"/>
        <c:scaling>
          <c:orientation val="minMax"/>
        </c:scaling>
        <c:axPos val="b"/>
        <c:numFmt formatCode="General" sourceLinked="1"/>
        <c:majorTickMark val="none"/>
        <c:tickLblPos val="nextTo"/>
        <c:crossAx val="124285696"/>
        <c:crosses val="autoZero"/>
        <c:auto val="1"/>
        <c:lblAlgn val="ctr"/>
        <c:lblOffset val="100"/>
      </c:catAx>
      <c:valAx>
        <c:axId val="124285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26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STATS'!$A$19:$A$21</c:f>
              <c:strCache>
                <c:ptCount val="3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</c:strCache>
            </c:strRef>
          </c:cat>
          <c:val>
            <c:numRef>
              <c:f>'OVERALL STATS'!$C$19:$C$21</c:f>
              <c:numCache>
                <c:formatCode>"$"#,##0</c:formatCode>
                <c:ptCount val="3"/>
                <c:pt idx="0">
                  <c:v>1052000</c:v>
                </c:pt>
                <c:pt idx="1">
                  <c:v>1230000</c:v>
                </c:pt>
                <c:pt idx="2">
                  <c:v>66000</c:v>
                </c:pt>
              </c:numCache>
            </c:numRef>
          </c:val>
        </c:ser>
        <c:shape val="box"/>
        <c:axId val="124320000"/>
        <c:axId val="124387328"/>
        <c:axId val="0"/>
      </c:bar3DChart>
      <c:catAx>
        <c:axId val="124320000"/>
        <c:scaling>
          <c:orientation val="minMax"/>
        </c:scaling>
        <c:axPos val="b"/>
        <c:numFmt formatCode="General" sourceLinked="1"/>
        <c:majorTickMark val="none"/>
        <c:tickLblPos val="nextTo"/>
        <c:crossAx val="124387328"/>
        <c:crosses val="autoZero"/>
        <c:auto val="1"/>
        <c:lblAlgn val="ctr"/>
        <c:lblOffset val="100"/>
      </c:catAx>
      <c:valAx>
        <c:axId val="124387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320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STATS'!$A$27:$A$33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First American Title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STATS'!$C$27:$C$33</c:f>
              <c:numCache>
                <c:formatCode>"$"#,##0</c:formatCode>
                <c:ptCount val="7"/>
                <c:pt idx="0">
                  <c:v>14201682</c:v>
                </c:pt>
                <c:pt idx="1">
                  <c:v>5671141</c:v>
                </c:pt>
                <c:pt idx="2">
                  <c:v>4503599</c:v>
                </c:pt>
                <c:pt idx="3">
                  <c:v>3333345</c:v>
                </c:pt>
                <c:pt idx="4">
                  <c:v>895000</c:v>
                </c:pt>
                <c:pt idx="5">
                  <c:v>311000</c:v>
                </c:pt>
                <c:pt idx="6">
                  <c:v>410000</c:v>
                </c:pt>
              </c:numCache>
            </c:numRef>
          </c:val>
        </c:ser>
        <c:shape val="box"/>
        <c:axId val="124401152"/>
        <c:axId val="124402688"/>
        <c:axId val="0"/>
      </c:bar3DChart>
      <c:catAx>
        <c:axId val="124401152"/>
        <c:scaling>
          <c:orientation val="minMax"/>
        </c:scaling>
        <c:axPos val="b"/>
        <c:numFmt formatCode="General" sourceLinked="1"/>
        <c:majorTickMark val="none"/>
        <c:tickLblPos val="nextTo"/>
        <c:crossAx val="124402688"/>
        <c:crosses val="autoZero"/>
        <c:auto val="1"/>
        <c:lblAlgn val="ctr"/>
        <c:lblOffset val="100"/>
      </c:catAx>
      <c:valAx>
        <c:axId val="124402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401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38</xdr:row>
      <xdr:rowOff>9525</xdr:rowOff>
    </xdr:from>
    <xdr:to>
      <xdr:col>6</xdr:col>
      <xdr:colOff>1152524</xdr:colOff>
      <xdr:row>55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56</xdr:row>
      <xdr:rowOff>19050</xdr:rowOff>
    </xdr:from>
    <xdr:to>
      <xdr:col>6</xdr:col>
      <xdr:colOff>1152524</xdr:colOff>
      <xdr:row>73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0</xdr:rowOff>
    </xdr:from>
    <xdr:to>
      <xdr:col>6</xdr:col>
      <xdr:colOff>1143000</xdr:colOff>
      <xdr:row>90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20</xdr:col>
      <xdr:colOff>190500</xdr:colOff>
      <xdr:row>54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56</xdr:row>
      <xdr:rowOff>9525</xdr:rowOff>
    </xdr:from>
    <xdr:to>
      <xdr:col>20</xdr:col>
      <xdr:colOff>190499</xdr:colOff>
      <xdr:row>73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74</xdr:row>
      <xdr:rowOff>9525</xdr:rowOff>
    </xdr:from>
    <xdr:to>
      <xdr:col>20</xdr:col>
      <xdr:colOff>180974</xdr:colOff>
      <xdr:row>91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23.455572106483" createdVersion="3" refreshedVersion="3" minRefreshableVersion="3" recordCount="48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1">
        <s v="MCCARRAN"/>
        <s v="MINDEN"/>
        <s v="CARSON CITY"/>
        <s v="RIDGEVIEW"/>
        <s v="DAMONTE"/>
        <s v="GARDNERVILLE"/>
        <s v="RENO CORPORATE"/>
        <s v="PLUMB"/>
        <s v="KIETZKE"/>
        <s v="MAYBERRY"/>
        <m u="1"/>
      </sharedItems>
    </cacheField>
    <cacheField name="EO" numFmtId="0">
      <sharedItems containsBlank="1" count="21">
        <s v="LH"/>
        <s v="ET"/>
        <s v="23"/>
        <s v="4"/>
        <s v="24"/>
        <s v="3"/>
        <s v="15"/>
        <s v="CA"/>
        <s v="RC"/>
        <s v="AMG"/>
        <s v="DC"/>
        <s v="KDJ"/>
        <s v="JMS"/>
        <s v="ASK"/>
        <s v="MMB"/>
        <s v="BA"/>
        <s v="AE"/>
        <s v="RLT"/>
        <s v="DKD"/>
        <s v="UNK"/>
        <m u="1"/>
      </sharedItems>
    </cacheField>
    <cacheField name="PROPTYPE" numFmtId="0">
      <sharedItems containsBlank="1" count="8">
        <s v="SINGLE FAM RES."/>
        <s v="CONDO/TWNHSE"/>
        <s v="VACANT LAND"/>
        <s v="APARTMENT BLDG."/>
        <s v="MOBILE HOME"/>
        <s v="COMMERCIAL"/>
        <s v="2-4 PLEX"/>
        <m u="1"/>
      </sharedItems>
    </cacheField>
    <cacheField name="DOCNUM" numFmtId="0">
      <sharedItems containsSemiMixedTypes="0" containsString="0" containsNumber="1" containsInteger="1" minValue="544311" maxValue="544793"/>
    </cacheField>
    <cacheField name="AMOUNT" numFmtId="165">
      <sharedItems containsSemiMixedTypes="0" containsString="0" containsNumber="1" containsInteger="1" minValue="185000" maxValue="13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1-02T00:00:00" maxDate="2024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23.455707291665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Stewart Title"/>
        <s v="Ticor Title"/>
        <m/>
        <s v="Western Title" u="1"/>
        <s v="Driggs Title Agency" u="1"/>
        <s v="First Centennial Title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FHA"/>
        <m/>
        <s v="CONSTRUCTION" u="1"/>
        <s v="SBA" u="1"/>
        <s v="HARD MONEY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4326" maxValue="544795"/>
    </cacheField>
    <cacheField name="AMOUNT" numFmtId="165">
      <sharedItems containsString="0" containsBlank="1" containsNumber="1" containsInteger="1" minValue="61500" maxValue="652500"/>
    </cacheField>
    <cacheField name="RECDATE" numFmtId="14">
      <sharedItems containsNonDate="0" containsDate="1" containsString="0" containsBlank="1" minDate="2024-01-02T00:00:00" maxDate="2024-02-01T00:00:00"/>
    </cacheField>
    <cacheField name="LENDER" numFmtId="0">
      <sharedItems containsBlank="1" count="105">
        <s v="GREATER NEVADA MORTGAGE"/>
        <s v="EL DORADO SAVINGS BANK"/>
        <s v="NATIONS DIRECT MORTGAGE LLC"/>
        <s v="LIBERTY REVERSE MORTGAGE"/>
        <s v="GUILD MORTGAGE CO LLC"/>
        <s v="A &amp; D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s v="CAL"/>
    <x v="0"/>
    <x v="0"/>
    <x v="0"/>
    <n v="544718"/>
    <n v="539950"/>
    <x v="0"/>
    <s v="YES"/>
    <d v="2024-01-26T00:00:00"/>
  </r>
  <r>
    <x v="0"/>
    <s v="CAL"/>
    <x v="0"/>
    <x v="0"/>
    <x v="0"/>
    <n v="544508"/>
    <n v="690000"/>
    <x v="0"/>
    <s v="YES"/>
    <d v="2024-01-16T00:00:00"/>
  </r>
  <r>
    <x v="0"/>
    <s v="CAL"/>
    <x v="0"/>
    <x v="0"/>
    <x v="0"/>
    <n v="544481"/>
    <n v="524950"/>
    <x v="0"/>
    <s v="YES"/>
    <d v="2024-01-12T00:00:00"/>
  </r>
  <r>
    <x v="0"/>
    <s v="CAL"/>
    <x v="0"/>
    <x v="0"/>
    <x v="0"/>
    <n v="544793"/>
    <n v="500000"/>
    <x v="0"/>
    <s v="YES"/>
    <d v="2024-01-31T00:00:00"/>
  </r>
  <r>
    <x v="0"/>
    <s v="CAL"/>
    <x v="0"/>
    <x v="0"/>
    <x v="0"/>
    <n v="544671"/>
    <n v="519950"/>
    <x v="0"/>
    <s v="YES"/>
    <d v="2024-01-24T00:00:00"/>
  </r>
  <r>
    <x v="0"/>
    <s v="CAL"/>
    <x v="0"/>
    <x v="0"/>
    <x v="0"/>
    <n v="544677"/>
    <n v="558495"/>
    <x v="0"/>
    <s v="YES"/>
    <d v="2024-01-24T00:00:00"/>
  </r>
  <r>
    <x v="1"/>
    <s v="FA"/>
    <x v="1"/>
    <x v="1"/>
    <x v="1"/>
    <n v="544574"/>
    <n v="245000"/>
    <x v="1"/>
    <s v="YES"/>
    <d v="2024-01-19T00:00:00"/>
  </r>
  <r>
    <x v="2"/>
    <s v="FC"/>
    <x v="2"/>
    <x v="2"/>
    <x v="0"/>
    <n v="544634"/>
    <n v="1065000"/>
    <x v="1"/>
    <s v="YES"/>
    <d v="2024-01-24T00:00:00"/>
  </r>
  <r>
    <x v="2"/>
    <s v="FC"/>
    <x v="3"/>
    <x v="3"/>
    <x v="0"/>
    <n v="544739"/>
    <n v="632500"/>
    <x v="1"/>
    <s v="YES"/>
    <d v="2024-01-29T00:00:00"/>
  </r>
  <r>
    <x v="2"/>
    <s v="FC"/>
    <x v="4"/>
    <x v="4"/>
    <x v="2"/>
    <n v="544488"/>
    <n v="376000"/>
    <x v="1"/>
    <s v="YES"/>
    <d v="2024-01-12T00:00:00"/>
  </r>
  <r>
    <x v="2"/>
    <s v="FC"/>
    <x v="5"/>
    <x v="5"/>
    <x v="0"/>
    <n v="544426"/>
    <n v="424099"/>
    <x v="1"/>
    <s v="YES"/>
    <d v="2024-01-09T00:00:00"/>
  </r>
  <r>
    <x v="2"/>
    <s v="FC"/>
    <x v="4"/>
    <x v="4"/>
    <x v="3"/>
    <n v="544729"/>
    <n v="1092500"/>
    <x v="1"/>
    <s v="YES"/>
    <d v="2024-01-29T00:00:00"/>
  </r>
  <r>
    <x v="2"/>
    <s v="FC"/>
    <x v="4"/>
    <x v="4"/>
    <x v="0"/>
    <n v="544555"/>
    <n v="453500"/>
    <x v="1"/>
    <s v="YES"/>
    <d v="2024-01-19T00:00:00"/>
  </r>
  <r>
    <x v="2"/>
    <s v="FC"/>
    <x v="3"/>
    <x v="6"/>
    <x v="0"/>
    <n v="544473"/>
    <n v="460000"/>
    <x v="1"/>
    <s v="YES"/>
    <d v="2024-01-12T00:00:00"/>
  </r>
  <r>
    <x v="3"/>
    <s v="SIG"/>
    <x v="6"/>
    <x v="7"/>
    <x v="0"/>
    <n v="544786"/>
    <n v="435000"/>
    <x v="1"/>
    <s v="YES"/>
    <d v="2024-01-31T00:00:00"/>
  </r>
  <r>
    <x v="3"/>
    <s v="SIG"/>
    <x v="6"/>
    <x v="7"/>
    <x v="0"/>
    <n v="544784"/>
    <n v="460000"/>
    <x v="1"/>
    <s v="YES"/>
    <d v="2024-01-31T00:00:00"/>
  </r>
  <r>
    <x v="4"/>
    <s v="ST"/>
    <x v="7"/>
    <x v="8"/>
    <x v="4"/>
    <n v="544355"/>
    <n v="185000"/>
    <x v="1"/>
    <s v="YES"/>
    <d v="2024-01-04T00:00:00"/>
  </r>
  <r>
    <x v="4"/>
    <s v="ST"/>
    <x v="2"/>
    <x v="9"/>
    <x v="0"/>
    <n v="544479"/>
    <n v="335500"/>
    <x v="1"/>
    <s v="YES"/>
    <d v="2024-01-12T00:00:00"/>
  </r>
  <r>
    <x v="4"/>
    <s v="ST"/>
    <x v="7"/>
    <x v="8"/>
    <x v="0"/>
    <n v="544470"/>
    <n v="295000"/>
    <x v="1"/>
    <s v="YES"/>
    <d v="2024-01-12T00:00:00"/>
  </r>
  <r>
    <x v="4"/>
    <s v="ST"/>
    <x v="2"/>
    <x v="10"/>
    <x v="0"/>
    <n v="544439"/>
    <n v="500000"/>
    <x v="1"/>
    <s v="YES"/>
    <d v="2024-01-10T00:00:00"/>
  </r>
  <r>
    <x v="4"/>
    <s v="ST"/>
    <x v="2"/>
    <x v="11"/>
    <x v="0"/>
    <n v="544369"/>
    <n v="705000"/>
    <x v="1"/>
    <s v="YES"/>
    <d v="2024-01-05T00:00:00"/>
  </r>
  <r>
    <x v="4"/>
    <s v="ST"/>
    <x v="2"/>
    <x v="10"/>
    <x v="0"/>
    <n v="544383"/>
    <n v="370000"/>
    <x v="1"/>
    <s v="YES"/>
    <d v="2024-01-05T00:00:00"/>
  </r>
  <r>
    <x v="4"/>
    <s v="ST"/>
    <x v="2"/>
    <x v="9"/>
    <x v="0"/>
    <n v="544491"/>
    <n v="651338"/>
    <x v="0"/>
    <s v="YES"/>
    <d v="2024-01-12T00:00:00"/>
  </r>
  <r>
    <x v="4"/>
    <s v="ST"/>
    <x v="2"/>
    <x v="10"/>
    <x v="0"/>
    <n v="544378"/>
    <n v="425000"/>
    <x v="1"/>
    <s v="YES"/>
    <d v="2024-01-05T00:00:00"/>
  </r>
  <r>
    <x v="4"/>
    <s v="ST"/>
    <x v="2"/>
    <x v="11"/>
    <x v="0"/>
    <n v="544421"/>
    <n v="440000"/>
    <x v="1"/>
    <s v="YES"/>
    <d v="2024-01-09T00:00:00"/>
  </r>
  <r>
    <x v="4"/>
    <s v="ST"/>
    <x v="2"/>
    <x v="11"/>
    <x v="0"/>
    <n v="544390"/>
    <n v="435000"/>
    <x v="1"/>
    <s v="YES"/>
    <d v="2024-01-08T00:00:00"/>
  </r>
  <r>
    <x v="4"/>
    <s v="ST"/>
    <x v="2"/>
    <x v="10"/>
    <x v="0"/>
    <n v="544386"/>
    <n v="700000"/>
    <x v="1"/>
    <s v="YES"/>
    <d v="2024-01-05T00:00:00"/>
  </r>
  <r>
    <x v="4"/>
    <s v="ST"/>
    <x v="2"/>
    <x v="9"/>
    <x v="0"/>
    <n v="544469"/>
    <n v="839000"/>
    <x v="1"/>
    <s v="YES"/>
    <d v="2024-01-12T00:00:00"/>
  </r>
  <r>
    <x v="4"/>
    <s v="ST"/>
    <x v="2"/>
    <x v="10"/>
    <x v="5"/>
    <n v="544733"/>
    <n v="570922"/>
    <x v="1"/>
    <s v="YES"/>
    <d v="2024-01-29T00:00:00"/>
  </r>
  <r>
    <x v="4"/>
    <s v="ST"/>
    <x v="2"/>
    <x v="9"/>
    <x v="0"/>
    <n v="544791"/>
    <n v="560000"/>
    <x v="1"/>
    <s v="YES"/>
    <d v="2024-01-31T00:00:00"/>
  </r>
  <r>
    <x v="4"/>
    <s v="ST"/>
    <x v="2"/>
    <x v="11"/>
    <x v="0"/>
    <n v="544779"/>
    <n v="775000"/>
    <x v="1"/>
    <s v="YES"/>
    <d v="2024-01-31T00:00:00"/>
  </r>
  <r>
    <x v="4"/>
    <s v="ST"/>
    <x v="2"/>
    <x v="11"/>
    <x v="0"/>
    <n v="544774"/>
    <n v="880000"/>
    <x v="1"/>
    <s v="YES"/>
    <d v="2024-01-31T00:00:00"/>
  </r>
  <r>
    <x v="4"/>
    <s v="ST"/>
    <x v="2"/>
    <x v="10"/>
    <x v="5"/>
    <n v="544751"/>
    <n v="699000"/>
    <x v="1"/>
    <s v="YES"/>
    <d v="2024-01-30T00:00:00"/>
  </r>
  <r>
    <x v="4"/>
    <s v="ST"/>
    <x v="2"/>
    <x v="10"/>
    <x v="5"/>
    <n v="544737"/>
    <n v="659000"/>
    <x v="1"/>
    <s v="YES"/>
    <d v="2024-01-29T00:00:00"/>
  </r>
  <r>
    <x v="4"/>
    <s v="ST"/>
    <x v="2"/>
    <x v="10"/>
    <x v="5"/>
    <n v="544735"/>
    <n v="570922"/>
    <x v="1"/>
    <s v="YES"/>
    <d v="2024-01-29T00:00:00"/>
  </r>
  <r>
    <x v="4"/>
    <s v="ST"/>
    <x v="8"/>
    <x v="12"/>
    <x v="0"/>
    <n v="544503"/>
    <n v="640000"/>
    <x v="1"/>
    <s v="YES"/>
    <d v="2024-01-16T00:00:00"/>
  </r>
  <r>
    <x v="4"/>
    <s v="ST"/>
    <x v="9"/>
    <x v="13"/>
    <x v="0"/>
    <n v="544662"/>
    <n v="300000"/>
    <x v="1"/>
    <s v="YES"/>
    <d v="2024-01-24T00:00:00"/>
  </r>
  <r>
    <x v="4"/>
    <s v="ST"/>
    <x v="2"/>
    <x v="11"/>
    <x v="6"/>
    <n v="544606"/>
    <n v="430000"/>
    <x v="1"/>
    <s v="YES"/>
    <d v="2024-01-23T00:00:00"/>
  </r>
  <r>
    <x v="4"/>
    <s v="ST"/>
    <x v="5"/>
    <x v="14"/>
    <x v="4"/>
    <n v="544570"/>
    <n v="410000"/>
    <x v="1"/>
    <s v="YES"/>
    <d v="2024-01-19T00:00:00"/>
  </r>
  <r>
    <x v="4"/>
    <s v="ST"/>
    <x v="5"/>
    <x v="15"/>
    <x v="0"/>
    <n v="544519"/>
    <n v="345000"/>
    <x v="1"/>
    <s v="YES"/>
    <d v="2024-01-17T00:00:00"/>
  </r>
  <r>
    <x v="4"/>
    <s v="ST"/>
    <x v="2"/>
    <x v="9"/>
    <x v="1"/>
    <n v="544311"/>
    <n v="429000"/>
    <x v="1"/>
    <s v="YES"/>
    <d v="2024-01-02T00:00:00"/>
  </r>
  <r>
    <x v="5"/>
    <s v="TI"/>
    <x v="8"/>
    <x v="16"/>
    <x v="0"/>
    <n v="544704"/>
    <n v="558869"/>
    <x v="0"/>
    <s v="YES"/>
    <d v="2024-01-26T00:00:00"/>
  </r>
  <r>
    <x v="5"/>
    <s v="TI"/>
    <x v="5"/>
    <x v="17"/>
    <x v="0"/>
    <n v="544535"/>
    <n v="960000"/>
    <x v="1"/>
    <s v="YES"/>
    <d v="2024-01-18T00:00:00"/>
  </r>
  <r>
    <x v="5"/>
    <s v="TI"/>
    <x v="5"/>
    <x v="17"/>
    <x v="5"/>
    <n v="544391"/>
    <n v="1300000"/>
    <x v="1"/>
    <s v="YES"/>
    <d v="2024-01-08T00:00:00"/>
  </r>
  <r>
    <x v="5"/>
    <s v="TI"/>
    <x v="8"/>
    <x v="16"/>
    <x v="0"/>
    <n v="544566"/>
    <n v="686202"/>
    <x v="0"/>
    <s v="YES"/>
    <d v="2024-01-19T00:00:00"/>
  </r>
  <r>
    <x v="5"/>
    <s v="TI"/>
    <x v="8"/>
    <x v="16"/>
    <x v="0"/>
    <n v="544484"/>
    <n v="471070"/>
    <x v="0"/>
    <s v="YES"/>
    <d v="2024-01-12T00:00:00"/>
  </r>
  <r>
    <x v="5"/>
    <s v="TI"/>
    <x v="2"/>
    <x v="18"/>
    <x v="0"/>
    <n v="544396"/>
    <n v="465000"/>
    <x v="1"/>
    <s v="YES"/>
    <d v="2024-01-08T00:00:00"/>
  </r>
  <r>
    <x v="6"/>
    <s v="TT"/>
    <x v="6"/>
    <x v="19"/>
    <x v="0"/>
    <n v="544775"/>
    <n v="410000"/>
    <x v="1"/>
    <s v="YES"/>
    <d v="2024-01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8-332-07"/>
    <n v="544326"/>
    <n v="66000"/>
    <d v="2024-01-02T00:00:00"/>
    <x v="0"/>
  </r>
  <r>
    <x v="1"/>
    <s v="ST"/>
    <x v="1"/>
    <s v="010-211-08"/>
    <n v="544619"/>
    <n v="100000"/>
    <d v="2024-01-23T00:00:00"/>
    <x v="1"/>
  </r>
  <r>
    <x v="1"/>
    <s v="ST"/>
    <x v="0"/>
    <s v="010-331-12"/>
    <n v="544635"/>
    <n v="238000"/>
    <d v="2024-01-24T00:00:00"/>
    <x v="2"/>
  </r>
  <r>
    <x v="1"/>
    <s v="ST"/>
    <x v="2"/>
    <s v="009-076-02"/>
    <n v="544740"/>
    <n v="652500"/>
    <d v="2024-01-29T00:00:00"/>
    <x v="3"/>
  </r>
  <r>
    <x v="1"/>
    <s v="ST"/>
    <x v="0"/>
    <s v="010-363-27"/>
    <n v="544760"/>
    <n v="61500"/>
    <d v="2024-01-30T00:00:00"/>
    <x v="4"/>
  </r>
  <r>
    <x v="2"/>
    <s v="TI"/>
    <x v="0"/>
    <s v="001-213-01"/>
    <n v="544475"/>
    <n v="475000"/>
    <d v="2024-01-12T00:00:00"/>
    <x v="0"/>
  </r>
  <r>
    <x v="2"/>
    <s v="TI"/>
    <x v="0"/>
    <s v="004-232-02"/>
    <n v="544486"/>
    <n v="455000"/>
    <d v="2024-01-12T00:00:00"/>
    <x v="5"/>
  </r>
  <r>
    <x v="2"/>
    <s v="TI"/>
    <x v="1"/>
    <s v="010-261-12"/>
    <n v="544795"/>
    <n v="300000"/>
    <d v="2024-01-31T00:00:00"/>
    <x v="1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  <r>
    <x v="3"/>
    <m/>
    <x v="3"/>
    <m/>
    <m/>
    <m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49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2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4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1">
      <x v="4"/>
    </i>
    <i r="2">
      <x v="4"/>
    </i>
    <i r="2">
      <x v="7"/>
    </i>
    <i r="1">
      <x v="5"/>
    </i>
    <i r="2">
      <x v="5"/>
    </i>
    <i r="1">
      <x v="6"/>
    </i>
    <i r="2">
      <x v="6"/>
    </i>
    <i>
      <x v="4"/>
    </i>
    <i r="1">
      <x v="7"/>
    </i>
    <i r="2">
      <x v="8"/>
    </i>
    <i>
      <x v="5"/>
    </i>
    <i r="1">
      <x v="3"/>
    </i>
    <i r="2">
      <x v="10"/>
    </i>
    <i r="2">
      <x v="11"/>
    </i>
    <i r="2">
      <x v="12"/>
    </i>
    <i r="1">
      <x v="6"/>
    </i>
    <i r="2">
      <x v="15"/>
    </i>
    <i r="2">
      <x v="16"/>
    </i>
    <i r="1">
      <x v="8"/>
    </i>
    <i r="2">
      <x v="9"/>
    </i>
    <i r="1">
      <x v="9"/>
    </i>
    <i r="2">
      <x v="13"/>
    </i>
    <i r="1">
      <x v="10"/>
    </i>
    <i r="2">
      <x v="14"/>
    </i>
    <i>
      <x v="6"/>
    </i>
    <i r="1">
      <x v="3"/>
    </i>
    <i r="2">
      <x v="19"/>
    </i>
    <i r="1">
      <x v="6"/>
    </i>
    <i r="2">
      <x v="18"/>
    </i>
    <i r="1">
      <x v="9"/>
    </i>
    <i r="2">
      <x v="17"/>
    </i>
    <i>
      <x v="7"/>
    </i>
    <i r="1">
      <x v="7"/>
    </i>
    <i r="2">
      <x v="2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5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m="1" x="6"/>
        <item m="1" x="12"/>
        <item m="1" x="10"/>
        <item x="2"/>
        <item m="1" x="11"/>
        <item m="1" x="4"/>
        <item m="1" x="5"/>
        <item x="1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m="1" x="4"/>
        <item x="0"/>
        <item x="1"/>
        <item x="2"/>
        <item m="1" x="6"/>
        <item m="1" x="8"/>
        <item m="1" x="5"/>
        <item m="1" x="7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29"/>
        <item m="1" x="90"/>
        <item m="1" x="103"/>
        <item m="1" x="16"/>
        <item m="1" x="58"/>
        <item m="1" x="32"/>
        <item m="1" x="62"/>
        <item m="1" x="31"/>
        <item m="1" x="26"/>
        <item m="1" x="51"/>
        <item m="1" x="40"/>
        <item m="1" x="23"/>
        <item m="1" x="38"/>
        <item m="1" x="14"/>
        <item m="1" x="9"/>
        <item m="1" x="98"/>
        <item m="1" x="22"/>
        <item m="1" x="56"/>
        <item m="1" x="49"/>
        <item m="1" x="84"/>
        <item m="1" x="73"/>
        <item m="1" x="24"/>
        <item m="1" x="30"/>
        <item m="1" x="80"/>
        <item m="1" x="34"/>
        <item m="1" x="60"/>
        <item m="1" x="7"/>
        <item m="1" x="36"/>
        <item m="1" x="35"/>
        <item m="1" x="100"/>
        <item m="1" x="87"/>
        <item m="1" x="104"/>
        <item m="1" x="50"/>
        <item x="0"/>
        <item m="1" x="8"/>
        <item m="1" x="20"/>
        <item m="1" x="86"/>
        <item m="1" x="93"/>
        <item m="1" x="69"/>
        <item m="1" x="78"/>
        <item m="1" x="18"/>
        <item m="1" x="42"/>
        <item m="1" x="83"/>
        <item m="1" x="11"/>
        <item m="1" x="70"/>
        <item m="1" x="95"/>
        <item m="1" x="47"/>
        <item m="1" x="97"/>
        <item m="1" x="55"/>
        <item m="1" x="102"/>
        <item m="1" x="72"/>
        <item m="1" x="61"/>
        <item m="1" x="37"/>
        <item m="1" x="101"/>
        <item m="1" x="41"/>
        <item m="1" x="28"/>
        <item m="1" x="64"/>
        <item m="1" x="76"/>
        <item m="1" x="21"/>
        <item m="1" x="91"/>
        <item m="1" x="68"/>
        <item m="1" x="88"/>
        <item m="1" x="17"/>
        <item m="1" x="85"/>
        <item m="1" x="99"/>
        <item m="1" x="67"/>
        <item m="1" x="74"/>
        <item m="1" x="45"/>
        <item m="1" x="96"/>
        <item m="1" x="25"/>
        <item m="1" x="82"/>
        <item m="1" x="92"/>
        <item m="1" x="44"/>
        <item m="1" x="27"/>
        <item m="1" x="48"/>
        <item m="1" x="19"/>
        <item m="1" x="13"/>
        <item m="1" x="66"/>
        <item m="1" x="89"/>
        <item m="1" x="15"/>
        <item m="1" x="79"/>
        <item m="1" x="59"/>
        <item m="1" x="77"/>
        <item m="1" x="65"/>
        <item m="1" x="10"/>
        <item m="1" x="71"/>
        <item m="1" x="33"/>
        <item m="1" x="57"/>
        <item m="1" x="12"/>
        <item m="1" x="94"/>
        <item m="1" x="75"/>
        <item m="1" x="81"/>
        <item m="1" x="43"/>
        <item m="1" x="39"/>
        <item m="1" x="63"/>
        <item m="1" x="54"/>
        <item m="1" x="52"/>
        <item m="1" x="46"/>
        <item m="1" x="53"/>
        <item h="1" x="6"/>
        <item x="1"/>
        <item x="2"/>
        <item x="3"/>
        <item x="4"/>
        <item x="5"/>
        <item t="default"/>
      </items>
    </pivotField>
  </pivotFields>
  <rowFields count="2">
    <field x="7"/>
    <field x="0"/>
  </rowFields>
  <rowItems count="21">
    <i>
      <x v="33"/>
    </i>
    <i r="1">
      <x v="3"/>
    </i>
    <i r="1">
      <x v="7"/>
    </i>
    <i t="blank">
      <x v="33"/>
    </i>
    <i>
      <x v="100"/>
    </i>
    <i r="1">
      <x v="7"/>
    </i>
    <i r="1">
      <x v="11"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49" totalsRowShown="0" headerRowDxfId="5">
  <autoFilter ref="A1:J4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57" totalsRowShown="0" headerRowDxfId="3" headerRowBorderDxfId="2" tableBorderDxfId="1" totalsRowBorderDxfId="0">
  <autoFilter ref="A1:E5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7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51</v>
      </c>
    </row>
    <row r="3" spans="1:7">
      <c r="A3" s="2"/>
    </row>
    <row r="4" spans="1:7" ht="13.8" thickBot="1">
      <c r="A4" s="2"/>
    </row>
    <row r="5" spans="1:7" ht="16.2" thickBot="1">
      <c r="A5" s="121" t="s">
        <v>4</v>
      </c>
      <c r="B5" s="122"/>
      <c r="C5" s="122"/>
      <c r="D5" s="122"/>
      <c r="E5" s="122"/>
      <c r="F5" s="122"/>
      <c r="G5" s="123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49</v>
      </c>
      <c r="G6" s="120" t="s">
        <v>50</v>
      </c>
    </row>
    <row r="7" spans="1:7">
      <c r="A7" s="128" t="s">
        <v>52</v>
      </c>
      <c r="B7" s="129">
        <v>25</v>
      </c>
      <c r="C7" s="130">
        <v>13149682</v>
      </c>
      <c r="D7" s="131">
        <f>B7/$B$14</f>
        <v>0.52083333333333337</v>
      </c>
      <c r="E7" s="131">
        <f>C7/$C$14</f>
        <v>0.48742662800816688</v>
      </c>
      <c r="F7" s="132">
        <v>1</v>
      </c>
      <c r="G7" s="132">
        <f>RANK(C7,$C$7:$C$13)</f>
        <v>1</v>
      </c>
    </row>
    <row r="8" spans="1:7">
      <c r="A8" s="67" t="s">
        <v>68</v>
      </c>
      <c r="B8" s="68">
        <v>7</v>
      </c>
      <c r="C8" s="69">
        <v>4503599</v>
      </c>
      <c r="D8" s="23">
        <f>B8/$B$14</f>
        <v>0.14583333333333334</v>
      </c>
      <c r="E8" s="23">
        <f>C8/$C$14</f>
        <v>0.16693742665951558</v>
      </c>
      <c r="F8" s="74">
        <v>2</v>
      </c>
      <c r="G8" s="106">
        <f>RANK(C8,$C$7:$C$13)</f>
        <v>2</v>
      </c>
    </row>
    <row r="9" spans="1:7">
      <c r="A9" s="67" t="s">
        <v>63</v>
      </c>
      <c r="B9" s="68">
        <v>6</v>
      </c>
      <c r="C9" s="69">
        <v>4441141</v>
      </c>
      <c r="D9" s="23">
        <f t="shared" ref="D9" si="0">B9/$B$14</f>
        <v>0.125</v>
      </c>
      <c r="E9" s="23">
        <f t="shared" ref="E9" si="1">C9/$C$14</f>
        <v>0.16462226098994776</v>
      </c>
      <c r="F9" s="74">
        <v>3</v>
      </c>
      <c r="G9" s="106">
        <f>RANK(C9,$C$7:$C$13)</f>
        <v>3</v>
      </c>
    </row>
    <row r="10" spans="1:7">
      <c r="A10" s="67" t="s">
        <v>72</v>
      </c>
      <c r="B10" s="68">
        <v>6</v>
      </c>
      <c r="C10" s="69">
        <v>3333345</v>
      </c>
      <c r="D10" s="23">
        <f>B10/$B$14</f>
        <v>0.125</v>
      </c>
      <c r="E10" s="23">
        <f>C10/$C$14</f>
        <v>0.1235589661664733</v>
      </c>
      <c r="F10" s="74">
        <v>3</v>
      </c>
      <c r="G10" s="106">
        <f>RANK(C10,$C$7:$C$13)</f>
        <v>4</v>
      </c>
    </row>
    <row r="11" spans="1:7">
      <c r="A11" s="85" t="s">
        <v>96</v>
      </c>
      <c r="B11" s="81">
        <v>2</v>
      </c>
      <c r="C11" s="119">
        <v>895000</v>
      </c>
      <c r="D11" s="23">
        <f>B11/$B$14</f>
        <v>4.1666666666666664E-2</v>
      </c>
      <c r="E11" s="23">
        <f>C11/$C$14</f>
        <v>3.317546630156603E-2</v>
      </c>
      <c r="F11" s="74">
        <v>4</v>
      </c>
      <c r="G11" s="106">
        <f>RANK(C11,$C$7:$C$13)</f>
        <v>5</v>
      </c>
    </row>
    <row r="12" spans="1:7">
      <c r="A12" s="67" t="s">
        <v>93</v>
      </c>
      <c r="B12" s="68">
        <v>1</v>
      </c>
      <c r="C12" s="69">
        <v>410000</v>
      </c>
      <c r="D12" s="23">
        <f>B12/$B$14</f>
        <v>2.0833333333333332E-2</v>
      </c>
      <c r="E12" s="23">
        <f>C12/$C$14</f>
        <v>1.5197699646527453E-2</v>
      </c>
      <c r="F12" s="74">
        <v>5</v>
      </c>
      <c r="G12" s="106">
        <f>RANK(C12,$C$7:$C$13)</f>
        <v>6</v>
      </c>
    </row>
    <row r="13" spans="1:7">
      <c r="A13" s="85" t="s">
        <v>84</v>
      </c>
      <c r="B13" s="81">
        <v>1</v>
      </c>
      <c r="C13" s="119">
        <v>245000</v>
      </c>
      <c r="D13" s="23">
        <f>B13/$B$14</f>
        <v>2.0833333333333332E-2</v>
      </c>
      <c r="E13" s="23">
        <f>C13/$C$14</f>
        <v>9.0815522278029897E-3</v>
      </c>
      <c r="F13" s="74">
        <v>5</v>
      </c>
      <c r="G13" s="106">
        <f>RANK(C13,$C$7:$C$13)</f>
        <v>7</v>
      </c>
    </row>
    <row r="14" spans="1:7">
      <c r="A14" s="82" t="s">
        <v>23</v>
      </c>
      <c r="B14" s="83">
        <f>SUM(B7:B13)</f>
        <v>48</v>
      </c>
      <c r="C14" s="84">
        <f>SUM(C7:C13)</f>
        <v>26977767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>
      <c r="A15" s="78"/>
      <c r="B15" s="79"/>
      <c r="C15" s="80"/>
    </row>
    <row r="16" spans="1:7" ht="16.2" thickBot="1">
      <c r="A16" s="124" t="s">
        <v>10</v>
      </c>
      <c r="B16" s="125"/>
      <c r="C16" s="125"/>
      <c r="D16" s="125"/>
      <c r="E16" s="125"/>
      <c r="F16" s="125"/>
      <c r="G16" s="12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8" t="s">
        <v>52</v>
      </c>
      <c r="B19" s="129">
        <v>4</v>
      </c>
      <c r="C19" s="69">
        <v>1052000</v>
      </c>
      <c r="D19" s="133">
        <f>B19/$B$22</f>
        <v>0.5</v>
      </c>
      <c r="E19" s="23">
        <f>C19/$C$22</f>
        <v>0.44804088586030666</v>
      </c>
      <c r="F19" s="134">
        <v>1</v>
      </c>
      <c r="G19" s="74">
        <f>RANK(C19,$C$19:$C$21)</f>
        <v>2</v>
      </c>
    </row>
    <row r="20" spans="1:7">
      <c r="A20" s="128" t="s">
        <v>63</v>
      </c>
      <c r="B20" s="68">
        <v>3</v>
      </c>
      <c r="C20" s="130">
        <v>1230000</v>
      </c>
      <c r="D20" s="23">
        <f>B20/$B$22</f>
        <v>0.375</v>
      </c>
      <c r="E20" s="133">
        <f>C20/$C$22</f>
        <v>0.52385008517887566</v>
      </c>
      <c r="F20" s="74">
        <v>2</v>
      </c>
      <c r="G20" s="134">
        <f>RANK(C20,$C$19:$C$21)</f>
        <v>1</v>
      </c>
    </row>
    <row r="21" spans="1:7">
      <c r="A21" s="67" t="s">
        <v>84</v>
      </c>
      <c r="B21" s="68">
        <v>1</v>
      </c>
      <c r="C21" s="69">
        <v>66000</v>
      </c>
      <c r="D21" s="23">
        <f>B21/$B$22</f>
        <v>0.125</v>
      </c>
      <c r="E21" s="23">
        <f>C21/$C$22</f>
        <v>2.8109028960817718E-2</v>
      </c>
      <c r="F21" s="74">
        <v>3</v>
      </c>
      <c r="G21" s="74">
        <f>RANK(C21,$C$19:$C$21)</f>
        <v>3</v>
      </c>
    </row>
    <row r="22" spans="1:7">
      <c r="A22" s="32" t="s">
        <v>23</v>
      </c>
      <c r="B22" s="46">
        <f>SUM(B19:B21)</f>
        <v>8</v>
      </c>
      <c r="C22" s="33">
        <f>SUM(C19:C21)</f>
        <v>2348000</v>
      </c>
      <c r="D22" s="30">
        <f>SUM(D19:D21)</f>
        <v>1</v>
      </c>
      <c r="E22" s="30">
        <f>SUM(E19:E21)</f>
        <v>1</v>
      </c>
      <c r="F22" s="31"/>
      <c r="G22" s="31"/>
    </row>
    <row r="23" spans="1:7" ht="13.8" thickBot="1"/>
    <row r="24" spans="1:7" ht="16.2" thickBot="1">
      <c r="A24" s="121" t="s">
        <v>12</v>
      </c>
      <c r="B24" s="122"/>
      <c r="C24" s="122"/>
      <c r="D24" s="122"/>
      <c r="E24" s="122"/>
      <c r="F24" s="122"/>
      <c r="G24" s="123"/>
    </row>
    <row r="25" spans="1:7">
      <c r="A25" s="3"/>
      <c r="B25" s="44"/>
      <c r="C25" s="39"/>
      <c r="D25" s="4" t="s">
        <v>5</v>
      </c>
      <c r="E25" s="4" t="s">
        <v>5</v>
      </c>
      <c r="F25" s="5" t="s">
        <v>6</v>
      </c>
      <c r="G25" s="5" t="s">
        <v>6</v>
      </c>
    </row>
    <row r="26" spans="1:7">
      <c r="A26" s="6" t="s">
        <v>11</v>
      </c>
      <c r="B26" s="45" t="s">
        <v>8</v>
      </c>
      <c r="C26" s="26" t="s">
        <v>9</v>
      </c>
      <c r="D26" s="8" t="s">
        <v>8</v>
      </c>
      <c r="E26" s="8" t="s">
        <v>9</v>
      </c>
      <c r="F26" s="7" t="s">
        <v>8</v>
      </c>
      <c r="G26" s="7" t="s">
        <v>9</v>
      </c>
    </row>
    <row r="27" spans="1:7">
      <c r="A27" s="128" t="s">
        <v>52</v>
      </c>
      <c r="B27" s="129">
        <v>29</v>
      </c>
      <c r="C27" s="130">
        <v>14201682</v>
      </c>
      <c r="D27" s="133">
        <f>B27/$B$34</f>
        <v>0.5178571428571429</v>
      </c>
      <c r="E27" s="133">
        <f>C27/$C$34</f>
        <v>0.48427316496103923</v>
      </c>
      <c r="F27" s="134">
        <v>1</v>
      </c>
      <c r="G27" s="134">
        <f>RANK(C27,$C$27:$C$33)</f>
        <v>1</v>
      </c>
    </row>
    <row r="28" spans="1:7">
      <c r="A28" s="67" t="s">
        <v>63</v>
      </c>
      <c r="B28" s="68">
        <v>9</v>
      </c>
      <c r="C28" s="69">
        <v>5671141</v>
      </c>
      <c r="D28" s="23">
        <f>B28/$B$34</f>
        <v>0.16071428571428573</v>
      </c>
      <c r="E28" s="23">
        <f>C28/$C$34</f>
        <v>0.19338423441746638</v>
      </c>
      <c r="F28" s="74">
        <v>2</v>
      </c>
      <c r="G28" s="74">
        <f>RANK(C28,$C$27:$C$33)</f>
        <v>2</v>
      </c>
    </row>
    <row r="29" spans="1:7">
      <c r="A29" s="67" t="s">
        <v>68</v>
      </c>
      <c r="B29" s="68">
        <v>7</v>
      </c>
      <c r="C29" s="69">
        <v>4503599</v>
      </c>
      <c r="D29" s="23">
        <f>B29/$B$34</f>
        <v>0.125</v>
      </c>
      <c r="E29" s="23">
        <f>C29/$C$34</f>
        <v>0.15357139678563225</v>
      </c>
      <c r="F29" s="74">
        <v>3</v>
      </c>
      <c r="G29" s="74">
        <f>RANK(C29,$C$27:$C$33)</f>
        <v>3</v>
      </c>
    </row>
    <row r="30" spans="1:7">
      <c r="A30" s="67" t="s">
        <v>72</v>
      </c>
      <c r="B30" s="68">
        <v>6</v>
      </c>
      <c r="C30" s="69">
        <v>3333345</v>
      </c>
      <c r="D30" s="23">
        <f t="shared" ref="D30" si="2">B30/$B$34</f>
        <v>0.10714285714285714</v>
      </c>
      <c r="E30" s="23">
        <f t="shared" ref="E30" si="3">C30/$C$34</f>
        <v>0.1136660807541709</v>
      </c>
      <c r="F30" s="74">
        <v>4</v>
      </c>
      <c r="G30" s="74">
        <f>RANK(C30,$C$27:$C$33)</f>
        <v>4</v>
      </c>
    </row>
    <row r="31" spans="1:7">
      <c r="A31" s="67" t="s">
        <v>96</v>
      </c>
      <c r="B31" s="68">
        <v>2</v>
      </c>
      <c r="C31" s="69">
        <v>895000</v>
      </c>
      <c r="D31" s="23">
        <f>B31/$B$34</f>
        <v>3.5714285714285712E-2</v>
      </c>
      <c r="E31" s="23">
        <f>C31/$C$34</f>
        <v>3.0519235865169358E-2</v>
      </c>
      <c r="F31" s="74">
        <v>5</v>
      </c>
      <c r="G31" s="74">
        <f>RANK(C31,$C$27:$C$33)</f>
        <v>5</v>
      </c>
    </row>
    <row r="32" spans="1:7">
      <c r="A32" s="67" t="s">
        <v>84</v>
      </c>
      <c r="B32" s="68">
        <v>2</v>
      </c>
      <c r="C32" s="69">
        <v>311000</v>
      </c>
      <c r="D32" s="23">
        <f>B32/$B$34</f>
        <v>3.5714285714285712E-2</v>
      </c>
      <c r="E32" s="23">
        <f>C32/$C$34</f>
        <v>1.0605008216835386E-2</v>
      </c>
      <c r="F32" s="74">
        <v>5</v>
      </c>
      <c r="G32" s="74">
        <f>RANK(C32,$C$27:$C$33)</f>
        <v>7</v>
      </c>
    </row>
    <row r="33" spans="1:7">
      <c r="A33" s="67" t="s">
        <v>93</v>
      </c>
      <c r="B33" s="68">
        <v>1</v>
      </c>
      <c r="C33" s="69">
        <v>410000</v>
      </c>
      <c r="D33" s="23">
        <f>B33/$B$34</f>
        <v>1.7857142857142856E-2</v>
      </c>
      <c r="E33" s="23">
        <f>C33/$C$34</f>
        <v>1.3980878999686521E-2</v>
      </c>
      <c r="F33" s="74">
        <v>6</v>
      </c>
      <c r="G33" s="74">
        <f>RANK(C33,$C$27:$C$33)</f>
        <v>6</v>
      </c>
    </row>
    <row r="34" spans="1:7">
      <c r="A34" s="32" t="s">
        <v>23</v>
      </c>
      <c r="B34" s="47">
        <f>SUM(B27:B33)</f>
        <v>56</v>
      </c>
      <c r="C34" s="37">
        <f>SUM(C27:C33)</f>
        <v>29325767</v>
      </c>
      <c r="D34" s="30">
        <f>SUM(D27:D33)</f>
        <v>1</v>
      </c>
      <c r="E34" s="30">
        <f>SUM(E27:E33)</f>
        <v>1</v>
      </c>
      <c r="F34" s="31"/>
      <c r="G34" s="31"/>
    </row>
    <row r="36" spans="1:7">
      <c r="A36" s="127" t="s">
        <v>24</v>
      </c>
      <c r="B36" s="127"/>
      <c r="C36" s="127"/>
      <c r="D36" s="105" t="s">
        <v>43</v>
      </c>
    </row>
    <row r="37" spans="1:7">
      <c r="A3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4:G24"/>
    <mergeCell ref="A36:C36"/>
  </mergeCells>
  <phoneticPr fontId="2" type="noConversion"/>
  <hyperlinks>
    <hyperlink ref="A3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47</v>
      </c>
    </row>
    <row r="2" spans="1:7">
      <c r="A2" s="2" t="str">
        <f>'OVERALL STATS'!A2</f>
        <v>Reporting Period: JANUARY, 2024</v>
      </c>
    </row>
    <row r="3" spans="1:7" ht="13.8" thickBot="1"/>
    <row r="4" spans="1:7" ht="16.2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52</v>
      </c>
      <c r="B7" s="136">
        <v>24</v>
      </c>
      <c r="C7" s="137">
        <v>12498344</v>
      </c>
      <c r="D7" s="138">
        <f>B7/$B$13</f>
        <v>0.63157894736842102</v>
      </c>
      <c r="E7" s="133">
        <f>C7/$C$13</f>
        <v>0.58741258083926817</v>
      </c>
      <c r="F7" s="134">
        <v>1</v>
      </c>
      <c r="G7" s="134">
        <f>RANK(C7,$C$7:$C$12)</f>
        <v>1</v>
      </c>
    </row>
    <row r="8" spans="1:7">
      <c r="A8" s="35" t="s">
        <v>68</v>
      </c>
      <c r="B8" s="36">
        <v>7</v>
      </c>
      <c r="C8" s="97">
        <v>4503599</v>
      </c>
      <c r="D8" s="27">
        <f>B8/$B$13</f>
        <v>0.18421052631578946</v>
      </c>
      <c r="E8" s="23">
        <f>C8/$C$13</f>
        <v>0.21166569840413635</v>
      </c>
      <c r="F8" s="74">
        <v>2</v>
      </c>
      <c r="G8" s="74">
        <f>RANK(C8,$C$7:$C$12)</f>
        <v>2</v>
      </c>
    </row>
    <row r="9" spans="1:7">
      <c r="A9" s="35" t="s">
        <v>63</v>
      </c>
      <c r="B9" s="36">
        <v>3</v>
      </c>
      <c r="C9" s="97">
        <v>2725000</v>
      </c>
      <c r="D9" s="27">
        <f t="shared" ref="D9" si="0">B9/$B$13</f>
        <v>7.8947368421052627E-2</v>
      </c>
      <c r="E9" s="23">
        <f t="shared" ref="E9" si="1">C9/$C$13</f>
        <v>0.12807290972204044</v>
      </c>
      <c r="F9" s="74">
        <v>3</v>
      </c>
      <c r="G9" s="74">
        <f>RANK(C9,$C$7:$C$12)</f>
        <v>3</v>
      </c>
    </row>
    <row r="10" spans="1:7">
      <c r="A10" s="35" t="s">
        <v>96</v>
      </c>
      <c r="B10" s="36">
        <v>2</v>
      </c>
      <c r="C10" s="97">
        <v>895000</v>
      </c>
      <c r="D10" s="27">
        <f>B10/$B$13</f>
        <v>5.2631578947368418E-2</v>
      </c>
      <c r="E10" s="23">
        <f>C10/$C$13</f>
        <v>4.206431346833988E-2</v>
      </c>
      <c r="F10" s="74">
        <v>4</v>
      </c>
      <c r="G10" s="74">
        <f>RANK(C10,$C$7:$C$12)</f>
        <v>4</v>
      </c>
    </row>
    <row r="11" spans="1:7">
      <c r="A11" s="35" t="s">
        <v>93</v>
      </c>
      <c r="B11" s="36">
        <v>1</v>
      </c>
      <c r="C11" s="97">
        <v>410000</v>
      </c>
      <c r="D11" s="27">
        <f>B11/$B$13</f>
        <v>2.6315789473684209E-2</v>
      </c>
      <c r="E11" s="23">
        <f>C11/$C$13</f>
        <v>1.9269685499462962E-2</v>
      </c>
      <c r="F11" s="74">
        <v>5</v>
      </c>
      <c r="G11" s="74">
        <f>RANK(C11,$C$7:$C$12)</f>
        <v>5</v>
      </c>
    </row>
    <row r="12" spans="1:7">
      <c r="A12" s="35" t="s">
        <v>84</v>
      </c>
      <c r="B12" s="36">
        <v>1</v>
      </c>
      <c r="C12" s="97">
        <v>245000</v>
      </c>
      <c r="D12" s="27">
        <f>B12/$B$13</f>
        <v>2.6315789473684209E-2</v>
      </c>
      <c r="E12" s="23">
        <f>C12/$C$13</f>
        <v>1.1514812066752259E-2</v>
      </c>
      <c r="F12" s="74">
        <v>5</v>
      </c>
      <c r="G12" s="74">
        <f>RANK(C12,$C$7:$C$12)</f>
        <v>6</v>
      </c>
    </row>
    <row r="13" spans="1:7">
      <c r="A13" s="28" t="s">
        <v>23</v>
      </c>
      <c r="B13" s="29">
        <f>SUM(B7:B12)</f>
        <v>38</v>
      </c>
      <c r="C13" s="98">
        <f>SUM(C7:C12)</f>
        <v>21276943</v>
      </c>
      <c r="D13" s="30">
        <f>SUM(D7:D12)</f>
        <v>1</v>
      </c>
      <c r="E13" s="30">
        <f>SUM(E7:E12)</f>
        <v>1</v>
      </c>
      <c r="F13" s="31"/>
      <c r="G13" s="31"/>
    </row>
    <row r="14" spans="1:7" ht="13.8" thickBot="1"/>
    <row r="15" spans="1:7" ht="16.2" thickBot="1">
      <c r="A15" s="121" t="s">
        <v>14</v>
      </c>
      <c r="B15" s="122"/>
      <c r="C15" s="122"/>
      <c r="D15" s="122"/>
      <c r="E15" s="122"/>
      <c r="F15" s="122"/>
      <c r="G15" s="123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9" t="s">
        <v>72</v>
      </c>
      <c r="B18" s="136">
        <v>6</v>
      </c>
      <c r="C18" s="137">
        <v>3333345</v>
      </c>
      <c r="D18" s="138">
        <f>B18/$B$21</f>
        <v>0.6</v>
      </c>
      <c r="E18" s="133">
        <f>C18/$C$21</f>
        <v>0.58471284151203406</v>
      </c>
      <c r="F18" s="134">
        <v>1</v>
      </c>
      <c r="G18" s="134">
        <f>RANK(C18,$C$18:$C$20)</f>
        <v>1</v>
      </c>
    </row>
    <row r="19" spans="1:7">
      <c r="A19" s="48" t="s">
        <v>63</v>
      </c>
      <c r="B19" s="49">
        <v>3</v>
      </c>
      <c r="C19" s="99">
        <v>1716141</v>
      </c>
      <c r="D19" s="27">
        <f>B19/$B$21</f>
        <v>0.3</v>
      </c>
      <c r="E19" s="23">
        <f>C19/$C$21</f>
        <v>0.30103385054511417</v>
      </c>
      <c r="F19" s="74">
        <v>2</v>
      </c>
      <c r="G19" s="74">
        <f>RANK(C19,$C$18:$C$20)</f>
        <v>2</v>
      </c>
    </row>
    <row r="20" spans="1:7">
      <c r="A20" s="48" t="s">
        <v>52</v>
      </c>
      <c r="B20" s="49">
        <v>1</v>
      </c>
      <c r="C20" s="99">
        <v>651338</v>
      </c>
      <c r="D20" s="27">
        <f>B20/$B$21</f>
        <v>0.1</v>
      </c>
      <c r="E20" s="23">
        <f>C20/$C$21</f>
        <v>0.11425330794285177</v>
      </c>
      <c r="F20" s="74">
        <v>3</v>
      </c>
      <c r="G20" s="74">
        <f>RANK(C20,$C$18:$C$20)</f>
        <v>3</v>
      </c>
    </row>
    <row r="21" spans="1:7">
      <c r="A21" s="28" t="s">
        <v>23</v>
      </c>
      <c r="B21" s="29">
        <f>SUM(B18:B20)</f>
        <v>10</v>
      </c>
      <c r="C21" s="98">
        <f>SUM(C18:C20)</f>
        <v>5700824</v>
      </c>
      <c r="D21" s="30">
        <f>SUM(D18:D20)</f>
        <v>0.99999999999999989</v>
      </c>
      <c r="E21" s="30">
        <f>SUM(E18:E20)</f>
        <v>1</v>
      </c>
      <c r="F21" s="31"/>
      <c r="G21" s="31"/>
    </row>
    <row r="22" spans="1:7" ht="13.8" thickBot="1"/>
    <row r="23" spans="1:7" ht="16.2" thickBot="1">
      <c r="A23" s="121" t="s">
        <v>15</v>
      </c>
      <c r="B23" s="122"/>
      <c r="C23" s="122"/>
      <c r="D23" s="122"/>
      <c r="E23" s="122"/>
      <c r="F23" s="122"/>
      <c r="G23" s="123"/>
    </row>
    <row r="24" spans="1:7">
      <c r="A24" s="3"/>
      <c r="B24" s="103"/>
      <c r="C24" s="95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6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35" t="s">
        <v>52</v>
      </c>
      <c r="B26" s="136">
        <v>20</v>
      </c>
      <c r="C26" s="137">
        <v>9998500</v>
      </c>
      <c r="D26" s="138">
        <f t="shared" ref="D26:D31" si="2">B26/$B$32</f>
        <v>0.64516129032258063</v>
      </c>
      <c r="E26" s="133">
        <f t="shared" ref="E26:E31" si="3">C26/$C$32</f>
        <v>0.62457058234764951</v>
      </c>
      <c r="F26" s="134">
        <v>1</v>
      </c>
      <c r="G26" s="134">
        <f>RANK(C26,$C$26:$C$31)</f>
        <v>1</v>
      </c>
    </row>
    <row r="27" spans="1:7">
      <c r="A27" s="35" t="s">
        <v>68</v>
      </c>
      <c r="B27" s="36">
        <v>5</v>
      </c>
      <c r="C27" s="97">
        <v>3035099</v>
      </c>
      <c r="D27" s="27">
        <f t="shared" si="2"/>
        <v>0.16129032258064516</v>
      </c>
      <c r="E27" s="23">
        <f t="shared" si="3"/>
        <v>0.18959179376034094</v>
      </c>
      <c r="F27" s="107">
        <v>2</v>
      </c>
      <c r="G27" s="74">
        <f>RANK(C27,$C$26:$C$31)</f>
        <v>2</v>
      </c>
    </row>
    <row r="28" spans="1:7">
      <c r="A28" s="35" t="s">
        <v>63</v>
      </c>
      <c r="B28" s="36">
        <v>2</v>
      </c>
      <c r="C28" s="97">
        <v>1425000</v>
      </c>
      <c r="D28" s="27">
        <f t="shared" si="2"/>
        <v>6.4516129032258063E-2</v>
      </c>
      <c r="E28" s="23">
        <f t="shared" si="3"/>
        <v>8.9014660183567587E-2</v>
      </c>
      <c r="F28" s="107">
        <v>3</v>
      </c>
      <c r="G28" s="74">
        <f>RANK(C28,$C$26:$C$31)</f>
        <v>3</v>
      </c>
    </row>
    <row r="29" spans="1:7">
      <c r="A29" s="35" t="s">
        <v>96</v>
      </c>
      <c r="B29" s="36">
        <v>2</v>
      </c>
      <c r="C29" s="97">
        <v>895000</v>
      </c>
      <c r="D29" s="27">
        <f t="shared" si="2"/>
        <v>6.4516129032258063E-2</v>
      </c>
      <c r="E29" s="23">
        <f t="shared" si="3"/>
        <v>5.5907453238100348E-2</v>
      </c>
      <c r="F29" s="74">
        <v>3</v>
      </c>
      <c r="G29" s="74">
        <f>RANK(C29,$C$26:$C$31)</f>
        <v>4</v>
      </c>
    </row>
    <row r="30" spans="1:7">
      <c r="A30" s="35" t="s">
        <v>93</v>
      </c>
      <c r="B30" s="36">
        <v>1</v>
      </c>
      <c r="C30" s="97">
        <v>410000</v>
      </c>
      <c r="D30" s="27">
        <f t="shared" si="2"/>
        <v>3.2258064516129031E-2</v>
      </c>
      <c r="E30" s="23">
        <f t="shared" si="3"/>
        <v>2.561123556158787E-2</v>
      </c>
      <c r="F30" s="107">
        <v>4</v>
      </c>
      <c r="G30" s="74">
        <f>RANK(C30,$C$26:$C$31)</f>
        <v>5</v>
      </c>
    </row>
    <row r="31" spans="1:7">
      <c r="A31" s="35" t="s">
        <v>84</v>
      </c>
      <c r="B31" s="36">
        <v>1</v>
      </c>
      <c r="C31" s="97">
        <v>245000</v>
      </c>
      <c r="D31" s="27">
        <f t="shared" si="2"/>
        <v>3.2258064516129031E-2</v>
      </c>
      <c r="E31" s="23">
        <f t="shared" si="3"/>
        <v>1.5304274908753726E-2</v>
      </c>
      <c r="F31" s="74">
        <v>4</v>
      </c>
      <c r="G31" s="74">
        <f>RANK(C31,$C$26:$C$31)</f>
        <v>6</v>
      </c>
    </row>
    <row r="32" spans="1:7">
      <c r="A32" s="28" t="s">
        <v>23</v>
      </c>
      <c r="B32" s="40">
        <f>SUM(B26:B31)</f>
        <v>31</v>
      </c>
      <c r="C32" s="100">
        <f>SUM(C26:C31)</f>
        <v>16008599</v>
      </c>
      <c r="D32" s="30">
        <f>SUM(D26:D31)</f>
        <v>0.99999999999999978</v>
      </c>
      <c r="E32" s="30">
        <f>SUM(E26:E31)</f>
        <v>1</v>
      </c>
      <c r="F32" s="31"/>
      <c r="G32" s="31"/>
    </row>
    <row r="33" spans="1:7" ht="13.8" thickBot="1"/>
    <row r="34" spans="1:7" ht="16.2" thickBot="1">
      <c r="A34" s="121" t="s">
        <v>16</v>
      </c>
      <c r="B34" s="122"/>
      <c r="C34" s="122"/>
      <c r="D34" s="122"/>
      <c r="E34" s="122"/>
      <c r="F34" s="122"/>
      <c r="G34" s="123"/>
    </row>
    <row r="35" spans="1:7">
      <c r="A35" s="18"/>
      <c r="B35" s="104"/>
      <c r="C35" s="101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6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40" t="s">
        <v>52</v>
      </c>
      <c r="B37" s="141">
        <v>4</v>
      </c>
      <c r="C37" s="142">
        <v>2499844</v>
      </c>
      <c r="D37" s="133">
        <f>B37/$B$40</f>
        <v>0.66666666666666663</v>
      </c>
      <c r="E37" s="133">
        <f>C37/$C$40</f>
        <v>0.5109706104067907</v>
      </c>
      <c r="F37" s="134">
        <v>1</v>
      </c>
      <c r="G37" s="134">
        <f>RANK(C37,$C$37:$C$39)</f>
        <v>1</v>
      </c>
    </row>
    <row r="38" spans="1:7">
      <c r="A38" s="92" t="s">
        <v>63</v>
      </c>
      <c r="B38" s="93">
        <v>1</v>
      </c>
      <c r="C38" s="102">
        <v>1300000</v>
      </c>
      <c r="D38" s="23">
        <f>B38/$B$40</f>
        <v>0.16666666666666666</v>
      </c>
      <c r="E38" s="23">
        <f>C38/$C$40</f>
        <v>0.26572129842055259</v>
      </c>
      <c r="F38" s="74">
        <v>2</v>
      </c>
      <c r="G38" s="74">
        <f>RANK(C38,$C$37:$C$39)</f>
        <v>2</v>
      </c>
    </row>
    <row r="39" spans="1:7">
      <c r="A39" s="92" t="s">
        <v>68</v>
      </c>
      <c r="B39" s="93">
        <v>1</v>
      </c>
      <c r="C39" s="102">
        <v>1092500</v>
      </c>
      <c r="D39" s="23">
        <f>B39/$B$40</f>
        <v>0.16666666666666666</v>
      </c>
      <c r="E39" s="23">
        <f>C39/$C$40</f>
        <v>0.22330809117265671</v>
      </c>
      <c r="F39" s="74">
        <v>2</v>
      </c>
      <c r="G39" s="74">
        <f>RANK(C39,$C$37:$C$39)</f>
        <v>3</v>
      </c>
    </row>
    <row r="40" spans="1:7">
      <c r="A40" s="28" t="s">
        <v>23</v>
      </c>
      <c r="B40" s="40">
        <f>SUM(B37:B39)</f>
        <v>6</v>
      </c>
      <c r="C40" s="100">
        <f>SUM(C37:C39)</f>
        <v>4892344</v>
      </c>
      <c r="D40" s="30">
        <f>SUM(D37:D39)</f>
        <v>0.99999999999999989</v>
      </c>
      <c r="E40" s="30">
        <f>SUM(E37:E39)</f>
        <v>1</v>
      </c>
      <c r="F40" s="31"/>
      <c r="G40" s="31"/>
    </row>
    <row r="41" spans="1:7" ht="13.8" thickBot="1"/>
    <row r="42" spans="1:7" ht="16.2" thickBot="1">
      <c r="A42" s="121" t="s">
        <v>17</v>
      </c>
      <c r="B42" s="122"/>
      <c r="C42" s="122"/>
      <c r="D42" s="122"/>
      <c r="E42" s="122"/>
      <c r="F42" s="122"/>
      <c r="G42" s="123"/>
    </row>
    <row r="43" spans="1:7">
      <c r="A43" s="18"/>
      <c r="B43" s="104"/>
      <c r="C43" s="101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6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5" t="s">
        <v>68</v>
      </c>
      <c r="B45" s="136">
        <v>1</v>
      </c>
      <c r="C45" s="137">
        <v>376000</v>
      </c>
      <c r="D45" s="138">
        <f>B45/$B$46</f>
        <v>1</v>
      </c>
      <c r="E45" s="133">
        <f>C45/$C$46</f>
        <v>1</v>
      </c>
      <c r="F45" s="134">
        <v>1</v>
      </c>
      <c r="G45" s="134">
        <f>RANK(C45,$C$45:$C$45)</f>
        <v>1</v>
      </c>
    </row>
    <row r="46" spans="1:7">
      <c r="A46" s="28" t="s">
        <v>23</v>
      </c>
      <c r="B46" s="29">
        <f>SUM(B45:B45)</f>
        <v>1</v>
      </c>
      <c r="C46" s="98">
        <f>SUM(C45:C45)</f>
        <v>376000</v>
      </c>
      <c r="D46" s="30">
        <f>SUM(D45:D45)</f>
        <v>1</v>
      </c>
      <c r="E46" s="30">
        <f>SUM(E45:E45)</f>
        <v>1</v>
      </c>
      <c r="F46" s="31"/>
      <c r="G46" s="31"/>
    </row>
    <row r="49" spans="1:3">
      <c r="A49" s="127" t="s">
        <v>24</v>
      </c>
      <c r="B49" s="127"/>
      <c r="C49" s="127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5:G15"/>
    <mergeCell ref="A23:G23"/>
    <mergeCell ref="A34:G34"/>
    <mergeCell ref="A42:G42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48</v>
      </c>
    </row>
    <row r="2" spans="1:7">
      <c r="A2" s="56" t="str">
        <f>'OVERALL STATS'!A2</f>
        <v>Reporting Period: JANUARY, 2024</v>
      </c>
    </row>
    <row r="3" spans="1:7" ht="13.8" thickBot="1"/>
    <row r="4" spans="1:7" ht="16.2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52</v>
      </c>
      <c r="B7" s="144">
        <v>3</v>
      </c>
      <c r="C7" s="145">
        <v>952000</v>
      </c>
      <c r="D7" s="138">
        <f>B7/$B$10</f>
        <v>0.5</v>
      </c>
      <c r="E7" s="146">
        <f>C7/$C$10</f>
        <v>0.48870636550308011</v>
      </c>
      <c r="F7" s="134">
        <v>1</v>
      </c>
      <c r="G7" s="134">
        <f>RANK(C7,$C$7:$C$9)</f>
        <v>1</v>
      </c>
    </row>
    <row r="8" spans="1:7">
      <c r="A8" s="60" t="s">
        <v>63</v>
      </c>
      <c r="B8" s="53">
        <v>2</v>
      </c>
      <c r="C8" s="54">
        <v>930000</v>
      </c>
      <c r="D8" s="27">
        <f>B8/$B$10</f>
        <v>0.33333333333333331</v>
      </c>
      <c r="E8" s="66">
        <f>C8/$C$10</f>
        <v>0.47741273100616016</v>
      </c>
      <c r="F8" s="74">
        <v>2</v>
      </c>
      <c r="G8" s="74">
        <f>RANK(C8,$C$7:$C$9)</f>
        <v>2</v>
      </c>
    </row>
    <row r="9" spans="1:7">
      <c r="A9" s="60" t="s">
        <v>84</v>
      </c>
      <c r="B9" s="53">
        <v>1</v>
      </c>
      <c r="C9" s="54">
        <v>66000</v>
      </c>
      <c r="D9" s="27">
        <f t="shared" ref="D9" si="0">B9/$B$10</f>
        <v>0.16666666666666666</v>
      </c>
      <c r="E9" s="66">
        <f t="shared" ref="E9" si="1">C9/$C$10</f>
        <v>3.3880903490759756E-2</v>
      </c>
      <c r="F9" s="74">
        <v>3</v>
      </c>
      <c r="G9" s="74">
        <f>RANK(C9,$C$7:$C$9)</f>
        <v>3</v>
      </c>
    </row>
    <row r="10" spans="1:7">
      <c r="A10" s="59" t="s">
        <v>23</v>
      </c>
      <c r="B10" s="34">
        <f>SUM(B7:B9)</f>
        <v>6</v>
      </c>
      <c r="C10" s="51">
        <f>SUM(C7:C9)</f>
        <v>1948000</v>
      </c>
      <c r="D10" s="30">
        <f>SUM(D7:D9)</f>
        <v>0.99999999999999989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21" t="s">
        <v>19</v>
      </c>
      <c r="B12" s="122"/>
      <c r="C12" s="122"/>
      <c r="D12" s="122"/>
      <c r="E12" s="122"/>
      <c r="F12" s="122"/>
      <c r="G12" s="123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1" t="s">
        <v>125</v>
      </c>
      <c r="B15" s="74"/>
      <c r="C15" s="75"/>
      <c r="D15" s="27"/>
      <c r="E15" s="66"/>
      <c r="F15" s="74"/>
      <c r="G15" s="74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8" thickBot="1"/>
    <row r="18" spans="1:7" ht="16.2" thickBot="1">
      <c r="A18" s="121" t="s">
        <v>20</v>
      </c>
      <c r="B18" s="122"/>
      <c r="C18" s="122"/>
      <c r="D18" s="122"/>
      <c r="E18" s="122"/>
      <c r="F18" s="122"/>
      <c r="G18" s="123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7" t="s">
        <v>63</v>
      </c>
      <c r="B21" s="148">
        <v>1</v>
      </c>
      <c r="C21" s="149">
        <v>300000</v>
      </c>
      <c r="D21" s="138">
        <f t="shared" ref="D21" si="2">B21/$B$23</f>
        <v>0.5</v>
      </c>
      <c r="E21" s="146">
        <f t="shared" ref="E21" si="3">C21/$C$23</f>
        <v>0.75</v>
      </c>
      <c r="F21" s="134">
        <v>1</v>
      </c>
      <c r="G21" s="134">
        <f>RANK(C21,$C$21:$C$22)</f>
        <v>1</v>
      </c>
    </row>
    <row r="22" spans="1:7">
      <c r="A22" s="147" t="s">
        <v>52</v>
      </c>
      <c r="B22" s="148">
        <v>1</v>
      </c>
      <c r="C22" s="73">
        <v>100000</v>
      </c>
      <c r="D22" s="138">
        <f>B22/$B$23</f>
        <v>0.5</v>
      </c>
      <c r="E22" s="66">
        <f>C22/$C$23</f>
        <v>0.25</v>
      </c>
      <c r="F22" s="134">
        <v>1</v>
      </c>
      <c r="G22" s="74">
        <f>RANK(C22,$C$21:$C$22)</f>
        <v>2</v>
      </c>
    </row>
    <row r="23" spans="1:7">
      <c r="A23" s="59" t="s">
        <v>23</v>
      </c>
      <c r="B23" s="40">
        <f>SUM(B21:B22)</f>
        <v>2</v>
      </c>
      <c r="C23" s="37">
        <f>SUM(C21:C22)</f>
        <v>400000</v>
      </c>
      <c r="D23" s="30">
        <f>SUM(D21:D22)</f>
        <v>1</v>
      </c>
      <c r="E23" s="30">
        <f>SUM(E21:E22)</f>
        <v>1</v>
      </c>
      <c r="F23" s="40"/>
      <c r="G23" s="40"/>
    </row>
    <row r="24" spans="1:7" ht="13.8" thickBot="1"/>
    <row r="25" spans="1:7" ht="16.2" thickBot="1">
      <c r="A25" s="121" t="s">
        <v>21</v>
      </c>
      <c r="B25" s="122"/>
      <c r="C25" s="122"/>
      <c r="D25" s="122"/>
      <c r="E25" s="122"/>
      <c r="F25" s="122"/>
      <c r="G25" s="123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71" t="s">
        <v>126</v>
      </c>
      <c r="B28" s="74"/>
      <c r="C28" s="75"/>
      <c r="D28" s="23"/>
      <c r="E28" s="66"/>
      <c r="F28" s="74"/>
      <c r="G28" s="74"/>
    </row>
    <row r="29" spans="1:7">
      <c r="A29" s="59" t="s">
        <v>23</v>
      </c>
      <c r="B29" s="34">
        <f>SUM(B28:B28)</f>
        <v>0</v>
      </c>
      <c r="C29" s="51">
        <f>SUM(C28:C28)</f>
        <v>0</v>
      </c>
      <c r="D29" s="30"/>
      <c r="E29" s="30"/>
      <c r="F29" s="40"/>
      <c r="G29" s="40"/>
    </row>
    <row r="30" spans="1:7" ht="13.8" thickBot="1"/>
    <row r="31" spans="1:7" ht="16.2" thickBot="1">
      <c r="A31" s="121" t="s">
        <v>22</v>
      </c>
      <c r="B31" s="122"/>
      <c r="C31" s="122"/>
      <c r="D31" s="122"/>
      <c r="E31" s="122"/>
      <c r="F31" s="122"/>
      <c r="G31" s="123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70" t="s">
        <v>127</v>
      </c>
      <c r="B34" s="72"/>
      <c r="C34" s="73"/>
      <c r="D34" s="23"/>
      <c r="E34" s="23"/>
      <c r="F34" s="74"/>
      <c r="G34" s="74"/>
    </row>
    <row r="35" spans="1:7">
      <c r="A35" s="59" t="s">
        <v>23</v>
      </c>
      <c r="B35" s="34">
        <f>SUM(B34:B34)</f>
        <v>0</v>
      </c>
      <c r="C35" s="51">
        <f>SUM(C34:C34)</f>
        <v>0</v>
      </c>
      <c r="D35" s="30"/>
      <c r="E35" s="30"/>
      <c r="F35" s="40"/>
      <c r="G35" s="40"/>
    </row>
    <row r="36" spans="1:7">
      <c r="A36" s="61"/>
      <c r="B36" s="24"/>
      <c r="C36" s="52"/>
      <c r="D36" s="42"/>
      <c r="E36" s="42"/>
      <c r="F36" s="64"/>
      <c r="G36" s="64"/>
    </row>
    <row r="38" spans="1:7">
      <c r="A38" s="127" t="s">
        <v>24</v>
      </c>
      <c r="B38" s="127"/>
      <c r="C38" s="127"/>
    </row>
    <row r="39" spans="1:7">
      <c r="A39" s="62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8:G18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44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72</v>
      </c>
      <c r="D6" s="77">
        <v>6</v>
      </c>
      <c r="E6" s="25">
        <v>3333345</v>
      </c>
      <c r="F6" s="9">
        <v>0.125</v>
      </c>
      <c r="G6" s="9">
        <v>0.1235589661664733</v>
      </c>
    </row>
    <row r="7" spans="1:7">
      <c r="B7" t="s">
        <v>73</v>
      </c>
      <c r="D7" s="77">
        <v>6</v>
      </c>
      <c r="E7" s="25">
        <v>3333345</v>
      </c>
      <c r="F7" s="9">
        <v>0.125</v>
      </c>
      <c r="G7" s="9">
        <v>0.1235589661664733</v>
      </c>
    </row>
    <row r="8" spans="1:7">
      <c r="C8" t="s">
        <v>74</v>
      </c>
      <c r="D8" s="77">
        <v>6</v>
      </c>
      <c r="E8" s="25">
        <v>3333345</v>
      </c>
      <c r="F8" s="9">
        <v>0.125</v>
      </c>
      <c r="G8" s="9">
        <v>0.1235589661664733</v>
      </c>
    </row>
    <row r="9" spans="1:7">
      <c r="A9" t="s">
        <v>84</v>
      </c>
      <c r="D9" s="77">
        <v>1</v>
      </c>
      <c r="E9" s="25">
        <v>245000</v>
      </c>
      <c r="F9" s="9">
        <v>2.0833333333333332E-2</v>
      </c>
      <c r="G9" s="9">
        <v>9.0815522278029897E-3</v>
      </c>
    </row>
    <row r="10" spans="1:7">
      <c r="B10" t="s">
        <v>85</v>
      </c>
      <c r="D10" s="77">
        <v>1</v>
      </c>
      <c r="E10" s="25">
        <v>245000</v>
      </c>
      <c r="F10" s="9">
        <v>2.0833333333333332E-2</v>
      </c>
      <c r="G10" s="9">
        <v>9.0815522278029897E-3</v>
      </c>
    </row>
    <row r="11" spans="1:7">
      <c r="C11" t="s">
        <v>86</v>
      </c>
      <c r="D11" s="77">
        <v>1</v>
      </c>
      <c r="E11" s="25">
        <v>245000</v>
      </c>
      <c r="F11" s="9">
        <v>2.0833333333333332E-2</v>
      </c>
      <c r="G11" s="9">
        <v>9.0815522278029897E-3</v>
      </c>
    </row>
    <row r="12" spans="1:7">
      <c r="A12" t="s">
        <v>68</v>
      </c>
      <c r="D12" s="77">
        <v>7</v>
      </c>
      <c r="E12" s="25">
        <v>4503599</v>
      </c>
      <c r="F12" s="9">
        <v>0.14583333333333334</v>
      </c>
      <c r="G12" s="9">
        <v>0.16693742665951558</v>
      </c>
    </row>
    <row r="13" spans="1:7">
      <c r="B13" t="s">
        <v>54</v>
      </c>
      <c r="D13" s="77">
        <v>1</v>
      </c>
      <c r="E13" s="25">
        <v>1065000</v>
      </c>
      <c r="F13" s="9">
        <v>2.0833333333333332E-2</v>
      </c>
      <c r="G13" s="9">
        <v>3.9476951520857895E-2</v>
      </c>
    </row>
    <row r="14" spans="1:7">
      <c r="C14" t="s">
        <v>88</v>
      </c>
      <c r="D14" s="77">
        <v>1</v>
      </c>
      <c r="E14" s="25">
        <v>1065000</v>
      </c>
      <c r="F14" s="9">
        <v>2.0833333333333332E-2</v>
      </c>
      <c r="G14" s="9">
        <v>3.9476951520857895E-2</v>
      </c>
    </row>
    <row r="15" spans="1:7">
      <c r="B15" t="s">
        <v>70</v>
      </c>
      <c r="D15" s="77">
        <v>2</v>
      </c>
      <c r="E15" s="25">
        <v>1092500</v>
      </c>
      <c r="F15" s="9">
        <v>4.1666666666666664E-2</v>
      </c>
      <c r="G15" s="9">
        <v>4.0496309423978638E-2</v>
      </c>
    </row>
    <row r="16" spans="1:7">
      <c r="C16" t="s">
        <v>92</v>
      </c>
      <c r="D16" s="77">
        <v>1</v>
      </c>
      <c r="E16" s="25">
        <v>632500</v>
      </c>
      <c r="F16" s="9">
        <v>2.0833333333333332E-2</v>
      </c>
      <c r="G16" s="9">
        <v>2.3445231771777108E-2</v>
      </c>
    </row>
    <row r="17" spans="1:7">
      <c r="C17" t="s">
        <v>71</v>
      </c>
      <c r="D17" s="77">
        <v>1</v>
      </c>
      <c r="E17" s="25">
        <v>460000</v>
      </c>
      <c r="F17" s="9">
        <v>2.0833333333333332E-2</v>
      </c>
      <c r="G17" s="9">
        <v>1.7051077652201534E-2</v>
      </c>
    </row>
    <row r="18" spans="1:7">
      <c r="B18" t="s">
        <v>79</v>
      </c>
      <c r="D18" s="77">
        <v>3</v>
      </c>
      <c r="E18" s="25">
        <v>1922000</v>
      </c>
      <c r="F18" s="9">
        <v>6.25E-2</v>
      </c>
      <c r="G18" s="9">
        <v>7.1243850538111622E-2</v>
      </c>
    </row>
    <row r="19" spans="1:7">
      <c r="C19" t="s">
        <v>80</v>
      </c>
      <c r="D19" s="77">
        <v>3</v>
      </c>
      <c r="E19" s="25">
        <v>1922000</v>
      </c>
      <c r="F19" s="9">
        <v>6.25E-2</v>
      </c>
      <c r="G19" s="9">
        <v>7.1243850538111622E-2</v>
      </c>
    </row>
    <row r="20" spans="1:7">
      <c r="B20" t="s">
        <v>65</v>
      </c>
      <c r="D20" s="77">
        <v>1</v>
      </c>
      <c r="E20" s="25">
        <v>424099</v>
      </c>
      <c r="F20" s="9">
        <v>2.0833333333333332E-2</v>
      </c>
      <c r="G20" s="9">
        <v>1.5720315176567429E-2</v>
      </c>
    </row>
    <row r="21" spans="1:7">
      <c r="C21" t="s">
        <v>69</v>
      </c>
      <c r="D21" s="77">
        <v>1</v>
      </c>
      <c r="E21" s="25">
        <v>424099</v>
      </c>
      <c r="F21" s="9">
        <v>2.0833333333333332E-2</v>
      </c>
      <c r="G21" s="9">
        <v>1.5720315176567429E-2</v>
      </c>
    </row>
    <row r="22" spans="1:7">
      <c r="A22" t="s">
        <v>96</v>
      </c>
      <c r="D22" s="77">
        <v>2</v>
      </c>
      <c r="E22" s="25">
        <v>895000</v>
      </c>
      <c r="F22" s="9">
        <v>4.1666666666666664E-2</v>
      </c>
      <c r="G22" s="9">
        <v>3.317546630156603E-2</v>
      </c>
    </row>
    <row r="23" spans="1:7">
      <c r="B23" t="s">
        <v>94</v>
      </c>
      <c r="D23" s="77">
        <v>2</v>
      </c>
      <c r="E23" s="25">
        <v>895000</v>
      </c>
      <c r="F23" s="9">
        <v>4.1666666666666664E-2</v>
      </c>
      <c r="G23" s="9">
        <v>3.317546630156603E-2</v>
      </c>
    </row>
    <row r="24" spans="1:7">
      <c r="C24" t="s">
        <v>97</v>
      </c>
      <c r="D24" s="77">
        <v>2</v>
      </c>
      <c r="E24" s="25">
        <v>895000</v>
      </c>
      <c r="F24" s="9">
        <v>4.1666666666666664E-2</v>
      </c>
      <c r="G24" s="9">
        <v>3.317546630156603E-2</v>
      </c>
    </row>
    <row r="25" spans="1:7">
      <c r="A25" t="s">
        <v>52</v>
      </c>
      <c r="D25" s="77">
        <v>25</v>
      </c>
      <c r="E25" s="25">
        <v>13149682</v>
      </c>
      <c r="F25" s="9">
        <v>0.52083333333333337</v>
      </c>
      <c r="G25" s="9">
        <v>0.48742662800816688</v>
      </c>
    </row>
    <row r="26" spans="1:7">
      <c r="B26" t="s">
        <v>54</v>
      </c>
      <c r="D26" s="77">
        <v>19</v>
      </c>
      <c r="E26" s="25">
        <v>10974682</v>
      </c>
      <c r="F26" s="9">
        <v>0.39583333333333331</v>
      </c>
      <c r="G26" s="9">
        <v>0.4068046847613444</v>
      </c>
    </row>
    <row r="27" spans="1:7">
      <c r="C27" t="s">
        <v>55</v>
      </c>
      <c r="D27" s="77">
        <v>5</v>
      </c>
      <c r="E27" s="25">
        <v>2814838</v>
      </c>
      <c r="F27" s="9">
        <v>0.10416666666666667</v>
      </c>
      <c r="G27" s="9">
        <v>0.1043391767747123</v>
      </c>
    </row>
    <row r="28" spans="1:7">
      <c r="C28" t="s">
        <v>62</v>
      </c>
      <c r="D28" s="77">
        <v>8</v>
      </c>
      <c r="E28" s="25">
        <v>4494844</v>
      </c>
      <c r="F28" s="9">
        <v>0.16666666666666666</v>
      </c>
      <c r="G28" s="9">
        <v>0.16661290017072206</v>
      </c>
    </row>
    <row r="29" spans="1:7">
      <c r="C29" t="s">
        <v>61</v>
      </c>
      <c r="D29" s="77">
        <v>6</v>
      </c>
      <c r="E29" s="25">
        <v>3665000</v>
      </c>
      <c r="F29" s="9">
        <v>0.125</v>
      </c>
      <c r="G29" s="9">
        <v>0.13585260781591005</v>
      </c>
    </row>
    <row r="30" spans="1:7">
      <c r="B30" t="s">
        <v>65</v>
      </c>
      <c r="D30" s="77">
        <v>2</v>
      </c>
      <c r="E30" s="25">
        <v>755000</v>
      </c>
      <c r="F30" s="9">
        <v>4.1666666666666664E-2</v>
      </c>
      <c r="G30" s="9">
        <v>2.7986007885678604E-2</v>
      </c>
    </row>
    <row r="31" spans="1:7">
      <c r="C31" t="s">
        <v>83</v>
      </c>
      <c r="D31" s="77">
        <v>1</v>
      </c>
      <c r="E31" s="25">
        <v>410000</v>
      </c>
      <c r="F31" s="9">
        <v>2.0833333333333332E-2</v>
      </c>
      <c r="G31" s="9">
        <v>1.5197699646527453E-2</v>
      </c>
    </row>
    <row r="32" spans="1:7">
      <c r="C32" t="s">
        <v>82</v>
      </c>
      <c r="D32" s="77">
        <v>1</v>
      </c>
      <c r="E32" s="25">
        <v>345000</v>
      </c>
      <c r="F32" s="9">
        <v>2.0833333333333332E-2</v>
      </c>
      <c r="G32" s="9">
        <v>1.278830823915115E-2</v>
      </c>
    </row>
    <row r="33" spans="1:7">
      <c r="B33" t="s">
        <v>58</v>
      </c>
      <c r="D33" s="77">
        <v>2</v>
      </c>
      <c r="E33" s="25">
        <v>480000</v>
      </c>
      <c r="F33" s="9">
        <v>4.1666666666666664E-2</v>
      </c>
      <c r="G33" s="9">
        <v>1.7792428854471166E-2</v>
      </c>
    </row>
    <row r="34" spans="1:7">
      <c r="C34" t="s">
        <v>59</v>
      </c>
      <c r="D34" s="77">
        <v>2</v>
      </c>
      <c r="E34" s="25">
        <v>480000</v>
      </c>
      <c r="F34" s="9">
        <v>4.1666666666666664E-2</v>
      </c>
      <c r="G34" s="9">
        <v>1.7792428854471166E-2</v>
      </c>
    </row>
    <row r="35" spans="1:7">
      <c r="B35" t="s">
        <v>76</v>
      </c>
      <c r="D35" s="77">
        <v>1</v>
      </c>
      <c r="E35" s="25">
        <v>640000</v>
      </c>
      <c r="F35" s="9">
        <v>2.0833333333333332E-2</v>
      </c>
      <c r="G35" s="9">
        <v>2.3723238472628218E-2</v>
      </c>
    </row>
    <row r="36" spans="1:7">
      <c r="C36" t="s">
        <v>81</v>
      </c>
      <c r="D36" s="77">
        <v>1</v>
      </c>
      <c r="E36" s="25">
        <v>640000</v>
      </c>
      <c r="F36" s="9">
        <v>2.0833333333333332E-2</v>
      </c>
      <c r="G36" s="9">
        <v>2.3723238472628218E-2</v>
      </c>
    </row>
    <row r="37" spans="1:7">
      <c r="B37" t="s">
        <v>89</v>
      </c>
      <c r="D37" s="77">
        <v>1</v>
      </c>
      <c r="E37" s="25">
        <v>300000</v>
      </c>
      <c r="F37" s="9">
        <v>2.0833333333333332E-2</v>
      </c>
      <c r="G37" s="9">
        <v>1.1120268034044478E-2</v>
      </c>
    </row>
    <row r="38" spans="1:7">
      <c r="C38" t="s">
        <v>90</v>
      </c>
      <c r="D38" s="77">
        <v>1</v>
      </c>
      <c r="E38" s="25">
        <v>300000</v>
      </c>
      <c r="F38" s="9">
        <v>2.0833333333333332E-2</v>
      </c>
      <c r="G38" s="9">
        <v>1.1120268034044478E-2</v>
      </c>
    </row>
    <row r="39" spans="1:7">
      <c r="A39" t="s">
        <v>63</v>
      </c>
      <c r="D39" s="77">
        <v>6</v>
      </c>
      <c r="E39" s="25">
        <v>4441141</v>
      </c>
      <c r="F39" s="9">
        <v>0.125</v>
      </c>
      <c r="G39" s="9">
        <v>0.16462226098994776</v>
      </c>
    </row>
    <row r="40" spans="1:7">
      <c r="B40" t="s">
        <v>54</v>
      </c>
      <c r="D40" s="77">
        <v>1</v>
      </c>
      <c r="E40" s="25">
        <v>465000</v>
      </c>
      <c r="F40" s="9">
        <v>2.0833333333333332E-2</v>
      </c>
      <c r="G40" s="9">
        <v>1.7236415452768942E-2</v>
      </c>
    </row>
    <row r="41" spans="1:7">
      <c r="C41" t="s">
        <v>67</v>
      </c>
      <c r="D41" s="77">
        <v>1</v>
      </c>
      <c r="E41" s="25">
        <v>465000</v>
      </c>
      <c r="F41" s="9">
        <v>2.0833333333333332E-2</v>
      </c>
      <c r="G41" s="9">
        <v>1.7236415452768942E-2</v>
      </c>
    </row>
    <row r="42" spans="1:7">
      <c r="B42" t="s">
        <v>65</v>
      </c>
      <c r="D42" s="77">
        <v>2</v>
      </c>
      <c r="E42" s="25">
        <v>2260000</v>
      </c>
      <c r="F42" s="9">
        <v>4.1666666666666664E-2</v>
      </c>
      <c r="G42" s="9">
        <v>8.3772685856468396E-2</v>
      </c>
    </row>
    <row r="43" spans="1:7">
      <c r="C43" t="s">
        <v>66</v>
      </c>
      <c r="D43" s="77">
        <v>2</v>
      </c>
      <c r="E43" s="25">
        <v>2260000</v>
      </c>
      <c r="F43" s="9">
        <v>4.1666666666666664E-2</v>
      </c>
      <c r="G43" s="9">
        <v>8.3772685856468396E-2</v>
      </c>
    </row>
    <row r="44" spans="1:7">
      <c r="B44" t="s">
        <v>76</v>
      </c>
      <c r="D44" s="77">
        <v>3</v>
      </c>
      <c r="E44" s="25">
        <v>1716141</v>
      </c>
      <c r="F44" s="9">
        <v>6.25E-2</v>
      </c>
      <c r="G44" s="9">
        <v>6.3613159680710421E-2</v>
      </c>
    </row>
    <row r="45" spans="1:7">
      <c r="C45" t="s">
        <v>77</v>
      </c>
      <c r="D45" s="77">
        <v>3</v>
      </c>
      <c r="E45" s="25">
        <v>1716141</v>
      </c>
      <c r="F45" s="9">
        <v>6.25E-2</v>
      </c>
      <c r="G45" s="9">
        <v>6.3613159680710421E-2</v>
      </c>
    </row>
    <row r="46" spans="1:7">
      <c r="A46" t="s">
        <v>93</v>
      </c>
      <c r="D46" s="77">
        <v>1</v>
      </c>
      <c r="E46" s="25">
        <v>410000</v>
      </c>
      <c r="F46" s="9">
        <v>2.0833333333333332E-2</v>
      </c>
      <c r="G46" s="9">
        <v>1.5197699646527453E-2</v>
      </c>
    </row>
    <row r="47" spans="1:7">
      <c r="B47" t="s">
        <v>94</v>
      </c>
      <c r="D47" s="77">
        <v>1</v>
      </c>
      <c r="E47" s="25">
        <v>410000</v>
      </c>
      <c r="F47" s="9">
        <v>2.0833333333333332E-2</v>
      </c>
      <c r="G47" s="9">
        <v>1.5197699646527453E-2</v>
      </c>
    </row>
    <row r="48" spans="1:7">
      <c r="C48" t="s">
        <v>95</v>
      </c>
      <c r="D48" s="77">
        <v>1</v>
      </c>
      <c r="E48" s="25">
        <v>410000</v>
      </c>
      <c r="F48" s="9">
        <v>2.0833333333333332E-2</v>
      </c>
      <c r="G48" s="9">
        <v>1.5197699646527453E-2</v>
      </c>
    </row>
    <row r="49" spans="1:7">
      <c r="A49" t="s">
        <v>29</v>
      </c>
      <c r="D49" s="77">
        <v>48</v>
      </c>
      <c r="E49" s="25">
        <v>26977767</v>
      </c>
      <c r="F49" s="9">
        <v>1</v>
      </c>
      <c r="G4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5"/>
  <sheetViews>
    <sheetView workbookViewId="0">
      <pane ySplit="4" topLeftCell="A5" activePane="bottomLeft" state="frozen"/>
      <selection pane="bottomLeft" activeCell="A5" sqref="A5:B5 A9:B9 A13:B13 A16:B16 A19:B19 A22:B22"/>
      <pivotSelection pane="topRight" showHeader="1" activeRow="5" click="1" r:id="rId1">
        <pivotArea dataOnly="0" labelOnly="1" fieldPosition="0">
          <references count="1">
            <reference field="7" count="0"/>
          </references>
        </pivotArea>
      </pivotSelection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100</v>
      </c>
      <c r="C5" s="77">
        <v>2</v>
      </c>
      <c r="D5" s="25">
        <v>541000</v>
      </c>
      <c r="E5" s="9">
        <v>0.25</v>
      </c>
      <c r="F5" s="9">
        <v>0.23040885860306645</v>
      </c>
    </row>
    <row r="6" spans="1:6">
      <c r="B6" t="s">
        <v>84</v>
      </c>
      <c r="C6" s="77">
        <v>1</v>
      </c>
      <c r="D6" s="25">
        <v>66000</v>
      </c>
      <c r="E6" s="9">
        <v>0.125</v>
      </c>
      <c r="F6" s="9">
        <v>2.8109028960817718E-2</v>
      </c>
    </row>
    <row r="7" spans="1:6">
      <c r="B7" t="s">
        <v>63</v>
      </c>
      <c r="C7" s="77">
        <v>1</v>
      </c>
      <c r="D7" s="25">
        <v>475000</v>
      </c>
      <c r="E7" s="9">
        <v>0.125</v>
      </c>
      <c r="F7" s="9">
        <v>0.20229982964224871</v>
      </c>
    </row>
    <row r="8" spans="1:6">
      <c r="C8" s="77"/>
      <c r="D8" s="25"/>
      <c r="E8" s="9"/>
      <c r="F8" s="9"/>
    </row>
    <row r="9" spans="1:6">
      <c r="A9" t="s">
        <v>106</v>
      </c>
      <c r="C9" s="77">
        <v>2</v>
      </c>
      <c r="D9" s="25">
        <v>400000</v>
      </c>
      <c r="E9" s="9">
        <v>0.25</v>
      </c>
      <c r="F9" s="9">
        <v>0.17035775127768313</v>
      </c>
    </row>
    <row r="10" spans="1:6">
      <c r="B10" t="s">
        <v>63</v>
      </c>
      <c r="C10" s="77">
        <v>1</v>
      </c>
      <c r="D10" s="25">
        <v>300000</v>
      </c>
      <c r="E10" s="9">
        <v>0.125</v>
      </c>
      <c r="F10" s="9">
        <v>0.12776831345826234</v>
      </c>
    </row>
    <row r="11" spans="1:6">
      <c r="B11" t="s">
        <v>52</v>
      </c>
      <c r="C11" s="77">
        <v>1</v>
      </c>
      <c r="D11" s="25">
        <v>100000</v>
      </c>
      <c r="E11" s="9">
        <v>0.125</v>
      </c>
      <c r="F11" s="9">
        <v>4.2589437819420782E-2</v>
      </c>
    </row>
    <row r="12" spans="1:6">
      <c r="C12" s="77"/>
      <c r="D12" s="25"/>
      <c r="E12" s="9"/>
      <c r="F12" s="9"/>
    </row>
    <row r="13" spans="1:6">
      <c r="A13" t="s">
        <v>108</v>
      </c>
      <c r="C13" s="77">
        <v>1</v>
      </c>
      <c r="D13" s="25">
        <v>238000</v>
      </c>
      <c r="E13" s="9">
        <v>0.125</v>
      </c>
      <c r="F13" s="9">
        <v>0.10136286201022146</v>
      </c>
    </row>
    <row r="14" spans="1:6">
      <c r="B14" t="s">
        <v>52</v>
      </c>
      <c r="C14" s="77">
        <v>1</v>
      </c>
      <c r="D14" s="25">
        <v>238000</v>
      </c>
      <c r="E14" s="9">
        <v>0.125</v>
      </c>
      <c r="F14" s="9">
        <v>0.10136286201022146</v>
      </c>
    </row>
    <row r="15" spans="1:6">
      <c r="C15" s="77"/>
      <c r="D15" s="25"/>
      <c r="E15" s="9"/>
      <c r="F15" s="9"/>
    </row>
    <row r="16" spans="1:6">
      <c r="A16" t="s">
        <v>111</v>
      </c>
      <c r="C16" s="77">
        <v>1</v>
      </c>
      <c r="D16" s="25">
        <v>652500</v>
      </c>
      <c r="E16" s="9">
        <v>0.125</v>
      </c>
      <c r="F16" s="9">
        <v>0.27789608177172059</v>
      </c>
    </row>
    <row r="17" spans="1:6">
      <c r="B17" t="s">
        <v>52</v>
      </c>
      <c r="C17" s="77">
        <v>1</v>
      </c>
      <c r="D17" s="25">
        <v>652500</v>
      </c>
      <c r="E17" s="9">
        <v>0.125</v>
      </c>
      <c r="F17" s="9">
        <v>0.27789608177172059</v>
      </c>
    </row>
    <row r="18" spans="1:6">
      <c r="C18" s="77"/>
      <c r="D18" s="25"/>
      <c r="E18" s="9"/>
      <c r="F18" s="9"/>
    </row>
    <row r="19" spans="1:6">
      <c r="A19" t="s">
        <v>113</v>
      </c>
      <c r="C19" s="77">
        <v>1</v>
      </c>
      <c r="D19" s="25">
        <v>61500</v>
      </c>
      <c r="E19" s="9">
        <v>0.125</v>
      </c>
      <c r="F19" s="9">
        <v>2.6192504258943781E-2</v>
      </c>
    </row>
    <row r="20" spans="1:6">
      <c r="B20" t="s">
        <v>52</v>
      </c>
      <c r="C20" s="77">
        <v>1</v>
      </c>
      <c r="D20" s="25">
        <v>61500</v>
      </c>
      <c r="E20" s="9">
        <v>0.125</v>
      </c>
      <c r="F20" s="9">
        <v>2.6192504258943781E-2</v>
      </c>
    </row>
    <row r="21" spans="1:6">
      <c r="C21" s="77"/>
      <c r="D21" s="25"/>
      <c r="E21" s="9"/>
      <c r="F21" s="9"/>
    </row>
    <row r="22" spans="1:6">
      <c r="A22" t="s">
        <v>103</v>
      </c>
      <c r="C22" s="77">
        <v>1</v>
      </c>
      <c r="D22" s="25">
        <v>455000</v>
      </c>
      <c r="E22" s="9">
        <v>0.125</v>
      </c>
      <c r="F22" s="9">
        <v>0.19378194207836458</v>
      </c>
    </row>
    <row r="23" spans="1:6">
      <c r="B23" t="s">
        <v>63</v>
      </c>
      <c r="C23" s="77">
        <v>1</v>
      </c>
      <c r="D23" s="25">
        <v>455000</v>
      </c>
      <c r="E23" s="9">
        <v>0.125</v>
      </c>
      <c r="F23" s="9">
        <v>0.19378194207836458</v>
      </c>
    </row>
    <row r="24" spans="1:6">
      <c r="C24" s="77"/>
      <c r="D24" s="25"/>
      <c r="E24" s="9"/>
      <c r="F24" s="9"/>
    </row>
    <row r="25" spans="1:6">
      <c r="A25" t="s">
        <v>29</v>
      </c>
      <c r="C25" s="77">
        <v>8</v>
      </c>
      <c r="D25" s="25">
        <v>2348000</v>
      </c>
      <c r="E25" s="9">
        <v>1</v>
      </c>
      <c r="F2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4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49</v>
      </c>
    </row>
    <row r="2" spans="1:12" ht="14.4">
      <c r="A2" s="108" t="s">
        <v>72</v>
      </c>
      <c r="B2" s="108" t="s">
        <v>115</v>
      </c>
      <c r="C2" s="108" t="s">
        <v>73</v>
      </c>
      <c r="D2" s="108" t="s">
        <v>74</v>
      </c>
      <c r="E2" s="108" t="s">
        <v>60</v>
      </c>
      <c r="F2" s="109">
        <v>544718</v>
      </c>
      <c r="G2" s="110">
        <v>539950</v>
      </c>
      <c r="H2" s="108" t="s">
        <v>75</v>
      </c>
      <c r="I2" s="108" t="s">
        <v>75</v>
      </c>
      <c r="J2" s="111">
        <v>45317</v>
      </c>
    </row>
    <row r="3" spans="1:12" ht="14.4">
      <c r="A3" s="108" t="s">
        <v>72</v>
      </c>
      <c r="B3" s="108" t="s">
        <v>115</v>
      </c>
      <c r="C3" s="108" t="s">
        <v>73</v>
      </c>
      <c r="D3" s="108" t="s">
        <v>74</v>
      </c>
      <c r="E3" s="108" t="s">
        <v>60</v>
      </c>
      <c r="F3" s="109">
        <v>544508</v>
      </c>
      <c r="G3" s="110">
        <v>690000</v>
      </c>
      <c r="H3" s="108" t="s">
        <v>75</v>
      </c>
      <c r="I3" s="108" t="s">
        <v>75</v>
      </c>
      <c r="J3" s="111">
        <v>45307</v>
      </c>
    </row>
    <row r="4" spans="1:12" ht="14.4">
      <c r="A4" s="108" t="s">
        <v>72</v>
      </c>
      <c r="B4" s="108" t="s">
        <v>115</v>
      </c>
      <c r="C4" s="108" t="s">
        <v>73</v>
      </c>
      <c r="D4" s="108" t="s">
        <v>74</v>
      </c>
      <c r="E4" s="108" t="s">
        <v>60</v>
      </c>
      <c r="F4" s="109">
        <v>544481</v>
      </c>
      <c r="G4" s="110">
        <v>524950</v>
      </c>
      <c r="H4" s="108" t="s">
        <v>75</v>
      </c>
      <c r="I4" s="108" t="s">
        <v>75</v>
      </c>
      <c r="J4" s="111">
        <v>45303</v>
      </c>
    </row>
    <row r="5" spans="1:12" ht="14.4">
      <c r="A5" s="108" t="s">
        <v>72</v>
      </c>
      <c r="B5" s="108" t="s">
        <v>115</v>
      </c>
      <c r="C5" s="108" t="s">
        <v>73</v>
      </c>
      <c r="D5" s="108" t="s">
        <v>74</v>
      </c>
      <c r="E5" s="108" t="s">
        <v>60</v>
      </c>
      <c r="F5" s="109">
        <v>544793</v>
      </c>
      <c r="G5" s="110">
        <v>500000</v>
      </c>
      <c r="H5" s="108" t="s">
        <v>75</v>
      </c>
      <c r="I5" s="108" t="s">
        <v>75</v>
      </c>
      <c r="J5" s="111">
        <v>45322</v>
      </c>
    </row>
    <row r="6" spans="1:12" ht="14.4">
      <c r="A6" s="108" t="s">
        <v>72</v>
      </c>
      <c r="B6" s="108" t="s">
        <v>115</v>
      </c>
      <c r="C6" s="108" t="s">
        <v>73</v>
      </c>
      <c r="D6" s="108" t="s">
        <v>74</v>
      </c>
      <c r="E6" s="108" t="s">
        <v>60</v>
      </c>
      <c r="F6" s="109">
        <v>544671</v>
      </c>
      <c r="G6" s="110">
        <v>519950</v>
      </c>
      <c r="H6" s="108" t="s">
        <v>75</v>
      </c>
      <c r="I6" s="108" t="s">
        <v>75</v>
      </c>
      <c r="J6" s="111">
        <v>45315</v>
      </c>
    </row>
    <row r="7" spans="1:12" ht="14.4">
      <c r="A7" s="108" t="s">
        <v>72</v>
      </c>
      <c r="B7" s="108" t="s">
        <v>115</v>
      </c>
      <c r="C7" s="108" t="s">
        <v>73</v>
      </c>
      <c r="D7" s="108" t="s">
        <v>74</v>
      </c>
      <c r="E7" s="108" t="s">
        <v>60</v>
      </c>
      <c r="F7" s="109">
        <v>544677</v>
      </c>
      <c r="G7" s="110">
        <v>558495</v>
      </c>
      <c r="H7" s="108" t="s">
        <v>75</v>
      </c>
      <c r="I7" s="108" t="s">
        <v>75</v>
      </c>
      <c r="J7" s="111">
        <v>45315</v>
      </c>
    </row>
    <row r="8" spans="1:12" ht="14.4">
      <c r="A8" s="108" t="s">
        <v>84</v>
      </c>
      <c r="B8" s="108" t="s">
        <v>116</v>
      </c>
      <c r="C8" s="108" t="s">
        <v>85</v>
      </c>
      <c r="D8" s="108" t="s">
        <v>86</v>
      </c>
      <c r="E8" s="108" t="s">
        <v>53</v>
      </c>
      <c r="F8" s="109">
        <v>544574</v>
      </c>
      <c r="G8" s="110">
        <v>245000</v>
      </c>
      <c r="H8" s="108" t="s">
        <v>56</v>
      </c>
      <c r="I8" s="108" t="s">
        <v>75</v>
      </c>
      <c r="J8" s="111">
        <v>45310</v>
      </c>
    </row>
    <row r="9" spans="1:12" ht="14.4">
      <c r="A9" s="108" t="s">
        <v>68</v>
      </c>
      <c r="B9" s="108" t="s">
        <v>117</v>
      </c>
      <c r="C9" s="108" t="s">
        <v>54</v>
      </c>
      <c r="D9" s="108" t="s">
        <v>88</v>
      </c>
      <c r="E9" s="108" t="s">
        <v>60</v>
      </c>
      <c r="F9" s="109">
        <v>544634</v>
      </c>
      <c r="G9" s="110">
        <v>1065000</v>
      </c>
      <c r="H9" s="108" t="s">
        <v>56</v>
      </c>
      <c r="I9" s="108" t="s">
        <v>75</v>
      </c>
      <c r="J9" s="111">
        <v>45315</v>
      </c>
    </row>
    <row r="10" spans="1:12" ht="14.4">
      <c r="A10" s="108" t="s">
        <v>68</v>
      </c>
      <c r="B10" s="108" t="s">
        <v>117</v>
      </c>
      <c r="C10" s="108" t="s">
        <v>70</v>
      </c>
      <c r="D10" s="108" t="s">
        <v>92</v>
      </c>
      <c r="E10" s="108" t="s">
        <v>60</v>
      </c>
      <c r="F10" s="109">
        <v>544739</v>
      </c>
      <c r="G10" s="110">
        <v>632500</v>
      </c>
      <c r="H10" s="108" t="s">
        <v>56</v>
      </c>
      <c r="I10" s="108" t="s">
        <v>75</v>
      </c>
      <c r="J10" s="111">
        <v>45320</v>
      </c>
    </row>
    <row r="11" spans="1:12" ht="14.4">
      <c r="A11" s="108" t="s">
        <v>68</v>
      </c>
      <c r="B11" s="108" t="s">
        <v>117</v>
      </c>
      <c r="C11" s="108" t="s">
        <v>79</v>
      </c>
      <c r="D11" s="108" t="s">
        <v>80</v>
      </c>
      <c r="E11" s="108" t="s">
        <v>78</v>
      </c>
      <c r="F11" s="109">
        <v>544488</v>
      </c>
      <c r="G11" s="110">
        <v>376000</v>
      </c>
      <c r="H11" s="108" t="s">
        <v>56</v>
      </c>
      <c r="I11" s="108" t="s">
        <v>75</v>
      </c>
      <c r="J11" s="111">
        <v>45303</v>
      </c>
    </row>
    <row r="12" spans="1:12" ht="14.4">
      <c r="A12" s="108" t="s">
        <v>68</v>
      </c>
      <c r="B12" s="108" t="s">
        <v>117</v>
      </c>
      <c r="C12" s="108" t="s">
        <v>65</v>
      </c>
      <c r="D12" s="108" t="s">
        <v>69</v>
      </c>
      <c r="E12" s="108" t="s">
        <v>60</v>
      </c>
      <c r="F12" s="109">
        <v>544426</v>
      </c>
      <c r="G12" s="110">
        <v>424099</v>
      </c>
      <c r="H12" s="108" t="s">
        <v>56</v>
      </c>
      <c r="I12" s="108" t="s">
        <v>75</v>
      </c>
      <c r="J12" s="111">
        <v>45300</v>
      </c>
    </row>
    <row r="13" spans="1:12" ht="14.4">
      <c r="A13" s="108" t="s">
        <v>68</v>
      </c>
      <c r="B13" s="108" t="s">
        <v>117</v>
      </c>
      <c r="C13" s="108" t="s">
        <v>79</v>
      </c>
      <c r="D13" s="108" t="s">
        <v>80</v>
      </c>
      <c r="E13" s="108" t="s">
        <v>91</v>
      </c>
      <c r="F13" s="109">
        <v>544729</v>
      </c>
      <c r="G13" s="110">
        <v>1092500</v>
      </c>
      <c r="H13" s="108" t="s">
        <v>56</v>
      </c>
      <c r="I13" s="108" t="s">
        <v>75</v>
      </c>
      <c r="J13" s="111">
        <v>45320</v>
      </c>
    </row>
    <row r="14" spans="1:12" ht="14.4">
      <c r="A14" s="108" t="s">
        <v>68</v>
      </c>
      <c r="B14" s="108" t="s">
        <v>117</v>
      </c>
      <c r="C14" s="108" t="s">
        <v>79</v>
      </c>
      <c r="D14" s="108" t="s">
        <v>80</v>
      </c>
      <c r="E14" s="108" t="s">
        <v>60</v>
      </c>
      <c r="F14" s="109">
        <v>544555</v>
      </c>
      <c r="G14" s="110">
        <v>453500</v>
      </c>
      <c r="H14" s="108" t="s">
        <v>56</v>
      </c>
      <c r="I14" s="108" t="s">
        <v>75</v>
      </c>
      <c r="J14" s="111">
        <v>45310</v>
      </c>
    </row>
    <row r="15" spans="1:12" ht="14.4">
      <c r="A15" s="108" t="s">
        <v>68</v>
      </c>
      <c r="B15" s="108" t="s">
        <v>117</v>
      </c>
      <c r="C15" s="108" t="s">
        <v>70</v>
      </c>
      <c r="D15" s="108" t="s">
        <v>71</v>
      </c>
      <c r="E15" s="108" t="s">
        <v>60</v>
      </c>
      <c r="F15" s="109">
        <v>544473</v>
      </c>
      <c r="G15" s="110">
        <v>460000</v>
      </c>
      <c r="H15" s="108" t="s">
        <v>56</v>
      </c>
      <c r="I15" s="108" t="s">
        <v>75</v>
      </c>
      <c r="J15" s="111">
        <v>45303</v>
      </c>
    </row>
    <row r="16" spans="1:12" ht="14.4">
      <c r="A16" s="108" t="s">
        <v>96</v>
      </c>
      <c r="B16" s="108" t="s">
        <v>118</v>
      </c>
      <c r="C16" s="108" t="s">
        <v>94</v>
      </c>
      <c r="D16" s="108" t="s">
        <v>97</v>
      </c>
      <c r="E16" s="108" t="s">
        <v>60</v>
      </c>
      <c r="F16" s="109">
        <v>544786</v>
      </c>
      <c r="G16" s="110">
        <v>435000</v>
      </c>
      <c r="H16" s="108" t="s">
        <v>56</v>
      </c>
      <c r="I16" s="108" t="s">
        <v>75</v>
      </c>
      <c r="J16" s="111">
        <v>45322</v>
      </c>
    </row>
    <row r="17" spans="1:10" ht="14.4">
      <c r="A17" s="108" t="s">
        <v>96</v>
      </c>
      <c r="B17" s="108" t="s">
        <v>118</v>
      </c>
      <c r="C17" s="108" t="s">
        <v>94</v>
      </c>
      <c r="D17" s="108" t="s">
        <v>97</v>
      </c>
      <c r="E17" s="108" t="s">
        <v>60</v>
      </c>
      <c r="F17" s="109">
        <v>544784</v>
      </c>
      <c r="G17" s="110">
        <v>460000</v>
      </c>
      <c r="H17" s="108" t="s">
        <v>56</v>
      </c>
      <c r="I17" s="108" t="s">
        <v>75</v>
      </c>
      <c r="J17" s="111">
        <v>45322</v>
      </c>
    </row>
    <row r="18" spans="1:10" ht="14.4">
      <c r="A18" s="108" t="s">
        <v>52</v>
      </c>
      <c r="B18" s="108" t="s">
        <v>119</v>
      </c>
      <c r="C18" s="108" t="s">
        <v>58</v>
      </c>
      <c r="D18" s="108" t="s">
        <v>59</v>
      </c>
      <c r="E18" s="108" t="s">
        <v>57</v>
      </c>
      <c r="F18" s="109">
        <v>544355</v>
      </c>
      <c r="G18" s="110">
        <v>185000</v>
      </c>
      <c r="H18" s="108" t="s">
        <v>56</v>
      </c>
      <c r="I18" s="108" t="s">
        <v>75</v>
      </c>
      <c r="J18" s="111">
        <v>45295</v>
      </c>
    </row>
    <row r="19" spans="1:10" ht="14.4">
      <c r="A19" s="108" t="s">
        <v>52</v>
      </c>
      <c r="B19" s="108" t="s">
        <v>119</v>
      </c>
      <c r="C19" s="108" t="s">
        <v>54</v>
      </c>
      <c r="D19" s="108" t="s">
        <v>55</v>
      </c>
      <c r="E19" s="108" t="s">
        <v>60</v>
      </c>
      <c r="F19" s="109">
        <v>544479</v>
      </c>
      <c r="G19" s="110">
        <v>335500</v>
      </c>
      <c r="H19" s="108" t="s">
        <v>56</v>
      </c>
      <c r="I19" s="108" t="s">
        <v>75</v>
      </c>
      <c r="J19" s="111">
        <v>45303</v>
      </c>
    </row>
    <row r="20" spans="1:10" ht="14.4">
      <c r="A20" s="108" t="s">
        <v>52</v>
      </c>
      <c r="B20" s="108" t="s">
        <v>119</v>
      </c>
      <c r="C20" s="108" t="s">
        <v>58</v>
      </c>
      <c r="D20" s="108" t="s">
        <v>59</v>
      </c>
      <c r="E20" s="108" t="s">
        <v>60</v>
      </c>
      <c r="F20" s="109">
        <v>544470</v>
      </c>
      <c r="G20" s="110">
        <v>295000</v>
      </c>
      <c r="H20" s="108" t="s">
        <v>56</v>
      </c>
      <c r="I20" s="108" t="s">
        <v>75</v>
      </c>
      <c r="J20" s="111">
        <v>45303</v>
      </c>
    </row>
    <row r="21" spans="1:10" ht="14.4">
      <c r="A21" s="108" t="s">
        <v>52</v>
      </c>
      <c r="B21" s="108" t="s">
        <v>119</v>
      </c>
      <c r="C21" s="108" t="s">
        <v>54</v>
      </c>
      <c r="D21" s="108" t="s">
        <v>62</v>
      </c>
      <c r="E21" s="108" t="s">
        <v>60</v>
      </c>
      <c r="F21" s="109">
        <v>544439</v>
      </c>
      <c r="G21" s="110">
        <v>500000</v>
      </c>
      <c r="H21" s="108" t="s">
        <v>56</v>
      </c>
      <c r="I21" s="108" t="s">
        <v>75</v>
      </c>
      <c r="J21" s="111">
        <v>45301</v>
      </c>
    </row>
    <row r="22" spans="1:10" ht="14.4">
      <c r="A22" s="108" t="s">
        <v>52</v>
      </c>
      <c r="B22" s="108" t="s">
        <v>119</v>
      </c>
      <c r="C22" s="108" t="s">
        <v>54</v>
      </c>
      <c r="D22" s="108" t="s">
        <v>61</v>
      </c>
      <c r="E22" s="108" t="s">
        <v>60</v>
      </c>
      <c r="F22" s="109">
        <v>544369</v>
      </c>
      <c r="G22" s="110">
        <v>705000</v>
      </c>
      <c r="H22" s="108" t="s">
        <v>56</v>
      </c>
      <c r="I22" s="108" t="s">
        <v>75</v>
      </c>
      <c r="J22" s="111">
        <v>45296</v>
      </c>
    </row>
    <row r="23" spans="1:10" ht="14.4">
      <c r="A23" s="108" t="s">
        <v>52</v>
      </c>
      <c r="B23" s="108" t="s">
        <v>119</v>
      </c>
      <c r="C23" s="108" t="s">
        <v>54</v>
      </c>
      <c r="D23" s="108" t="s">
        <v>62</v>
      </c>
      <c r="E23" s="108" t="s">
        <v>60</v>
      </c>
      <c r="F23" s="109">
        <v>544383</v>
      </c>
      <c r="G23" s="110">
        <v>370000</v>
      </c>
      <c r="H23" s="108" t="s">
        <v>56</v>
      </c>
      <c r="I23" s="108" t="s">
        <v>75</v>
      </c>
      <c r="J23" s="111">
        <v>45296</v>
      </c>
    </row>
    <row r="24" spans="1:10" ht="14.4">
      <c r="A24" s="108" t="s">
        <v>52</v>
      </c>
      <c r="B24" s="108" t="s">
        <v>119</v>
      </c>
      <c r="C24" s="108" t="s">
        <v>54</v>
      </c>
      <c r="D24" s="108" t="s">
        <v>55</v>
      </c>
      <c r="E24" s="108" t="s">
        <v>60</v>
      </c>
      <c r="F24" s="109">
        <v>544491</v>
      </c>
      <c r="G24" s="110">
        <v>651338</v>
      </c>
      <c r="H24" s="108" t="s">
        <v>75</v>
      </c>
      <c r="I24" s="108" t="s">
        <v>75</v>
      </c>
      <c r="J24" s="111">
        <v>45303</v>
      </c>
    </row>
    <row r="25" spans="1:10" ht="14.4">
      <c r="A25" s="108" t="s">
        <v>52</v>
      </c>
      <c r="B25" s="108" t="s">
        <v>119</v>
      </c>
      <c r="C25" s="108" t="s">
        <v>54</v>
      </c>
      <c r="D25" s="108" t="s">
        <v>62</v>
      </c>
      <c r="E25" s="108" t="s">
        <v>60</v>
      </c>
      <c r="F25" s="109">
        <v>544378</v>
      </c>
      <c r="G25" s="110">
        <v>425000</v>
      </c>
      <c r="H25" s="108" t="s">
        <v>56</v>
      </c>
      <c r="I25" s="108" t="s">
        <v>75</v>
      </c>
      <c r="J25" s="111">
        <v>45296</v>
      </c>
    </row>
    <row r="26" spans="1:10" ht="14.4">
      <c r="A26" s="108" t="s">
        <v>52</v>
      </c>
      <c r="B26" s="108" t="s">
        <v>119</v>
      </c>
      <c r="C26" s="108" t="s">
        <v>54</v>
      </c>
      <c r="D26" s="108" t="s">
        <v>61</v>
      </c>
      <c r="E26" s="108" t="s">
        <v>60</v>
      </c>
      <c r="F26" s="109">
        <v>544421</v>
      </c>
      <c r="G26" s="110">
        <v>440000</v>
      </c>
      <c r="H26" s="108" t="s">
        <v>56</v>
      </c>
      <c r="I26" s="108" t="s">
        <v>75</v>
      </c>
      <c r="J26" s="111">
        <v>45300</v>
      </c>
    </row>
    <row r="27" spans="1:10" ht="14.4">
      <c r="A27" s="108" t="s">
        <v>52</v>
      </c>
      <c r="B27" s="108" t="s">
        <v>119</v>
      </c>
      <c r="C27" s="108" t="s">
        <v>54</v>
      </c>
      <c r="D27" s="108" t="s">
        <v>61</v>
      </c>
      <c r="E27" s="108" t="s">
        <v>60</v>
      </c>
      <c r="F27" s="109">
        <v>544390</v>
      </c>
      <c r="G27" s="110">
        <v>435000</v>
      </c>
      <c r="H27" s="108" t="s">
        <v>56</v>
      </c>
      <c r="I27" s="108" t="s">
        <v>75</v>
      </c>
      <c r="J27" s="111">
        <v>45299</v>
      </c>
    </row>
    <row r="28" spans="1:10" ht="14.4">
      <c r="A28" s="108" t="s">
        <v>52</v>
      </c>
      <c r="B28" s="108" t="s">
        <v>119</v>
      </c>
      <c r="C28" s="108" t="s">
        <v>54</v>
      </c>
      <c r="D28" s="108" t="s">
        <v>62</v>
      </c>
      <c r="E28" s="108" t="s">
        <v>60</v>
      </c>
      <c r="F28" s="109">
        <v>544386</v>
      </c>
      <c r="G28" s="110">
        <v>700000</v>
      </c>
      <c r="H28" s="108" t="s">
        <v>56</v>
      </c>
      <c r="I28" s="108" t="s">
        <v>75</v>
      </c>
      <c r="J28" s="111">
        <v>45296</v>
      </c>
    </row>
    <row r="29" spans="1:10" ht="14.4">
      <c r="A29" s="108" t="s">
        <v>52</v>
      </c>
      <c r="B29" s="108" t="s">
        <v>119</v>
      </c>
      <c r="C29" s="108" t="s">
        <v>54</v>
      </c>
      <c r="D29" s="108" t="s">
        <v>55</v>
      </c>
      <c r="E29" s="108" t="s">
        <v>60</v>
      </c>
      <c r="F29" s="109">
        <v>544469</v>
      </c>
      <c r="G29" s="110">
        <v>839000</v>
      </c>
      <c r="H29" s="108" t="s">
        <v>56</v>
      </c>
      <c r="I29" s="108" t="s">
        <v>75</v>
      </c>
      <c r="J29" s="111">
        <v>45303</v>
      </c>
    </row>
    <row r="30" spans="1:10" ht="14.4">
      <c r="A30" s="108" t="s">
        <v>52</v>
      </c>
      <c r="B30" s="108" t="s">
        <v>119</v>
      </c>
      <c r="C30" s="108" t="s">
        <v>54</v>
      </c>
      <c r="D30" s="108" t="s">
        <v>62</v>
      </c>
      <c r="E30" s="108" t="s">
        <v>64</v>
      </c>
      <c r="F30" s="109">
        <v>544733</v>
      </c>
      <c r="G30" s="110">
        <v>570922</v>
      </c>
      <c r="H30" s="108" t="s">
        <v>56</v>
      </c>
      <c r="I30" s="108" t="s">
        <v>75</v>
      </c>
      <c r="J30" s="111">
        <v>45320</v>
      </c>
    </row>
    <row r="31" spans="1:10" ht="14.4">
      <c r="A31" s="108" t="s">
        <v>52</v>
      </c>
      <c r="B31" s="108" t="s">
        <v>119</v>
      </c>
      <c r="C31" s="108" t="s">
        <v>54</v>
      </c>
      <c r="D31" s="108" t="s">
        <v>55</v>
      </c>
      <c r="E31" s="108" t="s">
        <v>60</v>
      </c>
      <c r="F31" s="109">
        <v>544791</v>
      </c>
      <c r="G31" s="110">
        <v>560000</v>
      </c>
      <c r="H31" s="108" t="s">
        <v>56</v>
      </c>
      <c r="I31" s="108" t="s">
        <v>75</v>
      </c>
      <c r="J31" s="111">
        <v>45322</v>
      </c>
    </row>
    <row r="32" spans="1:10" ht="14.4">
      <c r="A32" s="108" t="s">
        <v>52</v>
      </c>
      <c r="B32" s="108" t="s">
        <v>119</v>
      </c>
      <c r="C32" s="108" t="s">
        <v>54</v>
      </c>
      <c r="D32" s="108" t="s">
        <v>61</v>
      </c>
      <c r="E32" s="108" t="s">
        <v>60</v>
      </c>
      <c r="F32" s="109">
        <v>544779</v>
      </c>
      <c r="G32" s="110">
        <v>775000</v>
      </c>
      <c r="H32" s="108" t="s">
        <v>56</v>
      </c>
      <c r="I32" s="108" t="s">
        <v>75</v>
      </c>
      <c r="J32" s="111">
        <v>45322</v>
      </c>
    </row>
    <row r="33" spans="1:10" ht="14.4">
      <c r="A33" s="108" t="s">
        <v>52</v>
      </c>
      <c r="B33" s="108" t="s">
        <v>119</v>
      </c>
      <c r="C33" s="108" t="s">
        <v>54</v>
      </c>
      <c r="D33" s="108" t="s">
        <v>61</v>
      </c>
      <c r="E33" s="108" t="s">
        <v>60</v>
      </c>
      <c r="F33" s="109">
        <v>544774</v>
      </c>
      <c r="G33" s="110">
        <v>880000</v>
      </c>
      <c r="H33" s="108" t="s">
        <v>56</v>
      </c>
      <c r="I33" s="108" t="s">
        <v>75</v>
      </c>
      <c r="J33" s="111">
        <v>45322</v>
      </c>
    </row>
    <row r="34" spans="1:10" ht="14.4">
      <c r="A34" s="108" t="s">
        <v>52</v>
      </c>
      <c r="B34" s="108" t="s">
        <v>119</v>
      </c>
      <c r="C34" s="108" t="s">
        <v>54</v>
      </c>
      <c r="D34" s="108" t="s">
        <v>62</v>
      </c>
      <c r="E34" s="108" t="s">
        <v>64</v>
      </c>
      <c r="F34" s="109">
        <v>544751</v>
      </c>
      <c r="G34" s="110">
        <v>699000</v>
      </c>
      <c r="H34" s="108" t="s">
        <v>56</v>
      </c>
      <c r="I34" s="108" t="s">
        <v>75</v>
      </c>
      <c r="J34" s="111">
        <v>45321</v>
      </c>
    </row>
    <row r="35" spans="1:10" ht="14.4">
      <c r="A35" s="108" t="s">
        <v>52</v>
      </c>
      <c r="B35" s="108" t="s">
        <v>119</v>
      </c>
      <c r="C35" s="108" t="s">
        <v>54</v>
      </c>
      <c r="D35" s="108" t="s">
        <v>62</v>
      </c>
      <c r="E35" s="108" t="s">
        <v>64</v>
      </c>
      <c r="F35" s="109">
        <v>544737</v>
      </c>
      <c r="G35" s="110">
        <v>659000</v>
      </c>
      <c r="H35" s="108" t="s">
        <v>56</v>
      </c>
      <c r="I35" s="108" t="s">
        <v>75</v>
      </c>
      <c r="J35" s="111">
        <v>45320</v>
      </c>
    </row>
    <row r="36" spans="1:10" ht="14.4">
      <c r="A36" s="108" t="s">
        <v>52</v>
      </c>
      <c r="B36" s="108" t="s">
        <v>119</v>
      </c>
      <c r="C36" s="108" t="s">
        <v>54</v>
      </c>
      <c r="D36" s="108" t="s">
        <v>62</v>
      </c>
      <c r="E36" s="108" t="s">
        <v>64</v>
      </c>
      <c r="F36" s="109">
        <v>544735</v>
      </c>
      <c r="G36" s="110">
        <v>570922</v>
      </c>
      <c r="H36" s="108" t="s">
        <v>56</v>
      </c>
      <c r="I36" s="108" t="s">
        <v>75</v>
      </c>
      <c r="J36" s="111">
        <v>45320</v>
      </c>
    </row>
    <row r="37" spans="1:10" ht="14.4">
      <c r="A37" s="108" t="s">
        <v>52</v>
      </c>
      <c r="B37" s="108" t="s">
        <v>119</v>
      </c>
      <c r="C37" s="108" t="s">
        <v>76</v>
      </c>
      <c r="D37" s="108" t="s">
        <v>81</v>
      </c>
      <c r="E37" s="108" t="s">
        <v>60</v>
      </c>
      <c r="F37" s="109">
        <v>544503</v>
      </c>
      <c r="G37" s="110">
        <v>640000</v>
      </c>
      <c r="H37" s="108" t="s">
        <v>56</v>
      </c>
      <c r="I37" s="108" t="s">
        <v>75</v>
      </c>
      <c r="J37" s="111">
        <v>45307</v>
      </c>
    </row>
    <row r="38" spans="1:10" ht="14.4">
      <c r="A38" s="108" t="s">
        <v>52</v>
      </c>
      <c r="B38" s="108" t="s">
        <v>119</v>
      </c>
      <c r="C38" s="108" t="s">
        <v>89</v>
      </c>
      <c r="D38" s="108" t="s">
        <v>90</v>
      </c>
      <c r="E38" s="108" t="s">
        <v>60</v>
      </c>
      <c r="F38" s="109">
        <v>544662</v>
      </c>
      <c r="G38" s="110">
        <v>300000</v>
      </c>
      <c r="H38" s="108" t="s">
        <v>56</v>
      </c>
      <c r="I38" s="108" t="s">
        <v>75</v>
      </c>
      <c r="J38" s="111">
        <v>45315</v>
      </c>
    </row>
    <row r="39" spans="1:10" ht="14.4">
      <c r="A39" s="108" t="s">
        <v>52</v>
      </c>
      <c r="B39" s="108" t="s">
        <v>119</v>
      </c>
      <c r="C39" s="108" t="s">
        <v>54</v>
      </c>
      <c r="D39" s="108" t="s">
        <v>61</v>
      </c>
      <c r="E39" s="108" t="s">
        <v>87</v>
      </c>
      <c r="F39" s="109">
        <v>544606</v>
      </c>
      <c r="G39" s="110">
        <v>430000</v>
      </c>
      <c r="H39" s="108" t="s">
        <v>56</v>
      </c>
      <c r="I39" s="108" t="s">
        <v>75</v>
      </c>
      <c r="J39" s="111">
        <v>45314</v>
      </c>
    </row>
    <row r="40" spans="1:10" ht="14.4">
      <c r="A40" s="108" t="s">
        <v>52</v>
      </c>
      <c r="B40" s="108" t="s">
        <v>119</v>
      </c>
      <c r="C40" s="108" t="s">
        <v>65</v>
      </c>
      <c r="D40" s="108" t="s">
        <v>83</v>
      </c>
      <c r="E40" s="108" t="s">
        <v>57</v>
      </c>
      <c r="F40" s="109">
        <v>544570</v>
      </c>
      <c r="G40" s="110">
        <v>410000</v>
      </c>
      <c r="H40" s="108" t="s">
        <v>56</v>
      </c>
      <c r="I40" s="108" t="s">
        <v>75</v>
      </c>
      <c r="J40" s="111">
        <v>45310</v>
      </c>
    </row>
    <row r="41" spans="1:10" ht="14.4">
      <c r="A41" s="108" t="s">
        <v>52</v>
      </c>
      <c r="B41" s="108" t="s">
        <v>119</v>
      </c>
      <c r="C41" s="108" t="s">
        <v>65</v>
      </c>
      <c r="D41" s="108" t="s">
        <v>82</v>
      </c>
      <c r="E41" s="108" t="s">
        <v>60</v>
      </c>
      <c r="F41" s="109">
        <v>544519</v>
      </c>
      <c r="G41" s="110">
        <v>345000</v>
      </c>
      <c r="H41" s="108" t="s">
        <v>56</v>
      </c>
      <c r="I41" s="108" t="s">
        <v>75</v>
      </c>
      <c r="J41" s="111">
        <v>45308</v>
      </c>
    </row>
    <row r="42" spans="1:10" ht="14.4">
      <c r="A42" s="108" t="s">
        <v>52</v>
      </c>
      <c r="B42" s="108" t="s">
        <v>119</v>
      </c>
      <c r="C42" s="108" t="s">
        <v>54</v>
      </c>
      <c r="D42" s="108" t="s">
        <v>55</v>
      </c>
      <c r="E42" s="108" t="s">
        <v>53</v>
      </c>
      <c r="F42" s="109">
        <v>544311</v>
      </c>
      <c r="G42" s="110">
        <v>429000</v>
      </c>
      <c r="H42" s="108" t="s">
        <v>56</v>
      </c>
      <c r="I42" s="108" t="s">
        <v>75</v>
      </c>
      <c r="J42" s="111">
        <v>45293</v>
      </c>
    </row>
    <row r="43" spans="1:10" ht="14.4">
      <c r="A43" s="108" t="s">
        <v>63</v>
      </c>
      <c r="B43" s="108" t="s">
        <v>120</v>
      </c>
      <c r="C43" s="108" t="s">
        <v>76</v>
      </c>
      <c r="D43" s="108" t="s">
        <v>77</v>
      </c>
      <c r="E43" s="108" t="s">
        <v>60</v>
      </c>
      <c r="F43" s="109">
        <v>544704</v>
      </c>
      <c r="G43" s="110">
        <v>558869</v>
      </c>
      <c r="H43" s="108" t="s">
        <v>75</v>
      </c>
      <c r="I43" s="108" t="s">
        <v>75</v>
      </c>
      <c r="J43" s="111">
        <v>45317</v>
      </c>
    </row>
    <row r="44" spans="1:10" ht="14.4">
      <c r="A44" s="108" t="s">
        <v>63</v>
      </c>
      <c r="B44" s="108" t="s">
        <v>120</v>
      </c>
      <c r="C44" s="108" t="s">
        <v>65</v>
      </c>
      <c r="D44" s="108" t="s">
        <v>66</v>
      </c>
      <c r="E44" s="108" t="s">
        <v>60</v>
      </c>
      <c r="F44" s="109">
        <v>544535</v>
      </c>
      <c r="G44" s="110">
        <v>960000</v>
      </c>
      <c r="H44" s="108" t="s">
        <v>56</v>
      </c>
      <c r="I44" s="108" t="s">
        <v>75</v>
      </c>
      <c r="J44" s="111">
        <v>45309</v>
      </c>
    </row>
    <row r="45" spans="1:10" ht="14.4">
      <c r="A45" s="108" t="s">
        <v>63</v>
      </c>
      <c r="B45" s="108" t="s">
        <v>120</v>
      </c>
      <c r="C45" s="108" t="s">
        <v>65</v>
      </c>
      <c r="D45" s="108" t="s">
        <v>66</v>
      </c>
      <c r="E45" s="108" t="s">
        <v>64</v>
      </c>
      <c r="F45" s="109">
        <v>544391</v>
      </c>
      <c r="G45" s="110">
        <v>1300000</v>
      </c>
      <c r="H45" s="108" t="s">
        <v>56</v>
      </c>
      <c r="I45" s="108" t="s">
        <v>75</v>
      </c>
      <c r="J45" s="111">
        <v>45299</v>
      </c>
    </row>
    <row r="46" spans="1:10" ht="14.4">
      <c r="A46" s="108" t="s">
        <v>63</v>
      </c>
      <c r="B46" s="108" t="s">
        <v>120</v>
      </c>
      <c r="C46" s="108" t="s">
        <v>76</v>
      </c>
      <c r="D46" s="108" t="s">
        <v>77</v>
      </c>
      <c r="E46" s="108" t="s">
        <v>60</v>
      </c>
      <c r="F46" s="109">
        <v>544566</v>
      </c>
      <c r="G46" s="110">
        <v>686202</v>
      </c>
      <c r="H46" s="108" t="s">
        <v>75</v>
      </c>
      <c r="I46" s="108" t="s">
        <v>75</v>
      </c>
      <c r="J46" s="111">
        <v>45310</v>
      </c>
    </row>
    <row r="47" spans="1:10" ht="14.4">
      <c r="A47" s="108" t="s">
        <v>63</v>
      </c>
      <c r="B47" s="108" t="s">
        <v>120</v>
      </c>
      <c r="C47" s="108" t="s">
        <v>76</v>
      </c>
      <c r="D47" s="108" t="s">
        <v>77</v>
      </c>
      <c r="E47" s="108" t="s">
        <v>60</v>
      </c>
      <c r="F47" s="109">
        <v>544484</v>
      </c>
      <c r="G47" s="110">
        <v>471070</v>
      </c>
      <c r="H47" s="108" t="s">
        <v>75</v>
      </c>
      <c r="I47" s="108" t="s">
        <v>75</v>
      </c>
      <c r="J47" s="111">
        <v>45303</v>
      </c>
    </row>
    <row r="48" spans="1:10" ht="14.4">
      <c r="A48" s="108" t="s">
        <v>63</v>
      </c>
      <c r="B48" s="108" t="s">
        <v>120</v>
      </c>
      <c r="C48" s="108" t="s">
        <v>54</v>
      </c>
      <c r="D48" s="108" t="s">
        <v>67</v>
      </c>
      <c r="E48" s="108" t="s">
        <v>60</v>
      </c>
      <c r="F48" s="109">
        <v>544396</v>
      </c>
      <c r="G48" s="110">
        <v>465000</v>
      </c>
      <c r="H48" s="108" t="s">
        <v>56</v>
      </c>
      <c r="I48" s="108" t="s">
        <v>75</v>
      </c>
      <c r="J48" s="111">
        <v>45299</v>
      </c>
    </row>
    <row r="49" spans="1:10" ht="14.4">
      <c r="A49" s="108" t="s">
        <v>93</v>
      </c>
      <c r="B49" s="108" t="s">
        <v>121</v>
      </c>
      <c r="C49" s="108" t="s">
        <v>94</v>
      </c>
      <c r="D49" s="108" t="s">
        <v>95</v>
      </c>
      <c r="E49" s="108" t="s">
        <v>60</v>
      </c>
      <c r="F49" s="109">
        <v>544775</v>
      </c>
      <c r="G49" s="110">
        <v>410000</v>
      </c>
      <c r="H49" s="108" t="s">
        <v>56</v>
      </c>
      <c r="I49" s="108" t="s">
        <v>75</v>
      </c>
      <c r="J49" s="111">
        <v>45322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12" t="s">
        <v>84</v>
      </c>
      <c r="B2" s="112" t="s">
        <v>116</v>
      </c>
      <c r="C2" s="112" t="s">
        <v>99</v>
      </c>
      <c r="D2" s="112" t="s">
        <v>98</v>
      </c>
      <c r="E2" s="113">
        <v>544326</v>
      </c>
      <c r="F2" s="114">
        <v>66000</v>
      </c>
      <c r="G2" s="115">
        <v>45293</v>
      </c>
      <c r="H2" s="112" t="s">
        <v>100</v>
      </c>
    </row>
    <row r="3" spans="1:12" ht="14.4">
      <c r="A3" s="112" t="s">
        <v>52</v>
      </c>
      <c r="B3" s="112" t="s">
        <v>119</v>
      </c>
      <c r="C3" s="112" t="s">
        <v>105</v>
      </c>
      <c r="D3" s="112" t="s">
        <v>104</v>
      </c>
      <c r="E3" s="113">
        <v>544619</v>
      </c>
      <c r="F3" s="114">
        <v>100000</v>
      </c>
      <c r="G3" s="115">
        <v>45314</v>
      </c>
      <c r="H3" s="112" t="s">
        <v>106</v>
      </c>
    </row>
    <row r="4" spans="1:12" ht="14.4">
      <c r="A4" s="112" t="s">
        <v>52</v>
      </c>
      <c r="B4" s="112" t="s">
        <v>119</v>
      </c>
      <c r="C4" s="112" t="s">
        <v>99</v>
      </c>
      <c r="D4" s="112" t="s">
        <v>107</v>
      </c>
      <c r="E4" s="113">
        <v>544635</v>
      </c>
      <c r="F4" s="114">
        <v>238000</v>
      </c>
      <c r="G4" s="115">
        <v>45315</v>
      </c>
      <c r="H4" s="112" t="s">
        <v>108</v>
      </c>
    </row>
    <row r="5" spans="1:12" ht="14.4">
      <c r="A5" s="112" t="s">
        <v>52</v>
      </c>
      <c r="B5" s="112" t="s">
        <v>119</v>
      </c>
      <c r="C5" s="112" t="s">
        <v>110</v>
      </c>
      <c r="D5" s="112" t="s">
        <v>109</v>
      </c>
      <c r="E5" s="113">
        <v>544740</v>
      </c>
      <c r="F5" s="114">
        <v>652500</v>
      </c>
      <c r="G5" s="115">
        <v>45320</v>
      </c>
      <c r="H5" s="112" t="s">
        <v>111</v>
      </c>
    </row>
    <row r="6" spans="1:12" ht="14.4">
      <c r="A6" s="112" t="s">
        <v>52</v>
      </c>
      <c r="B6" s="112" t="s">
        <v>119</v>
      </c>
      <c r="C6" s="112" t="s">
        <v>99</v>
      </c>
      <c r="D6" s="112" t="s">
        <v>112</v>
      </c>
      <c r="E6" s="113">
        <v>544760</v>
      </c>
      <c r="F6" s="114">
        <v>61500</v>
      </c>
      <c r="G6" s="115">
        <v>45321</v>
      </c>
      <c r="H6" s="112" t="s">
        <v>113</v>
      </c>
    </row>
    <row r="7" spans="1:12" ht="14.4">
      <c r="A7" s="112" t="s">
        <v>63</v>
      </c>
      <c r="B7" s="112" t="s">
        <v>120</v>
      </c>
      <c r="C7" s="112" t="s">
        <v>99</v>
      </c>
      <c r="D7" s="112" t="s">
        <v>101</v>
      </c>
      <c r="E7" s="113">
        <v>544475</v>
      </c>
      <c r="F7" s="114">
        <v>475000</v>
      </c>
      <c r="G7" s="115">
        <v>45303</v>
      </c>
      <c r="H7" s="112" t="s">
        <v>100</v>
      </c>
    </row>
    <row r="8" spans="1:12" ht="14.4">
      <c r="A8" s="112" t="s">
        <v>63</v>
      </c>
      <c r="B8" s="112" t="s">
        <v>120</v>
      </c>
      <c r="C8" s="112" t="s">
        <v>99</v>
      </c>
      <c r="D8" s="112" t="s">
        <v>102</v>
      </c>
      <c r="E8" s="113">
        <v>544486</v>
      </c>
      <c r="F8" s="114">
        <v>455000</v>
      </c>
      <c r="G8" s="115">
        <v>45303</v>
      </c>
      <c r="H8" s="112" t="s">
        <v>103</v>
      </c>
    </row>
    <row r="9" spans="1:12" ht="14.4">
      <c r="A9" s="112" t="s">
        <v>63</v>
      </c>
      <c r="B9" s="112" t="s">
        <v>120</v>
      </c>
      <c r="C9" s="112" t="s">
        <v>105</v>
      </c>
      <c r="D9" s="112" t="s">
        <v>114</v>
      </c>
      <c r="E9" s="113">
        <v>544795</v>
      </c>
      <c r="F9" s="114">
        <v>300000</v>
      </c>
      <c r="G9" s="115">
        <v>45322</v>
      </c>
      <c r="H9" s="112" t="s">
        <v>106</v>
      </c>
    </row>
    <row r="10" spans="1:12" ht="14.4">
      <c r="A10" s="112"/>
      <c r="B10" s="112"/>
      <c r="C10" s="112"/>
      <c r="D10" s="112"/>
      <c r="E10" s="113"/>
      <c r="F10" s="114"/>
      <c r="G10" s="115"/>
      <c r="H10" s="112"/>
    </row>
    <row r="11" spans="1:12" ht="14.4">
      <c r="A11" s="112"/>
      <c r="B11" s="112"/>
      <c r="C11" s="112"/>
      <c r="D11" s="112"/>
      <c r="E11" s="113"/>
      <c r="F11" s="114"/>
      <c r="G11" s="115"/>
      <c r="H11" s="112"/>
    </row>
    <row r="12" spans="1:12" ht="14.4">
      <c r="A12" s="112"/>
      <c r="B12" s="112"/>
      <c r="C12" s="112"/>
      <c r="D12" s="112"/>
      <c r="E12" s="113"/>
      <c r="F12" s="114"/>
      <c r="G12" s="115"/>
      <c r="H12" s="112"/>
    </row>
    <row r="13" spans="1:12" ht="14.4">
      <c r="A13" s="112"/>
      <c r="B13" s="112"/>
      <c r="C13" s="112"/>
      <c r="D13" s="112"/>
      <c r="E13" s="113"/>
      <c r="F13" s="114"/>
      <c r="G13" s="115"/>
      <c r="H13" s="112"/>
    </row>
    <row r="14" spans="1:12" ht="14.4">
      <c r="A14" s="112"/>
      <c r="B14" s="112"/>
      <c r="C14" s="112"/>
      <c r="D14" s="112"/>
      <c r="E14" s="113"/>
      <c r="F14" s="114"/>
      <c r="G14" s="115"/>
      <c r="H14" s="112"/>
    </row>
    <row r="15" spans="1:12" ht="14.4">
      <c r="A15" s="112"/>
      <c r="B15" s="112"/>
      <c r="C15" s="112"/>
      <c r="D15" s="112"/>
      <c r="E15" s="113"/>
      <c r="F15" s="114"/>
      <c r="G15" s="115"/>
      <c r="H15" s="112"/>
    </row>
    <row r="16" spans="1:12" ht="14.4">
      <c r="A16" s="112"/>
      <c r="B16" s="112"/>
      <c r="C16" s="112"/>
      <c r="D16" s="112"/>
      <c r="E16" s="113"/>
      <c r="F16" s="114"/>
      <c r="G16" s="115"/>
      <c r="H16" s="112"/>
    </row>
    <row r="17" spans="1:8" ht="14.4">
      <c r="A17" s="112"/>
      <c r="B17" s="112"/>
      <c r="C17" s="112"/>
      <c r="D17" s="112"/>
      <c r="E17" s="113"/>
      <c r="F17" s="114"/>
      <c r="G17" s="115"/>
      <c r="H17" s="112"/>
    </row>
    <row r="18" spans="1:8" ht="14.4">
      <c r="A18" s="112"/>
      <c r="B18" s="112"/>
      <c r="C18" s="112"/>
      <c r="D18" s="112"/>
      <c r="E18" s="113"/>
      <c r="F18" s="114"/>
      <c r="G18" s="115"/>
      <c r="H18" s="112"/>
    </row>
    <row r="19" spans="1:8" ht="14.4">
      <c r="A19" s="112"/>
      <c r="B19" s="112"/>
      <c r="C19" s="112"/>
      <c r="D19" s="112"/>
      <c r="E19" s="113"/>
      <c r="F19" s="114"/>
      <c r="G19" s="115"/>
      <c r="H19" s="112"/>
    </row>
    <row r="20" spans="1:8" ht="14.4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57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57</v>
      </c>
    </row>
    <row r="2" spans="1:12" ht="12.75" customHeight="1">
      <c r="A2" s="116" t="s">
        <v>72</v>
      </c>
      <c r="B2" s="116" t="s">
        <v>115</v>
      </c>
      <c r="C2" s="117">
        <v>524950</v>
      </c>
      <c r="D2" s="118">
        <v>45303</v>
      </c>
      <c r="E2" s="116" t="s">
        <v>122</v>
      </c>
    </row>
    <row r="3" spans="1:12" ht="12.75" customHeight="1">
      <c r="A3" s="116" t="s">
        <v>72</v>
      </c>
      <c r="B3" s="116" t="s">
        <v>115</v>
      </c>
      <c r="C3" s="117">
        <v>500000</v>
      </c>
      <c r="D3" s="118">
        <v>45322</v>
      </c>
      <c r="E3" s="116" t="s">
        <v>122</v>
      </c>
    </row>
    <row r="4" spans="1:12" ht="12.75" customHeight="1">
      <c r="A4" s="116" t="s">
        <v>72</v>
      </c>
      <c r="B4" s="116" t="s">
        <v>115</v>
      </c>
      <c r="C4" s="117">
        <v>690000</v>
      </c>
      <c r="D4" s="118">
        <v>45307</v>
      </c>
      <c r="E4" s="116" t="s">
        <v>122</v>
      </c>
    </row>
    <row r="5" spans="1:12" ht="12.75" customHeight="1">
      <c r="A5" s="116" t="s">
        <v>72</v>
      </c>
      <c r="B5" s="116" t="s">
        <v>115</v>
      </c>
      <c r="C5" s="117">
        <v>519950</v>
      </c>
      <c r="D5" s="118">
        <v>45315</v>
      </c>
      <c r="E5" s="116" t="s">
        <v>122</v>
      </c>
    </row>
    <row r="6" spans="1:12" ht="12.75" customHeight="1">
      <c r="A6" s="116" t="s">
        <v>72</v>
      </c>
      <c r="B6" s="116" t="s">
        <v>115</v>
      </c>
      <c r="C6" s="117">
        <v>558495</v>
      </c>
      <c r="D6" s="118">
        <v>45315</v>
      </c>
      <c r="E6" s="116" t="s">
        <v>122</v>
      </c>
    </row>
    <row r="7" spans="1:12" ht="12.75" customHeight="1">
      <c r="A7" s="116" t="s">
        <v>72</v>
      </c>
      <c r="B7" s="116" t="s">
        <v>115</v>
      </c>
      <c r="C7" s="117">
        <v>539950</v>
      </c>
      <c r="D7" s="118">
        <v>45317</v>
      </c>
      <c r="E7" s="116" t="s">
        <v>123</v>
      </c>
    </row>
    <row r="8" spans="1:12" ht="12.75" customHeight="1">
      <c r="A8" s="116" t="s">
        <v>84</v>
      </c>
      <c r="B8" s="116" t="s">
        <v>116</v>
      </c>
      <c r="C8" s="117">
        <v>245000</v>
      </c>
      <c r="D8" s="118">
        <v>45310</v>
      </c>
      <c r="E8" s="116" t="s">
        <v>123</v>
      </c>
    </row>
    <row r="9" spans="1:12" ht="12.75" customHeight="1">
      <c r="A9" s="116" t="s">
        <v>84</v>
      </c>
      <c r="B9" s="116" t="s">
        <v>116</v>
      </c>
      <c r="C9" s="117">
        <v>66000</v>
      </c>
      <c r="D9" s="118">
        <v>45293</v>
      </c>
      <c r="E9" s="116" t="s">
        <v>124</v>
      </c>
    </row>
    <row r="10" spans="1:12" ht="12.75" customHeight="1">
      <c r="A10" s="116" t="s">
        <v>68</v>
      </c>
      <c r="B10" s="116" t="s">
        <v>117</v>
      </c>
      <c r="C10" s="117">
        <v>1065000</v>
      </c>
      <c r="D10" s="118">
        <v>45315</v>
      </c>
      <c r="E10" s="116" t="s">
        <v>123</v>
      </c>
    </row>
    <row r="11" spans="1:12" ht="12.75" customHeight="1">
      <c r="A11" s="116" t="s">
        <v>68</v>
      </c>
      <c r="B11" s="116" t="s">
        <v>117</v>
      </c>
      <c r="C11" s="117">
        <v>460000</v>
      </c>
      <c r="D11" s="118">
        <v>45303</v>
      </c>
      <c r="E11" s="116" t="s">
        <v>123</v>
      </c>
    </row>
    <row r="12" spans="1:12" ht="12.75" customHeight="1">
      <c r="A12" s="116" t="s">
        <v>68</v>
      </c>
      <c r="B12" s="116" t="s">
        <v>117</v>
      </c>
      <c r="C12" s="117">
        <v>424099</v>
      </c>
      <c r="D12" s="118">
        <v>45300</v>
      </c>
      <c r="E12" s="116" t="s">
        <v>123</v>
      </c>
    </row>
    <row r="13" spans="1:12" ht="14.4">
      <c r="A13" s="116" t="s">
        <v>68</v>
      </c>
      <c r="B13" s="116" t="s">
        <v>117</v>
      </c>
      <c r="C13" s="117">
        <v>1092500</v>
      </c>
      <c r="D13" s="118">
        <v>45320</v>
      </c>
      <c r="E13" s="116" t="s">
        <v>123</v>
      </c>
    </row>
    <row r="14" spans="1:12" ht="14.4">
      <c r="A14" s="116" t="s">
        <v>68</v>
      </c>
      <c r="B14" s="116" t="s">
        <v>117</v>
      </c>
      <c r="C14" s="117">
        <v>453500</v>
      </c>
      <c r="D14" s="118">
        <v>45310</v>
      </c>
      <c r="E14" s="116" t="s">
        <v>123</v>
      </c>
    </row>
    <row r="15" spans="1:12" ht="14.4">
      <c r="A15" s="116" t="s">
        <v>68</v>
      </c>
      <c r="B15" s="116" t="s">
        <v>117</v>
      </c>
      <c r="C15" s="117">
        <v>376000</v>
      </c>
      <c r="D15" s="118">
        <v>45303</v>
      </c>
      <c r="E15" s="116" t="s">
        <v>123</v>
      </c>
    </row>
    <row r="16" spans="1:12" ht="14.4">
      <c r="A16" s="116" t="s">
        <v>68</v>
      </c>
      <c r="B16" s="116" t="s">
        <v>117</v>
      </c>
      <c r="C16" s="117">
        <v>632500</v>
      </c>
      <c r="D16" s="118">
        <v>45320</v>
      </c>
      <c r="E16" s="116" t="s">
        <v>123</v>
      </c>
    </row>
    <row r="17" spans="1:5" ht="14.4">
      <c r="A17" s="116" t="s">
        <v>96</v>
      </c>
      <c r="B17" s="116" t="s">
        <v>118</v>
      </c>
      <c r="C17" s="117">
        <v>460000</v>
      </c>
      <c r="D17" s="118">
        <v>45322</v>
      </c>
      <c r="E17" s="116" t="s">
        <v>123</v>
      </c>
    </row>
    <row r="18" spans="1:5" ht="14.4">
      <c r="A18" s="116" t="s">
        <v>96</v>
      </c>
      <c r="B18" s="116" t="s">
        <v>118</v>
      </c>
      <c r="C18" s="117">
        <v>435000</v>
      </c>
      <c r="D18" s="118">
        <v>45322</v>
      </c>
      <c r="E18" s="116" t="s">
        <v>123</v>
      </c>
    </row>
    <row r="19" spans="1:5" ht="14.4">
      <c r="A19" s="116" t="s">
        <v>52</v>
      </c>
      <c r="B19" s="116" t="s">
        <v>119</v>
      </c>
      <c r="C19" s="117">
        <v>640000</v>
      </c>
      <c r="D19" s="118">
        <v>45307</v>
      </c>
      <c r="E19" s="116" t="s">
        <v>123</v>
      </c>
    </row>
    <row r="20" spans="1:5" ht="14.4">
      <c r="A20" s="116" t="s">
        <v>52</v>
      </c>
      <c r="B20" s="116" t="s">
        <v>119</v>
      </c>
      <c r="C20" s="117">
        <v>295000</v>
      </c>
      <c r="D20" s="118">
        <v>45303</v>
      </c>
      <c r="E20" s="116" t="s">
        <v>123</v>
      </c>
    </row>
    <row r="21" spans="1:5" ht="14.4">
      <c r="A21" s="116" t="s">
        <v>52</v>
      </c>
      <c r="B21" s="116" t="s">
        <v>119</v>
      </c>
      <c r="C21" s="117">
        <v>700000</v>
      </c>
      <c r="D21" s="118">
        <v>45296</v>
      </c>
      <c r="E21" s="116" t="s">
        <v>123</v>
      </c>
    </row>
    <row r="22" spans="1:5" ht="14.4">
      <c r="A22" s="116" t="s">
        <v>52</v>
      </c>
      <c r="B22" s="116" t="s">
        <v>119</v>
      </c>
      <c r="C22" s="117">
        <v>839000</v>
      </c>
      <c r="D22" s="118">
        <v>45303</v>
      </c>
      <c r="E22" s="116" t="s">
        <v>123</v>
      </c>
    </row>
    <row r="23" spans="1:5" ht="14.4">
      <c r="A23" s="116" t="s">
        <v>52</v>
      </c>
      <c r="B23" s="116" t="s">
        <v>119</v>
      </c>
      <c r="C23" s="117">
        <v>435000</v>
      </c>
      <c r="D23" s="118">
        <v>45299</v>
      </c>
      <c r="E23" s="116" t="s">
        <v>123</v>
      </c>
    </row>
    <row r="24" spans="1:5" ht="14.4">
      <c r="A24" s="116" t="s">
        <v>52</v>
      </c>
      <c r="B24" s="116" t="s">
        <v>119</v>
      </c>
      <c r="C24" s="117">
        <v>500000</v>
      </c>
      <c r="D24" s="118">
        <v>45301</v>
      </c>
      <c r="E24" s="116" t="s">
        <v>123</v>
      </c>
    </row>
    <row r="25" spans="1:5" ht="14.4">
      <c r="A25" s="116" t="s">
        <v>52</v>
      </c>
      <c r="B25" s="116" t="s">
        <v>119</v>
      </c>
      <c r="C25" s="117">
        <v>651338</v>
      </c>
      <c r="D25" s="118">
        <v>45303</v>
      </c>
      <c r="E25" s="116" t="s">
        <v>122</v>
      </c>
    </row>
    <row r="26" spans="1:5" ht="14.4">
      <c r="A26" s="116" t="s">
        <v>52</v>
      </c>
      <c r="B26" s="116" t="s">
        <v>119</v>
      </c>
      <c r="C26" s="117">
        <v>440000</v>
      </c>
      <c r="D26" s="118">
        <v>45300</v>
      </c>
      <c r="E26" s="116" t="s">
        <v>123</v>
      </c>
    </row>
    <row r="27" spans="1:5" ht="14.4">
      <c r="A27" s="116" t="s">
        <v>52</v>
      </c>
      <c r="B27" s="116" t="s">
        <v>119</v>
      </c>
      <c r="C27" s="117">
        <v>345000</v>
      </c>
      <c r="D27" s="118">
        <v>45308</v>
      </c>
      <c r="E27" s="116" t="s">
        <v>123</v>
      </c>
    </row>
    <row r="28" spans="1:5" ht="14.4">
      <c r="A28" s="116" t="s">
        <v>52</v>
      </c>
      <c r="B28" s="116" t="s">
        <v>119</v>
      </c>
      <c r="C28" s="117">
        <v>570922</v>
      </c>
      <c r="D28" s="118">
        <v>45320</v>
      </c>
      <c r="E28" s="116" t="s">
        <v>123</v>
      </c>
    </row>
    <row r="29" spans="1:5" ht="14.4">
      <c r="A29" s="116" t="s">
        <v>52</v>
      </c>
      <c r="B29" s="116" t="s">
        <v>119</v>
      </c>
      <c r="C29" s="117">
        <v>335500</v>
      </c>
      <c r="D29" s="118">
        <v>45303</v>
      </c>
      <c r="E29" s="116" t="s">
        <v>123</v>
      </c>
    </row>
    <row r="30" spans="1:5" ht="14.4">
      <c r="A30" s="116" t="s">
        <v>52</v>
      </c>
      <c r="B30" s="116" t="s">
        <v>119</v>
      </c>
      <c r="C30" s="117">
        <v>238000</v>
      </c>
      <c r="D30" s="118">
        <v>45315</v>
      </c>
      <c r="E30" s="116" t="s">
        <v>124</v>
      </c>
    </row>
    <row r="31" spans="1:5" ht="14.4">
      <c r="A31" s="116" t="s">
        <v>52</v>
      </c>
      <c r="B31" s="116" t="s">
        <v>119</v>
      </c>
      <c r="C31" s="117">
        <v>659000</v>
      </c>
      <c r="D31" s="118">
        <v>45320</v>
      </c>
      <c r="E31" s="116" t="s">
        <v>123</v>
      </c>
    </row>
    <row r="32" spans="1:5" ht="14.4">
      <c r="A32" s="116" t="s">
        <v>52</v>
      </c>
      <c r="B32" s="116" t="s">
        <v>119</v>
      </c>
      <c r="C32" s="117">
        <v>705000</v>
      </c>
      <c r="D32" s="118">
        <v>45296</v>
      </c>
      <c r="E32" s="116" t="s">
        <v>123</v>
      </c>
    </row>
    <row r="33" spans="1:5" ht="14.4">
      <c r="A33" s="116" t="s">
        <v>52</v>
      </c>
      <c r="B33" s="116" t="s">
        <v>119</v>
      </c>
      <c r="C33" s="117">
        <v>429000</v>
      </c>
      <c r="D33" s="118">
        <v>45293</v>
      </c>
      <c r="E33" s="116" t="s">
        <v>123</v>
      </c>
    </row>
    <row r="34" spans="1:5" ht="14.4">
      <c r="A34" s="116" t="s">
        <v>52</v>
      </c>
      <c r="B34" s="116" t="s">
        <v>119</v>
      </c>
      <c r="C34" s="117">
        <v>100000</v>
      </c>
      <c r="D34" s="118">
        <v>45314</v>
      </c>
      <c r="E34" s="116" t="s">
        <v>124</v>
      </c>
    </row>
    <row r="35" spans="1:5" ht="14.4">
      <c r="A35" s="116" t="s">
        <v>52</v>
      </c>
      <c r="B35" s="116" t="s">
        <v>119</v>
      </c>
      <c r="C35" s="117">
        <v>370000</v>
      </c>
      <c r="D35" s="118">
        <v>45296</v>
      </c>
      <c r="E35" s="116" t="s">
        <v>123</v>
      </c>
    </row>
    <row r="36" spans="1:5" ht="14.4">
      <c r="A36" s="116" t="s">
        <v>52</v>
      </c>
      <c r="B36" s="116" t="s">
        <v>119</v>
      </c>
      <c r="C36" s="117">
        <v>300000</v>
      </c>
      <c r="D36" s="118">
        <v>45315</v>
      </c>
      <c r="E36" s="116" t="s">
        <v>123</v>
      </c>
    </row>
    <row r="37" spans="1:5" ht="14.4">
      <c r="A37" s="116" t="s">
        <v>52</v>
      </c>
      <c r="B37" s="116" t="s">
        <v>119</v>
      </c>
      <c r="C37" s="117">
        <v>185000</v>
      </c>
      <c r="D37" s="118">
        <v>45295</v>
      </c>
      <c r="E37" s="116" t="s">
        <v>123</v>
      </c>
    </row>
    <row r="38" spans="1:5" ht="14.4">
      <c r="A38" s="116" t="s">
        <v>52</v>
      </c>
      <c r="B38" s="116" t="s">
        <v>119</v>
      </c>
      <c r="C38" s="117">
        <v>425000</v>
      </c>
      <c r="D38" s="118">
        <v>45296</v>
      </c>
      <c r="E38" s="116" t="s">
        <v>123</v>
      </c>
    </row>
    <row r="39" spans="1:5" ht="14.4">
      <c r="A39" s="116" t="s">
        <v>52</v>
      </c>
      <c r="B39" s="116" t="s">
        <v>119</v>
      </c>
      <c r="C39" s="117">
        <v>430000</v>
      </c>
      <c r="D39" s="118">
        <v>45314</v>
      </c>
      <c r="E39" s="116" t="s">
        <v>123</v>
      </c>
    </row>
    <row r="40" spans="1:5" ht="14.4">
      <c r="A40" s="116" t="s">
        <v>52</v>
      </c>
      <c r="B40" s="116" t="s">
        <v>119</v>
      </c>
      <c r="C40" s="117">
        <v>652500</v>
      </c>
      <c r="D40" s="118">
        <v>45320</v>
      </c>
      <c r="E40" s="116" t="s">
        <v>124</v>
      </c>
    </row>
    <row r="41" spans="1:5" ht="14.4">
      <c r="A41" s="116" t="s">
        <v>52</v>
      </c>
      <c r="B41" s="116" t="s">
        <v>119</v>
      </c>
      <c r="C41" s="117">
        <v>699000</v>
      </c>
      <c r="D41" s="118">
        <v>45321</v>
      </c>
      <c r="E41" s="116" t="s">
        <v>123</v>
      </c>
    </row>
    <row r="42" spans="1:5" ht="14.4">
      <c r="A42" s="116" t="s">
        <v>52</v>
      </c>
      <c r="B42" s="116" t="s">
        <v>119</v>
      </c>
      <c r="C42" s="117">
        <v>61500</v>
      </c>
      <c r="D42" s="118">
        <v>45321</v>
      </c>
      <c r="E42" s="116" t="s">
        <v>124</v>
      </c>
    </row>
    <row r="43" spans="1:5" ht="14.4">
      <c r="A43" s="116" t="s">
        <v>52</v>
      </c>
      <c r="B43" s="116" t="s">
        <v>119</v>
      </c>
      <c r="C43" s="117">
        <v>880000</v>
      </c>
      <c r="D43" s="118">
        <v>45322</v>
      </c>
      <c r="E43" s="116" t="s">
        <v>123</v>
      </c>
    </row>
    <row r="44" spans="1:5" ht="14.4">
      <c r="A44" s="116" t="s">
        <v>52</v>
      </c>
      <c r="B44" s="116" t="s">
        <v>119</v>
      </c>
      <c r="C44" s="117">
        <v>775000</v>
      </c>
      <c r="D44" s="118">
        <v>45322</v>
      </c>
      <c r="E44" s="116" t="s">
        <v>123</v>
      </c>
    </row>
    <row r="45" spans="1:5" ht="14.4">
      <c r="A45" s="116" t="s">
        <v>52</v>
      </c>
      <c r="B45" s="116" t="s">
        <v>119</v>
      </c>
      <c r="C45" s="117">
        <v>560000</v>
      </c>
      <c r="D45" s="118">
        <v>45322</v>
      </c>
      <c r="E45" s="116" t="s">
        <v>123</v>
      </c>
    </row>
    <row r="46" spans="1:5" ht="14.4">
      <c r="A46" s="116" t="s">
        <v>52</v>
      </c>
      <c r="B46" s="116" t="s">
        <v>119</v>
      </c>
      <c r="C46" s="117">
        <v>570922</v>
      </c>
      <c r="D46" s="118">
        <v>45320</v>
      </c>
      <c r="E46" s="116" t="s">
        <v>123</v>
      </c>
    </row>
    <row r="47" spans="1:5" ht="14.4">
      <c r="A47" s="116" t="s">
        <v>52</v>
      </c>
      <c r="B47" s="116" t="s">
        <v>119</v>
      </c>
      <c r="C47" s="117">
        <v>410000</v>
      </c>
      <c r="D47" s="118">
        <v>45310</v>
      </c>
      <c r="E47" s="116" t="s">
        <v>123</v>
      </c>
    </row>
    <row r="48" spans="1:5" ht="14.4">
      <c r="A48" s="116" t="s">
        <v>63</v>
      </c>
      <c r="B48" s="116" t="s">
        <v>120</v>
      </c>
      <c r="C48" s="117">
        <v>1300000</v>
      </c>
      <c r="D48" s="118">
        <v>45299</v>
      </c>
      <c r="E48" s="116" t="s">
        <v>123</v>
      </c>
    </row>
    <row r="49" spans="1:5" ht="14.4">
      <c r="A49" s="116" t="s">
        <v>63</v>
      </c>
      <c r="B49" s="116" t="s">
        <v>120</v>
      </c>
      <c r="C49" s="117">
        <v>960000</v>
      </c>
      <c r="D49" s="118">
        <v>45309</v>
      </c>
      <c r="E49" s="116" t="s">
        <v>123</v>
      </c>
    </row>
    <row r="50" spans="1:5" ht="14.4">
      <c r="A50" s="116" t="s">
        <v>63</v>
      </c>
      <c r="B50" s="116" t="s">
        <v>120</v>
      </c>
      <c r="C50" s="117">
        <v>558869</v>
      </c>
      <c r="D50" s="118">
        <v>45317</v>
      </c>
      <c r="E50" s="116" t="s">
        <v>122</v>
      </c>
    </row>
    <row r="51" spans="1:5" ht="14.4">
      <c r="A51" s="116" t="s">
        <v>63</v>
      </c>
      <c r="B51" s="116" t="s">
        <v>120</v>
      </c>
      <c r="C51" s="117">
        <v>300000</v>
      </c>
      <c r="D51" s="118">
        <v>45322</v>
      </c>
      <c r="E51" s="116" t="s">
        <v>124</v>
      </c>
    </row>
    <row r="52" spans="1:5" ht="14.4">
      <c r="A52" s="116" t="s">
        <v>63</v>
      </c>
      <c r="B52" s="116" t="s">
        <v>120</v>
      </c>
      <c r="C52" s="117">
        <v>686202</v>
      </c>
      <c r="D52" s="118">
        <v>45310</v>
      </c>
      <c r="E52" s="116" t="s">
        <v>122</v>
      </c>
    </row>
    <row r="53" spans="1:5" ht="14.4">
      <c r="A53" s="116" t="s">
        <v>63</v>
      </c>
      <c r="B53" s="116" t="s">
        <v>120</v>
      </c>
      <c r="C53" s="117">
        <v>455000</v>
      </c>
      <c r="D53" s="118">
        <v>45303</v>
      </c>
      <c r="E53" s="116" t="s">
        <v>124</v>
      </c>
    </row>
    <row r="54" spans="1:5" ht="14.4">
      <c r="A54" s="116" t="s">
        <v>63</v>
      </c>
      <c r="B54" s="116" t="s">
        <v>120</v>
      </c>
      <c r="C54" s="117">
        <v>471070</v>
      </c>
      <c r="D54" s="118">
        <v>45303</v>
      </c>
      <c r="E54" s="116" t="s">
        <v>122</v>
      </c>
    </row>
    <row r="55" spans="1:5" ht="14.4">
      <c r="A55" s="116" t="s">
        <v>63</v>
      </c>
      <c r="B55" s="116" t="s">
        <v>120</v>
      </c>
      <c r="C55" s="117">
        <v>475000</v>
      </c>
      <c r="D55" s="118">
        <v>45303</v>
      </c>
      <c r="E55" s="116" t="s">
        <v>124</v>
      </c>
    </row>
    <row r="56" spans="1:5" ht="14.4">
      <c r="A56" s="116" t="s">
        <v>63</v>
      </c>
      <c r="B56" s="116" t="s">
        <v>120</v>
      </c>
      <c r="C56" s="117">
        <v>465000</v>
      </c>
      <c r="D56" s="118">
        <v>45299</v>
      </c>
      <c r="E56" s="116" t="s">
        <v>123</v>
      </c>
    </row>
    <row r="57" spans="1:5" ht="14.4">
      <c r="A57" s="116" t="s">
        <v>93</v>
      </c>
      <c r="B57" s="116" t="s">
        <v>121</v>
      </c>
      <c r="C57" s="117">
        <v>410000</v>
      </c>
      <c r="D57" s="118">
        <v>45322</v>
      </c>
      <c r="E57" s="116" t="s">
        <v>123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2024-02-01T17:58:41Z</dcterms:modified>
</cp:coreProperties>
</file>