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3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STATS'!$A$16:$C$16</definedName>
    <definedName name="CommercialSalesMarket">'SALES STATS'!$A$42:$C$42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STATS'!$A$22:$C$22</definedName>
    <definedName name="HardMoneyLoansMarket">'LOAN ONLY STATS'!$A$34:$C$34</definedName>
    <definedName name="InclineSalesMarket">'SALES STATS'!#REF!</definedName>
    <definedName name="OverallLoans">'OVERALL STATS'!$A$21:$C$25</definedName>
    <definedName name="OverallSales">'OVERALL STATS'!$A$7:$C$15</definedName>
    <definedName name="OverallSalesAndLoans">'OVERALL STATS'!$A$31:$C$39</definedName>
    <definedName name="_xlnm.Print_Titles" localSheetId="1">'SALES STATS'!$1:$6</definedName>
    <definedName name="ResaleMarket">'SALES STATS'!$A$7:$C$14</definedName>
    <definedName name="ResidentialResaleMarket">'SALES STATS'!$A$29:$C$36</definedName>
    <definedName name="ResidentialSalesExcludingInclineMarket">'SALES STATS'!#REF!</definedName>
    <definedName name="SubdivisionMarket">'SALES STATS'!$A$20:$C$23</definedName>
    <definedName name="VacantLandSalesMarket">'SALES STATS'!$A$48:$C$49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3"/>
  <c r="C11"/>
  <c r="B11"/>
  <c r="E8"/>
  <c r="G22" i="3"/>
  <c r="G10"/>
  <c r="G9"/>
  <c r="G8"/>
  <c r="G7"/>
  <c r="G49" i="2"/>
  <c r="G48"/>
  <c r="G42"/>
  <c r="G36"/>
  <c r="G35"/>
  <c r="G34"/>
  <c r="G33"/>
  <c r="G32"/>
  <c r="G31"/>
  <c r="G30"/>
  <c r="G29"/>
  <c r="G23"/>
  <c r="G22"/>
  <c r="G21"/>
  <c r="G20"/>
  <c r="G14"/>
  <c r="G13"/>
  <c r="G12"/>
  <c r="G11"/>
  <c r="G10"/>
  <c r="G9"/>
  <c r="G8"/>
  <c r="G7"/>
  <c r="G39" i="1"/>
  <c r="G38"/>
  <c r="G37"/>
  <c r="G36"/>
  <c r="G35"/>
  <c r="G34"/>
  <c r="G33"/>
  <c r="G32"/>
  <c r="G31"/>
  <c r="G25"/>
  <c r="G24"/>
  <c r="G23"/>
  <c r="G22"/>
  <c r="G21"/>
  <c r="G15"/>
  <c r="G14"/>
  <c r="G13"/>
  <c r="G12"/>
  <c r="G11"/>
  <c r="G10"/>
  <c r="G9"/>
  <c r="G8"/>
  <c r="G7"/>
  <c r="C29" i="3"/>
  <c r="B29"/>
  <c r="C17"/>
  <c r="B17"/>
  <c r="C43" i="2"/>
  <c r="B43"/>
  <c r="B16" i="1"/>
  <c r="C16"/>
  <c r="E15" s="1"/>
  <c r="B35" i="3"/>
  <c r="C35"/>
  <c r="B23"/>
  <c r="C23"/>
  <c r="B11"/>
  <c r="D7" s="1"/>
  <c r="C11"/>
  <c r="E7" s="1"/>
  <c r="B50" i="2"/>
  <c r="C50"/>
  <c r="B37"/>
  <c r="D30" s="1"/>
  <c r="C37"/>
  <c r="E30" s="1"/>
  <c r="A2"/>
  <c r="B24"/>
  <c r="D21" s="1"/>
  <c r="C24"/>
  <c r="E10" i="23" l="1"/>
  <c r="E9"/>
  <c r="E7"/>
  <c r="E6"/>
  <c r="E5"/>
  <c r="F9"/>
  <c r="F8"/>
  <c r="F6"/>
  <c r="F7"/>
  <c r="F5"/>
  <c r="F10"/>
  <c r="E9" i="3"/>
  <c r="D9"/>
  <c r="E9" i="1"/>
  <c r="D9"/>
  <c r="E31" i="2"/>
  <c r="D31"/>
  <c r="E23"/>
  <c r="D23"/>
  <c r="E49"/>
  <c r="D42"/>
  <c r="D35"/>
  <c r="D36"/>
  <c r="D8" i="3"/>
  <c r="E10"/>
  <c r="D10"/>
  <c r="E8"/>
  <c r="D49" i="2"/>
  <c r="E42"/>
  <c r="E36"/>
  <c r="E35"/>
  <c r="E22"/>
  <c r="D22"/>
  <c r="D15" i="1"/>
  <c r="E48" i="2"/>
  <c r="E29"/>
  <c r="E32"/>
  <c r="E34"/>
  <c r="E21"/>
  <c r="E20"/>
  <c r="D20"/>
  <c r="D33"/>
  <c r="E33"/>
  <c r="D34"/>
  <c r="D32"/>
  <c r="D29"/>
  <c r="D48"/>
  <c r="A2" i="3"/>
  <c r="B15" i="2"/>
  <c r="C15"/>
  <c r="B26" i="1"/>
  <c r="C26"/>
  <c r="B40"/>
  <c r="C40"/>
  <c r="F11" i="23" l="1"/>
  <c r="E11"/>
  <c r="E34" i="1"/>
  <c r="D34"/>
  <c r="E25"/>
  <c r="D25"/>
  <c r="E9" i="2"/>
  <c r="D9"/>
  <c r="E43"/>
  <c r="D43"/>
  <c r="E39" i="1"/>
  <c r="D35"/>
  <c r="D39"/>
  <c r="E24"/>
  <c r="D24"/>
  <c r="E37"/>
  <c r="E35"/>
  <c r="E33"/>
  <c r="E36"/>
  <c r="E22" i="3"/>
  <c r="D22"/>
  <c r="D50" i="2"/>
  <c r="E50"/>
  <c r="E37"/>
  <c r="D37"/>
  <c r="D8"/>
  <c r="D7"/>
  <c r="D10"/>
  <c r="D12"/>
  <c r="D14"/>
  <c r="D11"/>
  <c r="D13"/>
  <c r="E14"/>
  <c r="E7"/>
  <c r="E12"/>
  <c r="E8"/>
  <c r="E11"/>
  <c r="E13"/>
  <c r="E10"/>
  <c r="E32" i="1"/>
  <c r="E31"/>
  <c r="E38"/>
  <c r="D31"/>
  <c r="E8"/>
  <c r="D11"/>
  <c r="D8"/>
  <c r="D7"/>
  <c r="E14"/>
  <c r="E11"/>
  <c r="D10"/>
  <c r="D12"/>
  <c r="D13"/>
  <c r="D14"/>
  <c r="D23"/>
  <c r="E21"/>
  <c r="E22"/>
  <c r="E23"/>
  <c r="D37"/>
  <c r="D32"/>
  <c r="E7"/>
  <c r="D38"/>
  <c r="D33"/>
  <c r="D22"/>
  <c r="D21"/>
  <c r="E10"/>
  <c r="E12"/>
  <c r="D36"/>
  <c r="E13"/>
  <c r="E40" l="1"/>
  <c r="D40"/>
  <c r="E23" i="3"/>
  <c r="D23"/>
  <c r="E11"/>
  <c r="D11"/>
  <c r="E24" i="2"/>
  <c r="D24"/>
  <c r="D16" i="1"/>
  <c r="E16"/>
  <c r="E15" i="2"/>
  <c r="D15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<sst xmlns="http://schemas.openxmlformats.org/spreadsheetml/2006/main" count="1438" uniqueCount="157">
  <si>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</si>
  <si>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</si>
  <si>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</si>
  <si>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</si>
  <si>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</si>
  <si>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</si>
  <si>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</si>
  <si>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</si>
  <si>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</si>
  <si>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</si>
  <si>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</si>
  <si>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</si>
  <si>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</si>
  <si>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</si>
  <si>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</si>
  <si>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</si>
  <si>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</si>
  <si>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</si>
  <si>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</si>
  <si>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</si>
  <si>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</si>
  <si>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</si>
  <si>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</si>
  <si>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</si>
  <si>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</si>
  <si>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</si>
  <si>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</si>
  <si>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</si>
  <si>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</si>
  <si>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</si>
  <si>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</si>
  <si>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</si>
  <si>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</si>
  <si>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</si>
  <si>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</si>
  <si>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</si>
  <si>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</si>
  <si>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</si>
  <si>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</si>
  <si>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</si>
  <si>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</si>
  <si>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</si>
  <si>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</si>
  <si>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</si>
  <si>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</si>
  <si>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</si>
  <si>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</si>
  <si>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</si>
  <si>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</si>
  <si>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</si>
  <si>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</si>
  <si>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</si>
  <si>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BUILDER</t>
  </si>
  <si>
    <t>BUILDER TRACKING</t>
  </si>
  <si>
    <t>DOLLARVOL</t>
  </si>
  <si>
    <t>AVERAGE</t>
  </si>
  <si>
    <t>% OF $$$ VOLUME</t>
  </si>
  <si>
    <t>Reporting Period: JULY, 2024</t>
  </si>
  <si>
    <t>Ticor Title</t>
  </si>
  <si>
    <t>SINGLE FAM RES.</t>
  </si>
  <si>
    <t>CARSON CITY</t>
  </si>
  <si>
    <t>DKC</t>
  </si>
  <si>
    <t>NO</t>
  </si>
  <si>
    <t>First Centennial Title</t>
  </si>
  <si>
    <t>23</t>
  </si>
  <si>
    <t>Stewart Title</t>
  </si>
  <si>
    <t>GARDNERVILLE</t>
  </si>
  <si>
    <t>BA</t>
  </si>
  <si>
    <t>UNK</t>
  </si>
  <si>
    <t>Core Title</t>
  </si>
  <si>
    <t>KDJ</t>
  </si>
  <si>
    <t>PLUMB</t>
  </si>
  <si>
    <t>RC</t>
  </si>
  <si>
    <t>18</t>
  </si>
  <si>
    <t>MOBILE HOME</t>
  </si>
  <si>
    <t>KIETZKE</t>
  </si>
  <si>
    <t>AE</t>
  </si>
  <si>
    <t>YES</t>
  </si>
  <si>
    <t>CAPITOL HOMEBUILDERS LLC</t>
  </si>
  <si>
    <t/>
  </si>
  <si>
    <t>DC</t>
  </si>
  <si>
    <t>KB</t>
  </si>
  <si>
    <t>CONDO/TWNHSE</t>
  </si>
  <si>
    <t>DAMONTE</t>
  </si>
  <si>
    <t>24</t>
  </si>
  <si>
    <t>RIDGEVIEW</t>
  </si>
  <si>
    <t>5</t>
  </si>
  <si>
    <t>TF</t>
  </si>
  <si>
    <t>Signature Title</t>
  </si>
  <si>
    <t>NF</t>
  </si>
  <si>
    <t>ASK</t>
  </si>
  <si>
    <t>Calatlantic Title West</t>
  </si>
  <si>
    <t>MCCARRAN</t>
  </si>
  <si>
    <t>LH</t>
  </si>
  <si>
    <t>LENNAR RENO LLC</t>
  </si>
  <si>
    <t>10</t>
  </si>
  <si>
    <t>TH</t>
  </si>
  <si>
    <t>AMG</t>
  </si>
  <si>
    <t>LT BUILDERS LLC</t>
  </si>
  <si>
    <t>VACANT LAND</t>
  </si>
  <si>
    <t>First American Title</t>
  </si>
  <si>
    <t>MINDEN</t>
  </si>
  <si>
    <t>ET</t>
  </si>
  <si>
    <t>MF</t>
  </si>
  <si>
    <t>PARADISO EMERSON CC LLC</t>
  </si>
  <si>
    <t>COMMERCIAL</t>
  </si>
  <si>
    <t>SPARKS</t>
  </si>
  <si>
    <t>21</t>
  </si>
  <si>
    <t>RLT</t>
  </si>
  <si>
    <t>ZEPHYR</t>
  </si>
  <si>
    <t>17</t>
  </si>
  <si>
    <t>RS</t>
  </si>
  <si>
    <t>CC</t>
  </si>
  <si>
    <t>LAKESIDEMOANA</t>
  </si>
  <si>
    <t>12</t>
  </si>
  <si>
    <t>15</t>
  </si>
  <si>
    <t>LITTLE LANE LLC</t>
  </si>
  <si>
    <t>3</t>
  </si>
  <si>
    <t>CC BUILDERS LLC</t>
  </si>
  <si>
    <t>Landmark Title</t>
  </si>
  <si>
    <t>DP</t>
  </si>
  <si>
    <t>2-4 PLEX</t>
  </si>
  <si>
    <t>PH</t>
  </si>
  <si>
    <t>True Title and Escrow</t>
  </si>
  <si>
    <t>YC</t>
  </si>
  <si>
    <t>003-183-04</t>
  </si>
  <si>
    <t>FHA</t>
  </si>
  <si>
    <t>PHH MORTGAGE CORP</t>
  </si>
  <si>
    <t>002-775-11</t>
  </si>
  <si>
    <t>CONVENTIONAL</t>
  </si>
  <si>
    <t>US BANK NA</t>
  </si>
  <si>
    <t>009-631-13</t>
  </si>
  <si>
    <t>CREDIT LINE</t>
  </si>
  <si>
    <t>GREATER NEVADA CREDIT UNION</t>
  </si>
  <si>
    <t>010-413-53</t>
  </si>
  <si>
    <t>ALL WESTERN MORTGAGE INC</t>
  </si>
  <si>
    <t>002-629-07</t>
  </si>
  <si>
    <t>UNITED WHOLESALE MORTGAGE LLC</t>
  </si>
  <si>
    <t>009-691-19</t>
  </si>
  <si>
    <t>GOLDWATER BANK</t>
  </si>
  <si>
    <t>010-183-06</t>
  </si>
  <si>
    <t>UNITED FEDERAL CREDIT UNION</t>
  </si>
  <si>
    <t>CAL</t>
  </si>
  <si>
    <t>CT</t>
  </si>
  <si>
    <t>FA</t>
  </si>
  <si>
    <t>FC</t>
  </si>
  <si>
    <t>LT</t>
  </si>
  <si>
    <t>SIG</t>
  </si>
  <si>
    <t>ST</t>
  </si>
  <si>
    <t>TI</t>
  </si>
  <si>
    <t>TTE</t>
  </si>
  <si>
    <t>DEED SUBDIVIDER</t>
  </si>
  <si>
    <t>DEED</t>
  </si>
  <si>
    <t>DEED OF TRUST</t>
  </si>
  <si>
    <t>NO COMMERCIAL LOANS THIS MONTH</t>
  </si>
  <si>
    <t>NO CONSTRUCTION LOANS THIS MONTH</t>
  </si>
  <si>
    <t>NO HARD MONEY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</si>
</sst>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5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18" fillId="0" borderId="0" xfId="11" applyFont="1"/>
    <xf numFmtId="0" fontId="1" fillId="0" borderId="0" xfId="11"/>
    <xf numFmtId="0" fontId="16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0" fontId="17" fillId="0" borderId="18" xfId="12" applyFont="1" applyFill="1" applyBorder="1" applyAlignment="1">
      <alignment wrapText="1"/>
    </xf>
    <xf numFmtId="0" fontId="17" fillId="0" borderId="18" xfId="12" applyFont="1" applyFill="1" applyBorder="1" applyAlignment="1">
      <alignment horizontal="right" wrapText="1"/>
    </xf>
    <xf numFmtId="165" fontId="17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Core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True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27</c:v>
                </c:pt>
                <c:pt idx="1">
                  <c:v>19</c:v>
                </c:pt>
                <c:pt idx="2">
                  <c:v>18</c:v>
                </c:pt>
                <c:pt idx="3">
                  <c:v>18</c:v>
                </c:pt>
                <c:pt idx="4">
                  <c:v>13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4196736"/>
        <c:axId val="124198272"/>
        <c:axId val="0"/>
      </c:bar3DChart>
      <c:catAx>
        <c:axId val="124196736"/>
        <c:scaling>
          <c:orientation val="minMax"/>
        </c:scaling>
        <c:axPos val="b"/>
        <c:numFmt formatCode="General" sourceLinked="1"/>
        <c:majorTickMark val="none"/>
        <c:tickLblPos val="nextTo"/>
        <c:crossAx val="124198272"/>
        <c:crosses val="autoZero"/>
        <c:auto val="1"/>
        <c:lblAlgn val="ctr"/>
        <c:lblOffset val="100"/>
      </c:catAx>
      <c:valAx>
        <c:axId val="1241982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196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STATS'!$A$21:$A$25</c:f>
              <c:strCache>
                <c:ptCount val="5"/>
                <c:pt idx="0">
                  <c:v>First Centennial Title</c:v>
                </c:pt>
                <c:pt idx="1">
                  <c:v>Core Title</c:v>
                </c:pt>
                <c:pt idx="2">
                  <c:v>First American Title</c:v>
                </c:pt>
                <c:pt idx="3">
                  <c:v>Landmark Title</c:v>
                </c:pt>
                <c:pt idx="4">
                  <c:v>Ticor Title</c:v>
                </c:pt>
              </c:strCache>
            </c:strRef>
          </c:cat>
          <c:val>
            <c:numRef>
              <c:f>'OVERALL STATS'!$B$21:$B$25</c:f>
              <c:numCache>
                <c:formatCode>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hape val="box"/>
        <c:axId val="124425728"/>
        <c:axId val="124427264"/>
        <c:axId val="0"/>
      </c:bar3DChart>
      <c:catAx>
        <c:axId val="124425728"/>
        <c:scaling>
          <c:orientation val="minMax"/>
        </c:scaling>
        <c:axPos val="b"/>
        <c:numFmt formatCode="General" sourceLinked="1"/>
        <c:majorTickMark val="none"/>
        <c:tickLblPos val="nextTo"/>
        <c:crossAx val="124427264"/>
        <c:crosses val="autoZero"/>
        <c:auto val="1"/>
        <c:lblAlgn val="ctr"/>
        <c:lblOffset val="100"/>
      </c:catAx>
      <c:valAx>
        <c:axId val="1244272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425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STATS'!$A$31:$A$39</c:f>
              <c:strCache>
                <c:ptCount val="9"/>
                <c:pt idx="0">
                  <c:v>Core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True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STATS'!$B$31:$B$39</c:f>
              <c:numCache>
                <c:formatCode>0</c:formatCode>
                <c:ptCount val="9"/>
                <c:pt idx="0">
                  <c:v>28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13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4445440"/>
        <c:axId val="124446976"/>
        <c:axId val="0"/>
      </c:bar3DChart>
      <c:catAx>
        <c:axId val="124445440"/>
        <c:scaling>
          <c:orientation val="minMax"/>
        </c:scaling>
        <c:axPos val="b"/>
        <c:numFmt formatCode="General" sourceLinked="1"/>
        <c:majorTickMark val="none"/>
        <c:tickLblPos val="nextTo"/>
        <c:crossAx val="124446976"/>
        <c:crosses val="autoZero"/>
        <c:auto val="1"/>
        <c:lblAlgn val="ctr"/>
        <c:lblOffset val="100"/>
      </c:catAx>
      <c:valAx>
        <c:axId val="124446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4454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Core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True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13434482</c:v>
                </c:pt>
                <c:pt idx="1">
                  <c:v>9998011</c:v>
                </c:pt>
                <c:pt idx="2">
                  <c:v>9212800</c:v>
                </c:pt>
                <c:pt idx="3">
                  <c:v>8816000</c:v>
                </c:pt>
                <c:pt idx="4">
                  <c:v>7438675</c:v>
                </c:pt>
                <c:pt idx="5">
                  <c:v>2518000</c:v>
                </c:pt>
                <c:pt idx="6">
                  <c:v>505000</c:v>
                </c:pt>
                <c:pt idx="7">
                  <c:v>435000</c:v>
                </c:pt>
                <c:pt idx="8">
                  <c:v>195000</c:v>
                </c:pt>
              </c:numCache>
            </c:numRef>
          </c:val>
        </c:ser>
        <c:shape val="box"/>
        <c:axId val="124497920"/>
        <c:axId val="124499456"/>
        <c:axId val="0"/>
      </c:bar3DChart>
      <c:catAx>
        <c:axId val="124497920"/>
        <c:scaling>
          <c:orientation val="minMax"/>
        </c:scaling>
        <c:axPos val="b"/>
        <c:numFmt formatCode="General" sourceLinked="1"/>
        <c:majorTickMark val="none"/>
        <c:tickLblPos val="nextTo"/>
        <c:crossAx val="124499456"/>
        <c:crosses val="autoZero"/>
        <c:auto val="1"/>
        <c:lblAlgn val="ctr"/>
        <c:lblOffset val="100"/>
      </c:catAx>
      <c:valAx>
        <c:axId val="124499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497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STATS'!$A$21:$A$25</c:f>
              <c:strCache>
                <c:ptCount val="5"/>
                <c:pt idx="0">
                  <c:v>First Centennial Title</c:v>
                </c:pt>
                <c:pt idx="1">
                  <c:v>Core Title</c:v>
                </c:pt>
                <c:pt idx="2">
                  <c:v>First American Title</c:v>
                </c:pt>
                <c:pt idx="3">
                  <c:v>Landmark Title</c:v>
                </c:pt>
                <c:pt idx="4">
                  <c:v>Ticor Title</c:v>
                </c:pt>
              </c:strCache>
            </c:strRef>
          </c:cat>
          <c:val>
            <c:numRef>
              <c:f>'OVERALL STATS'!$C$21:$C$25</c:f>
              <c:numCache>
                <c:formatCode>"$"#,##0</c:formatCode>
                <c:ptCount val="5"/>
                <c:pt idx="0">
                  <c:v>1174510</c:v>
                </c:pt>
                <c:pt idx="1">
                  <c:v>384750</c:v>
                </c:pt>
                <c:pt idx="2">
                  <c:v>292226</c:v>
                </c:pt>
                <c:pt idx="3">
                  <c:v>262404</c:v>
                </c:pt>
                <c:pt idx="4">
                  <c:v>150000</c:v>
                </c:pt>
              </c:numCache>
            </c:numRef>
          </c:val>
        </c:ser>
        <c:shape val="box"/>
        <c:axId val="124853248"/>
        <c:axId val="124855040"/>
        <c:axId val="0"/>
      </c:bar3DChart>
      <c:catAx>
        <c:axId val="124853248"/>
        <c:scaling>
          <c:orientation val="minMax"/>
        </c:scaling>
        <c:axPos val="b"/>
        <c:numFmt formatCode="General" sourceLinked="1"/>
        <c:majorTickMark val="none"/>
        <c:tickLblPos val="nextTo"/>
        <c:crossAx val="124855040"/>
        <c:crosses val="autoZero"/>
        <c:auto val="1"/>
        <c:lblAlgn val="ctr"/>
        <c:lblOffset val="100"/>
      </c:catAx>
      <c:valAx>
        <c:axId val="124855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853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STATS'!$A$31:$A$39</c:f>
              <c:strCache>
                <c:ptCount val="9"/>
                <c:pt idx="0">
                  <c:v>Core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True Title and Escrow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STATS'!$C$31:$C$39</c:f>
              <c:numCache>
                <c:formatCode>"$"#,##0</c:formatCode>
                <c:ptCount val="9"/>
                <c:pt idx="0">
                  <c:v>13819232</c:v>
                </c:pt>
                <c:pt idx="1">
                  <c:v>10387310</c:v>
                </c:pt>
                <c:pt idx="2">
                  <c:v>10148011</c:v>
                </c:pt>
                <c:pt idx="3">
                  <c:v>8816000</c:v>
                </c:pt>
                <c:pt idx="4">
                  <c:v>7438675</c:v>
                </c:pt>
                <c:pt idx="5">
                  <c:v>2810226</c:v>
                </c:pt>
                <c:pt idx="6">
                  <c:v>767404</c:v>
                </c:pt>
                <c:pt idx="7">
                  <c:v>435000</c:v>
                </c:pt>
                <c:pt idx="8">
                  <c:v>195000</c:v>
                </c:pt>
              </c:numCache>
            </c:numRef>
          </c:val>
        </c:ser>
        <c:shape val="box"/>
        <c:axId val="124868864"/>
        <c:axId val="124887040"/>
        <c:axId val="0"/>
      </c:bar3DChart>
      <c:catAx>
        <c:axId val="124868864"/>
        <c:scaling>
          <c:orientation val="minMax"/>
        </c:scaling>
        <c:axPos val="b"/>
        <c:numFmt formatCode="General" sourceLinked="1"/>
        <c:majorTickMark val="none"/>
        <c:tickLblPos val="nextTo"/>
        <c:crossAx val="124887040"/>
        <c:crosses val="autoZero"/>
        <c:auto val="1"/>
        <c:lblAlgn val="ctr"/>
        <c:lblOffset val="100"/>
      </c:catAx>
      <c:valAx>
        <c:axId val="124887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868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9525</xdr:rowOff>
    </xdr:from>
    <xdr:to>
      <xdr:col>6</xdr:col>
      <xdr:colOff>1152524</xdr:colOff>
      <xdr:row>61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19050</xdr:rowOff>
    </xdr:from>
    <xdr:to>
      <xdr:col>6</xdr:col>
      <xdr:colOff>1152524</xdr:colOff>
      <xdr:row>79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80</xdr:row>
      <xdr:rowOff>0</xdr:rowOff>
    </xdr:from>
    <xdr:to>
      <xdr:col>6</xdr:col>
      <xdr:colOff>1143000</xdr:colOff>
      <xdr:row>96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20</xdr:col>
      <xdr:colOff>190500</xdr:colOff>
      <xdr:row>60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62</xdr:row>
      <xdr:rowOff>9525</xdr:rowOff>
    </xdr:from>
    <xdr:to>
      <xdr:col>20</xdr:col>
      <xdr:colOff>190499</xdr:colOff>
      <xdr:row>79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80</xdr:row>
      <xdr:rowOff>9525</xdr:rowOff>
    </xdr:from>
    <xdr:to>
      <xdr:col>20</xdr:col>
      <xdr:colOff>180974</xdr:colOff>
      <xdr:row>97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05.756831597224" createdVersion="3" refreshedVersion="3" minRefreshableVersion="3" recordCount="101">
  <cacheSource type="worksheet">
    <worksheetSource name="Table5"/>
  </cacheSource>
  <cacheFields count="10">
    <cacheField name="FULLNAME" numFmtId="0">
      <sharedItems containsBlank="1" count="10">
        <s v="Calatlantic Title West"/>
        <s v="Core Title"/>
        <s v="First American Title"/>
        <s v="First Centennial Title"/>
        <s v="Landmark Title"/>
        <s v="Signature Title"/>
        <s v="Stewart Title"/>
        <s v="Ticor Title"/>
        <s v="True Title and Escrow"/>
        <m u="1"/>
      </sharedItems>
    </cacheField>
    <cacheField name="RECBY" numFmtId="0">
      <sharedItems/>
    </cacheField>
    <cacheField name="BRANCH" numFmtId="0">
      <sharedItems containsBlank="1" count="13">
        <s v="MCCARRAN"/>
        <s v="KIETZKE"/>
        <s v="CARSON CITY"/>
        <s v=""/>
        <s v="MINDEN"/>
        <s v="SPARKS"/>
        <s v="RIDGEVIEW"/>
        <s v="DAMONTE"/>
        <s v="ZEPHYR"/>
        <s v="GARDNERVILLE"/>
        <s v="LAKESIDEMOANA"/>
        <s v="PLUMB"/>
        <m u="1"/>
      </sharedItems>
    </cacheField>
    <cacheField name="EO" numFmtId="0">
      <sharedItems containsBlank="1" count="33">
        <s v="LH"/>
        <s v="CC"/>
        <s v="KDJ"/>
        <s v="AMG"/>
        <s v="DC"/>
        <s v="ASK"/>
        <s v="ET"/>
        <s v="21"/>
        <s v="23"/>
        <s v="UNK"/>
        <s v="5"/>
        <s v="24"/>
        <s v="10"/>
        <s v="18"/>
        <s v="17"/>
        <s v="3"/>
        <s v="15"/>
        <s v="12"/>
        <s v="DP"/>
        <s v="NF"/>
        <s v="TH"/>
        <s v="PH"/>
        <s v="TF"/>
        <s v="BA"/>
        <s v="KB"/>
        <s v="RS"/>
        <s v="RC"/>
        <s v="MF"/>
        <s v="AE"/>
        <s v="DKC"/>
        <s v="RLT"/>
        <s v="YC"/>
        <m u="1"/>
      </sharedItems>
    </cacheField>
    <cacheField name="PROPTYPE" numFmtId="0">
      <sharedItems containsBlank="1" count="7">
        <s v="SINGLE FAM RES."/>
        <s v="MOBILE HOME"/>
        <s v="CONDO/TWNHSE"/>
        <s v="VACANT LAND"/>
        <s v="COMMERCIAL"/>
        <s v="2-4 PLEX"/>
        <m u="1"/>
      </sharedItems>
    </cacheField>
    <cacheField name="DOCNUM" numFmtId="0">
      <sharedItems containsSemiMixedTypes="0" containsString="0" containsNumber="1" containsInteger="1" minValue="547957" maxValue="548676"/>
    </cacheField>
    <cacheField name="AMOUNT" numFmtId="165">
      <sharedItems containsSemiMixedTypes="0" containsString="0" containsNumber="1" containsInteger="1" minValue="145000" maxValue="1498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7-01T00:00:00" maxDate="2024-08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05.756968055553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5">
        <s v="Core Title"/>
        <s v="First American Title"/>
        <s v="First Centennial Title"/>
        <s v="Landmark Title"/>
        <s v="Ticor Title"/>
        <m/>
        <s v="Western Title" u="1"/>
        <s v="Driggs Title Agency" u="1"/>
        <s v="Driggs Title Agency Inc - Nevada" u="1"/>
        <s v="Capital Title" u="1"/>
        <s v="Stewart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FHA"/>
        <s v="CREDIT LINE"/>
        <m/>
        <s v="CONSTRUCTION" u="1"/>
        <s v="SBA" u="1"/>
        <s v="HARD MONEY" u="1"/>
        <s v="VA" u="1"/>
        <s v="HOME EQUITY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7953" maxValue="548643"/>
    </cacheField>
    <cacheField name="AMOUNT" numFmtId="165">
      <sharedItems containsString="0" containsBlank="1" containsNumber="1" containsInteger="1" minValue="150000" maxValue="529000"/>
    </cacheField>
    <cacheField name="RECDATE" numFmtId="14">
      <sharedItems containsNonDate="0" containsDate="1" containsString="0" containsBlank="1" minDate="2024-07-01T00:00:00" maxDate="2024-08-01T00:00:00"/>
    </cacheField>
    <cacheField name="LENDER" numFmtId="0">
      <sharedItems containsBlank="1" count="103">
        <s v="UNITED WHOLESALE MORTGAGE LLC"/>
        <s v="PHH MORTGAGE CORP"/>
        <s v="US BANK NA"/>
        <s v="GOLDWATER BANK"/>
        <s v="UNITED FEDERAL CREDIT UNION"/>
        <s v="ALL WESTERN MORTGAGE INC"/>
        <s v="GREATER NEVADA CREDIT UNION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x v="0"/>
    <s v="CAL"/>
    <x v="0"/>
    <x v="0"/>
    <x v="0"/>
    <n v="548213"/>
    <n v="523120"/>
    <x v="0"/>
    <s v="YES"/>
    <d v="2024-07-12T00:00:00"/>
  </r>
  <r>
    <x v="0"/>
    <s v="CAL"/>
    <x v="0"/>
    <x v="0"/>
    <x v="0"/>
    <n v="548629"/>
    <n v="527405"/>
    <x v="0"/>
    <s v="YES"/>
    <d v="2024-07-30T00:00:00"/>
  </r>
  <r>
    <x v="0"/>
    <s v="CAL"/>
    <x v="0"/>
    <x v="0"/>
    <x v="0"/>
    <n v="548520"/>
    <n v="635000"/>
    <x v="0"/>
    <s v="YES"/>
    <d v="2024-07-25T00:00:00"/>
  </r>
  <r>
    <x v="0"/>
    <s v="CAL"/>
    <x v="0"/>
    <x v="0"/>
    <x v="0"/>
    <n v="548429"/>
    <n v="513450"/>
    <x v="0"/>
    <s v="YES"/>
    <d v="2024-07-22T00:00:00"/>
  </r>
  <r>
    <x v="0"/>
    <s v="CAL"/>
    <x v="0"/>
    <x v="0"/>
    <x v="0"/>
    <n v="548215"/>
    <n v="524950"/>
    <x v="0"/>
    <s v="YES"/>
    <d v="2024-07-12T00:00:00"/>
  </r>
  <r>
    <x v="0"/>
    <s v="CAL"/>
    <x v="0"/>
    <x v="0"/>
    <x v="0"/>
    <n v="548295"/>
    <n v="720000"/>
    <x v="0"/>
    <s v="YES"/>
    <d v="2024-07-17T00:00:00"/>
  </r>
  <r>
    <x v="0"/>
    <s v="CAL"/>
    <x v="0"/>
    <x v="0"/>
    <x v="0"/>
    <n v="548657"/>
    <n v="509950"/>
    <x v="0"/>
    <s v="YES"/>
    <d v="2024-07-31T00:00:00"/>
  </r>
  <r>
    <x v="0"/>
    <s v="CAL"/>
    <x v="0"/>
    <x v="0"/>
    <x v="0"/>
    <n v="548563"/>
    <n v="534950"/>
    <x v="0"/>
    <s v="YES"/>
    <d v="2024-07-26T00:00:00"/>
  </r>
  <r>
    <x v="0"/>
    <s v="CAL"/>
    <x v="0"/>
    <x v="0"/>
    <x v="0"/>
    <n v="548164"/>
    <n v="540000"/>
    <x v="0"/>
    <s v="YES"/>
    <d v="2024-07-11T00:00:00"/>
  </r>
  <r>
    <x v="0"/>
    <s v="CAL"/>
    <x v="0"/>
    <x v="0"/>
    <x v="0"/>
    <n v="548137"/>
    <n v="725000"/>
    <x v="0"/>
    <s v="YES"/>
    <d v="2024-07-10T00:00:00"/>
  </r>
  <r>
    <x v="0"/>
    <s v="CAL"/>
    <x v="0"/>
    <x v="0"/>
    <x v="0"/>
    <n v="548552"/>
    <n v="509950"/>
    <x v="0"/>
    <s v="YES"/>
    <d v="2024-07-26T00:00:00"/>
  </r>
  <r>
    <x v="0"/>
    <s v="CAL"/>
    <x v="0"/>
    <x v="0"/>
    <x v="0"/>
    <n v="548673"/>
    <n v="619950"/>
    <x v="0"/>
    <s v="YES"/>
    <d v="2024-07-31T00:00:00"/>
  </r>
  <r>
    <x v="0"/>
    <s v="CAL"/>
    <x v="0"/>
    <x v="0"/>
    <x v="0"/>
    <n v="548637"/>
    <n v="554950"/>
    <x v="0"/>
    <s v="YES"/>
    <d v="2024-07-30T00:00:00"/>
  </r>
  <r>
    <x v="1"/>
    <s v="CT"/>
    <x v="1"/>
    <x v="1"/>
    <x v="0"/>
    <n v="548532"/>
    <n v="440000"/>
    <x v="1"/>
    <s v="YES"/>
    <d v="2024-07-26T00:00:00"/>
  </r>
  <r>
    <x v="1"/>
    <s v="CT"/>
    <x v="2"/>
    <x v="2"/>
    <x v="0"/>
    <n v="548534"/>
    <n v="480000"/>
    <x v="1"/>
    <s v="YES"/>
    <d v="2024-07-26T00:00:00"/>
  </r>
  <r>
    <x v="1"/>
    <s v="CT"/>
    <x v="2"/>
    <x v="2"/>
    <x v="0"/>
    <n v="548516"/>
    <n v="600000"/>
    <x v="1"/>
    <s v="YES"/>
    <d v="2024-07-25T00:00:00"/>
  </r>
  <r>
    <x v="1"/>
    <s v="CT"/>
    <x v="2"/>
    <x v="3"/>
    <x v="0"/>
    <n v="548501"/>
    <n v="772400"/>
    <x v="1"/>
    <s v="YES"/>
    <d v="2024-07-25T00:00:00"/>
  </r>
  <r>
    <x v="1"/>
    <s v="CT"/>
    <x v="2"/>
    <x v="2"/>
    <x v="1"/>
    <n v="548404"/>
    <n v="389000"/>
    <x v="1"/>
    <s v="YES"/>
    <d v="2024-07-19T00:00:00"/>
  </r>
  <r>
    <x v="1"/>
    <s v="CT"/>
    <x v="2"/>
    <x v="2"/>
    <x v="0"/>
    <n v="548466"/>
    <n v="150000"/>
    <x v="1"/>
    <s v="YES"/>
    <d v="2024-07-23T00:00:00"/>
  </r>
  <r>
    <x v="1"/>
    <s v="CT"/>
    <x v="2"/>
    <x v="2"/>
    <x v="0"/>
    <n v="548013"/>
    <n v="379000"/>
    <x v="1"/>
    <s v="YES"/>
    <d v="2024-07-03T00:00:00"/>
  </r>
  <r>
    <x v="1"/>
    <s v="CT"/>
    <x v="3"/>
    <x v="4"/>
    <x v="0"/>
    <n v="548068"/>
    <n v="510000"/>
    <x v="1"/>
    <s v="YES"/>
    <d v="2024-07-08T00:00:00"/>
  </r>
  <r>
    <x v="1"/>
    <s v="CT"/>
    <x v="2"/>
    <x v="3"/>
    <x v="0"/>
    <n v="548319"/>
    <n v="579000"/>
    <x v="1"/>
    <s v="YES"/>
    <d v="2024-07-18T00:00:00"/>
  </r>
  <r>
    <x v="1"/>
    <s v="CT"/>
    <x v="2"/>
    <x v="2"/>
    <x v="2"/>
    <n v="548538"/>
    <n v="183000"/>
    <x v="1"/>
    <s v="YES"/>
    <d v="2024-07-26T00:00:00"/>
  </r>
  <r>
    <x v="1"/>
    <s v="CT"/>
    <x v="2"/>
    <x v="3"/>
    <x v="0"/>
    <n v="548247"/>
    <n v="390000"/>
    <x v="1"/>
    <s v="YES"/>
    <d v="2024-07-15T00:00:00"/>
  </r>
  <r>
    <x v="1"/>
    <s v="CT"/>
    <x v="2"/>
    <x v="3"/>
    <x v="0"/>
    <n v="548479"/>
    <n v="432500"/>
    <x v="1"/>
    <s v="YES"/>
    <d v="2024-07-24T00:00:00"/>
  </r>
  <r>
    <x v="1"/>
    <s v="CT"/>
    <x v="2"/>
    <x v="3"/>
    <x v="0"/>
    <n v="548219"/>
    <n v="675000"/>
    <x v="0"/>
    <s v="YES"/>
    <d v="2024-07-12T00:00:00"/>
  </r>
  <r>
    <x v="1"/>
    <s v="CT"/>
    <x v="2"/>
    <x v="2"/>
    <x v="0"/>
    <n v="548090"/>
    <n v="520000"/>
    <x v="1"/>
    <s v="YES"/>
    <d v="2024-07-09T00:00:00"/>
  </r>
  <r>
    <x v="1"/>
    <s v="CT"/>
    <x v="1"/>
    <x v="5"/>
    <x v="0"/>
    <n v="548135"/>
    <n v="186750"/>
    <x v="1"/>
    <s v="YES"/>
    <d v="2024-07-10T00:00:00"/>
  </r>
  <r>
    <x v="1"/>
    <s v="CT"/>
    <x v="2"/>
    <x v="4"/>
    <x v="0"/>
    <n v="548125"/>
    <n v="715000"/>
    <x v="1"/>
    <s v="YES"/>
    <d v="2024-07-10T00:00:00"/>
  </r>
  <r>
    <x v="1"/>
    <s v="CT"/>
    <x v="2"/>
    <x v="4"/>
    <x v="0"/>
    <n v="548102"/>
    <n v="485000"/>
    <x v="1"/>
    <s v="YES"/>
    <d v="2024-07-09T00:00:00"/>
  </r>
  <r>
    <x v="1"/>
    <s v="CT"/>
    <x v="2"/>
    <x v="4"/>
    <x v="0"/>
    <n v="548303"/>
    <n v="1100000"/>
    <x v="1"/>
    <s v="YES"/>
    <d v="2024-07-17T00:00:00"/>
  </r>
  <r>
    <x v="1"/>
    <s v="CT"/>
    <x v="2"/>
    <x v="2"/>
    <x v="2"/>
    <n v="548592"/>
    <n v="425954"/>
    <x v="0"/>
    <s v="YES"/>
    <d v="2024-07-29T00:00:00"/>
  </r>
  <r>
    <x v="1"/>
    <s v="CT"/>
    <x v="1"/>
    <x v="5"/>
    <x v="0"/>
    <n v="548627"/>
    <n v="318500"/>
    <x v="1"/>
    <s v="YES"/>
    <d v="2024-07-30T00:00:00"/>
  </r>
  <r>
    <x v="1"/>
    <s v="CT"/>
    <x v="2"/>
    <x v="2"/>
    <x v="2"/>
    <n v="548668"/>
    <n v="417765"/>
    <x v="0"/>
    <s v="YES"/>
    <d v="2024-07-31T00:00:00"/>
  </r>
  <r>
    <x v="1"/>
    <s v="CT"/>
    <x v="2"/>
    <x v="3"/>
    <x v="0"/>
    <n v="548619"/>
    <n v="610000"/>
    <x v="1"/>
    <s v="YES"/>
    <d v="2024-07-30T00:00:00"/>
  </r>
  <r>
    <x v="1"/>
    <s v="CT"/>
    <x v="2"/>
    <x v="4"/>
    <x v="0"/>
    <n v="548664"/>
    <n v="670000"/>
    <x v="1"/>
    <s v="YES"/>
    <d v="2024-07-31T00:00:00"/>
  </r>
  <r>
    <x v="1"/>
    <s v="CT"/>
    <x v="2"/>
    <x v="2"/>
    <x v="2"/>
    <n v="548633"/>
    <n v="450613"/>
    <x v="0"/>
    <s v="YES"/>
    <d v="2024-07-30T00:00:00"/>
  </r>
  <r>
    <x v="1"/>
    <s v="CT"/>
    <x v="2"/>
    <x v="2"/>
    <x v="0"/>
    <n v="548660"/>
    <n v="495000"/>
    <x v="1"/>
    <s v="YES"/>
    <d v="2024-07-31T00:00:00"/>
  </r>
  <r>
    <x v="1"/>
    <s v="CT"/>
    <x v="1"/>
    <x v="5"/>
    <x v="0"/>
    <n v="548543"/>
    <n v="685000"/>
    <x v="1"/>
    <s v="YES"/>
    <d v="2024-07-26T00:00:00"/>
  </r>
  <r>
    <x v="1"/>
    <s v="CT"/>
    <x v="2"/>
    <x v="2"/>
    <x v="1"/>
    <n v="548608"/>
    <n v="375000"/>
    <x v="1"/>
    <s v="YES"/>
    <d v="2024-07-30T00:00:00"/>
  </r>
  <r>
    <x v="2"/>
    <s v="FA"/>
    <x v="4"/>
    <x v="6"/>
    <x v="0"/>
    <n v="548239"/>
    <n v="595000"/>
    <x v="1"/>
    <s v="YES"/>
    <d v="2024-07-15T00:00:00"/>
  </r>
  <r>
    <x v="2"/>
    <s v="FA"/>
    <x v="4"/>
    <x v="6"/>
    <x v="0"/>
    <n v="548241"/>
    <n v="1498000"/>
    <x v="1"/>
    <s v="YES"/>
    <d v="2024-07-15T00:00:00"/>
  </r>
  <r>
    <x v="2"/>
    <s v="FA"/>
    <x v="4"/>
    <x v="6"/>
    <x v="2"/>
    <n v="548313"/>
    <n v="425000"/>
    <x v="1"/>
    <s v="YES"/>
    <d v="2024-07-18T00:00:00"/>
  </r>
  <r>
    <x v="3"/>
    <s v="FC"/>
    <x v="5"/>
    <x v="7"/>
    <x v="0"/>
    <n v="548311"/>
    <n v="234900"/>
    <x v="1"/>
    <s v="YES"/>
    <d v="2024-07-18T00:00:00"/>
  </r>
  <r>
    <x v="3"/>
    <s v="FC"/>
    <x v="2"/>
    <x v="8"/>
    <x v="0"/>
    <n v="548654"/>
    <n v="525000"/>
    <x v="1"/>
    <s v="YES"/>
    <d v="2024-07-31T00:00:00"/>
  </r>
  <r>
    <x v="3"/>
    <s v="FC"/>
    <x v="2"/>
    <x v="9"/>
    <x v="0"/>
    <n v="548003"/>
    <n v="435000"/>
    <x v="1"/>
    <s v="YES"/>
    <d v="2024-07-02T00:00:00"/>
  </r>
  <r>
    <x v="3"/>
    <s v="FC"/>
    <x v="6"/>
    <x v="10"/>
    <x v="0"/>
    <n v="548096"/>
    <n v="449000"/>
    <x v="1"/>
    <s v="YES"/>
    <d v="2024-07-09T00:00:00"/>
  </r>
  <r>
    <x v="3"/>
    <s v="FC"/>
    <x v="2"/>
    <x v="8"/>
    <x v="0"/>
    <n v="548290"/>
    <n v="535000"/>
    <x v="1"/>
    <s v="YES"/>
    <d v="2024-07-17T00:00:00"/>
  </r>
  <r>
    <x v="3"/>
    <s v="FC"/>
    <x v="2"/>
    <x v="8"/>
    <x v="3"/>
    <n v="548226"/>
    <n v="190000"/>
    <x v="1"/>
    <s v="YES"/>
    <d v="2024-07-12T00:00:00"/>
  </r>
  <r>
    <x v="3"/>
    <s v="FC"/>
    <x v="7"/>
    <x v="11"/>
    <x v="0"/>
    <n v="548078"/>
    <n v="480000"/>
    <x v="1"/>
    <s v="YES"/>
    <d v="2024-07-08T00:00:00"/>
  </r>
  <r>
    <x v="3"/>
    <s v="FC"/>
    <x v="7"/>
    <x v="11"/>
    <x v="0"/>
    <n v="548641"/>
    <n v="425000"/>
    <x v="1"/>
    <s v="YES"/>
    <d v="2024-07-31T00:00:00"/>
  </r>
  <r>
    <x v="3"/>
    <s v="FC"/>
    <x v="6"/>
    <x v="12"/>
    <x v="0"/>
    <n v="548202"/>
    <n v="1025000"/>
    <x v="1"/>
    <s v="YES"/>
    <d v="2024-07-12T00:00:00"/>
  </r>
  <r>
    <x v="3"/>
    <s v="FC"/>
    <x v="2"/>
    <x v="13"/>
    <x v="0"/>
    <n v="548020"/>
    <n v="815000"/>
    <x v="1"/>
    <s v="YES"/>
    <d v="2024-07-03T00:00:00"/>
  </r>
  <r>
    <x v="3"/>
    <s v="FC"/>
    <x v="2"/>
    <x v="8"/>
    <x v="0"/>
    <n v="547973"/>
    <n v="430000"/>
    <x v="1"/>
    <s v="YES"/>
    <d v="2024-07-01T00:00:00"/>
  </r>
  <r>
    <x v="3"/>
    <s v="FC"/>
    <x v="8"/>
    <x v="14"/>
    <x v="3"/>
    <n v="548449"/>
    <n v="150000"/>
    <x v="1"/>
    <s v="YES"/>
    <d v="2024-07-23T00:00:00"/>
  </r>
  <r>
    <x v="3"/>
    <s v="FC"/>
    <x v="2"/>
    <x v="8"/>
    <x v="0"/>
    <n v="548105"/>
    <n v="505000"/>
    <x v="1"/>
    <s v="YES"/>
    <d v="2024-07-10T00:00:00"/>
  </r>
  <r>
    <x v="3"/>
    <s v="FC"/>
    <x v="9"/>
    <x v="15"/>
    <x v="0"/>
    <n v="548588"/>
    <n v="715900"/>
    <x v="1"/>
    <s v="YES"/>
    <d v="2024-07-29T00:00:00"/>
  </r>
  <r>
    <x v="3"/>
    <s v="FC"/>
    <x v="5"/>
    <x v="7"/>
    <x v="0"/>
    <n v="548584"/>
    <n v="429000"/>
    <x v="1"/>
    <s v="YES"/>
    <d v="2024-07-29T00:00:00"/>
  </r>
  <r>
    <x v="3"/>
    <s v="FC"/>
    <x v="6"/>
    <x v="16"/>
    <x v="0"/>
    <n v="548580"/>
    <n v="540000"/>
    <x v="0"/>
    <s v="YES"/>
    <d v="2024-07-29T00:00:00"/>
  </r>
  <r>
    <x v="3"/>
    <s v="FC"/>
    <x v="10"/>
    <x v="17"/>
    <x v="0"/>
    <n v="548557"/>
    <n v="529000"/>
    <x v="1"/>
    <s v="YES"/>
    <d v="2024-07-26T00:00:00"/>
  </r>
  <r>
    <x v="3"/>
    <s v="FC"/>
    <x v="2"/>
    <x v="8"/>
    <x v="0"/>
    <n v="548658"/>
    <n v="800000"/>
    <x v="1"/>
    <s v="YES"/>
    <d v="2024-07-31T00:00:00"/>
  </r>
  <r>
    <x v="4"/>
    <s v="LT"/>
    <x v="11"/>
    <x v="18"/>
    <x v="0"/>
    <n v="548614"/>
    <n v="505000"/>
    <x v="1"/>
    <s v="YES"/>
    <d v="2024-07-30T00:00:00"/>
  </r>
  <r>
    <x v="5"/>
    <s v="SIG"/>
    <x v="2"/>
    <x v="19"/>
    <x v="2"/>
    <n v="548129"/>
    <n v="195000"/>
    <x v="1"/>
    <s v="YES"/>
    <d v="2024-07-10T00:00:00"/>
  </r>
  <r>
    <x v="6"/>
    <s v="ST"/>
    <x v="1"/>
    <x v="20"/>
    <x v="0"/>
    <n v="548209"/>
    <n v="377000"/>
    <x v="1"/>
    <s v="YES"/>
    <d v="2024-07-12T00:00:00"/>
  </r>
  <r>
    <x v="6"/>
    <s v="ST"/>
    <x v="2"/>
    <x v="21"/>
    <x v="4"/>
    <n v="548670"/>
    <n v="925000"/>
    <x v="1"/>
    <s v="YES"/>
    <d v="2024-07-31T00:00:00"/>
  </r>
  <r>
    <x v="6"/>
    <s v="ST"/>
    <x v="2"/>
    <x v="22"/>
    <x v="0"/>
    <n v="548121"/>
    <n v="534000"/>
    <x v="1"/>
    <s v="YES"/>
    <d v="2024-07-10T00:00:00"/>
  </r>
  <r>
    <x v="6"/>
    <s v="ST"/>
    <x v="9"/>
    <x v="23"/>
    <x v="1"/>
    <n v="548023"/>
    <n v="379000"/>
    <x v="1"/>
    <s v="YES"/>
    <d v="2024-07-03T00:00:00"/>
  </r>
  <r>
    <x v="6"/>
    <s v="ST"/>
    <x v="11"/>
    <x v="24"/>
    <x v="0"/>
    <n v="548546"/>
    <n v="906000"/>
    <x v="1"/>
    <s v="YES"/>
    <d v="2024-07-26T00:00:00"/>
  </r>
  <r>
    <x v="6"/>
    <s v="ST"/>
    <x v="9"/>
    <x v="23"/>
    <x v="3"/>
    <n v="548583"/>
    <n v="160000"/>
    <x v="1"/>
    <s v="YES"/>
    <d v="2024-07-29T00:00:00"/>
  </r>
  <r>
    <x v="6"/>
    <s v="ST"/>
    <x v="11"/>
    <x v="25"/>
    <x v="2"/>
    <n v="548513"/>
    <n v="245000"/>
    <x v="1"/>
    <s v="YES"/>
    <d v="2024-07-25T00:00:00"/>
  </r>
  <r>
    <x v="6"/>
    <s v="ST"/>
    <x v="11"/>
    <x v="26"/>
    <x v="0"/>
    <n v="548503"/>
    <n v="415000"/>
    <x v="1"/>
    <s v="YES"/>
    <d v="2024-07-25T00:00:00"/>
  </r>
  <r>
    <x v="6"/>
    <s v="ST"/>
    <x v="1"/>
    <x v="22"/>
    <x v="0"/>
    <n v="548431"/>
    <n v="425000"/>
    <x v="1"/>
    <s v="YES"/>
    <d v="2024-07-22T00:00:00"/>
  </r>
  <r>
    <x v="6"/>
    <s v="ST"/>
    <x v="9"/>
    <x v="23"/>
    <x v="5"/>
    <n v="548625"/>
    <n v="185000"/>
    <x v="1"/>
    <s v="YES"/>
    <d v="2024-07-30T00:00:00"/>
  </r>
  <r>
    <x v="6"/>
    <s v="ST"/>
    <x v="11"/>
    <x v="26"/>
    <x v="0"/>
    <n v="548017"/>
    <n v="740000"/>
    <x v="1"/>
    <s v="YES"/>
    <d v="2024-07-03T00:00:00"/>
  </r>
  <r>
    <x v="6"/>
    <s v="ST"/>
    <x v="1"/>
    <x v="27"/>
    <x v="0"/>
    <n v="548266"/>
    <n v="460000"/>
    <x v="1"/>
    <s v="YES"/>
    <d v="2024-07-16T00:00:00"/>
  </r>
  <r>
    <x v="6"/>
    <s v="ST"/>
    <x v="11"/>
    <x v="26"/>
    <x v="1"/>
    <n v="548617"/>
    <n v="390000"/>
    <x v="1"/>
    <s v="YES"/>
    <d v="2024-07-30T00:00:00"/>
  </r>
  <r>
    <x v="6"/>
    <s v="ST"/>
    <x v="11"/>
    <x v="24"/>
    <x v="0"/>
    <n v="548070"/>
    <n v="385000"/>
    <x v="1"/>
    <s v="YES"/>
    <d v="2024-07-08T00:00:00"/>
  </r>
  <r>
    <x v="6"/>
    <s v="ST"/>
    <x v="9"/>
    <x v="23"/>
    <x v="2"/>
    <n v="548074"/>
    <n v="430000"/>
    <x v="1"/>
    <s v="YES"/>
    <d v="2024-07-08T00:00:00"/>
  </r>
  <r>
    <x v="6"/>
    <s v="ST"/>
    <x v="9"/>
    <x v="23"/>
    <x v="0"/>
    <n v="548292"/>
    <n v="440000"/>
    <x v="1"/>
    <s v="YES"/>
    <d v="2024-07-17T00:00:00"/>
  </r>
  <r>
    <x v="6"/>
    <s v="ST"/>
    <x v="9"/>
    <x v="23"/>
    <x v="4"/>
    <n v="548280"/>
    <n v="485000"/>
    <x v="1"/>
    <s v="YES"/>
    <d v="2024-07-17T00:00:00"/>
  </r>
  <r>
    <x v="6"/>
    <s v="ST"/>
    <x v="9"/>
    <x v="23"/>
    <x v="0"/>
    <n v="547975"/>
    <n v="935000"/>
    <x v="1"/>
    <s v="YES"/>
    <d v="2024-07-01T00:00:00"/>
  </r>
  <r>
    <x v="7"/>
    <s v="TI"/>
    <x v="1"/>
    <x v="28"/>
    <x v="0"/>
    <n v="548047"/>
    <n v="575259"/>
    <x v="0"/>
    <s v="YES"/>
    <d v="2024-07-05T00:00:00"/>
  </r>
  <r>
    <x v="7"/>
    <s v="TI"/>
    <x v="2"/>
    <x v="29"/>
    <x v="0"/>
    <n v="547992"/>
    <n v="455000"/>
    <x v="1"/>
    <s v="YES"/>
    <d v="2024-07-02T00:00:00"/>
  </r>
  <r>
    <x v="7"/>
    <s v="TI"/>
    <x v="1"/>
    <x v="28"/>
    <x v="0"/>
    <n v="548400"/>
    <n v="594000"/>
    <x v="0"/>
    <s v="YES"/>
    <d v="2024-07-19T00:00:00"/>
  </r>
  <r>
    <x v="7"/>
    <s v="TI"/>
    <x v="9"/>
    <x v="30"/>
    <x v="0"/>
    <n v="548662"/>
    <n v="498500"/>
    <x v="1"/>
    <s v="YES"/>
    <d v="2024-07-31T00:00:00"/>
  </r>
  <r>
    <x v="7"/>
    <s v="TI"/>
    <x v="2"/>
    <x v="29"/>
    <x v="0"/>
    <n v="548612"/>
    <n v="1350000"/>
    <x v="1"/>
    <s v="YES"/>
    <d v="2024-07-30T00:00:00"/>
  </r>
  <r>
    <x v="7"/>
    <s v="TI"/>
    <x v="1"/>
    <x v="28"/>
    <x v="0"/>
    <n v="548555"/>
    <n v="574049"/>
    <x v="0"/>
    <s v="YES"/>
    <d v="2024-07-26T00:00:00"/>
  </r>
  <r>
    <x v="7"/>
    <s v="TI"/>
    <x v="1"/>
    <x v="28"/>
    <x v="0"/>
    <n v="548457"/>
    <n v="483420"/>
    <x v="0"/>
    <s v="YES"/>
    <d v="2024-07-23T00:00:00"/>
  </r>
  <r>
    <x v="7"/>
    <s v="TI"/>
    <x v="2"/>
    <x v="29"/>
    <x v="0"/>
    <n v="548445"/>
    <n v="425000"/>
    <x v="1"/>
    <s v="YES"/>
    <d v="2024-07-23T00:00:00"/>
  </r>
  <r>
    <x v="7"/>
    <s v="TI"/>
    <x v="2"/>
    <x v="29"/>
    <x v="2"/>
    <n v="548423"/>
    <n v="225000"/>
    <x v="1"/>
    <s v="YES"/>
    <d v="2024-07-22T00:00:00"/>
  </r>
  <r>
    <x v="7"/>
    <s v="TI"/>
    <x v="9"/>
    <x v="30"/>
    <x v="0"/>
    <n v="548341"/>
    <n v="448777"/>
    <x v="1"/>
    <s v="YES"/>
    <d v="2024-07-18T00:00:00"/>
  </r>
  <r>
    <x v="7"/>
    <s v="TI"/>
    <x v="1"/>
    <x v="28"/>
    <x v="0"/>
    <n v="548407"/>
    <n v="551939"/>
    <x v="0"/>
    <s v="YES"/>
    <d v="2024-07-19T00:00:00"/>
  </r>
  <r>
    <x v="7"/>
    <s v="TI"/>
    <x v="2"/>
    <x v="29"/>
    <x v="0"/>
    <n v="548117"/>
    <n v="300000"/>
    <x v="1"/>
    <s v="YES"/>
    <d v="2024-07-10T00:00:00"/>
  </r>
  <r>
    <x v="7"/>
    <s v="TI"/>
    <x v="2"/>
    <x v="29"/>
    <x v="0"/>
    <n v="547957"/>
    <n v="1250000"/>
    <x v="1"/>
    <s v="YES"/>
    <d v="2024-07-01T00:00:00"/>
  </r>
  <r>
    <x v="7"/>
    <s v="TI"/>
    <x v="2"/>
    <x v="29"/>
    <x v="0"/>
    <n v="548307"/>
    <n v="349400"/>
    <x v="1"/>
    <s v="YES"/>
    <d v="2024-07-18T00:00:00"/>
  </r>
  <r>
    <x v="7"/>
    <s v="TI"/>
    <x v="2"/>
    <x v="29"/>
    <x v="0"/>
    <n v="548296"/>
    <n v="529900"/>
    <x v="1"/>
    <s v="YES"/>
    <d v="2024-07-17T00:00:00"/>
  </r>
  <r>
    <x v="7"/>
    <s v="TI"/>
    <x v="1"/>
    <x v="28"/>
    <x v="0"/>
    <n v="548276"/>
    <n v="382777"/>
    <x v="0"/>
    <s v="YES"/>
    <d v="2024-07-17T00:00:00"/>
  </r>
  <r>
    <x v="7"/>
    <s v="TI"/>
    <x v="2"/>
    <x v="29"/>
    <x v="2"/>
    <n v="548199"/>
    <n v="300000"/>
    <x v="1"/>
    <s v="YES"/>
    <d v="2024-07-12T00:00:00"/>
  </r>
  <r>
    <x v="7"/>
    <s v="TI"/>
    <x v="1"/>
    <x v="28"/>
    <x v="0"/>
    <n v="548197"/>
    <n v="559990"/>
    <x v="0"/>
    <s v="YES"/>
    <d v="2024-07-12T00:00:00"/>
  </r>
  <r>
    <x v="7"/>
    <s v="TI"/>
    <x v="2"/>
    <x v="29"/>
    <x v="1"/>
    <n v="548124"/>
    <n v="145000"/>
    <x v="1"/>
    <s v="YES"/>
    <d v="2024-07-10T00:00:00"/>
  </r>
  <r>
    <x v="8"/>
    <s v="TTE"/>
    <x v="11"/>
    <x v="31"/>
    <x v="0"/>
    <n v="548676"/>
    <n v="435000"/>
    <x v="1"/>
    <s v="YES"/>
    <d v="2024-07-3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CT"/>
    <x v="0"/>
    <s v="002-629-07"/>
    <n v="548324"/>
    <n v="384750"/>
    <d v="2024-07-18T00:00:00"/>
    <x v="0"/>
  </r>
  <r>
    <x v="1"/>
    <s v="FA"/>
    <x v="1"/>
    <s v="003-183-04"/>
    <n v="547953"/>
    <n v="292226"/>
    <d v="2024-07-01T00:00:00"/>
    <x v="1"/>
  </r>
  <r>
    <x v="2"/>
    <s v="FC"/>
    <x v="0"/>
    <s v="002-775-11"/>
    <n v="548044"/>
    <n v="250000"/>
    <d v="2024-07-05T00:00:00"/>
    <x v="2"/>
  </r>
  <r>
    <x v="2"/>
    <s v="FC"/>
    <x v="0"/>
    <s v="009-691-19"/>
    <n v="548484"/>
    <n v="395510"/>
    <d v="2024-07-24T00:00:00"/>
    <x v="3"/>
  </r>
  <r>
    <x v="2"/>
    <s v="FC"/>
    <x v="0"/>
    <s v="010-183-06"/>
    <n v="548643"/>
    <n v="529000"/>
    <d v="2024-07-31T00:00:00"/>
    <x v="4"/>
  </r>
  <r>
    <x v="3"/>
    <s v="LT"/>
    <x v="0"/>
    <s v="010-413-53"/>
    <n v="548301"/>
    <n v="262404"/>
    <d v="2024-07-17T00:00:00"/>
    <x v="5"/>
  </r>
  <r>
    <x v="4"/>
    <s v="TI"/>
    <x v="2"/>
    <s v="009-631-13"/>
    <n v="548066"/>
    <n v="150000"/>
    <d v="2024-07-08T00:00:00"/>
    <x v="6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  <r>
    <x v="5"/>
    <m/>
    <x v="3"/>
    <m/>
    <m/>
    <m/>
    <m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1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34">
        <item m="1" x="3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66">
    <i>
      <x v="1"/>
    </i>
    <i r="1">
      <x v="1"/>
    </i>
    <i r="2">
      <x v="1"/>
    </i>
    <i>
      <x v="2"/>
    </i>
    <i r="1">
      <x v="2"/>
    </i>
    <i r="2">
      <x v="2"/>
    </i>
    <i r="2">
      <x v="6"/>
    </i>
    <i r="1">
      <x v="3"/>
    </i>
    <i r="2">
      <x v="3"/>
    </i>
    <i r="2">
      <x v="4"/>
    </i>
    <i r="2">
      <x v="5"/>
    </i>
    <i r="1">
      <x v="4"/>
    </i>
    <i r="2">
      <x v="5"/>
    </i>
    <i>
      <x v="3"/>
    </i>
    <i r="1">
      <x v="5"/>
    </i>
    <i r="2">
      <x v="7"/>
    </i>
    <i>
      <x v="4"/>
    </i>
    <i r="1">
      <x v="3"/>
    </i>
    <i r="2">
      <x v="9"/>
    </i>
    <i r="2">
      <x v="10"/>
    </i>
    <i r="2">
      <x v="14"/>
    </i>
    <i r="1">
      <x v="6"/>
    </i>
    <i r="2">
      <x v="8"/>
    </i>
    <i r="1">
      <x v="7"/>
    </i>
    <i r="2">
      <x v="11"/>
    </i>
    <i r="2">
      <x v="13"/>
    </i>
    <i r="2">
      <x v="17"/>
    </i>
    <i r="1">
      <x v="8"/>
    </i>
    <i r="2">
      <x v="12"/>
    </i>
    <i r="1">
      <x v="9"/>
    </i>
    <i r="2">
      <x v="15"/>
    </i>
    <i r="1">
      <x v="10"/>
    </i>
    <i r="2">
      <x v="16"/>
    </i>
    <i r="1">
      <x v="11"/>
    </i>
    <i r="2">
      <x v="18"/>
    </i>
    <i>
      <x v="5"/>
    </i>
    <i r="1">
      <x v="12"/>
    </i>
    <i r="2">
      <x v="19"/>
    </i>
    <i>
      <x v="6"/>
    </i>
    <i r="1">
      <x v="3"/>
    </i>
    <i r="2">
      <x v="20"/>
    </i>
    <i>
      <x v="7"/>
    </i>
    <i r="1">
      <x v="2"/>
    </i>
    <i r="2">
      <x v="21"/>
    </i>
    <i r="2">
      <x v="23"/>
    </i>
    <i r="2">
      <x v="28"/>
    </i>
    <i r="1">
      <x v="3"/>
    </i>
    <i r="2">
      <x v="22"/>
    </i>
    <i r="2">
      <x v="23"/>
    </i>
    <i r="1">
      <x v="10"/>
    </i>
    <i r="2">
      <x v="24"/>
    </i>
    <i r="1">
      <x v="12"/>
    </i>
    <i r="2">
      <x v="25"/>
    </i>
    <i r="2">
      <x v="26"/>
    </i>
    <i r="2">
      <x v="27"/>
    </i>
    <i>
      <x v="8"/>
    </i>
    <i r="1">
      <x v="2"/>
    </i>
    <i r="2">
      <x v="29"/>
    </i>
    <i r="1">
      <x v="3"/>
    </i>
    <i r="2">
      <x v="30"/>
    </i>
    <i r="1">
      <x v="10"/>
    </i>
    <i r="2">
      <x v="31"/>
    </i>
    <i>
      <x v="9"/>
    </i>
    <i r="1">
      <x v="12"/>
    </i>
    <i r="2">
      <x v="3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9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9"/>
        <item m="1" x="8"/>
        <item x="1"/>
        <item x="2"/>
        <item m="1" x="14"/>
        <item m="1" x="12"/>
        <item x="4"/>
        <item m="1" x="13"/>
        <item m="1" x="6"/>
        <item m="1" x="7"/>
        <item m="1" x="10"/>
        <item x="5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m="1" x="9"/>
        <item m="1" x="4"/>
        <item x="0"/>
        <item x="2"/>
        <item x="1"/>
        <item m="1" x="6"/>
        <item m="1" x="8"/>
        <item m="1" x="5"/>
        <item m="1" x="7"/>
        <item x="3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4">
        <item m="1" x="29"/>
        <item x="5"/>
        <item m="1" x="101"/>
        <item m="1" x="16"/>
        <item m="1" x="57"/>
        <item m="1" x="32"/>
        <item m="1" x="61"/>
        <item m="1" x="31"/>
        <item m="1" x="26"/>
        <item m="1" x="50"/>
        <item m="1" x="40"/>
        <item m="1" x="23"/>
        <item m="1" x="38"/>
        <item m="1" x="14"/>
        <item m="1" x="10"/>
        <item m="1" x="96"/>
        <item m="1" x="22"/>
        <item m="1" x="55"/>
        <item m="1" x="49"/>
        <item m="1" x="83"/>
        <item m="1" x="72"/>
        <item m="1" x="24"/>
        <item m="1" x="30"/>
        <item m="1" x="78"/>
        <item m="1" x="34"/>
        <item m="1" x="59"/>
        <item m="1" x="8"/>
        <item m="1" x="36"/>
        <item m="1" x="35"/>
        <item m="1" x="98"/>
        <item m="1" x="86"/>
        <item m="1" x="102"/>
        <item x="6"/>
        <item m="1" x="82"/>
        <item m="1" x="9"/>
        <item m="1" x="20"/>
        <item m="1" x="85"/>
        <item m="1" x="91"/>
        <item m="1" x="68"/>
        <item m="1" x="76"/>
        <item m="1" x="18"/>
        <item m="1" x="42"/>
        <item m="1" x="81"/>
        <item m="1" x="11"/>
        <item m="1" x="69"/>
        <item m="1" x="93"/>
        <item m="1" x="47"/>
        <item m="1" x="95"/>
        <item m="1" x="54"/>
        <item m="1" x="100"/>
        <item m="1" x="71"/>
        <item m="1" x="60"/>
        <item m="1" x="37"/>
        <item m="1" x="99"/>
        <item m="1" x="41"/>
        <item m="1" x="28"/>
        <item m="1" x="63"/>
        <item m="1" x="75"/>
        <item m="1" x="21"/>
        <item m="1" x="89"/>
        <item m="1" x="67"/>
        <item m="1" x="87"/>
        <item m="1" x="17"/>
        <item m="1" x="84"/>
        <item m="1" x="97"/>
        <item m="1" x="66"/>
        <item m="1" x="73"/>
        <item m="1" x="45"/>
        <item m="1" x="94"/>
        <item m="1" x="25"/>
        <item m="1" x="80"/>
        <item m="1" x="90"/>
        <item m="1" x="44"/>
        <item m="1" x="27"/>
        <item m="1" x="48"/>
        <item m="1" x="19"/>
        <item m="1" x="13"/>
        <item m="1" x="65"/>
        <item m="1" x="88"/>
        <item m="1" x="15"/>
        <item m="1" x="77"/>
        <item m="1" x="58"/>
        <item x="4"/>
        <item m="1" x="64"/>
        <item x="2"/>
        <item m="1" x="70"/>
        <item m="1" x="33"/>
        <item m="1" x="56"/>
        <item m="1" x="12"/>
        <item m="1" x="92"/>
        <item m="1" x="74"/>
        <item m="1" x="79"/>
        <item m="1" x="43"/>
        <item m="1" x="39"/>
        <item m="1" x="62"/>
        <item m="1" x="53"/>
        <item m="1" x="51"/>
        <item m="1" x="46"/>
        <item m="1" x="52"/>
        <item x="7"/>
        <item x="0"/>
        <item x="1"/>
        <item x="3"/>
        <item t="default"/>
      </items>
    </pivotField>
  </pivotFields>
  <rowFields count="2">
    <field x="7"/>
    <field x="0"/>
  </rowFields>
  <rowItems count="25">
    <i>
      <x v="1"/>
    </i>
    <i r="1">
      <x v="14"/>
    </i>
    <i t="blank">
      <x v="1"/>
    </i>
    <i>
      <x v="32"/>
    </i>
    <i r="1">
      <x v="7"/>
    </i>
    <i t="blank">
      <x v="32"/>
    </i>
    <i>
      <x v="82"/>
    </i>
    <i r="1">
      <x v="4"/>
    </i>
    <i t="blank">
      <x v="82"/>
    </i>
    <i>
      <x v="84"/>
    </i>
    <i r="1">
      <x v="4"/>
    </i>
    <i t="blank">
      <x v="84"/>
    </i>
    <i>
      <x v="99"/>
    </i>
    <i r="1">
      <x v="12"/>
    </i>
    <i t="blank">
      <x v="99"/>
    </i>
    <i>
      <x v="100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1" totalsRowCount="1" headerRowDxfId="18" totalsRowDxfId="15" headerRowBorderDxfId="17" tableBorderDxfId="16" totalsRowBorderDxfId="14">
  <autoFilter ref="A4:F10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SUM(B5:B10)</totalsRowFormula>
    </tableColumn>
    <tableColumn id="3" name="DOLLARVOL" totalsRowFunction="custom" totalsRowDxfId="3" dataCellStyle="Normal 2">
      <totalsRowFormula>SUM(C5:C10)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Row],[CLOSINGS]]/$B$12</calculatedColumnFormula>
      <totalsRowFormula>SUM(E5:E10)</totalsRowFormula>
    </tableColumn>
    <tableColumn id="6" name="% OF $$$ VOLUME" totalsRowFunction="custom" dataDxfId="12" totalsRowDxfId="0" dataCellStyle="Normal 2">
      <calculatedColumnFormula>Table2[[#This Row],[DOLLARVOL]]/$C$12</calculatedColumnFormula>
      <totalsRowFormula>SUM(F5:F10)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02" totalsRowShown="0" headerRowDxfId="11">
  <autoFilter ref="A1:J10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10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09" totalsRowShown="0" headerRowDxfId="9" headerRowBorderDxfId="8" tableBorderDxfId="7" totalsRowBorderDxfId="6">
  <autoFilter ref="A1:E10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57</v>
      </c>
    </row>
    <row r="3" spans="1:7">
      <c r="A3" s="2"/>
    </row>
    <row r="4" spans="1:7" ht="13.8" thickBot="1">
      <c r="A4" s="2"/>
    </row>
    <row r="5" spans="1:7" ht="16.2" thickBot="1">
      <c r="A5" s="128" t="s">
        <v>4</v>
      </c>
      <c r="B5" s="129"/>
      <c r="C5" s="129"/>
      <c r="D5" s="129"/>
      <c r="E5" s="129"/>
      <c r="F5" s="129"/>
      <c r="G5" s="130"/>
    </row>
    <row r="6" spans="1:7" ht="26.4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18" t="s">
        <v>50</v>
      </c>
      <c r="G6" s="118" t="s">
        <v>51</v>
      </c>
    </row>
    <row r="7" spans="1:7">
      <c r="A7" s="135" t="s">
        <v>69</v>
      </c>
      <c r="B7" s="136">
        <v>27</v>
      </c>
      <c r="C7" s="137">
        <v>13434482</v>
      </c>
      <c r="D7" s="138">
        <f t="shared" ref="D7:D15" si="0">B7/$B$16</f>
        <v>0.26732673267326734</v>
      </c>
      <c r="E7" s="138">
        <f t="shared" ref="E7:E15" si="1">C7/$C$16</f>
        <v>0.25563697943758379</v>
      </c>
      <c r="F7" s="139">
        <v>1</v>
      </c>
      <c r="G7" s="139">
        <f t="shared" ref="G7:G15" si="2">RANK(C7,$C$7:$C$15)</f>
        <v>1</v>
      </c>
    </row>
    <row r="8" spans="1:7">
      <c r="A8" s="68" t="s">
        <v>58</v>
      </c>
      <c r="B8" s="69">
        <v>19</v>
      </c>
      <c r="C8" s="70">
        <v>9998011</v>
      </c>
      <c r="D8" s="23">
        <f t="shared" si="0"/>
        <v>0.18811881188118812</v>
      </c>
      <c r="E8" s="23">
        <f t="shared" si="1"/>
        <v>0.19024636248898444</v>
      </c>
      <c r="F8" s="73">
        <v>2</v>
      </c>
      <c r="G8" s="102">
        <f t="shared" si="2"/>
        <v>2</v>
      </c>
    </row>
    <row r="9" spans="1:7">
      <c r="A9" s="68" t="s">
        <v>63</v>
      </c>
      <c r="B9" s="69">
        <v>18</v>
      </c>
      <c r="C9" s="70">
        <v>9212800</v>
      </c>
      <c r="D9" s="23">
        <f t="shared" ref="D9" si="3">B9/$B$16</f>
        <v>0.17821782178217821</v>
      </c>
      <c r="E9" s="23">
        <f t="shared" ref="E9" si="4">C9/$C$16</f>
        <v>0.17530503700571204</v>
      </c>
      <c r="F9" s="73">
        <v>3</v>
      </c>
      <c r="G9" s="102">
        <f t="shared" si="2"/>
        <v>3</v>
      </c>
    </row>
    <row r="10" spans="1:7">
      <c r="A10" s="68" t="s">
        <v>65</v>
      </c>
      <c r="B10" s="69">
        <v>18</v>
      </c>
      <c r="C10" s="70">
        <v>8816000</v>
      </c>
      <c r="D10" s="23">
        <f t="shared" si="0"/>
        <v>0.17821782178217821</v>
      </c>
      <c r="E10" s="23">
        <f t="shared" si="1"/>
        <v>0.16775455955218363</v>
      </c>
      <c r="F10" s="73">
        <v>4</v>
      </c>
      <c r="G10" s="102">
        <f t="shared" si="2"/>
        <v>4</v>
      </c>
    </row>
    <row r="11" spans="1:7">
      <c r="A11" s="68" t="s">
        <v>91</v>
      </c>
      <c r="B11" s="69">
        <v>13</v>
      </c>
      <c r="C11" s="70">
        <v>7438675</v>
      </c>
      <c r="D11" s="23">
        <f t="shared" si="0"/>
        <v>0.12871287128712872</v>
      </c>
      <c r="E11" s="23">
        <f t="shared" si="1"/>
        <v>0.14154623959583024</v>
      </c>
      <c r="F11" s="73">
        <v>5</v>
      </c>
      <c r="G11" s="102">
        <f t="shared" si="2"/>
        <v>5</v>
      </c>
    </row>
    <row r="12" spans="1:7">
      <c r="A12" s="84" t="s">
        <v>100</v>
      </c>
      <c r="B12" s="80">
        <v>3</v>
      </c>
      <c r="C12" s="116">
        <v>2518000</v>
      </c>
      <c r="D12" s="23">
        <f t="shared" si="0"/>
        <v>2.9702970297029702E-2</v>
      </c>
      <c r="E12" s="23">
        <f t="shared" si="1"/>
        <v>4.7913564082622317E-2</v>
      </c>
      <c r="F12" s="73">
        <v>6</v>
      </c>
      <c r="G12" s="102">
        <f t="shared" si="2"/>
        <v>6</v>
      </c>
    </row>
    <row r="13" spans="1:7">
      <c r="A13" s="84" t="s">
        <v>119</v>
      </c>
      <c r="B13" s="80">
        <v>1</v>
      </c>
      <c r="C13" s="116">
        <v>505000</v>
      </c>
      <c r="D13" s="23">
        <f t="shared" si="0"/>
        <v>9.9009900990099011E-3</v>
      </c>
      <c r="E13" s="23">
        <f t="shared" si="1"/>
        <v>9.6093526059270341E-3</v>
      </c>
      <c r="F13" s="73">
        <v>7</v>
      </c>
      <c r="G13" s="102">
        <f t="shared" si="2"/>
        <v>7</v>
      </c>
    </row>
    <row r="14" spans="1:7">
      <c r="A14" s="35" t="s">
        <v>123</v>
      </c>
      <c r="B14" s="117">
        <v>1</v>
      </c>
      <c r="C14" s="115">
        <v>435000</v>
      </c>
      <c r="D14" s="23">
        <f t="shared" si="0"/>
        <v>9.9009900990099011E-3</v>
      </c>
      <c r="E14" s="23">
        <f t="shared" si="1"/>
        <v>8.2773631357985333E-3</v>
      </c>
      <c r="F14" s="73">
        <v>7</v>
      </c>
      <c r="G14" s="102">
        <f t="shared" si="2"/>
        <v>8</v>
      </c>
    </row>
    <row r="15" spans="1:7">
      <c r="A15" s="84" t="s">
        <v>88</v>
      </c>
      <c r="B15" s="80">
        <v>1</v>
      </c>
      <c r="C15" s="116">
        <v>195000</v>
      </c>
      <c r="D15" s="23">
        <f t="shared" si="0"/>
        <v>9.9009900990099011E-3</v>
      </c>
      <c r="E15" s="23">
        <f t="shared" si="1"/>
        <v>3.7105420953579635E-3</v>
      </c>
      <c r="F15" s="73">
        <v>7</v>
      </c>
      <c r="G15" s="102">
        <f t="shared" si="2"/>
        <v>9</v>
      </c>
    </row>
    <row r="16" spans="1:7">
      <c r="A16" s="81" t="s">
        <v>23</v>
      </c>
      <c r="B16" s="82">
        <f>SUM(B7:B15)</f>
        <v>101</v>
      </c>
      <c r="C16" s="83">
        <f>SUM(C7:C15)</f>
        <v>52552968</v>
      </c>
      <c r="D16" s="30">
        <f>SUM(D7:D15)</f>
        <v>1</v>
      </c>
      <c r="E16" s="30">
        <f>SUM(E7:E15)</f>
        <v>0.99999999999999989</v>
      </c>
      <c r="F16" s="31"/>
      <c r="G16" s="31"/>
    </row>
    <row r="17" spans="1:7" ht="13.8" thickBot="1">
      <c r="A17" s="77"/>
      <c r="B17" s="78"/>
      <c r="C17" s="79"/>
    </row>
    <row r="18" spans="1:7" ht="16.2" thickBot="1">
      <c r="A18" s="131" t="s">
        <v>10</v>
      </c>
      <c r="B18" s="132"/>
      <c r="C18" s="132"/>
      <c r="D18" s="132"/>
      <c r="E18" s="132"/>
      <c r="F18" s="132"/>
      <c r="G18" s="133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35" t="s">
        <v>63</v>
      </c>
      <c r="B21" s="136">
        <v>3</v>
      </c>
      <c r="C21" s="137">
        <v>1174510</v>
      </c>
      <c r="D21" s="140">
        <f>B21/$B$26</f>
        <v>0.42857142857142855</v>
      </c>
      <c r="E21" s="140">
        <f>C21/$C$26</f>
        <v>0.51880170856357866</v>
      </c>
      <c r="F21" s="141">
        <v>1</v>
      </c>
      <c r="G21" s="141">
        <f>RANK(C21,$C$21:$C$25)</f>
        <v>1</v>
      </c>
    </row>
    <row r="22" spans="1:7">
      <c r="A22" s="68" t="s">
        <v>69</v>
      </c>
      <c r="B22" s="69">
        <v>1</v>
      </c>
      <c r="C22" s="70">
        <v>384750</v>
      </c>
      <c r="D22" s="23">
        <f>B22/$B$26</f>
        <v>0.14285714285714285</v>
      </c>
      <c r="E22" s="23">
        <f>C22/$C$26</f>
        <v>0.1699508368339451</v>
      </c>
      <c r="F22" s="73">
        <v>2</v>
      </c>
      <c r="G22" s="73">
        <f>RANK(C22,$C$21:$C$25)</f>
        <v>2</v>
      </c>
    </row>
    <row r="23" spans="1:7">
      <c r="A23" s="68" t="s">
        <v>100</v>
      </c>
      <c r="B23" s="69">
        <v>1</v>
      </c>
      <c r="C23" s="70">
        <v>292226</v>
      </c>
      <c r="D23" s="23">
        <f>B23/$B$26</f>
        <v>0.14285714285714285</v>
      </c>
      <c r="E23" s="23">
        <f>C23/$C$26</f>
        <v>0.12908135996006873</v>
      </c>
      <c r="F23" s="73">
        <v>2</v>
      </c>
      <c r="G23" s="73">
        <f>RANK(C23,$C$21:$C$25)</f>
        <v>3</v>
      </c>
    </row>
    <row r="24" spans="1:7">
      <c r="A24" s="68" t="s">
        <v>119</v>
      </c>
      <c r="B24" s="69">
        <v>1</v>
      </c>
      <c r="C24" s="70">
        <v>262404</v>
      </c>
      <c r="D24" s="23">
        <f>B24/$B$26</f>
        <v>0.14285714285714285</v>
      </c>
      <c r="E24" s="23">
        <f>C24/$C$26</f>
        <v>0.11590845844983634</v>
      </c>
      <c r="F24" s="73">
        <v>2</v>
      </c>
      <c r="G24" s="73">
        <f>RANK(C24,$C$21:$C$25)</f>
        <v>4</v>
      </c>
    </row>
    <row r="25" spans="1:7">
      <c r="A25" s="68" t="s">
        <v>58</v>
      </c>
      <c r="B25" s="69">
        <v>1</v>
      </c>
      <c r="C25" s="70">
        <v>150000</v>
      </c>
      <c r="D25" s="23">
        <f>B25/$B$26</f>
        <v>0.14285714285714285</v>
      </c>
      <c r="E25" s="23">
        <f>C25/$C$26</f>
        <v>6.625763619257119E-2</v>
      </c>
      <c r="F25" s="73">
        <v>2</v>
      </c>
      <c r="G25" s="73">
        <f>RANK(C25,$C$21:$C$25)</f>
        <v>5</v>
      </c>
    </row>
    <row r="26" spans="1:7">
      <c r="A26" s="32" t="s">
        <v>23</v>
      </c>
      <c r="B26" s="47">
        <f>SUM(B21:B25)</f>
        <v>7</v>
      </c>
      <c r="C26" s="33">
        <f>SUM(C21:C25)</f>
        <v>2263890</v>
      </c>
      <c r="D26" s="30">
        <f>SUM(D21:D25)</f>
        <v>0.99999999999999978</v>
      </c>
      <c r="E26" s="30">
        <f>SUM(E21:E25)</f>
        <v>1</v>
      </c>
      <c r="F26" s="31"/>
      <c r="G26" s="31"/>
    </row>
    <row r="27" spans="1:7" ht="13.8" thickBot="1"/>
    <row r="28" spans="1:7" ht="16.2" thickBot="1">
      <c r="A28" s="128" t="s">
        <v>12</v>
      </c>
      <c r="B28" s="129"/>
      <c r="C28" s="129"/>
      <c r="D28" s="129"/>
      <c r="E28" s="129"/>
      <c r="F28" s="129"/>
      <c r="G28" s="130"/>
    </row>
    <row r="29" spans="1:7">
      <c r="A29" s="3"/>
      <c r="B29" s="45"/>
      <c r="C29" s="40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6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35" t="s">
        <v>69</v>
      </c>
      <c r="B31" s="136">
        <v>28</v>
      </c>
      <c r="C31" s="137">
        <v>13819232</v>
      </c>
      <c r="D31" s="140">
        <f t="shared" ref="D31:D38" si="5">B31/$B$40</f>
        <v>0.25925925925925924</v>
      </c>
      <c r="E31" s="140">
        <f t="shared" ref="E31:E38" si="6">C31/$C$40</f>
        <v>0.25209821402021981</v>
      </c>
      <c r="F31" s="141">
        <v>1</v>
      </c>
      <c r="G31" s="141">
        <f t="shared" ref="G31:G39" si="7">RANK(C31,$C$31:$C$39)</f>
        <v>1</v>
      </c>
    </row>
    <row r="32" spans="1:7">
      <c r="A32" s="68" t="s">
        <v>63</v>
      </c>
      <c r="B32" s="69">
        <v>21</v>
      </c>
      <c r="C32" s="70">
        <v>10387310</v>
      </c>
      <c r="D32" s="23">
        <f t="shared" si="5"/>
        <v>0.19444444444444445</v>
      </c>
      <c r="E32" s="23">
        <f t="shared" si="6"/>
        <v>0.18949115981802533</v>
      </c>
      <c r="F32" s="73">
        <v>2</v>
      </c>
      <c r="G32" s="73">
        <f t="shared" si="7"/>
        <v>2</v>
      </c>
    </row>
    <row r="33" spans="1:7">
      <c r="A33" s="68" t="s">
        <v>58</v>
      </c>
      <c r="B33" s="69">
        <v>20</v>
      </c>
      <c r="C33" s="70">
        <v>10148011</v>
      </c>
      <c r="D33" s="23">
        <f t="shared" si="5"/>
        <v>0.18518518518518517</v>
      </c>
      <c r="E33" s="23">
        <f t="shared" si="6"/>
        <v>0.18512573267150773</v>
      </c>
      <c r="F33" s="73">
        <v>3</v>
      </c>
      <c r="G33" s="73">
        <f t="shared" si="7"/>
        <v>3</v>
      </c>
    </row>
    <row r="34" spans="1:7">
      <c r="A34" s="68" t="s">
        <v>65</v>
      </c>
      <c r="B34" s="69">
        <v>18</v>
      </c>
      <c r="C34" s="70">
        <v>8816000</v>
      </c>
      <c r="D34" s="23">
        <f t="shared" ref="D34" si="8">B34/$B$40</f>
        <v>0.16666666666666666</v>
      </c>
      <c r="E34" s="23">
        <f t="shared" ref="E34" si="9">C34/$C$40</f>
        <v>0.16082643773563235</v>
      </c>
      <c r="F34" s="73">
        <v>4</v>
      </c>
      <c r="G34" s="73">
        <f t="shared" si="7"/>
        <v>4</v>
      </c>
    </row>
    <row r="35" spans="1:7">
      <c r="A35" s="68" t="s">
        <v>91</v>
      </c>
      <c r="B35" s="69">
        <v>13</v>
      </c>
      <c r="C35" s="70">
        <v>7438675</v>
      </c>
      <c r="D35" s="23">
        <f t="shared" si="5"/>
        <v>0.12037037037037036</v>
      </c>
      <c r="E35" s="23">
        <f t="shared" si="6"/>
        <v>0.13570049928801101</v>
      </c>
      <c r="F35" s="73">
        <v>5</v>
      </c>
      <c r="G35" s="73">
        <f t="shared" si="7"/>
        <v>5</v>
      </c>
    </row>
    <row r="36" spans="1:7">
      <c r="A36" s="68" t="s">
        <v>100</v>
      </c>
      <c r="B36" s="69">
        <v>4</v>
      </c>
      <c r="C36" s="70">
        <v>2810226</v>
      </c>
      <c r="D36" s="23">
        <f t="shared" si="5"/>
        <v>3.7037037037037035E-2</v>
      </c>
      <c r="E36" s="23">
        <f t="shared" si="6"/>
        <v>5.1265725591204077E-2</v>
      </c>
      <c r="F36" s="73">
        <v>6</v>
      </c>
      <c r="G36" s="73">
        <f t="shared" si="7"/>
        <v>6</v>
      </c>
    </row>
    <row r="37" spans="1:7">
      <c r="A37" s="68" t="s">
        <v>119</v>
      </c>
      <c r="B37" s="69">
        <v>2</v>
      </c>
      <c r="C37" s="70">
        <v>767404</v>
      </c>
      <c r="D37" s="23">
        <f t="shared" si="5"/>
        <v>1.8518518518518517E-2</v>
      </c>
      <c r="E37" s="23">
        <f t="shared" si="6"/>
        <v>1.3999416019064792E-2</v>
      </c>
      <c r="F37" s="73">
        <v>7</v>
      </c>
      <c r="G37" s="73">
        <f t="shared" si="7"/>
        <v>7</v>
      </c>
    </row>
    <row r="38" spans="1:7">
      <c r="A38" s="68" t="s">
        <v>123</v>
      </c>
      <c r="B38" s="69">
        <v>1</v>
      </c>
      <c r="C38" s="70">
        <v>435000</v>
      </c>
      <c r="D38" s="23">
        <f t="shared" si="5"/>
        <v>9.2592592592592587E-3</v>
      </c>
      <c r="E38" s="23">
        <f t="shared" si="6"/>
        <v>7.93551501985028E-3</v>
      </c>
      <c r="F38" s="73">
        <v>8</v>
      </c>
      <c r="G38" s="73">
        <f t="shared" si="7"/>
        <v>8</v>
      </c>
    </row>
    <row r="39" spans="1:7">
      <c r="A39" s="68" t="s">
        <v>88</v>
      </c>
      <c r="B39" s="69">
        <v>1</v>
      </c>
      <c r="C39" s="70">
        <v>195000</v>
      </c>
      <c r="D39" s="23">
        <f>B39/$B$40</f>
        <v>9.2592592592592587E-3</v>
      </c>
      <c r="E39" s="23">
        <f>C39/$C$40</f>
        <v>3.5572998364846085E-3</v>
      </c>
      <c r="F39" s="73">
        <v>8</v>
      </c>
      <c r="G39" s="73">
        <f t="shared" si="7"/>
        <v>9</v>
      </c>
    </row>
    <row r="40" spans="1:7">
      <c r="A40" s="32" t="s">
        <v>23</v>
      </c>
      <c r="B40" s="48">
        <f>SUM(B31:B39)</f>
        <v>108</v>
      </c>
      <c r="C40" s="38">
        <f>SUM(C31:C39)</f>
        <v>54816858</v>
      </c>
      <c r="D40" s="30">
        <f>SUM(D31:D39)</f>
        <v>0.99999999999999989</v>
      </c>
      <c r="E40" s="30">
        <f>SUM(E31:E39)</f>
        <v>0.99999999999999989</v>
      </c>
      <c r="F40" s="31"/>
      <c r="G40" s="31"/>
    </row>
    <row r="42" spans="1:7">
      <c r="A42" s="134" t="s">
        <v>24</v>
      </c>
      <c r="B42" s="134"/>
      <c r="C42" s="134"/>
      <c r="D42" s="101" t="s">
        <v>43</v>
      </c>
    </row>
    <row r="43" spans="1:7">
      <c r="A4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8:G28"/>
    <mergeCell ref="A42:C4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1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JULY, 2024</v>
      </c>
    </row>
    <row r="3" spans="1:7" ht="13.8" thickBot="1"/>
    <row r="4" spans="1:7" ht="16.2" thickBot="1">
      <c r="A4" s="128" t="s">
        <v>13</v>
      </c>
      <c r="B4" s="129"/>
      <c r="C4" s="129"/>
      <c r="D4" s="129"/>
      <c r="E4" s="129"/>
      <c r="F4" s="129"/>
      <c r="G4" s="130"/>
    </row>
    <row r="5" spans="1:7">
      <c r="A5" s="3"/>
      <c r="B5" s="99"/>
      <c r="C5" s="92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3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69</v>
      </c>
      <c r="B7" s="143">
        <v>23</v>
      </c>
      <c r="C7" s="144">
        <v>11465150</v>
      </c>
      <c r="D7" s="145">
        <f>B7/$B$15</f>
        <v>0.30263157894736842</v>
      </c>
      <c r="E7" s="140">
        <f>C7/$C$15</f>
        <v>0.29485879714563962</v>
      </c>
      <c r="F7" s="141">
        <v>1</v>
      </c>
      <c r="G7" s="141">
        <f t="shared" ref="G7:G14" si="0">RANK(C7,$C$7:$C$14)</f>
        <v>1</v>
      </c>
    </row>
    <row r="8" spans="1:7">
      <c r="A8" s="36" t="s">
        <v>65</v>
      </c>
      <c r="B8" s="37">
        <v>18</v>
      </c>
      <c r="C8" s="94">
        <v>8816000</v>
      </c>
      <c r="D8" s="27">
        <f>B8/$B$15</f>
        <v>0.23684210526315788</v>
      </c>
      <c r="E8" s="23">
        <f>C8/$C$15</f>
        <v>0.22672840352162499</v>
      </c>
      <c r="F8" s="73">
        <v>2</v>
      </c>
      <c r="G8" s="73">
        <f t="shared" si="0"/>
        <v>2</v>
      </c>
    </row>
    <row r="9" spans="1:7">
      <c r="A9" s="36" t="s">
        <v>63</v>
      </c>
      <c r="B9" s="37">
        <v>17</v>
      </c>
      <c r="C9" s="94">
        <v>8672800</v>
      </c>
      <c r="D9" s="27">
        <f t="shared" ref="D9" si="1">B9/$B$15</f>
        <v>0.22368421052631579</v>
      </c>
      <c r="E9" s="23">
        <f t="shared" ref="E9" si="2">C9/$C$15</f>
        <v>0.22304561003429549</v>
      </c>
      <c r="F9" s="73">
        <v>3</v>
      </c>
      <c r="G9" s="73">
        <f t="shared" si="0"/>
        <v>3</v>
      </c>
    </row>
    <row r="10" spans="1:7">
      <c r="A10" s="36" t="s">
        <v>58</v>
      </c>
      <c r="B10" s="37">
        <v>12</v>
      </c>
      <c r="C10" s="94">
        <v>6276577</v>
      </c>
      <c r="D10" s="27">
        <f>B10/$B$15</f>
        <v>0.15789473684210525</v>
      </c>
      <c r="E10" s="23">
        <f>C10/$C$15</f>
        <v>0.16141995040727658</v>
      </c>
      <c r="F10" s="73">
        <v>4</v>
      </c>
      <c r="G10" s="73">
        <f t="shared" si="0"/>
        <v>4</v>
      </c>
    </row>
    <row r="11" spans="1:7">
      <c r="A11" s="36" t="s">
        <v>100</v>
      </c>
      <c r="B11" s="37">
        <v>3</v>
      </c>
      <c r="C11" s="94">
        <v>2518000</v>
      </c>
      <c r="D11" s="27">
        <f>B11/$B$15</f>
        <v>3.9473684210526314E-2</v>
      </c>
      <c r="E11" s="23">
        <f>C11/$C$15</f>
        <v>6.4757500007651056E-2</v>
      </c>
      <c r="F11" s="73">
        <v>5</v>
      </c>
      <c r="G11" s="73">
        <f t="shared" si="0"/>
        <v>5</v>
      </c>
    </row>
    <row r="12" spans="1:7">
      <c r="A12" s="36" t="s">
        <v>119</v>
      </c>
      <c r="B12" s="37">
        <v>1</v>
      </c>
      <c r="C12" s="94">
        <v>505000</v>
      </c>
      <c r="D12" s="27">
        <f>B12/$B$15</f>
        <v>1.3157894736842105E-2</v>
      </c>
      <c r="E12" s="23">
        <f>C12/$C$15</f>
        <v>1.2987504965791812E-2</v>
      </c>
      <c r="F12" s="73">
        <v>6</v>
      </c>
      <c r="G12" s="73">
        <f t="shared" si="0"/>
        <v>6</v>
      </c>
    </row>
    <row r="13" spans="1:7">
      <c r="A13" s="36" t="s">
        <v>123</v>
      </c>
      <c r="B13" s="37">
        <v>1</v>
      </c>
      <c r="C13" s="94">
        <v>435000</v>
      </c>
      <c r="D13" s="27">
        <f>B13/$B$15</f>
        <v>1.3157894736842105E-2</v>
      </c>
      <c r="E13" s="23">
        <f>C13/$C$15</f>
        <v>1.1187256752711759E-2</v>
      </c>
      <c r="F13" s="73">
        <v>6</v>
      </c>
      <c r="G13" s="73">
        <f t="shared" si="0"/>
        <v>7</v>
      </c>
    </row>
    <row r="14" spans="1:7">
      <c r="A14" s="36" t="s">
        <v>88</v>
      </c>
      <c r="B14" s="37">
        <v>1</v>
      </c>
      <c r="C14" s="94">
        <v>195000</v>
      </c>
      <c r="D14" s="27">
        <f>B14/$B$15</f>
        <v>1.3157894736842105E-2</v>
      </c>
      <c r="E14" s="23">
        <f>C14/$C$15</f>
        <v>5.0149771650087197E-3</v>
      </c>
      <c r="F14" s="73">
        <v>6</v>
      </c>
      <c r="G14" s="73">
        <f t="shared" si="0"/>
        <v>8</v>
      </c>
    </row>
    <row r="15" spans="1:7">
      <c r="A15" s="28" t="s">
        <v>23</v>
      </c>
      <c r="B15" s="29">
        <f>SUM(B7:B14)</f>
        <v>76</v>
      </c>
      <c r="C15" s="95">
        <f>SUM(C7:C14)</f>
        <v>38883527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28" t="s">
        <v>14</v>
      </c>
      <c r="B17" s="129"/>
      <c r="C17" s="129"/>
      <c r="D17" s="129"/>
      <c r="E17" s="129"/>
      <c r="F17" s="129"/>
      <c r="G17" s="130"/>
    </row>
    <row r="18" spans="1:7">
      <c r="A18" s="3"/>
      <c r="B18" s="99"/>
      <c r="C18" s="92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3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6" t="s">
        <v>91</v>
      </c>
      <c r="B20" s="143">
        <v>13</v>
      </c>
      <c r="C20" s="144">
        <v>7438675</v>
      </c>
      <c r="D20" s="145">
        <f>B20/$B$24</f>
        <v>0.52</v>
      </c>
      <c r="E20" s="140">
        <f>C20/$C$24</f>
        <v>0.54418282356974212</v>
      </c>
      <c r="F20" s="141">
        <v>1</v>
      </c>
      <c r="G20" s="141">
        <f>RANK(C20,$C$20:$C$23)</f>
        <v>1</v>
      </c>
    </row>
    <row r="21" spans="1:7">
      <c r="A21" s="49" t="s">
        <v>58</v>
      </c>
      <c r="B21" s="50">
        <v>7</v>
      </c>
      <c r="C21" s="96">
        <v>3721434</v>
      </c>
      <c r="D21" s="27">
        <f>B21/$B$24</f>
        <v>0.28000000000000003</v>
      </c>
      <c r="E21" s="23">
        <f>C21/$C$24</f>
        <v>0.27224478308952066</v>
      </c>
      <c r="F21" s="73">
        <v>2</v>
      </c>
      <c r="G21" s="73">
        <f>RANK(C21,$C$20:$C$23)</f>
        <v>2</v>
      </c>
    </row>
    <row r="22" spans="1:7">
      <c r="A22" s="49" t="s">
        <v>69</v>
      </c>
      <c r="B22" s="50">
        <v>4</v>
      </c>
      <c r="C22" s="96">
        <v>1969332</v>
      </c>
      <c r="D22" s="27">
        <f>B22/$B$24</f>
        <v>0.16</v>
      </c>
      <c r="E22" s="23">
        <f>C22/$C$24</f>
        <v>0.14406821756646815</v>
      </c>
      <c r="F22" s="73">
        <v>3</v>
      </c>
      <c r="G22" s="73">
        <f>RANK(C22,$C$20:$C$23)</f>
        <v>3</v>
      </c>
    </row>
    <row r="23" spans="1:7">
      <c r="A23" s="49" t="s">
        <v>63</v>
      </c>
      <c r="B23" s="50">
        <v>1</v>
      </c>
      <c r="C23" s="96">
        <v>540000</v>
      </c>
      <c r="D23" s="27">
        <f t="shared" ref="D23" si="3">B23/$B$24</f>
        <v>0.04</v>
      </c>
      <c r="E23" s="23">
        <f t="shared" ref="E23" si="4">C23/$C$24</f>
        <v>3.950417577426904E-2</v>
      </c>
      <c r="F23" s="73">
        <v>4</v>
      </c>
      <c r="G23" s="73">
        <f>RANK(C23,$C$20:$C$23)</f>
        <v>4</v>
      </c>
    </row>
    <row r="24" spans="1:7">
      <c r="A24" s="28" t="s">
        <v>23</v>
      </c>
      <c r="B24" s="29">
        <f>SUM(B20:B23)</f>
        <v>25</v>
      </c>
      <c r="C24" s="95">
        <f>SUM(C20:C23)</f>
        <v>13669441</v>
      </c>
      <c r="D24" s="30">
        <f>SUM(D20:D23)</f>
        <v>1</v>
      </c>
      <c r="E24" s="30">
        <f>SUM(E20:E23)</f>
        <v>1</v>
      </c>
      <c r="F24" s="31"/>
      <c r="G24" s="31"/>
    </row>
    <row r="25" spans="1:7" ht="13.8" thickBot="1"/>
    <row r="26" spans="1:7" ht="16.2" thickBot="1">
      <c r="A26" s="128" t="s">
        <v>15</v>
      </c>
      <c r="B26" s="129"/>
      <c r="C26" s="129"/>
      <c r="D26" s="129"/>
      <c r="E26" s="129"/>
      <c r="F26" s="129"/>
      <c r="G26" s="130"/>
    </row>
    <row r="27" spans="1:7">
      <c r="A27" s="3"/>
      <c r="B27" s="99"/>
      <c r="C27" s="92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3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42" t="s">
        <v>69</v>
      </c>
      <c r="B29" s="143">
        <v>23</v>
      </c>
      <c r="C29" s="144">
        <v>11465150</v>
      </c>
      <c r="D29" s="145">
        <f t="shared" ref="D29:D34" si="5">B29/$B$37</f>
        <v>0.323943661971831</v>
      </c>
      <c r="E29" s="140">
        <f t="shared" ref="E29:E34" si="6">C29/$C$37</f>
        <v>0.310090784684945</v>
      </c>
      <c r="F29" s="141">
        <v>1</v>
      </c>
      <c r="G29" s="141">
        <f t="shared" ref="G29:G36" si="7">RANK(C29,$C$29:$C$36)</f>
        <v>1</v>
      </c>
    </row>
    <row r="30" spans="1:7">
      <c r="A30" s="36" t="s">
        <v>63</v>
      </c>
      <c r="B30" s="37">
        <v>15</v>
      </c>
      <c r="C30" s="94">
        <v>8332800</v>
      </c>
      <c r="D30" s="27">
        <f t="shared" si="5"/>
        <v>0.21126760563380281</v>
      </c>
      <c r="E30" s="23">
        <f t="shared" si="6"/>
        <v>0.22537206147522792</v>
      </c>
      <c r="F30" s="103">
        <v>2</v>
      </c>
      <c r="G30" s="73">
        <f t="shared" si="7"/>
        <v>2</v>
      </c>
    </row>
    <row r="31" spans="1:7">
      <c r="A31" s="36" t="s">
        <v>65</v>
      </c>
      <c r="B31" s="37">
        <v>15</v>
      </c>
      <c r="C31" s="94">
        <v>7246000</v>
      </c>
      <c r="D31" s="27">
        <f t="shared" si="5"/>
        <v>0.21126760563380281</v>
      </c>
      <c r="E31" s="23">
        <f t="shared" si="6"/>
        <v>0.19597805748961952</v>
      </c>
      <c r="F31" s="103">
        <v>2</v>
      </c>
      <c r="G31" s="73">
        <f t="shared" si="7"/>
        <v>3</v>
      </c>
    </row>
    <row r="32" spans="1:7">
      <c r="A32" s="36" t="s">
        <v>58</v>
      </c>
      <c r="B32" s="37">
        <v>12</v>
      </c>
      <c r="C32" s="94">
        <v>6276577</v>
      </c>
      <c r="D32" s="27">
        <f t="shared" si="5"/>
        <v>0.16901408450704225</v>
      </c>
      <c r="E32" s="23">
        <f t="shared" si="6"/>
        <v>0.16975867625504054</v>
      </c>
      <c r="F32" s="73">
        <v>3</v>
      </c>
      <c r="G32" s="73">
        <f t="shared" si="7"/>
        <v>4</v>
      </c>
    </row>
    <row r="33" spans="1:7">
      <c r="A33" s="36" t="s">
        <v>100</v>
      </c>
      <c r="B33" s="37">
        <v>3</v>
      </c>
      <c r="C33" s="94">
        <v>2518000</v>
      </c>
      <c r="D33" s="27">
        <f t="shared" si="5"/>
        <v>4.2253521126760563E-2</v>
      </c>
      <c r="E33" s="23">
        <f t="shared" si="6"/>
        <v>6.8102780673317972E-2</v>
      </c>
      <c r="F33" s="103">
        <v>4</v>
      </c>
      <c r="G33" s="73">
        <f t="shared" si="7"/>
        <v>5</v>
      </c>
    </row>
    <row r="34" spans="1:7">
      <c r="A34" s="36" t="s">
        <v>119</v>
      </c>
      <c r="B34" s="37">
        <v>1</v>
      </c>
      <c r="C34" s="94">
        <v>505000</v>
      </c>
      <c r="D34" s="27">
        <f t="shared" si="5"/>
        <v>1.4084507042253521E-2</v>
      </c>
      <c r="E34" s="23">
        <f t="shared" si="6"/>
        <v>1.3658421064346931E-2</v>
      </c>
      <c r="F34" s="73">
        <v>5</v>
      </c>
      <c r="G34" s="73">
        <f t="shared" si="7"/>
        <v>6</v>
      </c>
    </row>
    <row r="35" spans="1:7">
      <c r="A35" s="36" t="s">
        <v>123</v>
      </c>
      <c r="B35" s="37">
        <v>1</v>
      </c>
      <c r="C35" s="94">
        <v>435000</v>
      </c>
      <c r="D35" s="27">
        <f>B35/$B$37</f>
        <v>1.4084507042253521E-2</v>
      </c>
      <c r="E35" s="23">
        <f>C35/$C$37</f>
        <v>1.1765174580180031E-2</v>
      </c>
      <c r="F35" s="73">
        <v>5</v>
      </c>
      <c r="G35" s="73">
        <f t="shared" si="7"/>
        <v>7</v>
      </c>
    </row>
    <row r="36" spans="1:7">
      <c r="A36" s="36" t="s">
        <v>88</v>
      </c>
      <c r="B36" s="37">
        <v>1</v>
      </c>
      <c r="C36" s="94">
        <v>195000</v>
      </c>
      <c r="D36" s="27">
        <f>B36/$B$37</f>
        <v>1.4084507042253521E-2</v>
      </c>
      <c r="E36" s="23">
        <f>C36/$C$37</f>
        <v>5.2740437773220825E-3</v>
      </c>
      <c r="F36" s="73">
        <v>5</v>
      </c>
      <c r="G36" s="73">
        <f t="shared" si="7"/>
        <v>8</v>
      </c>
    </row>
    <row r="37" spans="1:7">
      <c r="A37" s="28" t="s">
        <v>23</v>
      </c>
      <c r="B37" s="41">
        <f>SUM(B29:B36)</f>
        <v>71</v>
      </c>
      <c r="C37" s="97">
        <f>SUM(C29:C36)</f>
        <v>36973527</v>
      </c>
      <c r="D37" s="30">
        <f>SUM(D29:D36)</f>
        <v>0.99999999999999978</v>
      </c>
      <c r="E37" s="30">
        <f>SUM(E29:E36)</f>
        <v>0.99999999999999989</v>
      </c>
      <c r="F37" s="31"/>
      <c r="G37" s="31"/>
    </row>
    <row r="38" spans="1:7" ht="13.8" thickBot="1"/>
    <row r="39" spans="1:7" ht="16.2" thickBot="1">
      <c r="A39" s="128" t="s">
        <v>16</v>
      </c>
      <c r="B39" s="129"/>
      <c r="C39" s="129"/>
      <c r="D39" s="129"/>
      <c r="E39" s="129"/>
      <c r="F39" s="129"/>
      <c r="G39" s="130"/>
    </row>
    <row r="40" spans="1:7">
      <c r="A40" s="18"/>
      <c r="B40" s="100"/>
      <c r="C40" s="98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3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47" t="s">
        <v>65</v>
      </c>
      <c r="B42" s="148">
        <v>2</v>
      </c>
      <c r="C42" s="149">
        <v>1410000</v>
      </c>
      <c r="D42" s="140">
        <f>B42/$B$43</f>
        <v>1</v>
      </c>
      <c r="E42" s="140">
        <f>C42/$C$43</f>
        <v>1</v>
      </c>
      <c r="F42" s="141">
        <v>1</v>
      </c>
      <c r="G42" s="141">
        <f>RANK(C42,$C$42:$C$42)</f>
        <v>1</v>
      </c>
    </row>
    <row r="43" spans="1:7">
      <c r="A43" s="28" t="s">
        <v>23</v>
      </c>
      <c r="B43" s="41">
        <f>SUM(B42:B42)</f>
        <v>2</v>
      </c>
      <c r="C43" s="97">
        <f>SUM(C42:C42)</f>
        <v>1410000</v>
      </c>
      <c r="D43" s="30">
        <f>SUM(D42:D42)</f>
        <v>1</v>
      </c>
      <c r="E43" s="30">
        <f>SUM(E42:E42)</f>
        <v>1</v>
      </c>
      <c r="F43" s="31"/>
      <c r="G43" s="31"/>
    </row>
    <row r="44" spans="1:7" ht="13.8" thickBot="1"/>
    <row r="45" spans="1:7" ht="16.2" thickBot="1">
      <c r="A45" s="128" t="s">
        <v>17</v>
      </c>
      <c r="B45" s="129"/>
      <c r="C45" s="129"/>
      <c r="D45" s="129"/>
      <c r="E45" s="129"/>
      <c r="F45" s="129"/>
      <c r="G45" s="130"/>
    </row>
    <row r="46" spans="1:7">
      <c r="A46" s="18"/>
      <c r="B46" s="100"/>
      <c r="C46" s="98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3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42" t="s">
        <v>63</v>
      </c>
      <c r="B48" s="143">
        <v>2</v>
      </c>
      <c r="C48" s="144">
        <v>340000</v>
      </c>
      <c r="D48" s="145">
        <f>B48/$B$50</f>
        <v>0.66666666666666663</v>
      </c>
      <c r="E48" s="140">
        <f>C48/$C$50</f>
        <v>0.68</v>
      </c>
      <c r="F48" s="141">
        <v>1</v>
      </c>
      <c r="G48" s="141">
        <f>RANK(C48,$C$48:$C$49)</f>
        <v>1</v>
      </c>
    </row>
    <row r="49" spans="1:7">
      <c r="A49" s="36" t="s">
        <v>65</v>
      </c>
      <c r="B49" s="37">
        <v>1</v>
      </c>
      <c r="C49" s="94">
        <v>160000</v>
      </c>
      <c r="D49" s="27">
        <f>B49/$B$50</f>
        <v>0.33333333333333331</v>
      </c>
      <c r="E49" s="23">
        <f>C49/$C$50</f>
        <v>0.32</v>
      </c>
      <c r="F49" s="73">
        <v>2</v>
      </c>
      <c r="G49" s="73">
        <f>RANK(C49,$C$48:$C$49)</f>
        <v>2</v>
      </c>
    </row>
    <row r="50" spans="1:7">
      <c r="A50" s="28" t="s">
        <v>23</v>
      </c>
      <c r="B50" s="29">
        <f>SUM(B48:B49)</f>
        <v>3</v>
      </c>
      <c r="C50" s="95">
        <f>SUM(C48:C49)</f>
        <v>500000</v>
      </c>
      <c r="D50" s="30">
        <f>SUM(D48:D49)</f>
        <v>1</v>
      </c>
      <c r="E50" s="30">
        <f>SUM(E48:E49)</f>
        <v>1</v>
      </c>
      <c r="F50" s="31"/>
      <c r="G50" s="31"/>
    </row>
    <row r="53" spans="1:7">
      <c r="A53" s="134" t="s">
        <v>24</v>
      </c>
      <c r="B53" s="134"/>
      <c r="C53" s="134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7:G17"/>
    <mergeCell ref="A26:G26"/>
    <mergeCell ref="A39:G39"/>
    <mergeCell ref="A45:G45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49</v>
      </c>
    </row>
    <row r="2" spans="1:7">
      <c r="A2" s="57" t="str">
        <f>'OVERALL STATS'!A2</f>
        <v>Reporting Period: JULY, 2024</v>
      </c>
    </row>
    <row r="3" spans="1:7" ht="13.8" thickBot="1"/>
    <row r="4" spans="1:7" ht="16.2" thickBot="1">
      <c r="A4" s="128" t="s">
        <v>18</v>
      </c>
      <c r="B4" s="129"/>
      <c r="C4" s="129"/>
      <c r="D4" s="129"/>
      <c r="E4" s="129"/>
      <c r="F4" s="129"/>
      <c r="G4" s="130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0" t="s">
        <v>63</v>
      </c>
      <c r="B7" s="151">
        <v>3</v>
      </c>
      <c r="C7" s="152">
        <v>1174510</v>
      </c>
      <c r="D7" s="145">
        <f>B7/$B$11</f>
        <v>0.5</v>
      </c>
      <c r="E7" s="153">
        <f>C7/$C$11</f>
        <v>0.55561547668043276</v>
      </c>
      <c r="F7" s="141">
        <v>1</v>
      </c>
      <c r="G7" s="141">
        <f>RANK(C7,$C$7:$C$10)</f>
        <v>1</v>
      </c>
    </row>
    <row r="8" spans="1:7">
      <c r="A8" s="61" t="s">
        <v>69</v>
      </c>
      <c r="B8" s="54">
        <v>1</v>
      </c>
      <c r="C8" s="55">
        <v>384750</v>
      </c>
      <c r="D8" s="27">
        <f>B8/$B$11</f>
        <v>0.16666666666666666</v>
      </c>
      <c r="E8" s="67">
        <f>C8/$C$11</f>
        <v>0.18201041681449839</v>
      </c>
      <c r="F8" s="73">
        <v>2</v>
      </c>
      <c r="G8" s="73">
        <f>RANK(C8,$C$7:$C$10)</f>
        <v>2</v>
      </c>
    </row>
    <row r="9" spans="1:7">
      <c r="A9" s="61" t="s">
        <v>100</v>
      </c>
      <c r="B9" s="54">
        <v>1</v>
      </c>
      <c r="C9" s="55">
        <v>292226</v>
      </c>
      <c r="D9" s="27">
        <f t="shared" ref="D9" si="0">B9/$B$11</f>
        <v>0.16666666666666666</v>
      </c>
      <c r="E9" s="67">
        <f t="shared" ref="E9" si="1">C9/$C$11</f>
        <v>0.1382408734607761</v>
      </c>
      <c r="F9" s="73">
        <v>2</v>
      </c>
      <c r="G9" s="73">
        <f>RANK(C9,$C$7:$C$10)</f>
        <v>3</v>
      </c>
    </row>
    <row r="10" spans="1:7">
      <c r="A10" s="61" t="s">
        <v>119</v>
      </c>
      <c r="B10" s="54">
        <v>1</v>
      </c>
      <c r="C10" s="55">
        <v>262404</v>
      </c>
      <c r="D10" s="27">
        <f>B10/$B$11</f>
        <v>0.16666666666666666</v>
      </c>
      <c r="E10" s="67">
        <f>C10/$C$11</f>
        <v>0.12413323304429275</v>
      </c>
      <c r="F10" s="73">
        <v>2</v>
      </c>
      <c r="G10" s="73">
        <f>RANK(C10,$C$7:$C$10)</f>
        <v>4</v>
      </c>
    </row>
    <row r="11" spans="1:7">
      <c r="A11" s="60" t="s">
        <v>23</v>
      </c>
      <c r="B11" s="34">
        <f>SUM(B7:B10)</f>
        <v>6</v>
      </c>
      <c r="C11" s="52">
        <f>SUM(C7:C10)</f>
        <v>2113890</v>
      </c>
      <c r="D11" s="30">
        <f>SUM(D7:D10)</f>
        <v>0.99999999999999989</v>
      </c>
      <c r="E11" s="30">
        <f>SUM(E7:E10)</f>
        <v>1</v>
      </c>
      <c r="F11" s="41"/>
      <c r="G11" s="41"/>
    </row>
    <row r="12" spans="1:7" ht="13.8" thickBot="1"/>
    <row r="13" spans="1:7" ht="16.2" thickBot="1">
      <c r="A13" s="128" t="s">
        <v>19</v>
      </c>
      <c r="B13" s="129"/>
      <c r="C13" s="129"/>
      <c r="D13" s="129"/>
      <c r="E13" s="129"/>
      <c r="F13" s="129"/>
      <c r="G13" s="130"/>
    </row>
    <row r="14" spans="1:7">
      <c r="A14" s="58"/>
      <c r="B14" s="66"/>
      <c r="C14" s="40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4" t="s">
        <v>154</v>
      </c>
      <c r="B16" s="73"/>
      <c r="C16" s="74"/>
      <c r="D16" s="27"/>
      <c r="E16" s="67"/>
      <c r="F16" s="73"/>
      <c r="G16" s="73"/>
    </row>
    <row r="17" spans="1:7">
      <c r="A17" s="60" t="s">
        <v>23</v>
      </c>
      <c r="B17" s="41">
        <f>SUM(B16:B16)</f>
        <v>0</v>
      </c>
      <c r="C17" s="38">
        <f>SUM(C16:C16)</f>
        <v>0</v>
      </c>
      <c r="D17" s="30"/>
      <c r="E17" s="30"/>
      <c r="F17" s="41"/>
      <c r="G17" s="41"/>
    </row>
    <row r="18" spans="1:7" ht="13.8" thickBot="1"/>
    <row r="19" spans="1:7" ht="16.2" thickBot="1">
      <c r="A19" s="128" t="s">
        <v>20</v>
      </c>
      <c r="B19" s="129"/>
      <c r="C19" s="129"/>
      <c r="D19" s="129"/>
      <c r="E19" s="129"/>
      <c r="F19" s="129"/>
      <c r="G19" s="130"/>
    </row>
    <row r="20" spans="1:7">
      <c r="A20" s="58"/>
      <c r="B20" s="66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50" t="s">
        <v>58</v>
      </c>
      <c r="B22" s="151">
        <v>1</v>
      </c>
      <c r="C22" s="152">
        <v>150000</v>
      </c>
      <c r="D22" s="145">
        <f t="shared" ref="D22" si="2">B22/$B$23</f>
        <v>1</v>
      </c>
      <c r="E22" s="153">
        <f t="shared" ref="E22" si="3">C22/$C$23</f>
        <v>1</v>
      </c>
      <c r="F22" s="141">
        <v>1</v>
      </c>
      <c r="G22" s="141">
        <f>RANK(C22,$C$22:$C$22)</f>
        <v>1</v>
      </c>
    </row>
    <row r="23" spans="1:7">
      <c r="A23" s="60" t="s">
        <v>23</v>
      </c>
      <c r="B23" s="41">
        <f>SUM(B22:B22)</f>
        <v>1</v>
      </c>
      <c r="C23" s="38">
        <f>SUM(C22:C22)</f>
        <v>150000</v>
      </c>
      <c r="D23" s="30">
        <f>SUM(D22:D22)</f>
        <v>1</v>
      </c>
      <c r="E23" s="30">
        <f>SUM(E22:E22)</f>
        <v>1</v>
      </c>
      <c r="F23" s="41"/>
      <c r="G23" s="41"/>
    </row>
    <row r="24" spans="1:7" ht="13.8" thickBot="1"/>
    <row r="25" spans="1:7" ht="16.2" thickBot="1">
      <c r="A25" s="128" t="s">
        <v>21</v>
      </c>
      <c r="B25" s="129"/>
      <c r="C25" s="129"/>
      <c r="D25" s="129"/>
      <c r="E25" s="129"/>
      <c r="F25" s="129"/>
      <c r="G25" s="130"/>
    </row>
    <row r="26" spans="1:7">
      <c r="A26" s="58"/>
      <c r="B26" s="66"/>
      <c r="C26" s="40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9" t="s">
        <v>11</v>
      </c>
      <c r="B27" s="19" t="s">
        <v>8</v>
      </c>
      <c r="C27" s="51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54" t="s">
        <v>155</v>
      </c>
      <c r="B28" s="73"/>
      <c r="C28" s="74"/>
      <c r="D28" s="23"/>
      <c r="E28" s="67"/>
      <c r="F28" s="73"/>
      <c r="G28" s="73"/>
    </row>
    <row r="29" spans="1:7">
      <c r="A29" s="60" t="s">
        <v>23</v>
      </c>
      <c r="B29" s="34">
        <f>SUM(B28:B28)</f>
        <v>0</v>
      </c>
      <c r="C29" s="52">
        <f>SUM(C28:C28)</f>
        <v>0</v>
      </c>
      <c r="D29" s="30"/>
      <c r="E29" s="30"/>
      <c r="F29" s="41"/>
      <c r="G29" s="41"/>
    </row>
    <row r="30" spans="1:7" ht="13.8" thickBot="1"/>
    <row r="31" spans="1:7" ht="16.2" thickBot="1">
      <c r="A31" s="128" t="s">
        <v>22</v>
      </c>
      <c r="B31" s="129"/>
      <c r="C31" s="129"/>
      <c r="D31" s="129"/>
      <c r="E31" s="129"/>
      <c r="F31" s="129"/>
      <c r="G31" s="130"/>
    </row>
    <row r="32" spans="1:7">
      <c r="A32" s="58"/>
      <c r="B32" s="66"/>
      <c r="C32" s="40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 ht="26.4">
      <c r="A34" s="150" t="s">
        <v>156</v>
      </c>
      <c r="B34" s="71"/>
      <c r="C34" s="72"/>
      <c r="D34" s="23"/>
      <c r="E34" s="23"/>
      <c r="F34" s="73"/>
      <c r="G34" s="73"/>
    </row>
    <row r="35" spans="1:7">
      <c r="A35" s="60" t="s">
        <v>23</v>
      </c>
      <c r="B35" s="34">
        <f>SUM(B34:B34)</f>
        <v>0</v>
      </c>
      <c r="C35" s="52">
        <f>SUM(C34:C34)</f>
        <v>0</v>
      </c>
      <c r="D35" s="30"/>
      <c r="E35" s="30"/>
      <c r="F35" s="41"/>
      <c r="G35" s="41"/>
    </row>
    <row r="36" spans="1:7">
      <c r="A36" s="62"/>
      <c r="B36" s="24"/>
      <c r="C36" s="53"/>
      <c r="D36" s="43"/>
      <c r="E36" s="43"/>
      <c r="F36" s="65"/>
      <c r="G36" s="65"/>
    </row>
    <row r="38" spans="1:7">
      <c r="A38" s="134" t="s">
        <v>24</v>
      </c>
      <c r="B38" s="134"/>
      <c r="C38" s="134"/>
    </row>
    <row r="39" spans="1:7">
      <c r="A39" s="63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3:G13"/>
    <mergeCell ref="A19:G19"/>
    <mergeCell ref="A25:G25"/>
    <mergeCell ref="A31:G31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71"/>
  <sheetViews>
    <sheetView workbookViewId="0">
      <selection activeCell="B6" sqref="B6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5" t="s">
        <v>45</v>
      </c>
      <c r="B1" t="s">
        <v>28</v>
      </c>
    </row>
    <row r="2" spans="1:7">
      <c r="A2" s="75" t="s">
        <v>27</v>
      </c>
      <c r="B2" t="s">
        <v>28</v>
      </c>
    </row>
    <row r="4" spans="1:7">
      <c r="D4" s="75" t="s">
        <v>40</v>
      </c>
    </row>
    <row r="5" spans="1:7">
      <c r="A5" s="75" t="s">
        <v>7</v>
      </c>
      <c r="B5" s="75" t="s">
        <v>26</v>
      </c>
      <c r="C5" s="75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91</v>
      </c>
      <c r="D6" s="76">
        <v>13</v>
      </c>
      <c r="E6" s="25">
        <v>7438675</v>
      </c>
      <c r="F6" s="9">
        <v>0.12871287128712872</v>
      </c>
      <c r="G6" s="9">
        <v>0.14154623959583024</v>
      </c>
    </row>
    <row r="7" spans="1:7">
      <c r="B7" t="s">
        <v>92</v>
      </c>
      <c r="D7" s="76">
        <v>13</v>
      </c>
      <c r="E7" s="25">
        <v>7438675</v>
      </c>
      <c r="F7" s="9">
        <v>0.12871287128712872</v>
      </c>
      <c r="G7" s="9">
        <v>0.14154623959583024</v>
      </c>
    </row>
    <row r="8" spans="1:7">
      <c r="C8" t="s">
        <v>93</v>
      </c>
      <c r="D8" s="76">
        <v>13</v>
      </c>
      <c r="E8" s="25">
        <v>7438675</v>
      </c>
      <c r="F8" s="9">
        <v>0.12871287128712872</v>
      </c>
      <c r="G8" s="9">
        <v>0.14154623959583024</v>
      </c>
    </row>
    <row r="9" spans="1:7">
      <c r="A9" t="s">
        <v>69</v>
      </c>
      <c r="D9" s="76">
        <v>27</v>
      </c>
      <c r="E9" s="25">
        <v>13434482</v>
      </c>
      <c r="F9" s="9">
        <v>0.26732673267326734</v>
      </c>
      <c r="G9" s="9">
        <v>0.25563697943758379</v>
      </c>
    </row>
    <row r="10" spans="1:7">
      <c r="B10" t="s">
        <v>75</v>
      </c>
      <c r="D10" s="76">
        <v>4</v>
      </c>
      <c r="E10" s="25">
        <v>1630250</v>
      </c>
      <c r="F10" s="9">
        <v>3.9603960396039604E-2</v>
      </c>
      <c r="G10" s="9">
        <v>3.1021083338242664E-2</v>
      </c>
    </row>
    <row r="11" spans="1:7">
      <c r="C11" t="s">
        <v>112</v>
      </c>
      <c r="D11" s="76">
        <v>1</v>
      </c>
      <c r="E11" s="25">
        <v>440000</v>
      </c>
      <c r="F11" s="9">
        <v>9.9009900990099011E-3</v>
      </c>
      <c r="G11" s="9">
        <v>8.3725052408077129E-3</v>
      </c>
    </row>
    <row r="12" spans="1:7">
      <c r="C12" t="s">
        <v>90</v>
      </c>
      <c r="D12" s="76">
        <v>3</v>
      </c>
      <c r="E12" s="25">
        <v>1190250</v>
      </c>
      <c r="F12" s="9">
        <v>2.9702970297029702E-2</v>
      </c>
      <c r="G12" s="9">
        <v>2.2648578097434955E-2</v>
      </c>
    </row>
    <row r="13" spans="1:7">
      <c r="B13" t="s">
        <v>60</v>
      </c>
      <c r="D13" s="76">
        <v>22</v>
      </c>
      <c r="E13" s="25">
        <v>11294232</v>
      </c>
      <c r="F13" s="9">
        <v>0.21782178217821782</v>
      </c>
      <c r="G13" s="9">
        <v>0.21491140138840492</v>
      </c>
    </row>
    <row r="14" spans="1:7">
      <c r="C14" t="s">
        <v>70</v>
      </c>
      <c r="D14" s="76">
        <v>12</v>
      </c>
      <c r="E14" s="25">
        <v>4865332</v>
      </c>
      <c r="F14" s="9">
        <v>0.11881188118811881</v>
      </c>
      <c r="G14" s="9">
        <v>9.2579585609703335E-2</v>
      </c>
    </row>
    <row r="15" spans="1:7">
      <c r="C15" t="s">
        <v>97</v>
      </c>
      <c r="D15" s="76">
        <v>6</v>
      </c>
      <c r="E15" s="25">
        <v>3458900</v>
      </c>
      <c r="F15" s="9">
        <v>5.9405940594059403E-2</v>
      </c>
      <c r="G15" s="9">
        <v>6.581740540324954E-2</v>
      </c>
    </row>
    <row r="16" spans="1:7">
      <c r="C16" t="s">
        <v>80</v>
      </c>
      <c r="D16" s="76">
        <v>4</v>
      </c>
      <c r="E16" s="25">
        <v>2970000</v>
      </c>
      <c r="F16" s="9">
        <v>3.9603960396039604E-2</v>
      </c>
      <c r="G16" s="9">
        <v>5.6514410375452059E-2</v>
      </c>
    </row>
    <row r="17" spans="1:7">
      <c r="B17" t="s">
        <v>79</v>
      </c>
      <c r="D17" s="76">
        <v>1</v>
      </c>
      <c r="E17" s="25">
        <v>510000</v>
      </c>
      <c r="F17" s="9">
        <v>9.9009900990099011E-3</v>
      </c>
      <c r="G17" s="9">
        <v>9.704494710936212E-3</v>
      </c>
    </row>
    <row r="18" spans="1:7">
      <c r="C18" t="s">
        <v>80</v>
      </c>
      <c r="D18" s="76">
        <v>1</v>
      </c>
      <c r="E18" s="25">
        <v>510000</v>
      </c>
      <c r="F18" s="9">
        <v>9.9009900990099011E-3</v>
      </c>
      <c r="G18" s="9">
        <v>9.704494710936212E-3</v>
      </c>
    </row>
    <row r="19" spans="1:7">
      <c r="A19" t="s">
        <v>100</v>
      </c>
      <c r="D19" s="76">
        <v>3</v>
      </c>
      <c r="E19" s="25">
        <v>2518000</v>
      </c>
      <c r="F19" s="9">
        <v>2.9702970297029702E-2</v>
      </c>
      <c r="G19" s="9">
        <v>4.7913564082622317E-2</v>
      </c>
    </row>
    <row r="20" spans="1:7">
      <c r="B20" t="s">
        <v>101</v>
      </c>
      <c r="D20" s="76">
        <v>3</v>
      </c>
      <c r="E20" s="25">
        <v>2518000</v>
      </c>
      <c r="F20" s="9">
        <v>2.9702970297029702E-2</v>
      </c>
      <c r="G20" s="9">
        <v>4.7913564082622317E-2</v>
      </c>
    </row>
    <row r="21" spans="1:7">
      <c r="C21" t="s">
        <v>102</v>
      </c>
      <c r="D21" s="76">
        <v>3</v>
      </c>
      <c r="E21" s="25">
        <v>2518000</v>
      </c>
      <c r="F21" s="9">
        <v>2.9702970297029702E-2</v>
      </c>
      <c r="G21" s="9">
        <v>4.7913564082622317E-2</v>
      </c>
    </row>
    <row r="22" spans="1:7">
      <c r="A22" t="s">
        <v>63</v>
      </c>
      <c r="D22" s="76">
        <v>18</v>
      </c>
      <c r="E22" s="25">
        <v>9212800</v>
      </c>
      <c r="F22" s="9">
        <v>0.17821782178217821</v>
      </c>
      <c r="G22" s="9">
        <v>0.17530503700571204</v>
      </c>
    </row>
    <row r="23" spans="1:7">
      <c r="B23" t="s">
        <v>60</v>
      </c>
      <c r="D23" s="76">
        <v>8</v>
      </c>
      <c r="E23" s="25">
        <v>4235000</v>
      </c>
      <c r="F23" s="9">
        <v>7.9207920792079209E-2</v>
      </c>
      <c r="G23" s="9">
        <v>8.0585362942774227E-2</v>
      </c>
    </row>
    <row r="24" spans="1:7">
      <c r="C24" t="s">
        <v>64</v>
      </c>
      <c r="D24" s="76">
        <v>6</v>
      </c>
      <c r="E24" s="25">
        <v>2985000</v>
      </c>
      <c r="F24" s="9">
        <v>5.9405940594059403E-2</v>
      </c>
      <c r="G24" s="9">
        <v>5.6799836690479596E-2</v>
      </c>
    </row>
    <row r="25" spans="1:7">
      <c r="C25" t="s">
        <v>68</v>
      </c>
      <c r="D25" s="76">
        <v>1</v>
      </c>
      <c r="E25" s="25">
        <v>435000</v>
      </c>
      <c r="F25" s="9">
        <v>9.9009900990099011E-3</v>
      </c>
      <c r="G25" s="9">
        <v>8.2773631357985333E-3</v>
      </c>
    </row>
    <row r="26" spans="1:7">
      <c r="C26" t="s">
        <v>73</v>
      </c>
      <c r="D26" s="76">
        <v>1</v>
      </c>
      <c r="E26" s="25">
        <v>815000</v>
      </c>
      <c r="F26" s="9">
        <v>9.9009900990099011E-3</v>
      </c>
      <c r="G26" s="9">
        <v>1.5508163116496103E-2</v>
      </c>
    </row>
    <row r="27" spans="1:7">
      <c r="B27" t="s">
        <v>106</v>
      </c>
      <c r="D27" s="76">
        <v>2</v>
      </c>
      <c r="E27" s="25">
        <v>663900</v>
      </c>
      <c r="F27" s="9">
        <v>1.9801980198019802E-2</v>
      </c>
      <c r="G27" s="9">
        <v>1.2632968703118728E-2</v>
      </c>
    </row>
    <row r="28" spans="1:7">
      <c r="C28" t="s">
        <v>107</v>
      </c>
      <c r="D28" s="76">
        <v>2</v>
      </c>
      <c r="E28" s="25">
        <v>663900</v>
      </c>
      <c r="F28" s="9">
        <v>1.9801980198019802E-2</v>
      </c>
      <c r="G28" s="9">
        <v>1.2632968703118728E-2</v>
      </c>
    </row>
    <row r="29" spans="1:7">
      <c r="B29" t="s">
        <v>85</v>
      </c>
      <c r="D29" s="76">
        <v>3</v>
      </c>
      <c r="E29" s="25">
        <v>2014000</v>
      </c>
      <c r="F29" s="9">
        <v>2.9702970297029702E-2</v>
      </c>
      <c r="G29" s="9">
        <v>3.832323989769712E-2</v>
      </c>
    </row>
    <row r="30" spans="1:7">
      <c r="C30" t="s">
        <v>86</v>
      </c>
      <c r="D30" s="76">
        <v>1</v>
      </c>
      <c r="E30" s="25">
        <v>449000</v>
      </c>
      <c r="F30" s="9">
        <v>9.9009900990099011E-3</v>
      </c>
      <c r="G30" s="9">
        <v>8.5437610298242338E-3</v>
      </c>
    </row>
    <row r="31" spans="1:7">
      <c r="C31" t="s">
        <v>95</v>
      </c>
      <c r="D31" s="76">
        <v>1</v>
      </c>
      <c r="E31" s="25">
        <v>1025000</v>
      </c>
      <c r="F31" s="9">
        <v>9.9009900990099011E-3</v>
      </c>
      <c r="G31" s="9">
        <v>1.9504131526881602E-2</v>
      </c>
    </row>
    <row r="32" spans="1:7">
      <c r="C32" t="s">
        <v>115</v>
      </c>
      <c r="D32" s="76">
        <v>1</v>
      </c>
      <c r="E32" s="25">
        <v>540000</v>
      </c>
      <c r="F32" s="9">
        <v>9.9009900990099011E-3</v>
      </c>
      <c r="G32" s="9">
        <v>1.0275347340991283E-2</v>
      </c>
    </row>
    <row r="33" spans="1:7">
      <c r="B33" t="s">
        <v>83</v>
      </c>
      <c r="D33" s="76">
        <v>2</v>
      </c>
      <c r="E33" s="25">
        <v>905000</v>
      </c>
      <c r="F33" s="9">
        <v>1.9801980198019802E-2</v>
      </c>
      <c r="G33" s="9">
        <v>1.7220721006661319E-2</v>
      </c>
    </row>
    <row r="34" spans="1:7">
      <c r="C34" t="s">
        <v>84</v>
      </c>
      <c r="D34" s="76">
        <v>2</v>
      </c>
      <c r="E34" s="25">
        <v>905000</v>
      </c>
      <c r="F34" s="9">
        <v>1.9801980198019802E-2</v>
      </c>
      <c r="G34" s="9">
        <v>1.7220721006661319E-2</v>
      </c>
    </row>
    <row r="35" spans="1:7">
      <c r="B35" t="s">
        <v>109</v>
      </c>
      <c r="D35" s="76">
        <v>1</v>
      </c>
      <c r="E35" s="25">
        <v>150000</v>
      </c>
      <c r="F35" s="9">
        <v>9.9009900990099011E-3</v>
      </c>
      <c r="G35" s="9">
        <v>2.8542631502753565E-3</v>
      </c>
    </row>
    <row r="36" spans="1:7">
      <c r="C36" t="s">
        <v>110</v>
      </c>
      <c r="D36" s="76">
        <v>1</v>
      </c>
      <c r="E36" s="25">
        <v>150000</v>
      </c>
      <c r="F36" s="9">
        <v>9.9009900990099011E-3</v>
      </c>
      <c r="G36" s="9">
        <v>2.8542631502753565E-3</v>
      </c>
    </row>
    <row r="37" spans="1:7">
      <c r="B37" t="s">
        <v>66</v>
      </c>
      <c r="D37" s="76">
        <v>1</v>
      </c>
      <c r="E37" s="25">
        <v>715900</v>
      </c>
      <c r="F37" s="9">
        <v>9.9009900990099011E-3</v>
      </c>
      <c r="G37" s="9">
        <v>1.3622446595214185E-2</v>
      </c>
    </row>
    <row r="38" spans="1:7">
      <c r="C38" t="s">
        <v>117</v>
      </c>
      <c r="D38" s="76">
        <v>1</v>
      </c>
      <c r="E38" s="25">
        <v>715900</v>
      </c>
      <c r="F38" s="9">
        <v>9.9009900990099011E-3</v>
      </c>
      <c r="G38" s="9">
        <v>1.3622446595214185E-2</v>
      </c>
    </row>
    <row r="39" spans="1:7">
      <c r="B39" t="s">
        <v>113</v>
      </c>
      <c r="D39" s="76">
        <v>1</v>
      </c>
      <c r="E39" s="25">
        <v>529000</v>
      </c>
      <c r="F39" s="9">
        <v>9.9009900990099011E-3</v>
      </c>
      <c r="G39" s="9">
        <v>1.006603470997109E-2</v>
      </c>
    </row>
    <row r="40" spans="1:7">
      <c r="C40" t="s">
        <v>114</v>
      </c>
      <c r="D40" s="76">
        <v>1</v>
      </c>
      <c r="E40" s="25">
        <v>529000</v>
      </c>
      <c r="F40" s="9">
        <v>9.9009900990099011E-3</v>
      </c>
      <c r="G40" s="9">
        <v>1.006603470997109E-2</v>
      </c>
    </row>
    <row r="41" spans="1:7">
      <c r="A41" t="s">
        <v>119</v>
      </c>
      <c r="D41" s="76">
        <v>1</v>
      </c>
      <c r="E41" s="25">
        <v>505000</v>
      </c>
      <c r="F41" s="9">
        <v>9.9009900990099011E-3</v>
      </c>
      <c r="G41" s="9">
        <v>9.6093526059270341E-3</v>
      </c>
    </row>
    <row r="42" spans="1:7">
      <c r="B42" t="s">
        <v>71</v>
      </c>
      <c r="D42" s="76">
        <v>1</v>
      </c>
      <c r="E42" s="25">
        <v>505000</v>
      </c>
      <c r="F42" s="9">
        <v>9.9009900990099011E-3</v>
      </c>
      <c r="G42" s="9">
        <v>9.6093526059270341E-3</v>
      </c>
    </row>
    <row r="43" spans="1:7">
      <c r="C43" t="s">
        <v>120</v>
      </c>
      <c r="D43" s="76">
        <v>1</v>
      </c>
      <c r="E43" s="25">
        <v>505000</v>
      </c>
      <c r="F43" s="9">
        <v>9.9009900990099011E-3</v>
      </c>
      <c r="G43" s="9">
        <v>9.6093526059270341E-3</v>
      </c>
    </row>
    <row r="44" spans="1:7">
      <c r="A44" t="s">
        <v>88</v>
      </c>
      <c r="D44" s="76">
        <v>1</v>
      </c>
      <c r="E44" s="25">
        <v>195000</v>
      </c>
      <c r="F44" s="9">
        <v>9.9009900990099011E-3</v>
      </c>
      <c r="G44" s="9">
        <v>3.7105420953579635E-3</v>
      </c>
    </row>
    <row r="45" spans="1:7">
      <c r="B45" t="s">
        <v>60</v>
      </c>
      <c r="D45" s="76">
        <v>1</v>
      </c>
      <c r="E45" s="25">
        <v>195000</v>
      </c>
      <c r="F45" s="9">
        <v>9.9009900990099011E-3</v>
      </c>
      <c r="G45" s="9">
        <v>3.7105420953579635E-3</v>
      </c>
    </row>
    <row r="46" spans="1:7">
      <c r="C46" t="s">
        <v>89</v>
      </c>
      <c r="D46" s="76">
        <v>1</v>
      </c>
      <c r="E46" s="25">
        <v>195000</v>
      </c>
      <c r="F46" s="9">
        <v>9.9009900990099011E-3</v>
      </c>
      <c r="G46" s="9">
        <v>3.7105420953579635E-3</v>
      </c>
    </row>
    <row r="47" spans="1:7">
      <c r="A47" t="s">
        <v>65</v>
      </c>
      <c r="D47" s="76">
        <v>18</v>
      </c>
      <c r="E47" s="25">
        <v>8816000</v>
      </c>
      <c r="F47" s="9">
        <v>0.17821782178217821</v>
      </c>
      <c r="G47" s="9">
        <v>0.16775455955218363</v>
      </c>
    </row>
    <row r="48" spans="1:7">
      <c r="B48" t="s">
        <v>75</v>
      </c>
      <c r="D48" s="76">
        <v>3</v>
      </c>
      <c r="E48" s="25">
        <v>1262000</v>
      </c>
      <c r="F48" s="9">
        <v>2.9702970297029702E-2</v>
      </c>
      <c r="G48" s="9">
        <v>2.4013867304316667E-2</v>
      </c>
    </row>
    <row r="49" spans="1:7">
      <c r="C49" t="s">
        <v>96</v>
      </c>
      <c r="D49" s="76">
        <v>1</v>
      </c>
      <c r="E49" s="25">
        <v>377000</v>
      </c>
      <c r="F49" s="9">
        <v>9.9009900990099011E-3</v>
      </c>
      <c r="G49" s="9">
        <v>7.1737147176920623E-3</v>
      </c>
    </row>
    <row r="50" spans="1:7">
      <c r="C50" t="s">
        <v>87</v>
      </c>
      <c r="D50" s="76">
        <v>1</v>
      </c>
      <c r="E50" s="25">
        <v>425000</v>
      </c>
      <c r="F50" s="9">
        <v>9.9009900990099011E-3</v>
      </c>
      <c r="G50" s="9">
        <v>8.0870789257801775E-3</v>
      </c>
    </row>
    <row r="51" spans="1:7">
      <c r="C51" t="s">
        <v>103</v>
      </c>
      <c r="D51" s="76">
        <v>1</v>
      </c>
      <c r="E51" s="25">
        <v>460000</v>
      </c>
      <c r="F51" s="9">
        <v>9.9009900990099011E-3</v>
      </c>
      <c r="G51" s="9">
        <v>8.7530736608444262E-3</v>
      </c>
    </row>
    <row r="52" spans="1:7">
      <c r="B52" t="s">
        <v>60</v>
      </c>
      <c r="D52" s="76">
        <v>2</v>
      </c>
      <c r="E52" s="25">
        <v>1459000</v>
      </c>
      <c r="F52" s="9">
        <v>1.9801980198019802E-2</v>
      </c>
      <c r="G52" s="9">
        <v>2.7762466241678302E-2</v>
      </c>
    </row>
    <row r="53" spans="1:7">
      <c r="C53" t="s">
        <v>122</v>
      </c>
      <c r="D53" s="76">
        <v>1</v>
      </c>
      <c r="E53" s="25">
        <v>925000</v>
      </c>
      <c r="F53" s="9">
        <v>9.9009900990099011E-3</v>
      </c>
      <c r="G53" s="9">
        <v>1.760128942669803E-2</v>
      </c>
    </row>
    <row r="54" spans="1:7">
      <c r="C54" t="s">
        <v>87</v>
      </c>
      <c r="D54" s="76">
        <v>1</v>
      </c>
      <c r="E54" s="25">
        <v>534000</v>
      </c>
      <c r="F54" s="9">
        <v>9.9009900990099011E-3</v>
      </c>
      <c r="G54" s="9">
        <v>1.0161176814980268E-2</v>
      </c>
    </row>
    <row r="55" spans="1:7">
      <c r="B55" t="s">
        <v>66</v>
      </c>
      <c r="D55" s="76">
        <v>7</v>
      </c>
      <c r="E55" s="25">
        <v>3014000</v>
      </c>
      <c r="F55" s="9">
        <v>6.9306930693069313E-2</v>
      </c>
      <c r="G55" s="9">
        <v>5.7351660899532829E-2</v>
      </c>
    </row>
    <row r="56" spans="1:7">
      <c r="C56" t="s">
        <v>67</v>
      </c>
      <c r="D56" s="76">
        <v>7</v>
      </c>
      <c r="E56" s="25">
        <v>3014000</v>
      </c>
      <c r="F56" s="9">
        <v>6.9306930693069313E-2</v>
      </c>
      <c r="G56" s="9">
        <v>5.7351660899532829E-2</v>
      </c>
    </row>
    <row r="57" spans="1:7">
      <c r="B57" t="s">
        <v>71</v>
      </c>
      <c r="D57" s="76">
        <v>6</v>
      </c>
      <c r="E57" s="25">
        <v>3081000</v>
      </c>
      <c r="F57" s="9">
        <v>5.9405940594059403E-2</v>
      </c>
      <c r="G57" s="9">
        <v>5.8626565106655822E-2</v>
      </c>
    </row>
    <row r="58" spans="1:7">
      <c r="C58" t="s">
        <v>81</v>
      </c>
      <c r="D58" s="76">
        <v>2</v>
      </c>
      <c r="E58" s="25">
        <v>1291000</v>
      </c>
      <c r="F58" s="9">
        <v>1.9801980198019802E-2</v>
      </c>
      <c r="G58" s="9">
        <v>2.4565691513369903E-2</v>
      </c>
    </row>
    <row r="59" spans="1:7">
      <c r="C59" t="s">
        <v>111</v>
      </c>
      <c r="D59" s="76">
        <v>1</v>
      </c>
      <c r="E59" s="25">
        <v>245000</v>
      </c>
      <c r="F59" s="9">
        <v>9.9009900990099011E-3</v>
      </c>
      <c r="G59" s="9">
        <v>4.6619631454497493E-3</v>
      </c>
    </row>
    <row r="60" spans="1:7">
      <c r="C60" t="s">
        <v>72</v>
      </c>
      <c r="D60" s="76">
        <v>3</v>
      </c>
      <c r="E60" s="25">
        <v>1545000</v>
      </c>
      <c r="F60" s="9">
        <v>2.9702970297029702E-2</v>
      </c>
      <c r="G60" s="9">
        <v>2.9398910447836171E-2</v>
      </c>
    </row>
    <row r="61" spans="1:7">
      <c r="A61" t="s">
        <v>58</v>
      </c>
      <c r="D61" s="76">
        <v>19</v>
      </c>
      <c r="E61" s="25">
        <v>9998011</v>
      </c>
      <c r="F61" s="9">
        <v>0.18811881188118812</v>
      </c>
      <c r="G61" s="9">
        <v>0.19024636248898444</v>
      </c>
    </row>
    <row r="62" spans="1:7">
      <c r="B62" t="s">
        <v>75</v>
      </c>
      <c r="D62" s="76">
        <v>7</v>
      </c>
      <c r="E62" s="25">
        <v>3721434</v>
      </c>
      <c r="F62" s="9">
        <v>6.9306930693069313E-2</v>
      </c>
      <c r="G62" s="9">
        <v>7.0813012882545476E-2</v>
      </c>
    </row>
    <row r="63" spans="1:7">
      <c r="C63" t="s">
        <v>76</v>
      </c>
      <c r="D63" s="76">
        <v>7</v>
      </c>
      <c r="E63" s="25">
        <v>3721434</v>
      </c>
      <c r="F63" s="9">
        <v>6.9306930693069313E-2</v>
      </c>
      <c r="G63" s="9">
        <v>7.0813012882545476E-2</v>
      </c>
    </row>
    <row r="64" spans="1:7">
      <c r="B64" t="s">
        <v>60</v>
      </c>
      <c r="D64" s="76">
        <v>10</v>
      </c>
      <c r="E64" s="25">
        <v>5329300</v>
      </c>
      <c r="F64" s="9">
        <v>9.9009900990099015E-2</v>
      </c>
      <c r="G64" s="9">
        <v>0.10140816404508304</v>
      </c>
    </row>
    <row r="65" spans="1:7">
      <c r="C65" t="s">
        <v>61</v>
      </c>
      <c r="D65" s="76">
        <v>10</v>
      </c>
      <c r="E65" s="25">
        <v>5329300</v>
      </c>
      <c r="F65" s="9">
        <v>9.9009900990099015E-2</v>
      </c>
      <c r="G65" s="9">
        <v>0.10140816404508304</v>
      </c>
    </row>
    <row r="66" spans="1:7">
      <c r="B66" t="s">
        <v>66</v>
      </c>
      <c r="D66" s="76">
        <v>2</v>
      </c>
      <c r="E66" s="25">
        <v>947277</v>
      </c>
      <c r="F66" s="9">
        <v>1.9801980198019802E-2</v>
      </c>
      <c r="G66" s="9">
        <v>1.8025185561355926E-2</v>
      </c>
    </row>
    <row r="67" spans="1:7">
      <c r="C67" t="s">
        <v>108</v>
      </c>
      <c r="D67" s="76">
        <v>2</v>
      </c>
      <c r="E67" s="25">
        <v>947277</v>
      </c>
      <c r="F67" s="9">
        <v>1.9801980198019802E-2</v>
      </c>
      <c r="G67" s="9">
        <v>1.8025185561355926E-2</v>
      </c>
    </row>
    <row r="68" spans="1:7">
      <c r="A68" t="s">
        <v>123</v>
      </c>
      <c r="D68" s="76">
        <v>1</v>
      </c>
      <c r="E68" s="25">
        <v>435000</v>
      </c>
      <c r="F68" s="9">
        <v>9.9009900990099011E-3</v>
      </c>
      <c r="G68" s="9">
        <v>8.2773631357985333E-3</v>
      </c>
    </row>
    <row r="69" spans="1:7">
      <c r="B69" t="s">
        <v>71</v>
      </c>
      <c r="D69" s="76">
        <v>1</v>
      </c>
      <c r="E69" s="25">
        <v>435000</v>
      </c>
      <c r="F69" s="9">
        <v>9.9009900990099011E-3</v>
      </c>
      <c r="G69" s="9">
        <v>8.2773631357985333E-3</v>
      </c>
    </row>
    <row r="70" spans="1:7">
      <c r="C70" t="s">
        <v>124</v>
      </c>
      <c r="D70" s="76">
        <v>1</v>
      </c>
      <c r="E70" s="25">
        <v>435000</v>
      </c>
      <c r="F70" s="9">
        <v>9.9009900990099011E-3</v>
      </c>
      <c r="G70" s="9">
        <v>8.2773631357985333E-3</v>
      </c>
    </row>
    <row r="71" spans="1:7">
      <c r="A71" t="s">
        <v>29</v>
      </c>
      <c r="D71" s="76">
        <v>101</v>
      </c>
      <c r="E71" s="25">
        <v>52552968</v>
      </c>
      <c r="F71" s="9">
        <v>1</v>
      </c>
      <c r="G7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9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5" t="s">
        <v>1</v>
      </c>
      <c r="B1" t="s">
        <v>28</v>
      </c>
    </row>
    <row r="3" spans="1:6">
      <c r="C3" s="75" t="s">
        <v>40</v>
      </c>
    </row>
    <row r="4" spans="1:6">
      <c r="A4" s="75" t="s">
        <v>39</v>
      </c>
      <c r="B4" s="75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135</v>
      </c>
      <c r="C5" s="76">
        <v>1</v>
      </c>
      <c r="D5" s="25">
        <v>262404</v>
      </c>
      <c r="E5" s="9">
        <v>0.14285714285714285</v>
      </c>
      <c r="F5" s="9">
        <v>0.11590845844983634</v>
      </c>
    </row>
    <row r="6" spans="1:6">
      <c r="B6" t="s">
        <v>119</v>
      </c>
      <c r="C6" s="76">
        <v>1</v>
      </c>
      <c r="D6" s="25">
        <v>262404</v>
      </c>
      <c r="E6" s="9">
        <v>0.14285714285714285</v>
      </c>
      <c r="F6" s="9">
        <v>0.11590845844983634</v>
      </c>
    </row>
    <row r="7" spans="1:6">
      <c r="C7" s="76"/>
      <c r="D7" s="25"/>
      <c r="E7" s="9"/>
      <c r="F7" s="9"/>
    </row>
    <row r="8" spans="1:6">
      <c r="A8" t="s">
        <v>133</v>
      </c>
      <c r="C8" s="76">
        <v>1</v>
      </c>
      <c r="D8" s="25">
        <v>150000</v>
      </c>
      <c r="E8" s="9">
        <v>0.14285714285714285</v>
      </c>
      <c r="F8" s="9">
        <v>6.625763619257119E-2</v>
      </c>
    </row>
    <row r="9" spans="1:6">
      <c r="B9" t="s">
        <v>58</v>
      </c>
      <c r="C9" s="76">
        <v>1</v>
      </c>
      <c r="D9" s="25">
        <v>150000</v>
      </c>
      <c r="E9" s="9">
        <v>0.14285714285714285</v>
      </c>
      <c r="F9" s="9">
        <v>6.625763619257119E-2</v>
      </c>
    </row>
    <row r="10" spans="1:6">
      <c r="C10" s="76"/>
      <c r="D10" s="25"/>
      <c r="E10" s="9"/>
      <c r="F10" s="9"/>
    </row>
    <row r="11" spans="1:6">
      <c r="A11" t="s">
        <v>141</v>
      </c>
      <c r="C11" s="76">
        <v>1</v>
      </c>
      <c r="D11" s="25">
        <v>529000</v>
      </c>
      <c r="E11" s="9">
        <v>0.14285714285714285</v>
      </c>
      <c r="F11" s="9">
        <v>0.23366859697246775</v>
      </c>
    </row>
    <row r="12" spans="1:6">
      <c r="B12" t="s">
        <v>63</v>
      </c>
      <c r="C12" s="76">
        <v>1</v>
      </c>
      <c r="D12" s="25">
        <v>529000</v>
      </c>
      <c r="E12" s="9">
        <v>0.14285714285714285</v>
      </c>
      <c r="F12" s="9">
        <v>0.23366859697246775</v>
      </c>
    </row>
    <row r="13" spans="1:6">
      <c r="C13" s="76"/>
      <c r="D13" s="25"/>
      <c r="E13" s="9"/>
      <c r="F13" s="9"/>
    </row>
    <row r="14" spans="1:6">
      <c r="A14" t="s">
        <v>130</v>
      </c>
      <c r="C14" s="76">
        <v>1</v>
      </c>
      <c r="D14" s="25">
        <v>250000</v>
      </c>
      <c r="E14" s="9">
        <v>0.14285714285714285</v>
      </c>
      <c r="F14" s="9">
        <v>0.11042939365428532</v>
      </c>
    </row>
    <row r="15" spans="1:6">
      <c r="B15" t="s">
        <v>63</v>
      </c>
      <c r="C15" s="76">
        <v>1</v>
      </c>
      <c r="D15" s="25">
        <v>250000</v>
      </c>
      <c r="E15" s="9">
        <v>0.14285714285714285</v>
      </c>
      <c r="F15" s="9">
        <v>0.11042939365428532</v>
      </c>
    </row>
    <row r="16" spans="1:6">
      <c r="C16" s="76"/>
      <c r="D16" s="25"/>
      <c r="E16" s="9"/>
      <c r="F16" s="9"/>
    </row>
    <row r="17" spans="1:6">
      <c r="A17" t="s">
        <v>44</v>
      </c>
      <c r="C17" s="76"/>
      <c r="D17" s="25"/>
      <c r="E17" s="9">
        <v>0</v>
      </c>
      <c r="F17" s="9">
        <v>0</v>
      </c>
    </row>
    <row r="18" spans="1:6">
      <c r="B18" t="s">
        <v>44</v>
      </c>
      <c r="C18" s="76"/>
      <c r="D18" s="25"/>
      <c r="E18" s="9">
        <v>0</v>
      </c>
      <c r="F18" s="9">
        <v>0</v>
      </c>
    </row>
    <row r="19" spans="1:6">
      <c r="C19" s="76"/>
      <c r="D19" s="25"/>
      <c r="E19" s="9"/>
      <c r="F19" s="9"/>
    </row>
    <row r="20" spans="1:6">
      <c r="A20" t="s">
        <v>137</v>
      </c>
      <c r="C20" s="76">
        <v>1</v>
      </c>
      <c r="D20" s="25">
        <v>384750</v>
      </c>
      <c r="E20" s="9">
        <v>0.14285714285714285</v>
      </c>
      <c r="F20" s="9">
        <v>0.1699508368339451</v>
      </c>
    </row>
    <row r="21" spans="1:6">
      <c r="B21" t="s">
        <v>69</v>
      </c>
      <c r="C21" s="76">
        <v>1</v>
      </c>
      <c r="D21" s="25">
        <v>384750</v>
      </c>
      <c r="E21" s="9">
        <v>0.14285714285714285</v>
      </c>
      <c r="F21" s="9">
        <v>0.1699508368339451</v>
      </c>
    </row>
    <row r="22" spans="1:6">
      <c r="C22" s="76"/>
      <c r="D22" s="25"/>
      <c r="E22" s="9"/>
      <c r="F22" s="9"/>
    </row>
    <row r="23" spans="1:6">
      <c r="A23" t="s">
        <v>127</v>
      </c>
      <c r="C23" s="76">
        <v>1</v>
      </c>
      <c r="D23" s="25">
        <v>292226</v>
      </c>
      <c r="E23" s="9">
        <v>0.14285714285714285</v>
      </c>
      <c r="F23" s="9">
        <v>0.12908135996006873</v>
      </c>
    </row>
    <row r="24" spans="1:6">
      <c r="B24" t="s">
        <v>100</v>
      </c>
      <c r="C24" s="76">
        <v>1</v>
      </c>
      <c r="D24" s="25">
        <v>292226</v>
      </c>
      <c r="E24" s="9">
        <v>0.14285714285714285</v>
      </c>
      <c r="F24" s="9">
        <v>0.12908135996006873</v>
      </c>
    </row>
    <row r="25" spans="1:6">
      <c r="C25" s="76"/>
      <c r="D25" s="25"/>
      <c r="E25" s="9"/>
      <c r="F25" s="9"/>
    </row>
    <row r="26" spans="1:6">
      <c r="A26" t="s">
        <v>139</v>
      </c>
      <c r="C26" s="76">
        <v>1</v>
      </c>
      <c r="D26" s="25">
        <v>395510</v>
      </c>
      <c r="E26" s="9">
        <v>0.14285714285714285</v>
      </c>
      <c r="F26" s="9">
        <v>0.17470371793682554</v>
      </c>
    </row>
    <row r="27" spans="1:6">
      <c r="B27" t="s">
        <v>63</v>
      </c>
      <c r="C27" s="76">
        <v>1</v>
      </c>
      <c r="D27" s="25">
        <v>395510</v>
      </c>
      <c r="E27" s="9">
        <v>0.14285714285714285</v>
      </c>
      <c r="F27" s="9">
        <v>0.17470371793682554</v>
      </c>
    </row>
    <row r="28" spans="1:6">
      <c r="C28" s="76"/>
      <c r="D28" s="25"/>
      <c r="E28" s="9"/>
      <c r="F28" s="9"/>
    </row>
    <row r="29" spans="1:6">
      <c r="A29" t="s">
        <v>29</v>
      </c>
      <c r="C29" s="76">
        <v>7</v>
      </c>
      <c r="D29" s="25">
        <v>2263890</v>
      </c>
      <c r="E29" s="9">
        <v>1</v>
      </c>
      <c r="F2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1"/>
  <sheetViews>
    <sheetView workbookViewId="0">
      <pane ySplit="4" topLeftCell="A5" activePane="bottomLeft" state="frozen"/>
      <selection pane="bottomLeft" activeCell="A3" sqref="A3"/>
    </sheetView>
  </sheetViews>
  <sheetFormatPr defaultColWidth="9.109375" defaultRowHeight="13.2"/>
  <cols>
    <col min="1" max="1" width="48.88671875" style="120" customWidth="1"/>
    <col min="2" max="2" width="16.5546875" style="120" customWidth="1"/>
    <col min="3" max="3" width="19" style="120" customWidth="1"/>
    <col min="4" max="4" width="17.6640625" style="120" customWidth="1"/>
    <col min="5" max="5" width="22.109375" style="120" customWidth="1"/>
    <col min="6" max="6" width="20.88671875" style="120" customWidth="1"/>
    <col min="7" max="16384" width="9.109375" style="120"/>
  </cols>
  <sheetData>
    <row r="1" spans="1:6" ht="17.399999999999999">
      <c r="A1" s="119" t="s">
        <v>53</v>
      </c>
    </row>
    <row r="2" spans="1:6">
      <c r="A2" s="121" t="str">
        <f>'OVERALL STATS'!A2</f>
        <v>Reporting Period: JULY, 2024</v>
      </c>
    </row>
    <row r="4" spans="1:6">
      <c r="A4" s="122" t="s">
        <v>52</v>
      </c>
      <c r="B4" s="122" t="s">
        <v>8</v>
      </c>
      <c r="C4" s="122" t="s">
        <v>54</v>
      </c>
      <c r="D4" s="122" t="s">
        <v>55</v>
      </c>
      <c r="E4" s="122" t="s">
        <v>30</v>
      </c>
      <c r="F4" s="122" t="s">
        <v>56</v>
      </c>
    </row>
    <row r="5" spans="1:6" ht="14.4">
      <c r="A5" s="155" t="s">
        <v>78</v>
      </c>
      <c r="B5" s="156">
        <v>5</v>
      </c>
      <c r="C5" s="157">
        <v>2855237</v>
      </c>
      <c r="D5" s="157">
        <v>571047.4</v>
      </c>
      <c r="E5" s="123">
        <f>Table2[[#This Row],[CLOSINGS]]/$B$11</f>
        <v>0.2</v>
      </c>
      <c r="F5" s="123">
        <f>Table2[[#This Row],[DOLLARVOL]]/$C$11</f>
        <v>0.20887737837999373</v>
      </c>
    </row>
    <row r="6" spans="1:6" ht="14.4">
      <c r="A6" s="155" t="s">
        <v>118</v>
      </c>
      <c r="B6" s="156">
        <v>3</v>
      </c>
      <c r="C6" s="157">
        <v>1294332</v>
      </c>
      <c r="D6" s="157">
        <v>431444</v>
      </c>
      <c r="E6" s="123">
        <f>Table2[[#This Row],[CLOSINGS]]/$B$11</f>
        <v>0.12</v>
      </c>
      <c r="F6" s="123">
        <f>Table2[[#This Row],[DOLLARVOL]]/$C$11</f>
        <v>9.4687997848631855E-2</v>
      </c>
    </row>
    <row r="7" spans="1:6" ht="14.4">
      <c r="A7" s="155" t="s">
        <v>94</v>
      </c>
      <c r="B7" s="156">
        <v>13</v>
      </c>
      <c r="C7" s="157">
        <v>7438675</v>
      </c>
      <c r="D7" s="157">
        <v>572205.76919999998</v>
      </c>
      <c r="E7" s="123">
        <f>Table2[[#This Row],[CLOSINGS]]/$B$11</f>
        <v>0.52</v>
      </c>
      <c r="F7" s="123">
        <f>Table2[[#This Row],[DOLLARVOL]]/$C$11</f>
        <v>0.54418282356974212</v>
      </c>
    </row>
    <row r="8" spans="1:6" ht="14.4">
      <c r="A8" s="155" t="s">
        <v>116</v>
      </c>
      <c r="B8" s="156">
        <v>1</v>
      </c>
      <c r="C8" s="157">
        <v>540000</v>
      </c>
      <c r="D8" s="157">
        <v>540000</v>
      </c>
      <c r="E8" s="123">
        <f>Table2[[#This Row],[CLOSINGS]]/$B$11</f>
        <v>0.04</v>
      </c>
      <c r="F8" s="123">
        <f>Table2[[#This Row],[DOLLARVOL]]/$C$11</f>
        <v>3.950417577426904E-2</v>
      </c>
    </row>
    <row r="9" spans="1:6" ht="14.4">
      <c r="A9" s="155" t="s">
        <v>98</v>
      </c>
      <c r="B9" s="156">
        <v>1</v>
      </c>
      <c r="C9" s="157">
        <v>675000</v>
      </c>
      <c r="D9" s="157">
        <v>675000</v>
      </c>
      <c r="E9" s="123">
        <f>Table2[[#This Row],[CLOSINGS]]/$B$11</f>
        <v>0.04</v>
      </c>
      <c r="F9" s="123">
        <f>Table2[[#This Row],[DOLLARVOL]]/$C$11</f>
        <v>4.93802197178363E-2</v>
      </c>
    </row>
    <row r="10" spans="1:6" ht="14.4">
      <c r="A10" s="155" t="s">
        <v>104</v>
      </c>
      <c r="B10" s="156">
        <v>2</v>
      </c>
      <c r="C10" s="157">
        <v>866197</v>
      </c>
      <c r="D10" s="157">
        <v>433098.5</v>
      </c>
      <c r="E10" s="123">
        <f>Table2[[#This Row],[CLOSINGS]]/$B$11</f>
        <v>0.08</v>
      </c>
      <c r="F10" s="123">
        <f>Table2[[#This Row],[DOLLARVOL]]/$C$11</f>
        <v>6.3367404709526898E-2</v>
      </c>
    </row>
    <row r="11" spans="1:6">
      <c r="A11" s="124" t="s">
        <v>23</v>
      </c>
      <c r="B11" s="125">
        <f>SUM(B5:B10)</f>
        <v>25</v>
      </c>
      <c r="C11" s="126">
        <f>SUM(C5:C10)</f>
        <v>13669441</v>
      </c>
      <c r="D11" s="126"/>
      <c r="E11" s="127">
        <f>SUM(E5:E10)</f>
        <v>1.0000000000000002</v>
      </c>
      <c r="F11" s="127">
        <f>SUM(F5:F10)</f>
        <v>1</v>
      </c>
    </row>
  </sheetData>
  <pageMargins left="0.7" right="0.7" top="0.75" bottom="0.75" header="0.3" footer="0.3"/>
  <ignoredErrors>
    <ignoredError sqref="E5:F10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02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5" t="s">
        <v>0</v>
      </c>
      <c r="B1" s="85" t="s">
        <v>35</v>
      </c>
      <c r="C1" s="85" t="s">
        <v>26</v>
      </c>
      <c r="D1" s="85" t="s">
        <v>31</v>
      </c>
      <c r="E1" s="85" t="s">
        <v>27</v>
      </c>
      <c r="F1" s="85" t="s">
        <v>32</v>
      </c>
      <c r="G1" s="85" t="s">
        <v>36</v>
      </c>
      <c r="H1" s="85" t="s">
        <v>37</v>
      </c>
      <c r="I1" s="85" t="s">
        <v>38</v>
      </c>
      <c r="J1" s="85" t="s">
        <v>33</v>
      </c>
      <c r="K1" s="90" t="s">
        <v>42</v>
      </c>
      <c r="L1">
        <v>102</v>
      </c>
    </row>
    <row r="2" spans="1:12" ht="14.4">
      <c r="A2" s="104" t="s">
        <v>91</v>
      </c>
      <c r="B2" s="104" t="s">
        <v>142</v>
      </c>
      <c r="C2" s="104" t="s">
        <v>92</v>
      </c>
      <c r="D2" s="104" t="s">
        <v>93</v>
      </c>
      <c r="E2" s="104" t="s">
        <v>59</v>
      </c>
      <c r="F2" s="105">
        <v>548213</v>
      </c>
      <c r="G2" s="106">
        <v>523120</v>
      </c>
      <c r="H2" s="104" t="s">
        <v>77</v>
      </c>
      <c r="I2" s="104" t="s">
        <v>77</v>
      </c>
      <c r="J2" s="107">
        <v>45485</v>
      </c>
    </row>
    <row r="3" spans="1:12" ht="14.4">
      <c r="A3" s="104" t="s">
        <v>91</v>
      </c>
      <c r="B3" s="104" t="s">
        <v>142</v>
      </c>
      <c r="C3" s="104" t="s">
        <v>92</v>
      </c>
      <c r="D3" s="104" t="s">
        <v>93</v>
      </c>
      <c r="E3" s="104" t="s">
        <v>59</v>
      </c>
      <c r="F3" s="105">
        <v>548629</v>
      </c>
      <c r="G3" s="106">
        <v>527405</v>
      </c>
      <c r="H3" s="104" t="s">
        <v>77</v>
      </c>
      <c r="I3" s="104" t="s">
        <v>77</v>
      </c>
      <c r="J3" s="107">
        <v>45503</v>
      </c>
    </row>
    <row r="4" spans="1:12" ht="14.4">
      <c r="A4" s="104" t="s">
        <v>91</v>
      </c>
      <c r="B4" s="104" t="s">
        <v>142</v>
      </c>
      <c r="C4" s="104" t="s">
        <v>92</v>
      </c>
      <c r="D4" s="104" t="s">
        <v>93</v>
      </c>
      <c r="E4" s="104" t="s">
        <v>59</v>
      </c>
      <c r="F4" s="105">
        <v>548520</v>
      </c>
      <c r="G4" s="106">
        <v>635000</v>
      </c>
      <c r="H4" s="104" t="s">
        <v>77</v>
      </c>
      <c r="I4" s="104" t="s">
        <v>77</v>
      </c>
      <c r="J4" s="107">
        <v>45498</v>
      </c>
    </row>
    <row r="5" spans="1:12" ht="14.4">
      <c r="A5" s="104" t="s">
        <v>91</v>
      </c>
      <c r="B5" s="104" t="s">
        <v>142</v>
      </c>
      <c r="C5" s="104" t="s">
        <v>92</v>
      </c>
      <c r="D5" s="104" t="s">
        <v>93</v>
      </c>
      <c r="E5" s="104" t="s">
        <v>59</v>
      </c>
      <c r="F5" s="105">
        <v>548429</v>
      </c>
      <c r="G5" s="106">
        <v>513450</v>
      </c>
      <c r="H5" s="104" t="s">
        <v>77</v>
      </c>
      <c r="I5" s="104" t="s">
        <v>77</v>
      </c>
      <c r="J5" s="107">
        <v>45495</v>
      </c>
    </row>
    <row r="6" spans="1:12" ht="14.4">
      <c r="A6" s="104" t="s">
        <v>91</v>
      </c>
      <c r="B6" s="104" t="s">
        <v>142</v>
      </c>
      <c r="C6" s="104" t="s">
        <v>92</v>
      </c>
      <c r="D6" s="104" t="s">
        <v>93</v>
      </c>
      <c r="E6" s="104" t="s">
        <v>59</v>
      </c>
      <c r="F6" s="105">
        <v>548215</v>
      </c>
      <c r="G6" s="106">
        <v>524950</v>
      </c>
      <c r="H6" s="104" t="s">
        <v>77</v>
      </c>
      <c r="I6" s="104" t="s">
        <v>77</v>
      </c>
      <c r="J6" s="107">
        <v>45485</v>
      </c>
    </row>
    <row r="7" spans="1:12" ht="14.4">
      <c r="A7" s="104" t="s">
        <v>91</v>
      </c>
      <c r="B7" s="104" t="s">
        <v>142</v>
      </c>
      <c r="C7" s="104" t="s">
        <v>92</v>
      </c>
      <c r="D7" s="104" t="s">
        <v>93</v>
      </c>
      <c r="E7" s="104" t="s">
        <v>59</v>
      </c>
      <c r="F7" s="105">
        <v>548295</v>
      </c>
      <c r="G7" s="106">
        <v>720000</v>
      </c>
      <c r="H7" s="104" t="s">
        <v>77</v>
      </c>
      <c r="I7" s="104" t="s">
        <v>77</v>
      </c>
      <c r="J7" s="107">
        <v>45490</v>
      </c>
    </row>
    <row r="8" spans="1:12" ht="14.4">
      <c r="A8" s="104" t="s">
        <v>91</v>
      </c>
      <c r="B8" s="104" t="s">
        <v>142</v>
      </c>
      <c r="C8" s="104" t="s">
        <v>92</v>
      </c>
      <c r="D8" s="104" t="s">
        <v>93</v>
      </c>
      <c r="E8" s="104" t="s">
        <v>59</v>
      </c>
      <c r="F8" s="105">
        <v>548657</v>
      </c>
      <c r="G8" s="106">
        <v>509950</v>
      </c>
      <c r="H8" s="104" t="s">
        <v>77</v>
      </c>
      <c r="I8" s="104" t="s">
        <v>77</v>
      </c>
      <c r="J8" s="107">
        <v>45504</v>
      </c>
    </row>
    <row r="9" spans="1:12" ht="14.4">
      <c r="A9" s="104" t="s">
        <v>91</v>
      </c>
      <c r="B9" s="104" t="s">
        <v>142</v>
      </c>
      <c r="C9" s="104" t="s">
        <v>92</v>
      </c>
      <c r="D9" s="104" t="s">
        <v>93</v>
      </c>
      <c r="E9" s="104" t="s">
        <v>59</v>
      </c>
      <c r="F9" s="105">
        <v>548563</v>
      </c>
      <c r="G9" s="106">
        <v>534950</v>
      </c>
      <c r="H9" s="104" t="s">
        <v>77</v>
      </c>
      <c r="I9" s="104" t="s">
        <v>77</v>
      </c>
      <c r="J9" s="107">
        <v>45499</v>
      </c>
    </row>
    <row r="10" spans="1:12" ht="14.4">
      <c r="A10" s="104" t="s">
        <v>91</v>
      </c>
      <c r="B10" s="104" t="s">
        <v>142</v>
      </c>
      <c r="C10" s="104" t="s">
        <v>92</v>
      </c>
      <c r="D10" s="104" t="s">
        <v>93</v>
      </c>
      <c r="E10" s="104" t="s">
        <v>59</v>
      </c>
      <c r="F10" s="105">
        <v>548164</v>
      </c>
      <c r="G10" s="106">
        <v>540000</v>
      </c>
      <c r="H10" s="104" t="s">
        <v>77</v>
      </c>
      <c r="I10" s="104" t="s">
        <v>77</v>
      </c>
      <c r="J10" s="107">
        <v>45484</v>
      </c>
    </row>
    <row r="11" spans="1:12" ht="14.4">
      <c r="A11" s="104" t="s">
        <v>91</v>
      </c>
      <c r="B11" s="104" t="s">
        <v>142</v>
      </c>
      <c r="C11" s="104" t="s">
        <v>92</v>
      </c>
      <c r="D11" s="104" t="s">
        <v>93</v>
      </c>
      <c r="E11" s="104" t="s">
        <v>59</v>
      </c>
      <c r="F11" s="105">
        <v>548137</v>
      </c>
      <c r="G11" s="106">
        <v>725000</v>
      </c>
      <c r="H11" s="104" t="s">
        <v>77</v>
      </c>
      <c r="I11" s="104" t="s">
        <v>77</v>
      </c>
      <c r="J11" s="107">
        <v>45483</v>
      </c>
    </row>
    <row r="12" spans="1:12" ht="14.4">
      <c r="A12" s="104" t="s">
        <v>91</v>
      </c>
      <c r="B12" s="104" t="s">
        <v>142</v>
      </c>
      <c r="C12" s="104" t="s">
        <v>92</v>
      </c>
      <c r="D12" s="104" t="s">
        <v>93</v>
      </c>
      <c r="E12" s="104" t="s">
        <v>59</v>
      </c>
      <c r="F12" s="105">
        <v>548552</v>
      </c>
      <c r="G12" s="106">
        <v>509950</v>
      </c>
      <c r="H12" s="104" t="s">
        <v>77</v>
      </c>
      <c r="I12" s="104" t="s">
        <v>77</v>
      </c>
      <c r="J12" s="107">
        <v>45499</v>
      </c>
    </row>
    <row r="13" spans="1:12" ht="14.4">
      <c r="A13" s="104" t="s">
        <v>91</v>
      </c>
      <c r="B13" s="104" t="s">
        <v>142</v>
      </c>
      <c r="C13" s="104" t="s">
        <v>92</v>
      </c>
      <c r="D13" s="104" t="s">
        <v>93</v>
      </c>
      <c r="E13" s="104" t="s">
        <v>59</v>
      </c>
      <c r="F13" s="105">
        <v>548673</v>
      </c>
      <c r="G13" s="106">
        <v>619950</v>
      </c>
      <c r="H13" s="104" t="s">
        <v>77</v>
      </c>
      <c r="I13" s="104" t="s">
        <v>77</v>
      </c>
      <c r="J13" s="107">
        <v>45504</v>
      </c>
    </row>
    <row r="14" spans="1:12" ht="14.4">
      <c r="A14" s="104" t="s">
        <v>91</v>
      </c>
      <c r="B14" s="104" t="s">
        <v>142</v>
      </c>
      <c r="C14" s="104" t="s">
        <v>92</v>
      </c>
      <c r="D14" s="104" t="s">
        <v>93</v>
      </c>
      <c r="E14" s="104" t="s">
        <v>59</v>
      </c>
      <c r="F14" s="105">
        <v>548637</v>
      </c>
      <c r="G14" s="106">
        <v>554950</v>
      </c>
      <c r="H14" s="104" t="s">
        <v>77</v>
      </c>
      <c r="I14" s="104" t="s">
        <v>77</v>
      </c>
      <c r="J14" s="107">
        <v>45503</v>
      </c>
    </row>
    <row r="15" spans="1:12" ht="14.4">
      <c r="A15" s="104" t="s">
        <v>69</v>
      </c>
      <c r="B15" s="104" t="s">
        <v>143</v>
      </c>
      <c r="C15" s="104" t="s">
        <v>75</v>
      </c>
      <c r="D15" s="104" t="s">
        <v>112</v>
      </c>
      <c r="E15" s="104" t="s">
        <v>59</v>
      </c>
      <c r="F15" s="105">
        <v>548532</v>
      </c>
      <c r="G15" s="106">
        <v>440000</v>
      </c>
      <c r="H15" s="104" t="s">
        <v>62</v>
      </c>
      <c r="I15" s="104" t="s">
        <v>77</v>
      </c>
      <c r="J15" s="107">
        <v>45499</v>
      </c>
    </row>
    <row r="16" spans="1:12" ht="14.4">
      <c r="A16" s="104" t="s">
        <v>69</v>
      </c>
      <c r="B16" s="104" t="s">
        <v>143</v>
      </c>
      <c r="C16" s="104" t="s">
        <v>60</v>
      </c>
      <c r="D16" s="104" t="s">
        <v>70</v>
      </c>
      <c r="E16" s="104" t="s">
        <v>59</v>
      </c>
      <c r="F16" s="105">
        <v>548534</v>
      </c>
      <c r="G16" s="106">
        <v>480000</v>
      </c>
      <c r="H16" s="104" t="s">
        <v>62</v>
      </c>
      <c r="I16" s="104" t="s">
        <v>77</v>
      </c>
      <c r="J16" s="107">
        <v>45499</v>
      </c>
    </row>
    <row r="17" spans="1:10" ht="14.4">
      <c r="A17" s="104" t="s">
        <v>69</v>
      </c>
      <c r="B17" s="104" t="s">
        <v>143</v>
      </c>
      <c r="C17" s="104" t="s">
        <v>60</v>
      </c>
      <c r="D17" s="104" t="s">
        <v>70</v>
      </c>
      <c r="E17" s="104" t="s">
        <v>59</v>
      </c>
      <c r="F17" s="105">
        <v>548516</v>
      </c>
      <c r="G17" s="106">
        <v>600000</v>
      </c>
      <c r="H17" s="104" t="s">
        <v>62</v>
      </c>
      <c r="I17" s="104" t="s">
        <v>77</v>
      </c>
      <c r="J17" s="107">
        <v>45498</v>
      </c>
    </row>
    <row r="18" spans="1:10" ht="14.4">
      <c r="A18" s="104" t="s">
        <v>69</v>
      </c>
      <c r="B18" s="104" t="s">
        <v>143</v>
      </c>
      <c r="C18" s="104" t="s">
        <v>60</v>
      </c>
      <c r="D18" s="104" t="s">
        <v>97</v>
      </c>
      <c r="E18" s="104" t="s">
        <v>59</v>
      </c>
      <c r="F18" s="105">
        <v>548501</v>
      </c>
      <c r="G18" s="106">
        <v>772400</v>
      </c>
      <c r="H18" s="104" t="s">
        <v>62</v>
      </c>
      <c r="I18" s="104" t="s">
        <v>77</v>
      </c>
      <c r="J18" s="107">
        <v>45498</v>
      </c>
    </row>
    <row r="19" spans="1:10" ht="14.4">
      <c r="A19" s="104" t="s">
        <v>69</v>
      </c>
      <c r="B19" s="104" t="s">
        <v>143</v>
      </c>
      <c r="C19" s="104" t="s">
        <v>60</v>
      </c>
      <c r="D19" s="104" t="s">
        <v>70</v>
      </c>
      <c r="E19" s="104" t="s">
        <v>74</v>
      </c>
      <c r="F19" s="105">
        <v>548404</v>
      </c>
      <c r="G19" s="106">
        <v>389000</v>
      </c>
      <c r="H19" s="104" t="s">
        <v>62</v>
      </c>
      <c r="I19" s="104" t="s">
        <v>77</v>
      </c>
      <c r="J19" s="107">
        <v>45492</v>
      </c>
    </row>
    <row r="20" spans="1:10" ht="14.4">
      <c r="A20" s="104" t="s">
        <v>69</v>
      </c>
      <c r="B20" s="104" t="s">
        <v>143</v>
      </c>
      <c r="C20" s="104" t="s">
        <v>60</v>
      </c>
      <c r="D20" s="104" t="s">
        <v>70</v>
      </c>
      <c r="E20" s="104" t="s">
        <v>59</v>
      </c>
      <c r="F20" s="105">
        <v>548466</v>
      </c>
      <c r="G20" s="106">
        <v>150000</v>
      </c>
      <c r="H20" s="104" t="s">
        <v>62</v>
      </c>
      <c r="I20" s="104" t="s">
        <v>77</v>
      </c>
      <c r="J20" s="107">
        <v>45496</v>
      </c>
    </row>
    <row r="21" spans="1:10" ht="14.4">
      <c r="A21" s="104" t="s">
        <v>69</v>
      </c>
      <c r="B21" s="104" t="s">
        <v>143</v>
      </c>
      <c r="C21" s="104" t="s">
        <v>60</v>
      </c>
      <c r="D21" s="104" t="s">
        <v>70</v>
      </c>
      <c r="E21" s="104" t="s">
        <v>59</v>
      </c>
      <c r="F21" s="105">
        <v>548013</v>
      </c>
      <c r="G21" s="106">
        <v>379000</v>
      </c>
      <c r="H21" s="104" t="s">
        <v>62</v>
      </c>
      <c r="I21" s="104" t="s">
        <v>77</v>
      </c>
      <c r="J21" s="107">
        <v>45476</v>
      </c>
    </row>
    <row r="22" spans="1:10" ht="14.4">
      <c r="A22" s="104" t="s">
        <v>69</v>
      </c>
      <c r="B22" s="104" t="s">
        <v>143</v>
      </c>
      <c r="C22" s="104" t="s">
        <v>79</v>
      </c>
      <c r="D22" s="104" t="s">
        <v>80</v>
      </c>
      <c r="E22" s="104" t="s">
        <v>59</v>
      </c>
      <c r="F22" s="105">
        <v>548068</v>
      </c>
      <c r="G22" s="106">
        <v>510000</v>
      </c>
      <c r="H22" s="104" t="s">
        <v>62</v>
      </c>
      <c r="I22" s="104" t="s">
        <v>77</v>
      </c>
      <c r="J22" s="107">
        <v>45481</v>
      </c>
    </row>
    <row r="23" spans="1:10" ht="14.4">
      <c r="A23" s="104" t="s">
        <v>69</v>
      </c>
      <c r="B23" s="104" t="s">
        <v>143</v>
      </c>
      <c r="C23" s="104" t="s">
        <v>60</v>
      </c>
      <c r="D23" s="104" t="s">
        <v>97</v>
      </c>
      <c r="E23" s="104" t="s">
        <v>59</v>
      </c>
      <c r="F23" s="105">
        <v>548319</v>
      </c>
      <c r="G23" s="106">
        <v>579000</v>
      </c>
      <c r="H23" s="104" t="s">
        <v>62</v>
      </c>
      <c r="I23" s="104" t="s">
        <v>77</v>
      </c>
      <c r="J23" s="107">
        <v>45491</v>
      </c>
    </row>
    <row r="24" spans="1:10" ht="14.4">
      <c r="A24" s="104" t="s">
        <v>69</v>
      </c>
      <c r="B24" s="104" t="s">
        <v>143</v>
      </c>
      <c r="C24" s="104" t="s">
        <v>60</v>
      </c>
      <c r="D24" s="104" t="s">
        <v>70</v>
      </c>
      <c r="E24" s="104" t="s">
        <v>82</v>
      </c>
      <c r="F24" s="105">
        <v>548538</v>
      </c>
      <c r="G24" s="106">
        <v>183000</v>
      </c>
      <c r="H24" s="104" t="s">
        <v>62</v>
      </c>
      <c r="I24" s="104" t="s">
        <v>77</v>
      </c>
      <c r="J24" s="107">
        <v>45499</v>
      </c>
    </row>
    <row r="25" spans="1:10" ht="14.4">
      <c r="A25" s="104" t="s">
        <v>69</v>
      </c>
      <c r="B25" s="104" t="s">
        <v>143</v>
      </c>
      <c r="C25" s="104" t="s">
        <v>60</v>
      </c>
      <c r="D25" s="104" t="s">
        <v>97</v>
      </c>
      <c r="E25" s="104" t="s">
        <v>59</v>
      </c>
      <c r="F25" s="105">
        <v>548247</v>
      </c>
      <c r="G25" s="106">
        <v>390000</v>
      </c>
      <c r="H25" s="104" t="s">
        <v>62</v>
      </c>
      <c r="I25" s="104" t="s">
        <v>77</v>
      </c>
      <c r="J25" s="107">
        <v>45488</v>
      </c>
    </row>
    <row r="26" spans="1:10" ht="14.4">
      <c r="A26" s="104" t="s">
        <v>69</v>
      </c>
      <c r="B26" s="104" t="s">
        <v>143</v>
      </c>
      <c r="C26" s="104" t="s">
        <v>60</v>
      </c>
      <c r="D26" s="104" t="s">
        <v>97</v>
      </c>
      <c r="E26" s="104" t="s">
        <v>59</v>
      </c>
      <c r="F26" s="105">
        <v>548479</v>
      </c>
      <c r="G26" s="106">
        <v>432500</v>
      </c>
      <c r="H26" s="104" t="s">
        <v>62</v>
      </c>
      <c r="I26" s="104" t="s">
        <v>77</v>
      </c>
      <c r="J26" s="107">
        <v>45497</v>
      </c>
    </row>
    <row r="27" spans="1:10" ht="14.4">
      <c r="A27" s="104" t="s">
        <v>69</v>
      </c>
      <c r="B27" s="104" t="s">
        <v>143</v>
      </c>
      <c r="C27" s="104" t="s">
        <v>60</v>
      </c>
      <c r="D27" s="104" t="s">
        <v>97</v>
      </c>
      <c r="E27" s="104" t="s">
        <v>59</v>
      </c>
      <c r="F27" s="105">
        <v>548219</v>
      </c>
      <c r="G27" s="106">
        <v>675000</v>
      </c>
      <c r="H27" s="104" t="s">
        <v>77</v>
      </c>
      <c r="I27" s="104" t="s">
        <v>77</v>
      </c>
      <c r="J27" s="107">
        <v>45485</v>
      </c>
    </row>
    <row r="28" spans="1:10" ht="14.4">
      <c r="A28" s="104" t="s">
        <v>69</v>
      </c>
      <c r="B28" s="104" t="s">
        <v>143</v>
      </c>
      <c r="C28" s="104" t="s">
        <v>60</v>
      </c>
      <c r="D28" s="104" t="s">
        <v>70</v>
      </c>
      <c r="E28" s="104" t="s">
        <v>59</v>
      </c>
      <c r="F28" s="105">
        <v>548090</v>
      </c>
      <c r="G28" s="106">
        <v>520000</v>
      </c>
      <c r="H28" s="104" t="s">
        <v>62</v>
      </c>
      <c r="I28" s="104" t="s">
        <v>77</v>
      </c>
      <c r="J28" s="107">
        <v>45482</v>
      </c>
    </row>
    <row r="29" spans="1:10" ht="14.4">
      <c r="A29" s="104" t="s">
        <v>69</v>
      </c>
      <c r="B29" s="104" t="s">
        <v>143</v>
      </c>
      <c r="C29" s="104" t="s">
        <v>75</v>
      </c>
      <c r="D29" s="104" t="s">
        <v>90</v>
      </c>
      <c r="E29" s="104" t="s">
        <v>59</v>
      </c>
      <c r="F29" s="105">
        <v>548135</v>
      </c>
      <c r="G29" s="106">
        <v>186750</v>
      </c>
      <c r="H29" s="104" t="s">
        <v>62</v>
      </c>
      <c r="I29" s="104" t="s">
        <v>77</v>
      </c>
      <c r="J29" s="107">
        <v>45483</v>
      </c>
    </row>
    <row r="30" spans="1:10" ht="14.4">
      <c r="A30" s="104" t="s">
        <v>69</v>
      </c>
      <c r="B30" s="104" t="s">
        <v>143</v>
      </c>
      <c r="C30" s="104" t="s">
        <v>60</v>
      </c>
      <c r="D30" s="104" t="s">
        <v>80</v>
      </c>
      <c r="E30" s="104" t="s">
        <v>59</v>
      </c>
      <c r="F30" s="105">
        <v>548125</v>
      </c>
      <c r="G30" s="106">
        <v>715000</v>
      </c>
      <c r="H30" s="104" t="s">
        <v>62</v>
      </c>
      <c r="I30" s="104" t="s">
        <v>77</v>
      </c>
      <c r="J30" s="107">
        <v>45483</v>
      </c>
    </row>
    <row r="31" spans="1:10" ht="14.4">
      <c r="A31" s="104" t="s">
        <v>69</v>
      </c>
      <c r="B31" s="104" t="s">
        <v>143</v>
      </c>
      <c r="C31" s="104" t="s">
        <v>60</v>
      </c>
      <c r="D31" s="104" t="s">
        <v>80</v>
      </c>
      <c r="E31" s="104" t="s">
        <v>59</v>
      </c>
      <c r="F31" s="105">
        <v>548102</v>
      </c>
      <c r="G31" s="106">
        <v>485000</v>
      </c>
      <c r="H31" s="104" t="s">
        <v>62</v>
      </c>
      <c r="I31" s="104" t="s">
        <v>77</v>
      </c>
      <c r="J31" s="107">
        <v>45482</v>
      </c>
    </row>
    <row r="32" spans="1:10" ht="14.4">
      <c r="A32" s="104" t="s">
        <v>69</v>
      </c>
      <c r="B32" s="104" t="s">
        <v>143</v>
      </c>
      <c r="C32" s="104" t="s">
        <v>60</v>
      </c>
      <c r="D32" s="104" t="s">
        <v>80</v>
      </c>
      <c r="E32" s="104" t="s">
        <v>59</v>
      </c>
      <c r="F32" s="105">
        <v>548303</v>
      </c>
      <c r="G32" s="106">
        <v>1100000</v>
      </c>
      <c r="H32" s="104" t="s">
        <v>62</v>
      </c>
      <c r="I32" s="104" t="s">
        <v>77</v>
      </c>
      <c r="J32" s="107">
        <v>45490</v>
      </c>
    </row>
    <row r="33" spans="1:10" ht="14.4">
      <c r="A33" s="104" t="s">
        <v>69</v>
      </c>
      <c r="B33" s="104" t="s">
        <v>143</v>
      </c>
      <c r="C33" s="104" t="s">
        <v>60</v>
      </c>
      <c r="D33" s="104" t="s">
        <v>70</v>
      </c>
      <c r="E33" s="104" t="s">
        <v>82</v>
      </c>
      <c r="F33" s="105">
        <v>548592</v>
      </c>
      <c r="G33" s="106">
        <v>425954</v>
      </c>
      <c r="H33" s="104" t="s">
        <v>77</v>
      </c>
      <c r="I33" s="104" t="s">
        <v>77</v>
      </c>
      <c r="J33" s="107">
        <v>45502</v>
      </c>
    </row>
    <row r="34" spans="1:10" ht="14.4">
      <c r="A34" s="104" t="s">
        <v>69</v>
      </c>
      <c r="B34" s="104" t="s">
        <v>143</v>
      </c>
      <c r="C34" s="104" t="s">
        <v>75</v>
      </c>
      <c r="D34" s="104" t="s">
        <v>90</v>
      </c>
      <c r="E34" s="104" t="s">
        <v>59</v>
      </c>
      <c r="F34" s="105">
        <v>548627</v>
      </c>
      <c r="G34" s="106">
        <v>318500</v>
      </c>
      <c r="H34" s="104" t="s">
        <v>62</v>
      </c>
      <c r="I34" s="104" t="s">
        <v>77</v>
      </c>
      <c r="J34" s="107">
        <v>45503</v>
      </c>
    </row>
    <row r="35" spans="1:10" ht="14.4">
      <c r="A35" s="104" t="s">
        <v>69</v>
      </c>
      <c r="B35" s="104" t="s">
        <v>143</v>
      </c>
      <c r="C35" s="104" t="s">
        <v>60</v>
      </c>
      <c r="D35" s="104" t="s">
        <v>70</v>
      </c>
      <c r="E35" s="104" t="s">
        <v>82</v>
      </c>
      <c r="F35" s="105">
        <v>548668</v>
      </c>
      <c r="G35" s="106">
        <v>417765</v>
      </c>
      <c r="H35" s="104" t="s">
        <v>77</v>
      </c>
      <c r="I35" s="104" t="s">
        <v>77</v>
      </c>
      <c r="J35" s="107">
        <v>45504</v>
      </c>
    </row>
    <row r="36" spans="1:10" ht="14.4">
      <c r="A36" s="104" t="s">
        <v>69</v>
      </c>
      <c r="B36" s="104" t="s">
        <v>143</v>
      </c>
      <c r="C36" s="104" t="s">
        <v>60</v>
      </c>
      <c r="D36" s="104" t="s">
        <v>97</v>
      </c>
      <c r="E36" s="104" t="s">
        <v>59</v>
      </c>
      <c r="F36" s="105">
        <v>548619</v>
      </c>
      <c r="G36" s="106">
        <v>610000</v>
      </c>
      <c r="H36" s="104" t="s">
        <v>62</v>
      </c>
      <c r="I36" s="104" t="s">
        <v>77</v>
      </c>
      <c r="J36" s="107">
        <v>45503</v>
      </c>
    </row>
    <row r="37" spans="1:10" ht="14.4">
      <c r="A37" s="104" t="s">
        <v>69</v>
      </c>
      <c r="B37" s="104" t="s">
        <v>143</v>
      </c>
      <c r="C37" s="104" t="s">
        <v>60</v>
      </c>
      <c r="D37" s="104" t="s">
        <v>80</v>
      </c>
      <c r="E37" s="104" t="s">
        <v>59</v>
      </c>
      <c r="F37" s="105">
        <v>548664</v>
      </c>
      <c r="G37" s="106">
        <v>670000</v>
      </c>
      <c r="H37" s="104" t="s">
        <v>62</v>
      </c>
      <c r="I37" s="104" t="s">
        <v>77</v>
      </c>
      <c r="J37" s="107">
        <v>45504</v>
      </c>
    </row>
    <row r="38" spans="1:10" ht="14.4">
      <c r="A38" s="104" t="s">
        <v>69</v>
      </c>
      <c r="B38" s="104" t="s">
        <v>143</v>
      </c>
      <c r="C38" s="104" t="s">
        <v>60</v>
      </c>
      <c r="D38" s="104" t="s">
        <v>70</v>
      </c>
      <c r="E38" s="104" t="s">
        <v>82</v>
      </c>
      <c r="F38" s="105">
        <v>548633</v>
      </c>
      <c r="G38" s="106">
        <v>450613</v>
      </c>
      <c r="H38" s="104" t="s">
        <v>77</v>
      </c>
      <c r="I38" s="104" t="s">
        <v>77</v>
      </c>
      <c r="J38" s="107">
        <v>45503</v>
      </c>
    </row>
    <row r="39" spans="1:10" ht="14.4">
      <c r="A39" s="104" t="s">
        <v>69</v>
      </c>
      <c r="B39" s="104" t="s">
        <v>143</v>
      </c>
      <c r="C39" s="104" t="s">
        <v>60</v>
      </c>
      <c r="D39" s="104" t="s">
        <v>70</v>
      </c>
      <c r="E39" s="104" t="s">
        <v>59</v>
      </c>
      <c r="F39" s="105">
        <v>548660</v>
      </c>
      <c r="G39" s="106">
        <v>495000</v>
      </c>
      <c r="H39" s="104" t="s">
        <v>62</v>
      </c>
      <c r="I39" s="104" t="s">
        <v>77</v>
      </c>
      <c r="J39" s="107">
        <v>45504</v>
      </c>
    </row>
    <row r="40" spans="1:10" ht="14.4">
      <c r="A40" s="104" t="s">
        <v>69</v>
      </c>
      <c r="B40" s="104" t="s">
        <v>143</v>
      </c>
      <c r="C40" s="104" t="s">
        <v>75</v>
      </c>
      <c r="D40" s="104" t="s">
        <v>90</v>
      </c>
      <c r="E40" s="104" t="s">
        <v>59</v>
      </c>
      <c r="F40" s="105">
        <v>548543</v>
      </c>
      <c r="G40" s="106">
        <v>685000</v>
      </c>
      <c r="H40" s="104" t="s">
        <v>62</v>
      </c>
      <c r="I40" s="104" t="s">
        <v>77</v>
      </c>
      <c r="J40" s="107">
        <v>45499</v>
      </c>
    </row>
    <row r="41" spans="1:10" ht="14.4">
      <c r="A41" s="104" t="s">
        <v>69</v>
      </c>
      <c r="B41" s="104" t="s">
        <v>143</v>
      </c>
      <c r="C41" s="104" t="s">
        <v>60</v>
      </c>
      <c r="D41" s="104" t="s">
        <v>70</v>
      </c>
      <c r="E41" s="104" t="s">
        <v>74</v>
      </c>
      <c r="F41" s="105">
        <v>548608</v>
      </c>
      <c r="G41" s="106">
        <v>375000</v>
      </c>
      <c r="H41" s="104" t="s">
        <v>62</v>
      </c>
      <c r="I41" s="104" t="s">
        <v>77</v>
      </c>
      <c r="J41" s="107">
        <v>45503</v>
      </c>
    </row>
    <row r="42" spans="1:10" ht="14.4">
      <c r="A42" s="104" t="s">
        <v>100</v>
      </c>
      <c r="B42" s="104" t="s">
        <v>144</v>
      </c>
      <c r="C42" s="104" t="s">
        <v>101</v>
      </c>
      <c r="D42" s="104" t="s">
        <v>102</v>
      </c>
      <c r="E42" s="104" t="s">
        <v>59</v>
      </c>
      <c r="F42" s="105">
        <v>548239</v>
      </c>
      <c r="G42" s="106">
        <v>595000</v>
      </c>
      <c r="H42" s="104" t="s">
        <v>62</v>
      </c>
      <c r="I42" s="104" t="s">
        <v>77</v>
      </c>
      <c r="J42" s="107">
        <v>45488</v>
      </c>
    </row>
    <row r="43" spans="1:10" ht="14.4">
      <c r="A43" s="104" t="s">
        <v>100</v>
      </c>
      <c r="B43" s="104" t="s">
        <v>144</v>
      </c>
      <c r="C43" s="104" t="s">
        <v>101</v>
      </c>
      <c r="D43" s="104" t="s">
        <v>102</v>
      </c>
      <c r="E43" s="104" t="s">
        <v>59</v>
      </c>
      <c r="F43" s="105">
        <v>548241</v>
      </c>
      <c r="G43" s="106">
        <v>1498000</v>
      </c>
      <c r="H43" s="104" t="s">
        <v>62</v>
      </c>
      <c r="I43" s="104" t="s">
        <v>77</v>
      </c>
      <c r="J43" s="107">
        <v>45488</v>
      </c>
    </row>
    <row r="44" spans="1:10" ht="14.4">
      <c r="A44" s="104" t="s">
        <v>100</v>
      </c>
      <c r="B44" s="104" t="s">
        <v>144</v>
      </c>
      <c r="C44" s="104" t="s">
        <v>101</v>
      </c>
      <c r="D44" s="104" t="s">
        <v>102</v>
      </c>
      <c r="E44" s="104" t="s">
        <v>82</v>
      </c>
      <c r="F44" s="105">
        <v>548313</v>
      </c>
      <c r="G44" s="106">
        <v>425000</v>
      </c>
      <c r="H44" s="104" t="s">
        <v>62</v>
      </c>
      <c r="I44" s="104" t="s">
        <v>77</v>
      </c>
      <c r="J44" s="107">
        <v>45491</v>
      </c>
    </row>
    <row r="45" spans="1:10" ht="14.4">
      <c r="A45" s="104" t="s">
        <v>63</v>
      </c>
      <c r="B45" s="104" t="s">
        <v>145</v>
      </c>
      <c r="C45" s="104" t="s">
        <v>106</v>
      </c>
      <c r="D45" s="104" t="s">
        <v>107</v>
      </c>
      <c r="E45" s="104" t="s">
        <v>59</v>
      </c>
      <c r="F45" s="105">
        <v>548311</v>
      </c>
      <c r="G45" s="106">
        <v>234900</v>
      </c>
      <c r="H45" s="104" t="s">
        <v>62</v>
      </c>
      <c r="I45" s="104" t="s">
        <v>77</v>
      </c>
      <c r="J45" s="107">
        <v>45491</v>
      </c>
    </row>
    <row r="46" spans="1:10" ht="14.4">
      <c r="A46" s="104" t="s">
        <v>63</v>
      </c>
      <c r="B46" s="104" t="s">
        <v>145</v>
      </c>
      <c r="C46" s="104" t="s">
        <v>60</v>
      </c>
      <c r="D46" s="104" t="s">
        <v>64</v>
      </c>
      <c r="E46" s="104" t="s">
        <v>59</v>
      </c>
      <c r="F46" s="105">
        <v>548654</v>
      </c>
      <c r="G46" s="106">
        <v>525000</v>
      </c>
      <c r="H46" s="104" t="s">
        <v>62</v>
      </c>
      <c r="I46" s="104" t="s">
        <v>77</v>
      </c>
      <c r="J46" s="107">
        <v>45504</v>
      </c>
    </row>
    <row r="47" spans="1:10" ht="14.4">
      <c r="A47" s="104" t="s">
        <v>63</v>
      </c>
      <c r="B47" s="104" t="s">
        <v>145</v>
      </c>
      <c r="C47" s="104" t="s">
        <v>60</v>
      </c>
      <c r="D47" s="104" t="s">
        <v>68</v>
      </c>
      <c r="E47" s="104" t="s">
        <v>59</v>
      </c>
      <c r="F47" s="105">
        <v>548003</v>
      </c>
      <c r="G47" s="106">
        <v>435000</v>
      </c>
      <c r="H47" s="104" t="s">
        <v>62</v>
      </c>
      <c r="I47" s="104" t="s">
        <v>77</v>
      </c>
      <c r="J47" s="107">
        <v>45475</v>
      </c>
    </row>
    <row r="48" spans="1:10" ht="14.4">
      <c r="A48" s="104" t="s">
        <v>63</v>
      </c>
      <c r="B48" s="104" t="s">
        <v>145</v>
      </c>
      <c r="C48" s="104" t="s">
        <v>85</v>
      </c>
      <c r="D48" s="104" t="s">
        <v>86</v>
      </c>
      <c r="E48" s="104" t="s">
        <v>59</v>
      </c>
      <c r="F48" s="105">
        <v>548096</v>
      </c>
      <c r="G48" s="106">
        <v>449000</v>
      </c>
      <c r="H48" s="104" t="s">
        <v>62</v>
      </c>
      <c r="I48" s="104" t="s">
        <v>77</v>
      </c>
      <c r="J48" s="107">
        <v>45482</v>
      </c>
    </row>
    <row r="49" spans="1:10" ht="14.4">
      <c r="A49" s="104" t="s">
        <v>63</v>
      </c>
      <c r="B49" s="104" t="s">
        <v>145</v>
      </c>
      <c r="C49" s="104" t="s">
        <v>60</v>
      </c>
      <c r="D49" s="104" t="s">
        <v>64</v>
      </c>
      <c r="E49" s="104" t="s">
        <v>59</v>
      </c>
      <c r="F49" s="105">
        <v>548290</v>
      </c>
      <c r="G49" s="106">
        <v>535000</v>
      </c>
      <c r="H49" s="104" t="s">
        <v>62</v>
      </c>
      <c r="I49" s="104" t="s">
        <v>77</v>
      </c>
      <c r="J49" s="107">
        <v>45490</v>
      </c>
    </row>
    <row r="50" spans="1:10" ht="14.4">
      <c r="A50" s="104" t="s">
        <v>63</v>
      </c>
      <c r="B50" s="104" t="s">
        <v>145</v>
      </c>
      <c r="C50" s="104" t="s">
        <v>60</v>
      </c>
      <c r="D50" s="104" t="s">
        <v>64</v>
      </c>
      <c r="E50" s="104" t="s">
        <v>99</v>
      </c>
      <c r="F50" s="105">
        <v>548226</v>
      </c>
      <c r="G50" s="106">
        <v>190000</v>
      </c>
      <c r="H50" s="104" t="s">
        <v>62</v>
      </c>
      <c r="I50" s="104" t="s">
        <v>77</v>
      </c>
      <c r="J50" s="107">
        <v>45485</v>
      </c>
    </row>
    <row r="51" spans="1:10" ht="14.4">
      <c r="A51" s="104" t="s">
        <v>63</v>
      </c>
      <c r="B51" s="104" t="s">
        <v>145</v>
      </c>
      <c r="C51" s="104" t="s">
        <v>83</v>
      </c>
      <c r="D51" s="104" t="s">
        <v>84</v>
      </c>
      <c r="E51" s="104" t="s">
        <v>59</v>
      </c>
      <c r="F51" s="105">
        <v>548078</v>
      </c>
      <c r="G51" s="106">
        <v>480000</v>
      </c>
      <c r="H51" s="104" t="s">
        <v>62</v>
      </c>
      <c r="I51" s="104" t="s">
        <v>77</v>
      </c>
      <c r="J51" s="107">
        <v>45481</v>
      </c>
    </row>
    <row r="52" spans="1:10" ht="14.4">
      <c r="A52" s="104" t="s">
        <v>63</v>
      </c>
      <c r="B52" s="104" t="s">
        <v>145</v>
      </c>
      <c r="C52" s="104" t="s">
        <v>83</v>
      </c>
      <c r="D52" s="104" t="s">
        <v>84</v>
      </c>
      <c r="E52" s="104" t="s">
        <v>59</v>
      </c>
      <c r="F52" s="105">
        <v>548641</v>
      </c>
      <c r="G52" s="106">
        <v>425000</v>
      </c>
      <c r="H52" s="104" t="s">
        <v>62</v>
      </c>
      <c r="I52" s="104" t="s">
        <v>77</v>
      </c>
      <c r="J52" s="107">
        <v>45504</v>
      </c>
    </row>
    <row r="53" spans="1:10" ht="14.4">
      <c r="A53" s="104" t="s">
        <v>63</v>
      </c>
      <c r="B53" s="104" t="s">
        <v>145</v>
      </c>
      <c r="C53" s="104" t="s">
        <v>85</v>
      </c>
      <c r="D53" s="104" t="s">
        <v>95</v>
      </c>
      <c r="E53" s="104" t="s">
        <v>59</v>
      </c>
      <c r="F53" s="105">
        <v>548202</v>
      </c>
      <c r="G53" s="106">
        <v>1025000</v>
      </c>
      <c r="H53" s="104" t="s">
        <v>62</v>
      </c>
      <c r="I53" s="104" t="s">
        <v>77</v>
      </c>
      <c r="J53" s="107">
        <v>45485</v>
      </c>
    </row>
    <row r="54" spans="1:10" ht="14.4">
      <c r="A54" s="104" t="s">
        <v>63</v>
      </c>
      <c r="B54" s="104" t="s">
        <v>145</v>
      </c>
      <c r="C54" s="104" t="s">
        <v>60</v>
      </c>
      <c r="D54" s="104" t="s">
        <v>73</v>
      </c>
      <c r="E54" s="104" t="s">
        <v>59</v>
      </c>
      <c r="F54" s="105">
        <v>548020</v>
      </c>
      <c r="G54" s="106">
        <v>815000</v>
      </c>
      <c r="H54" s="104" t="s">
        <v>62</v>
      </c>
      <c r="I54" s="104" t="s">
        <v>77</v>
      </c>
      <c r="J54" s="107">
        <v>45476</v>
      </c>
    </row>
    <row r="55" spans="1:10" ht="14.4">
      <c r="A55" s="104" t="s">
        <v>63</v>
      </c>
      <c r="B55" s="104" t="s">
        <v>145</v>
      </c>
      <c r="C55" s="104" t="s">
        <v>60</v>
      </c>
      <c r="D55" s="104" t="s">
        <v>64</v>
      </c>
      <c r="E55" s="104" t="s">
        <v>59</v>
      </c>
      <c r="F55" s="105">
        <v>547973</v>
      </c>
      <c r="G55" s="106">
        <v>430000</v>
      </c>
      <c r="H55" s="104" t="s">
        <v>62</v>
      </c>
      <c r="I55" s="104" t="s">
        <v>77</v>
      </c>
      <c r="J55" s="107">
        <v>45474</v>
      </c>
    </row>
    <row r="56" spans="1:10" ht="14.4">
      <c r="A56" s="104" t="s">
        <v>63</v>
      </c>
      <c r="B56" s="104" t="s">
        <v>145</v>
      </c>
      <c r="C56" s="104" t="s">
        <v>109</v>
      </c>
      <c r="D56" s="104" t="s">
        <v>110</v>
      </c>
      <c r="E56" s="104" t="s">
        <v>99</v>
      </c>
      <c r="F56" s="105">
        <v>548449</v>
      </c>
      <c r="G56" s="106">
        <v>150000</v>
      </c>
      <c r="H56" s="104" t="s">
        <v>62</v>
      </c>
      <c r="I56" s="104" t="s">
        <v>77</v>
      </c>
      <c r="J56" s="107">
        <v>45496</v>
      </c>
    </row>
    <row r="57" spans="1:10" ht="14.4">
      <c r="A57" s="104" t="s">
        <v>63</v>
      </c>
      <c r="B57" s="104" t="s">
        <v>145</v>
      </c>
      <c r="C57" s="104" t="s">
        <v>60</v>
      </c>
      <c r="D57" s="104" t="s">
        <v>64</v>
      </c>
      <c r="E57" s="104" t="s">
        <v>59</v>
      </c>
      <c r="F57" s="105">
        <v>548105</v>
      </c>
      <c r="G57" s="106">
        <v>505000</v>
      </c>
      <c r="H57" s="104" t="s">
        <v>62</v>
      </c>
      <c r="I57" s="104" t="s">
        <v>77</v>
      </c>
      <c r="J57" s="107">
        <v>45483</v>
      </c>
    </row>
    <row r="58" spans="1:10" ht="14.4">
      <c r="A58" s="104" t="s">
        <v>63</v>
      </c>
      <c r="B58" s="104" t="s">
        <v>145</v>
      </c>
      <c r="C58" s="104" t="s">
        <v>66</v>
      </c>
      <c r="D58" s="104" t="s">
        <v>117</v>
      </c>
      <c r="E58" s="104" t="s">
        <v>59</v>
      </c>
      <c r="F58" s="105">
        <v>548588</v>
      </c>
      <c r="G58" s="106">
        <v>715900</v>
      </c>
      <c r="H58" s="104" t="s">
        <v>62</v>
      </c>
      <c r="I58" s="104" t="s">
        <v>77</v>
      </c>
      <c r="J58" s="107">
        <v>45502</v>
      </c>
    </row>
    <row r="59" spans="1:10" ht="14.4">
      <c r="A59" s="104" t="s">
        <v>63</v>
      </c>
      <c r="B59" s="104" t="s">
        <v>145</v>
      </c>
      <c r="C59" s="104" t="s">
        <v>106</v>
      </c>
      <c r="D59" s="104" t="s">
        <v>107</v>
      </c>
      <c r="E59" s="104" t="s">
        <v>59</v>
      </c>
      <c r="F59" s="105">
        <v>548584</v>
      </c>
      <c r="G59" s="106">
        <v>429000</v>
      </c>
      <c r="H59" s="104" t="s">
        <v>62</v>
      </c>
      <c r="I59" s="104" t="s">
        <v>77</v>
      </c>
      <c r="J59" s="107">
        <v>45502</v>
      </c>
    </row>
    <row r="60" spans="1:10" ht="14.4">
      <c r="A60" s="104" t="s">
        <v>63</v>
      </c>
      <c r="B60" s="104" t="s">
        <v>145</v>
      </c>
      <c r="C60" s="104" t="s">
        <v>85</v>
      </c>
      <c r="D60" s="104" t="s">
        <v>115</v>
      </c>
      <c r="E60" s="104" t="s">
        <v>59</v>
      </c>
      <c r="F60" s="105">
        <v>548580</v>
      </c>
      <c r="G60" s="106">
        <v>540000</v>
      </c>
      <c r="H60" s="104" t="s">
        <v>77</v>
      </c>
      <c r="I60" s="104" t="s">
        <v>77</v>
      </c>
      <c r="J60" s="107">
        <v>45502</v>
      </c>
    </row>
    <row r="61" spans="1:10" ht="14.4">
      <c r="A61" s="104" t="s">
        <v>63</v>
      </c>
      <c r="B61" s="104" t="s">
        <v>145</v>
      </c>
      <c r="C61" s="104" t="s">
        <v>113</v>
      </c>
      <c r="D61" s="104" t="s">
        <v>114</v>
      </c>
      <c r="E61" s="104" t="s">
        <v>59</v>
      </c>
      <c r="F61" s="105">
        <v>548557</v>
      </c>
      <c r="G61" s="106">
        <v>529000</v>
      </c>
      <c r="H61" s="104" t="s">
        <v>62</v>
      </c>
      <c r="I61" s="104" t="s">
        <v>77</v>
      </c>
      <c r="J61" s="107">
        <v>45499</v>
      </c>
    </row>
    <row r="62" spans="1:10" ht="14.4">
      <c r="A62" s="104" t="s">
        <v>63</v>
      </c>
      <c r="B62" s="104" t="s">
        <v>145</v>
      </c>
      <c r="C62" s="104" t="s">
        <v>60</v>
      </c>
      <c r="D62" s="104" t="s">
        <v>64</v>
      </c>
      <c r="E62" s="104" t="s">
        <v>59</v>
      </c>
      <c r="F62" s="105">
        <v>548658</v>
      </c>
      <c r="G62" s="106">
        <v>800000</v>
      </c>
      <c r="H62" s="104" t="s">
        <v>62</v>
      </c>
      <c r="I62" s="104" t="s">
        <v>77</v>
      </c>
      <c r="J62" s="107">
        <v>45504</v>
      </c>
    </row>
    <row r="63" spans="1:10" ht="14.4">
      <c r="A63" s="104" t="s">
        <v>119</v>
      </c>
      <c r="B63" s="104" t="s">
        <v>146</v>
      </c>
      <c r="C63" s="104" t="s">
        <v>71</v>
      </c>
      <c r="D63" s="104" t="s">
        <v>120</v>
      </c>
      <c r="E63" s="104" t="s">
        <v>59</v>
      </c>
      <c r="F63" s="105">
        <v>548614</v>
      </c>
      <c r="G63" s="106">
        <v>505000</v>
      </c>
      <c r="H63" s="104" t="s">
        <v>62</v>
      </c>
      <c r="I63" s="104" t="s">
        <v>77</v>
      </c>
      <c r="J63" s="107">
        <v>45503</v>
      </c>
    </row>
    <row r="64" spans="1:10" ht="14.4">
      <c r="A64" s="104" t="s">
        <v>88</v>
      </c>
      <c r="B64" s="104" t="s">
        <v>147</v>
      </c>
      <c r="C64" s="104" t="s">
        <v>60</v>
      </c>
      <c r="D64" s="104" t="s">
        <v>89</v>
      </c>
      <c r="E64" s="104" t="s">
        <v>82</v>
      </c>
      <c r="F64" s="105">
        <v>548129</v>
      </c>
      <c r="G64" s="106">
        <v>195000</v>
      </c>
      <c r="H64" s="104" t="s">
        <v>62</v>
      </c>
      <c r="I64" s="104" t="s">
        <v>77</v>
      </c>
      <c r="J64" s="107">
        <v>45483</v>
      </c>
    </row>
    <row r="65" spans="1:10" ht="14.4">
      <c r="A65" s="104" t="s">
        <v>65</v>
      </c>
      <c r="B65" s="104" t="s">
        <v>148</v>
      </c>
      <c r="C65" s="104" t="s">
        <v>75</v>
      </c>
      <c r="D65" s="104" t="s">
        <v>96</v>
      </c>
      <c r="E65" s="104" t="s">
        <v>59</v>
      </c>
      <c r="F65" s="105">
        <v>548209</v>
      </c>
      <c r="G65" s="106">
        <v>377000</v>
      </c>
      <c r="H65" s="104" t="s">
        <v>62</v>
      </c>
      <c r="I65" s="104" t="s">
        <v>77</v>
      </c>
      <c r="J65" s="107">
        <v>45485</v>
      </c>
    </row>
    <row r="66" spans="1:10" ht="14.4">
      <c r="A66" s="104" t="s">
        <v>65</v>
      </c>
      <c r="B66" s="104" t="s">
        <v>148</v>
      </c>
      <c r="C66" s="104" t="s">
        <v>60</v>
      </c>
      <c r="D66" s="104" t="s">
        <v>122</v>
      </c>
      <c r="E66" s="104" t="s">
        <v>105</v>
      </c>
      <c r="F66" s="105">
        <v>548670</v>
      </c>
      <c r="G66" s="106">
        <v>925000</v>
      </c>
      <c r="H66" s="104" t="s">
        <v>62</v>
      </c>
      <c r="I66" s="104" t="s">
        <v>77</v>
      </c>
      <c r="J66" s="107">
        <v>45504</v>
      </c>
    </row>
    <row r="67" spans="1:10" ht="14.4">
      <c r="A67" s="104" t="s">
        <v>65</v>
      </c>
      <c r="B67" s="104" t="s">
        <v>148</v>
      </c>
      <c r="C67" s="104" t="s">
        <v>60</v>
      </c>
      <c r="D67" s="104" t="s">
        <v>87</v>
      </c>
      <c r="E67" s="104" t="s">
        <v>59</v>
      </c>
      <c r="F67" s="105">
        <v>548121</v>
      </c>
      <c r="G67" s="106">
        <v>534000</v>
      </c>
      <c r="H67" s="104" t="s">
        <v>62</v>
      </c>
      <c r="I67" s="104" t="s">
        <v>77</v>
      </c>
      <c r="J67" s="107">
        <v>45483</v>
      </c>
    </row>
    <row r="68" spans="1:10" ht="14.4">
      <c r="A68" s="104" t="s">
        <v>65</v>
      </c>
      <c r="B68" s="104" t="s">
        <v>148</v>
      </c>
      <c r="C68" s="104" t="s">
        <v>66</v>
      </c>
      <c r="D68" s="104" t="s">
        <v>67</v>
      </c>
      <c r="E68" s="104" t="s">
        <v>74</v>
      </c>
      <c r="F68" s="105">
        <v>548023</v>
      </c>
      <c r="G68" s="106">
        <v>379000</v>
      </c>
      <c r="H68" s="104" t="s">
        <v>62</v>
      </c>
      <c r="I68" s="104" t="s">
        <v>77</v>
      </c>
      <c r="J68" s="107">
        <v>45476</v>
      </c>
    </row>
    <row r="69" spans="1:10" ht="14.4">
      <c r="A69" s="104" t="s">
        <v>65</v>
      </c>
      <c r="B69" s="104" t="s">
        <v>148</v>
      </c>
      <c r="C69" s="104" t="s">
        <v>71</v>
      </c>
      <c r="D69" s="104" t="s">
        <v>81</v>
      </c>
      <c r="E69" s="104" t="s">
        <v>59</v>
      </c>
      <c r="F69" s="105">
        <v>548546</v>
      </c>
      <c r="G69" s="106">
        <v>906000</v>
      </c>
      <c r="H69" s="104" t="s">
        <v>62</v>
      </c>
      <c r="I69" s="104" t="s">
        <v>77</v>
      </c>
      <c r="J69" s="107">
        <v>45499</v>
      </c>
    </row>
    <row r="70" spans="1:10" ht="14.4">
      <c r="A70" s="104" t="s">
        <v>65</v>
      </c>
      <c r="B70" s="104" t="s">
        <v>148</v>
      </c>
      <c r="C70" s="104" t="s">
        <v>66</v>
      </c>
      <c r="D70" s="104" t="s">
        <v>67</v>
      </c>
      <c r="E70" s="104" t="s">
        <v>99</v>
      </c>
      <c r="F70" s="105">
        <v>548583</v>
      </c>
      <c r="G70" s="106">
        <v>160000</v>
      </c>
      <c r="H70" s="104" t="s">
        <v>62</v>
      </c>
      <c r="I70" s="104" t="s">
        <v>77</v>
      </c>
      <c r="J70" s="107">
        <v>45502</v>
      </c>
    </row>
    <row r="71" spans="1:10" ht="14.4">
      <c r="A71" s="104" t="s">
        <v>65</v>
      </c>
      <c r="B71" s="104" t="s">
        <v>148</v>
      </c>
      <c r="C71" s="104" t="s">
        <v>71</v>
      </c>
      <c r="D71" s="104" t="s">
        <v>111</v>
      </c>
      <c r="E71" s="104" t="s">
        <v>82</v>
      </c>
      <c r="F71" s="105">
        <v>548513</v>
      </c>
      <c r="G71" s="106">
        <v>245000</v>
      </c>
      <c r="H71" s="104" t="s">
        <v>62</v>
      </c>
      <c r="I71" s="104" t="s">
        <v>77</v>
      </c>
      <c r="J71" s="107">
        <v>45498</v>
      </c>
    </row>
    <row r="72" spans="1:10" ht="14.4">
      <c r="A72" s="104" t="s">
        <v>65</v>
      </c>
      <c r="B72" s="104" t="s">
        <v>148</v>
      </c>
      <c r="C72" s="104" t="s">
        <v>71</v>
      </c>
      <c r="D72" s="104" t="s">
        <v>72</v>
      </c>
      <c r="E72" s="104" t="s">
        <v>59</v>
      </c>
      <c r="F72" s="105">
        <v>548503</v>
      </c>
      <c r="G72" s="106">
        <v>415000</v>
      </c>
      <c r="H72" s="104" t="s">
        <v>62</v>
      </c>
      <c r="I72" s="104" t="s">
        <v>77</v>
      </c>
      <c r="J72" s="107">
        <v>45498</v>
      </c>
    </row>
    <row r="73" spans="1:10" ht="14.4">
      <c r="A73" s="104" t="s">
        <v>65</v>
      </c>
      <c r="B73" s="104" t="s">
        <v>148</v>
      </c>
      <c r="C73" s="104" t="s">
        <v>75</v>
      </c>
      <c r="D73" s="104" t="s">
        <v>87</v>
      </c>
      <c r="E73" s="104" t="s">
        <v>59</v>
      </c>
      <c r="F73" s="105">
        <v>548431</v>
      </c>
      <c r="G73" s="106">
        <v>425000</v>
      </c>
      <c r="H73" s="104" t="s">
        <v>62</v>
      </c>
      <c r="I73" s="104" t="s">
        <v>77</v>
      </c>
      <c r="J73" s="107">
        <v>45495</v>
      </c>
    </row>
    <row r="74" spans="1:10" ht="14.4">
      <c r="A74" s="104" t="s">
        <v>65</v>
      </c>
      <c r="B74" s="104" t="s">
        <v>148</v>
      </c>
      <c r="C74" s="104" t="s">
        <v>66</v>
      </c>
      <c r="D74" s="104" t="s">
        <v>67</v>
      </c>
      <c r="E74" s="104" t="s">
        <v>121</v>
      </c>
      <c r="F74" s="105">
        <v>548625</v>
      </c>
      <c r="G74" s="106">
        <v>185000</v>
      </c>
      <c r="H74" s="104" t="s">
        <v>62</v>
      </c>
      <c r="I74" s="104" t="s">
        <v>77</v>
      </c>
      <c r="J74" s="107">
        <v>45503</v>
      </c>
    </row>
    <row r="75" spans="1:10" ht="14.4">
      <c r="A75" s="104" t="s">
        <v>65</v>
      </c>
      <c r="B75" s="104" t="s">
        <v>148</v>
      </c>
      <c r="C75" s="104" t="s">
        <v>71</v>
      </c>
      <c r="D75" s="104" t="s">
        <v>72</v>
      </c>
      <c r="E75" s="104" t="s">
        <v>59</v>
      </c>
      <c r="F75" s="105">
        <v>548017</v>
      </c>
      <c r="G75" s="106">
        <v>740000</v>
      </c>
      <c r="H75" s="104" t="s">
        <v>62</v>
      </c>
      <c r="I75" s="104" t="s">
        <v>77</v>
      </c>
      <c r="J75" s="107">
        <v>45476</v>
      </c>
    </row>
    <row r="76" spans="1:10" ht="14.4">
      <c r="A76" s="104" t="s">
        <v>65</v>
      </c>
      <c r="B76" s="104" t="s">
        <v>148</v>
      </c>
      <c r="C76" s="104" t="s">
        <v>75</v>
      </c>
      <c r="D76" s="104" t="s">
        <v>103</v>
      </c>
      <c r="E76" s="104" t="s">
        <v>59</v>
      </c>
      <c r="F76" s="105">
        <v>548266</v>
      </c>
      <c r="G76" s="106">
        <v>460000</v>
      </c>
      <c r="H76" s="104" t="s">
        <v>62</v>
      </c>
      <c r="I76" s="104" t="s">
        <v>77</v>
      </c>
      <c r="J76" s="107">
        <v>45489</v>
      </c>
    </row>
    <row r="77" spans="1:10" ht="14.4">
      <c r="A77" s="104" t="s">
        <v>65</v>
      </c>
      <c r="B77" s="104" t="s">
        <v>148</v>
      </c>
      <c r="C77" s="104" t="s">
        <v>71</v>
      </c>
      <c r="D77" s="104" t="s">
        <v>72</v>
      </c>
      <c r="E77" s="104" t="s">
        <v>74</v>
      </c>
      <c r="F77" s="105">
        <v>548617</v>
      </c>
      <c r="G77" s="106">
        <v>390000</v>
      </c>
      <c r="H77" s="104" t="s">
        <v>62</v>
      </c>
      <c r="I77" s="104" t="s">
        <v>77</v>
      </c>
      <c r="J77" s="107">
        <v>45503</v>
      </c>
    </row>
    <row r="78" spans="1:10" ht="14.4">
      <c r="A78" s="104" t="s">
        <v>65</v>
      </c>
      <c r="B78" s="104" t="s">
        <v>148</v>
      </c>
      <c r="C78" s="104" t="s">
        <v>71</v>
      </c>
      <c r="D78" s="104" t="s">
        <v>81</v>
      </c>
      <c r="E78" s="104" t="s">
        <v>59</v>
      </c>
      <c r="F78" s="105">
        <v>548070</v>
      </c>
      <c r="G78" s="106">
        <v>385000</v>
      </c>
      <c r="H78" s="104" t="s">
        <v>62</v>
      </c>
      <c r="I78" s="104" t="s">
        <v>77</v>
      </c>
      <c r="J78" s="107">
        <v>45481</v>
      </c>
    </row>
    <row r="79" spans="1:10" ht="14.4">
      <c r="A79" s="104" t="s">
        <v>65</v>
      </c>
      <c r="B79" s="104" t="s">
        <v>148</v>
      </c>
      <c r="C79" s="104" t="s">
        <v>66</v>
      </c>
      <c r="D79" s="104" t="s">
        <v>67</v>
      </c>
      <c r="E79" s="104" t="s">
        <v>82</v>
      </c>
      <c r="F79" s="105">
        <v>548074</v>
      </c>
      <c r="G79" s="106">
        <v>430000</v>
      </c>
      <c r="H79" s="104" t="s">
        <v>62</v>
      </c>
      <c r="I79" s="104" t="s">
        <v>77</v>
      </c>
      <c r="J79" s="107">
        <v>45481</v>
      </c>
    </row>
    <row r="80" spans="1:10" ht="14.4">
      <c r="A80" s="104" t="s">
        <v>65</v>
      </c>
      <c r="B80" s="104" t="s">
        <v>148</v>
      </c>
      <c r="C80" s="104" t="s">
        <v>66</v>
      </c>
      <c r="D80" s="104" t="s">
        <v>67</v>
      </c>
      <c r="E80" s="104" t="s">
        <v>59</v>
      </c>
      <c r="F80" s="105">
        <v>548292</v>
      </c>
      <c r="G80" s="106">
        <v>440000</v>
      </c>
      <c r="H80" s="104" t="s">
        <v>62</v>
      </c>
      <c r="I80" s="104" t="s">
        <v>77</v>
      </c>
      <c r="J80" s="107">
        <v>45490</v>
      </c>
    </row>
    <row r="81" spans="1:10" ht="14.4">
      <c r="A81" s="104" t="s">
        <v>65</v>
      </c>
      <c r="B81" s="104" t="s">
        <v>148</v>
      </c>
      <c r="C81" s="104" t="s">
        <v>66</v>
      </c>
      <c r="D81" s="104" t="s">
        <v>67</v>
      </c>
      <c r="E81" s="104" t="s">
        <v>105</v>
      </c>
      <c r="F81" s="105">
        <v>548280</v>
      </c>
      <c r="G81" s="106">
        <v>485000</v>
      </c>
      <c r="H81" s="104" t="s">
        <v>62</v>
      </c>
      <c r="I81" s="104" t="s">
        <v>77</v>
      </c>
      <c r="J81" s="107">
        <v>45490</v>
      </c>
    </row>
    <row r="82" spans="1:10" ht="14.4">
      <c r="A82" s="104" t="s">
        <v>65</v>
      </c>
      <c r="B82" s="104" t="s">
        <v>148</v>
      </c>
      <c r="C82" s="104" t="s">
        <v>66</v>
      </c>
      <c r="D82" s="104" t="s">
        <v>67</v>
      </c>
      <c r="E82" s="104" t="s">
        <v>59</v>
      </c>
      <c r="F82" s="105">
        <v>547975</v>
      </c>
      <c r="G82" s="106">
        <v>935000</v>
      </c>
      <c r="H82" s="104" t="s">
        <v>62</v>
      </c>
      <c r="I82" s="104" t="s">
        <v>77</v>
      </c>
      <c r="J82" s="107">
        <v>45474</v>
      </c>
    </row>
    <row r="83" spans="1:10" ht="14.4">
      <c r="A83" s="104" t="s">
        <v>58</v>
      </c>
      <c r="B83" s="104" t="s">
        <v>149</v>
      </c>
      <c r="C83" s="104" t="s">
        <v>75</v>
      </c>
      <c r="D83" s="104" t="s">
        <v>76</v>
      </c>
      <c r="E83" s="104" t="s">
        <v>59</v>
      </c>
      <c r="F83" s="105">
        <v>548047</v>
      </c>
      <c r="G83" s="106">
        <v>575259</v>
      </c>
      <c r="H83" s="104" t="s">
        <v>77</v>
      </c>
      <c r="I83" s="104" t="s">
        <v>77</v>
      </c>
      <c r="J83" s="107">
        <v>45478</v>
      </c>
    </row>
    <row r="84" spans="1:10" ht="14.4">
      <c r="A84" s="104" t="s">
        <v>58</v>
      </c>
      <c r="B84" s="104" t="s">
        <v>149</v>
      </c>
      <c r="C84" s="104" t="s">
        <v>60</v>
      </c>
      <c r="D84" s="104" t="s">
        <v>61</v>
      </c>
      <c r="E84" s="104" t="s">
        <v>59</v>
      </c>
      <c r="F84" s="105">
        <v>547992</v>
      </c>
      <c r="G84" s="106">
        <v>455000</v>
      </c>
      <c r="H84" s="104" t="s">
        <v>62</v>
      </c>
      <c r="I84" s="104" t="s">
        <v>77</v>
      </c>
      <c r="J84" s="107">
        <v>45475</v>
      </c>
    </row>
    <row r="85" spans="1:10" ht="14.4">
      <c r="A85" s="104" t="s">
        <v>58</v>
      </c>
      <c r="B85" s="104" t="s">
        <v>149</v>
      </c>
      <c r="C85" s="104" t="s">
        <v>75</v>
      </c>
      <c r="D85" s="104" t="s">
        <v>76</v>
      </c>
      <c r="E85" s="104" t="s">
        <v>59</v>
      </c>
      <c r="F85" s="105">
        <v>548400</v>
      </c>
      <c r="G85" s="106">
        <v>594000</v>
      </c>
      <c r="H85" s="104" t="s">
        <v>77</v>
      </c>
      <c r="I85" s="104" t="s">
        <v>77</v>
      </c>
      <c r="J85" s="107">
        <v>45492</v>
      </c>
    </row>
    <row r="86" spans="1:10" ht="14.4">
      <c r="A86" s="104" t="s">
        <v>58</v>
      </c>
      <c r="B86" s="104" t="s">
        <v>149</v>
      </c>
      <c r="C86" s="104" t="s">
        <v>66</v>
      </c>
      <c r="D86" s="104" t="s">
        <v>108</v>
      </c>
      <c r="E86" s="104" t="s">
        <v>59</v>
      </c>
      <c r="F86" s="105">
        <v>548662</v>
      </c>
      <c r="G86" s="106">
        <v>498500</v>
      </c>
      <c r="H86" s="104" t="s">
        <v>62</v>
      </c>
      <c r="I86" s="104" t="s">
        <v>77</v>
      </c>
      <c r="J86" s="107">
        <v>45504</v>
      </c>
    </row>
    <row r="87" spans="1:10" ht="14.4">
      <c r="A87" s="104" t="s">
        <v>58</v>
      </c>
      <c r="B87" s="104" t="s">
        <v>149</v>
      </c>
      <c r="C87" s="104" t="s">
        <v>60</v>
      </c>
      <c r="D87" s="104" t="s">
        <v>61</v>
      </c>
      <c r="E87" s="104" t="s">
        <v>59</v>
      </c>
      <c r="F87" s="105">
        <v>548612</v>
      </c>
      <c r="G87" s="106">
        <v>1350000</v>
      </c>
      <c r="H87" s="104" t="s">
        <v>62</v>
      </c>
      <c r="I87" s="104" t="s">
        <v>77</v>
      </c>
      <c r="J87" s="107">
        <v>45503</v>
      </c>
    </row>
    <row r="88" spans="1:10" ht="14.4">
      <c r="A88" s="104" t="s">
        <v>58</v>
      </c>
      <c r="B88" s="104" t="s">
        <v>149</v>
      </c>
      <c r="C88" s="104" t="s">
        <v>75</v>
      </c>
      <c r="D88" s="104" t="s">
        <v>76</v>
      </c>
      <c r="E88" s="104" t="s">
        <v>59</v>
      </c>
      <c r="F88" s="105">
        <v>548555</v>
      </c>
      <c r="G88" s="106">
        <v>574049</v>
      </c>
      <c r="H88" s="104" t="s">
        <v>77</v>
      </c>
      <c r="I88" s="104" t="s">
        <v>77</v>
      </c>
      <c r="J88" s="107">
        <v>45499</v>
      </c>
    </row>
    <row r="89" spans="1:10" ht="14.4">
      <c r="A89" s="104" t="s">
        <v>58</v>
      </c>
      <c r="B89" s="104" t="s">
        <v>149</v>
      </c>
      <c r="C89" s="104" t="s">
        <v>75</v>
      </c>
      <c r="D89" s="104" t="s">
        <v>76</v>
      </c>
      <c r="E89" s="104" t="s">
        <v>59</v>
      </c>
      <c r="F89" s="105">
        <v>548457</v>
      </c>
      <c r="G89" s="106">
        <v>483420</v>
      </c>
      <c r="H89" s="104" t="s">
        <v>77</v>
      </c>
      <c r="I89" s="104" t="s">
        <v>77</v>
      </c>
      <c r="J89" s="107">
        <v>45496</v>
      </c>
    </row>
    <row r="90" spans="1:10" ht="14.4">
      <c r="A90" s="104" t="s">
        <v>58</v>
      </c>
      <c r="B90" s="104" t="s">
        <v>149</v>
      </c>
      <c r="C90" s="104" t="s">
        <v>60</v>
      </c>
      <c r="D90" s="104" t="s">
        <v>61</v>
      </c>
      <c r="E90" s="104" t="s">
        <v>59</v>
      </c>
      <c r="F90" s="105">
        <v>548445</v>
      </c>
      <c r="G90" s="106">
        <v>425000</v>
      </c>
      <c r="H90" s="104" t="s">
        <v>62</v>
      </c>
      <c r="I90" s="104" t="s">
        <v>77</v>
      </c>
      <c r="J90" s="107">
        <v>45496</v>
      </c>
    </row>
    <row r="91" spans="1:10" ht="14.4">
      <c r="A91" s="104" t="s">
        <v>58</v>
      </c>
      <c r="B91" s="104" t="s">
        <v>149</v>
      </c>
      <c r="C91" s="104" t="s">
        <v>60</v>
      </c>
      <c r="D91" s="104" t="s">
        <v>61</v>
      </c>
      <c r="E91" s="104" t="s">
        <v>82</v>
      </c>
      <c r="F91" s="105">
        <v>548423</v>
      </c>
      <c r="G91" s="106">
        <v>225000</v>
      </c>
      <c r="H91" s="104" t="s">
        <v>62</v>
      </c>
      <c r="I91" s="104" t="s">
        <v>77</v>
      </c>
      <c r="J91" s="107">
        <v>45495</v>
      </c>
    </row>
    <row r="92" spans="1:10" ht="14.4">
      <c r="A92" s="104" t="s">
        <v>58</v>
      </c>
      <c r="B92" s="104" t="s">
        <v>149</v>
      </c>
      <c r="C92" s="104" t="s">
        <v>66</v>
      </c>
      <c r="D92" s="104" t="s">
        <v>108</v>
      </c>
      <c r="E92" s="104" t="s">
        <v>59</v>
      </c>
      <c r="F92" s="105">
        <v>548341</v>
      </c>
      <c r="G92" s="106">
        <v>448777</v>
      </c>
      <c r="H92" s="104" t="s">
        <v>62</v>
      </c>
      <c r="I92" s="104" t="s">
        <v>77</v>
      </c>
      <c r="J92" s="107">
        <v>45491</v>
      </c>
    </row>
    <row r="93" spans="1:10" ht="14.4">
      <c r="A93" s="104" t="s">
        <v>58</v>
      </c>
      <c r="B93" s="104" t="s">
        <v>149</v>
      </c>
      <c r="C93" s="104" t="s">
        <v>75</v>
      </c>
      <c r="D93" s="104" t="s">
        <v>76</v>
      </c>
      <c r="E93" s="104" t="s">
        <v>59</v>
      </c>
      <c r="F93" s="105">
        <v>548407</v>
      </c>
      <c r="G93" s="106">
        <v>551939</v>
      </c>
      <c r="H93" s="104" t="s">
        <v>77</v>
      </c>
      <c r="I93" s="104" t="s">
        <v>77</v>
      </c>
      <c r="J93" s="107">
        <v>45492</v>
      </c>
    </row>
    <row r="94" spans="1:10" ht="14.4">
      <c r="A94" s="104" t="s">
        <v>58</v>
      </c>
      <c r="B94" s="104" t="s">
        <v>149</v>
      </c>
      <c r="C94" s="104" t="s">
        <v>60</v>
      </c>
      <c r="D94" s="104" t="s">
        <v>61</v>
      </c>
      <c r="E94" s="104" t="s">
        <v>59</v>
      </c>
      <c r="F94" s="105">
        <v>548117</v>
      </c>
      <c r="G94" s="106">
        <v>300000</v>
      </c>
      <c r="H94" s="104" t="s">
        <v>62</v>
      </c>
      <c r="I94" s="104" t="s">
        <v>77</v>
      </c>
      <c r="J94" s="107">
        <v>45483</v>
      </c>
    </row>
    <row r="95" spans="1:10" ht="14.4">
      <c r="A95" s="104" t="s">
        <v>58</v>
      </c>
      <c r="B95" s="104" t="s">
        <v>149</v>
      </c>
      <c r="C95" s="104" t="s">
        <v>60</v>
      </c>
      <c r="D95" s="104" t="s">
        <v>61</v>
      </c>
      <c r="E95" s="104" t="s">
        <v>59</v>
      </c>
      <c r="F95" s="105">
        <v>547957</v>
      </c>
      <c r="G95" s="106">
        <v>1250000</v>
      </c>
      <c r="H95" s="104" t="s">
        <v>62</v>
      </c>
      <c r="I95" s="104" t="s">
        <v>77</v>
      </c>
      <c r="J95" s="107">
        <v>45474</v>
      </c>
    </row>
    <row r="96" spans="1:10" ht="14.4">
      <c r="A96" s="104" t="s">
        <v>58</v>
      </c>
      <c r="B96" s="104" t="s">
        <v>149</v>
      </c>
      <c r="C96" s="104" t="s">
        <v>60</v>
      </c>
      <c r="D96" s="104" t="s">
        <v>61</v>
      </c>
      <c r="E96" s="104" t="s">
        <v>59</v>
      </c>
      <c r="F96" s="105">
        <v>548307</v>
      </c>
      <c r="G96" s="106">
        <v>349400</v>
      </c>
      <c r="H96" s="104" t="s">
        <v>62</v>
      </c>
      <c r="I96" s="104" t="s">
        <v>77</v>
      </c>
      <c r="J96" s="107">
        <v>45491</v>
      </c>
    </row>
    <row r="97" spans="1:10" ht="14.4">
      <c r="A97" s="104" t="s">
        <v>58</v>
      </c>
      <c r="B97" s="104" t="s">
        <v>149</v>
      </c>
      <c r="C97" s="104" t="s">
        <v>60</v>
      </c>
      <c r="D97" s="104" t="s">
        <v>61</v>
      </c>
      <c r="E97" s="104" t="s">
        <v>59</v>
      </c>
      <c r="F97" s="105">
        <v>548296</v>
      </c>
      <c r="G97" s="106">
        <v>529900</v>
      </c>
      <c r="H97" s="104" t="s">
        <v>62</v>
      </c>
      <c r="I97" s="104" t="s">
        <v>77</v>
      </c>
      <c r="J97" s="107">
        <v>45490</v>
      </c>
    </row>
    <row r="98" spans="1:10" ht="14.4">
      <c r="A98" s="104" t="s">
        <v>58</v>
      </c>
      <c r="B98" s="104" t="s">
        <v>149</v>
      </c>
      <c r="C98" s="104" t="s">
        <v>75</v>
      </c>
      <c r="D98" s="104" t="s">
        <v>76</v>
      </c>
      <c r="E98" s="104" t="s">
        <v>59</v>
      </c>
      <c r="F98" s="105">
        <v>548276</v>
      </c>
      <c r="G98" s="106">
        <v>382777</v>
      </c>
      <c r="H98" s="104" t="s">
        <v>77</v>
      </c>
      <c r="I98" s="104" t="s">
        <v>77</v>
      </c>
      <c r="J98" s="107">
        <v>45490</v>
      </c>
    </row>
    <row r="99" spans="1:10" ht="14.4">
      <c r="A99" s="104" t="s">
        <v>58</v>
      </c>
      <c r="B99" s="104" t="s">
        <v>149</v>
      </c>
      <c r="C99" s="104" t="s">
        <v>60</v>
      </c>
      <c r="D99" s="104" t="s">
        <v>61</v>
      </c>
      <c r="E99" s="104" t="s">
        <v>82</v>
      </c>
      <c r="F99" s="105">
        <v>548199</v>
      </c>
      <c r="G99" s="106">
        <v>300000</v>
      </c>
      <c r="H99" s="104" t="s">
        <v>62</v>
      </c>
      <c r="I99" s="104" t="s">
        <v>77</v>
      </c>
      <c r="J99" s="107">
        <v>45485</v>
      </c>
    </row>
    <row r="100" spans="1:10" ht="14.4">
      <c r="A100" s="104" t="s">
        <v>58</v>
      </c>
      <c r="B100" s="104" t="s">
        <v>149</v>
      </c>
      <c r="C100" s="104" t="s">
        <v>75</v>
      </c>
      <c r="D100" s="104" t="s">
        <v>76</v>
      </c>
      <c r="E100" s="104" t="s">
        <v>59</v>
      </c>
      <c r="F100" s="105">
        <v>548197</v>
      </c>
      <c r="G100" s="106">
        <v>559990</v>
      </c>
      <c r="H100" s="104" t="s">
        <v>77</v>
      </c>
      <c r="I100" s="104" t="s">
        <v>77</v>
      </c>
      <c r="J100" s="107">
        <v>45485</v>
      </c>
    </row>
    <row r="101" spans="1:10" ht="14.4">
      <c r="A101" s="104" t="s">
        <v>58</v>
      </c>
      <c r="B101" s="104" t="s">
        <v>149</v>
      </c>
      <c r="C101" s="104" t="s">
        <v>60</v>
      </c>
      <c r="D101" s="104" t="s">
        <v>61</v>
      </c>
      <c r="E101" s="104" t="s">
        <v>74</v>
      </c>
      <c r="F101" s="105">
        <v>548124</v>
      </c>
      <c r="G101" s="106">
        <v>145000</v>
      </c>
      <c r="H101" s="104" t="s">
        <v>62</v>
      </c>
      <c r="I101" s="104" t="s">
        <v>77</v>
      </c>
      <c r="J101" s="107">
        <v>45483</v>
      </c>
    </row>
    <row r="102" spans="1:10" ht="14.4">
      <c r="A102" s="104" t="s">
        <v>123</v>
      </c>
      <c r="B102" s="104" t="s">
        <v>150</v>
      </c>
      <c r="C102" s="104" t="s">
        <v>71</v>
      </c>
      <c r="D102" s="104" t="s">
        <v>124</v>
      </c>
      <c r="E102" s="104" t="s">
        <v>59</v>
      </c>
      <c r="F102" s="105">
        <v>548676</v>
      </c>
      <c r="G102" s="106">
        <v>435000</v>
      </c>
      <c r="H102" s="104" t="s">
        <v>62</v>
      </c>
      <c r="I102" s="104" t="s">
        <v>77</v>
      </c>
      <c r="J102" s="107">
        <v>45504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6" t="s">
        <v>0</v>
      </c>
      <c r="B1" s="86" t="s">
        <v>35</v>
      </c>
      <c r="C1" s="86" t="s">
        <v>1</v>
      </c>
      <c r="D1" s="86" t="s">
        <v>34</v>
      </c>
      <c r="E1" s="86" t="s">
        <v>32</v>
      </c>
      <c r="F1" s="86" t="s">
        <v>36</v>
      </c>
      <c r="G1" s="86" t="s">
        <v>33</v>
      </c>
      <c r="H1" s="86" t="s">
        <v>39</v>
      </c>
      <c r="L1">
        <v>20</v>
      </c>
    </row>
    <row r="2" spans="1:12" ht="14.4">
      <c r="A2" s="108" t="s">
        <v>69</v>
      </c>
      <c r="B2" s="108" t="s">
        <v>143</v>
      </c>
      <c r="C2" s="108" t="s">
        <v>129</v>
      </c>
      <c r="D2" s="108" t="s">
        <v>136</v>
      </c>
      <c r="E2" s="109">
        <v>548324</v>
      </c>
      <c r="F2" s="110">
        <v>384750</v>
      </c>
      <c r="G2" s="111">
        <v>45491</v>
      </c>
      <c r="H2" s="108" t="s">
        <v>137</v>
      </c>
    </row>
    <row r="3" spans="1:12" ht="14.4">
      <c r="A3" s="108" t="s">
        <v>100</v>
      </c>
      <c r="B3" s="108" t="s">
        <v>144</v>
      </c>
      <c r="C3" s="108" t="s">
        <v>126</v>
      </c>
      <c r="D3" s="108" t="s">
        <v>125</v>
      </c>
      <c r="E3" s="109">
        <v>547953</v>
      </c>
      <c r="F3" s="110">
        <v>292226</v>
      </c>
      <c r="G3" s="111">
        <v>45474</v>
      </c>
      <c r="H3" s="108" t="s">
        <v>127</v>
      </c>
    </row>
    <row r="4" spans="1:12" ht="14.4">
      <c r="A4" s="108" t="s">
        <v>63</v>
      </c>
      <c r="B4" s="108" t="s">
        <v>145</v>
      </c>
      <c r="C4" s="108" t="s">
        <v>129</v>
      </c>
      <c r="D4" s="108" t="s">
        <v>128</v>
      </c>
      <c r="E4" s="109">
        <v>548044</v>
      </c>
      <c r="F4" s="110">
        <v>250000</v>
      </c>
      <c r="G4" s="111">
        <v>45478</v>
      </c>
      <c r="H4" s="108" t="s">
        <v>130</v>
      </c>
    </row>
    <row r="5" spans="1:12" ht="14.4">
      <c r="A5" s="108" t="s">
        <v>63</v>
      </c>
      <c r="B5" s="108" t="s">
        <v>145</v>
      </c>
      <c r="C5" s="108" t="s">
        <v>129</v>
      </c>
      <c r="D5" s="108" t="s">
        <v>138</v>
      </c>
      <c r="E5" s="109">
        <v>548484</v>
      </c>
      <c r="F5" s="110">
        <v>395510</v>
      </c>
      <c r="G5" s="111">
        <v>45497</v>
      </c>
      <c r="H5" s="108" t="s">
        <v>139</v>
      </c>
    </row>
    <row r="6" spans="1:12" ht="14.4">
      <c r="A6" s="108" t="s">
        <v>63</v>
      </c>
      <c r="B6" s="108" t="s">
        <v>145</v>
      </c>
      <c r="C6" s="108" t="s">
        <v>129</v>
      </c>
      <c r="D6" s="108" t="s">
        <v>140</v>
      </c>
      <c r="E6" s="109">
        <v>548643</v>
      </c>
      <c r="F6" s="110">
        <v>529000</v>
      </c>
      <c r="G6" s="111">
        <v>45504</v>
      </c>
      <c r="H6" s="108" t="s">
        <v>141</v>
      </c>
    </row>
    <row r="7" spans="1:12" ht="14.4">
      <c r="A7" s="108" t="s">
        <v>119</v>
      </c>
      <c r="B7" s="108" t="s">
        <v>146</v>
      </c>
      <c r="C7" s="108" t="s">
        <v>129</v>
      </c>
      <c r="D7" s="108" t="s">
        <v>134</v>
      </c>
      <c r="E7" s="109">
        <v>548301</v>
      </c>
      <c r="F7" s="110">
        <v>262404</v>
      </c>
      <c r="G7" s="111">
        <v>45490</v>
      </c>
      <c r="H7" s="108" t="s">
        <v>135</v>
      </c>
    </row>
    <row r="8" spans="1:12" ht="14.4">
      <c r="A8" s="108" t="s">
        <v>58</v>
      </c>
      <c r="B8" s="108" t="s">
        <v>149</v>
      </c>
      <c r="C8" s="108" t="s">
        <v>132</v>
      </c>
      <c r="D8" s="108" t="s">
        <v>131</v>
      </c>
      <c r="E8" s="109">
        <v>548066</v>
      </c>
      <c r="F8" s="110">
        <v>150000</v>
      </c>
      <c r="G8" s="111">
        <v>45481</v>
      </c>
      <c r="H8" s="108" t="s">
        <v>133</v>
      </c>
    </row>
    <row r="9" spans="1:12" ht="14.4">
      <c r="A9" s="108"/>
      <c r="B9" s="108"/>
      <c r="C9" s="108"/>
      <c r="D9" s="108"/>
      <c r="E9" s="109"/>
      <c r="F9" s="110"/>
      <c r="G9" s="111"/>
      <c r="H9" s="108"/>
    </row>
    <row r="10" spans="1:12" ht="14.4">
      <c r="A10" s="108"/>
      <c r="B10" s="108"/>
      <c r="C10" s="108"/>
      <c r="D10" s="108"/>
      <c r="E10" s="109"/>
      <c r="F10" s="110"/>
      <c r="G10" s="111"/>
      <c r="H10" s="108"/>
    </row>
    <row r="11" spans="1:12" ht="14.4">
      <c r="A11" s="108"/>
      <c r="B11" s="108"/>
      <c r="C11" s="108"/>
      <c r="D11" s="108"/>
      <c r="E11" s="109"/>
      <c r="F11" s="110"/>
      <c r="G11" s="111"/>
      <c r="H11" s="108"/>
    </row>
    <row r="12" spans="1:12" ht="14.4">
      <c r="A12" s="108"/>
      <c r="B12" s="108"/>
      <c r="C12" s="108"/>
      <c r="D12" s="108"/>
      <c r="E12" s="109"/>
      <c r="F12" s="110"/>
      <c r="G12" s="111"/>
      <c r="H12" s="108"/>
    </row>
    <row r="13" spans="1:12" ht="14.4">
      <c r="A13" s="108"/>
      <c r="B13" s="108"/>
      <c r="C13" s="108"/>
      <c r="D13" s="108"/>
      <c r="E13" s="109"/>
      <c r="F13" s="110"/>
      <c r="G13" s="111"/>
      <c r="H13" s="108"/>
    </row>
    <row r="14" spans="1:12" ht="14.4">
      <c r="A14" s="108"/>
      <c r="B14" s="108"/>
      <c r="C14" s="108"/>
      <c r="D14" s="108"/>
      <c r="E14" s="109"/>
      <c r="F14" s="110"/>
      <c r="G14" s="111"/>
      <c r="H14" s="108"/>
    </row>
    <row r="15" spans="1:12" ht="14.4">
      <c r="A15" s="108"/>
      <c r="B15" s="108"/>
      <c r="C15" s="108"/>
      <c r="D15" s="108"/>
      <c r="E15" s="109"/>
      <c r="F15" s="110"/>
      <c r="G15" s="111"/>
      <c r="H15" s="108"/>
    </row>
    <row r="16" spans="1:12" ht="14.4">
      <c r="A16" s="108"/>
      <c r="B16" s="108"/>
      <c r="C16" s="108"/>
      <c r="D16" s="108"/>
      <c r="E16" s="109"/>
      <c r="F16" s="110"/>
      <c r="G16" s="111"/>
      <c r="H16" s="108"/>
    </row>
    <row r="17" spans="1:8" ht="14.4">
      <c r="A17" s="108"/>
      <c r="B17" s="108"/>
      <c r="C17" s="108"/>
      <c r="D17" s="108"/>
      <c r="E17" s="109"/>
      <c r="F17" s="110"/>
      <c r="G17" s="111"/>
      <c r="H17" s="108"/>
    </row>
    <row r="18" spans="1:8" ht="14.4">
      <c r="A18" s="108"/>
      <c r="B18" s="108"/>
      <c r="C18" s="108"/>
      <c r="D18" s="108"/>
      <c r="E18" s="109"/>
      <c r="F18" s="110"/>
      <c r="G18" s="111"/>
      <c r="H18" s="108"/>
    </row>
    <row r="19" spans="1:8" ht="14.4">
      <c r="A19" s="108"/>
      <c r="B19" s="108"/>
      <c r="C19" s="108"/>
      <c r="D19" s="108"/>
      <c r="E19" s="109"/>
      <c r="F19" s="110"/>
      <c r="G19" s="111"/>
      <c r="H19" s="108"/>
    </row>
    <row r="20" spans="1:8" ht="14.4">
      <c r="A20" s="108"/>
      <c r="B20" s="108"/>
      <c r="C20" s="108"/>
      <c r="D20" s="108"/>
      <c r="E20" s="109"/>
      <c r="F20" s="110"/>
      <c r="G20" s="111"/>
      <c r="H20" s="108"/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09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87" t="s">
        <v>0</v>
      </c>
      <c r="B1" s="88" t="s">
        <v>35</v>
      </c>
      <c r="C1" s="88" t="s">
        <v>36</v>
      </c>
      <c r="D1" s="88" t="s">
        <v>33</v>
      </c>
      <c r="E1" s="89" t="s">
        <v>41</v>
      </c>
      <c r="L1">
        <v>109</v>
      </c>
    </row>
    <row r="2" spans="1:12" ht="12.75" customHeight="1">
      <c r="A2" s="112" t="s">
        <v>91</v>
      </c>
      <c r="B2" s="112" t="s">
        <v>142</v>
      </c>
      <c r="C2" s="113">
        <v>720000</v>
      </c>
      <c r="D2" s="114">
        <v>45490</v>
      </c>
      <c r="E2" s="112" t="s">
        <v>151</v>
      </c>
    </row>
    <row r="3" spans="1:12" ht="12.75" customHeight="1">
      <c r="A3" s="112" t="s">
        <v>91</v>
      </c>
      <c r="B3" s="112" t="s">
        <v>142</v>
      </c>
      <c r="C3" s="113">
        <v>554950</v>
      </c>
      <c r="D3" s="114">
        <v>45503</v>
      </c>
      <c r="E3" s="112" t="s">
        <v>151</v>
      </c>
    </row>
    <row r="4" spans="1:12" ht="12.75" customHeight="1">
      <c r="A4" s="112" t="s">
        <v>91</v>
      </c>
      <c r="B4" s="112" t="s">
        <v>142</v>
      </c>
      <c r="C4" s="113">
        <v>635000</v>
      </c>
      <c r="D4" s="114">
        <v>45498</v>
      </c>
      <c r="E4" s="112" t="s">
        <v>151</v>
      </c>
    </row>
    <row r="5" spans="1:12" ht="12.75" customHeight="1">
      <c r="A5" s="112" t="s">
        <v>91</v>
      </c>
      <c r="B5" s="112" t="s">
        <v>142</v>
      </c>
      <c r="C5" s="113">
        <v>509950</v>
      </c>
      <c r="D5" s="114">
        <v>45504</v>
      </c>
      <c r="E5" s="112" t="s">
        <v>151</v>
      </c>
    </row>
    <row r="6" spans="1:12" ht="12.75" customHeight="1">
      <c r="A6" s="112" t="s">
        <v>91</v>
      </c>
      <c r="B6" s="112" t="s">
        <v>142</v>
      </c>
      <c r="C6" s="113">
        <v>619950</v>
      </c>
      <c r="D6" s="114">
        <v>45504</v>
      </c>
      <c r="E6" s="112" t="s">
        <v>151</v>
      </c>
    </row>
    <row r="7" spans="1:12" ht="12.75" customHeight="1">
      <c r="A7" s="112" t="s">
        <v>91</v>
      </c>
      <c r="B7" s="112" t="s">
        <v>142</v>
      </c>
      <c r="C7" s="113">
        <v>527405</v>
      </c>
      <c r="D7" s="114">
        <v>45503</v>
      </c>
      <c r="E7" s="112" t="s">
        <v>151</v>
      </c>
    </row>
    <row r="8" spans="1:12" ht="12.75" customHeight="1">
      <c r="A8" s="112" t="s">
        <v>91</v>
      </c>
      <c r="B8" s="112" t="s">
        <v>142</v>
      </c>
      <c r="C8" s="113">
        <v>513450</v>
      </c>
      <c r="D8" s="114">
        <v>45495</v>
      </c>
      <c r="E8" s="112" t="s">
        <v>151</v>
      </c>
    </row>
    <row r="9" spans="1:12" ht="12.75" customHeight="1">
      <c r="A9" s="112" t="s">
        <v>91</v>
      </c>
      <c r="B9" s="112" t="s">
        <v>142</v>
      </c>
      <c r="C9" s="113">
        <v>509950</v>
      </c>
      <c r="D9" s="114">
        <v>45499</v>
      </c>
      <c r="E9" s="112" t="s">
        <v>151</v>
      </c>
    </row>
    <row r="10" spans="1:12" ht="12.75" customHeight="1">
      <c r="A10" s="112" t="s">
        <v>91</v>
      </c>
      <c r="B10" s="112" t="s">
        <v>142</v>
      </c>
      <c r="C10" s="113">
        <v>540000</v>
      </c>
      <c r="D10" s="114">
        <v>45484</v>
      </c>
      <c r="E10" s="112" t="s">
        <v>151</v>
      </c>
    </row>
    <row r="11" spans="1:12" ht="12.75" customHeight="1">
      <c r="A11" s="112" t="s">
        <v>91</v>
      </c>
      <c r="B11" s="112" t="s">
        <v>142</v>
      </c>
      <c r="C11" s="113">
        <v>534950</v>
      </c>
      <c r="D11" s="114">
        <v>45499</v>
      </c>
      <c r="E11" s="112" t="s">
        <v>151</v>
      </c>
    </row>
    <row r="12" spans="1:12" ht="12.75" customHeight="1">
      <c r="A12" s="112" t="s">
        <v>91</v>
      </c>
      <c r="B12" s="112" t="s">
        <v>142</v>
      </c>
      <c r="C12" s="113">
        <v>523120</v>
      </c>
      <c r="D12" s="114">
        <v>45485</v>
      </c>
      <c r="E12" s="112" t="s">
        <v>151</v>
      </c>
    </row>
    <row r="13" spans="1:12" ht="14.4">
      <c r="A13" s="112" t="s">
        <v>91</v>
      </c>
      <c r="B13" s="112" t="s">
        <v>142</v>
      </c>
      <c r="C13" s="113">
        <v>524950</v>
      </c>
      <c r="D13" s="114">
        <v>45485</v>
      </c>
      <c r="E13" s="112" t="s">
        <v>151</v>
      </c>
    </row>
    <row r="14" spans="1:12" ht="14.4">
      <c r="A14" s="112" t="s">
        <v>91</v>
      </c>
      <c r="B14" s="112" t="s">
        <v>142</v>
      </c>
      <c r="C14" s="113">
        <v>725000</v>
      </c>
      <c r="D14" s="114">
        <v>45483</v>
      </c>
      <c r="E14" s="112" t="s">
        <v>151</v>
      </c>
    </row>
    <row r="15" spans="1:12" ht="14.4">
      <c r="A15" s="112" t="s">
        <v>69</v>
      </c>
      <c r="B15" s="112" t="s">
        <v>143</v>
      </c>
      <c r="C15" s="113">
        <v>510000</v>
      </c>
      <c r="D15" s="114">
        <v>45481</v>
      </c>
      <c r="E15" s="112" t="s">
        <v>152</v>
      </c>
    </row>
    <row r="16" spans="1:12" ht="14.4">
      <c r="A16" s="112" t="s">
        <v>69</v>
      </c>
      <c r="B16" s="112" t="s">
        <v>143</v>
      </c>
      <c r="C16" s="113">
        <v>485000</v>
      </c>
      <c r="D16" s="114">
        <v>45482</v>
      </c>
      <c r="E16" s="112" t="s">
        <v>152</v>
      </c>
    </row>
    <row r="17" spans="1:5" ht="14.4">
      <c r="A17" s="112" t="s">
        <v>69</v>
      </c>
      <c r="B17" s="112" t="s">
        <v>143</v>
      </c>
      <c r="C17" s="113">
        <v>495000</v>
      </c>
      <c r="D17" s="114">
        <v>45504</v>
      </c>
      <c r="E17" s="112" t="s">
        <v>152</v>
      </c>
    </row>
    <row r="18" spans="1:5" ht="14.4">
      <c r="A18" s="112" t="s">
        <v>69</v>
      </c>
      <c r="B18" s="112" t="s">
        <v>143</v>
      </c>
      <c r="C18" s="113">
        <v>389000</v>
      </c>
      <c r="D18" s="114">
        <v>45492</v>
      </c>
      <c r="E18" s="112" t="s">
        <v>152</v>
      </c>
    </row>
    <row r="19" spans="1:5" ht="14.4">
      <c r="A19" s="112" t="s">
        <v>69</v>
      </c>
      <c r="B19" s="112" t="s">
        <v>143</v>
      </c>
      <c r="C19" s="113">
        <v>425954</v>
      </c>
      <c r="D19" s="114">
        <v>45502</v>
      </c>
      <c r="E19" s="112" t="s">
        <v>151</v>
      </c>
    </row>
    <row r="20" spans="1:5" ht="14.4">
      <c r="A20" s="112" t="s">
        <v>69</v>
      </c>
      <c r="B20" s="112" t="s">
        <v>143</v>
      </c>
      <c r="C20" s="113">
        <v>715000</v>
      </c>
      <c r="D20" s="114">
        <v>45483</v>
      </c>
      <c r="E20" s="112" t="s">
        <v>152</v>
      </c>
    </row>
    <row r="21" spans="1:5" ht="14.4">
      <c r="A21" s="112" t="s">
        <v>69</v>
      </c>
      <c r="B21" s="112" t="s">
        <v>143</v>
      </c>
      <c r="C21" s="113">
        <v>675000</v>
      </c>
      <c r="D21" s="114">
        <v>45485</v>
      </c>
      <c r="E21" s="112" t="s">
        <v>151</v>
      </c>
    </row>
    <row r="22" spans="1:5" ht="14.4">
      <c r="A22" s="112" t="s">
        <v>69</v>
      </c>
      <c r="B22" s="112" t="s">
        <v>143</v>
      </c>
      <c r="C22" s="113">
        <v>450613</v>
      </c>
      <c r="D22" s="114">
        <v>45503</v>
      </c>
      <c r="E22" s="112" t="s">
        <v>151</v>
      </c>
    </row>
    <row r="23" spans="1:5" ht="14.4">
      <c r="A23" s="112" t="s">
        <v>69</v>
      </c>
      <c r="B23" s="112" t="s">
        <v>143</v>
      </c>
      <c r="C23" s="113">
        <v>1100000</v>
      </c>
      <c r="D23" s="114">
        <v>45490</v>
      </c>
      <c r="E23" s="112" t="s">
        <v>152</v>
      </c>
    </row>
    <row r="24" spans="1:5" ht="14.4">
      <c r="A24" s="112" t="s">
        <v>69</v>
      </c>
      <c r="B24" s="112" t="s">
        <v>143</v>
      </c>
      <c r="C24" s="113">
        <v>610000</v>
      </c>
      <c r="D24" s="114">
        <v>45503</v>
      </c>
      <c r="E24" s="112" t="s">
        <v>152</v>
      </c>
    </row>
    <row r="25" spans="1:5" ht="14.4">
      <c r="A25" s="112" t="s">
        <v>69</v>
      </c>
      <c r="B25" s="112" t="s">
        <v>143</v>
      </c>
      <c r="C25" s="113">
        <v>375000</v>
      </c>
      <c r="D25" s="114">
        <v>45503</v>
      </c>
      <c r="E25" s="112" t="s">
        <v>152</v>
      </c>
    </row>
    <row r="26" spans="1:5" ht="14.4">
      <c r="A26" s="112" t="s">
        <v>69</v>
      </c>
      <c r="B26" s="112" t="s">
        <v>143</v>
      </c>
      <c r="C26" s="113">
        <v>670000</v>
      </c>
      <c r="D26" s="114">
        <v>45504</v>
      </c>
      <c r="E26" s="112" t="s">
        <v>152</v>
      </c>
    </row>
    <row r="27" spans="1:5" ht="14.4">
      <c r="A27" s="112" t="s">
        <v>69</v>
      </c>
      <c r="B27" s="112" t="s">
        <v>143</v>
      </c>
      <c r="C27" s="113">
        <v>186750</v>
      </c>
      <c r="D27" s="114">
        <v>45483</v>
      </c>
      <c r="E27" s="112" t="s">
        <v>152</v>
      </c>
    </row>
    <row r="28" spans="1:5" ht="14.4">
      <c r="A28" s="112" t="s">
        <v>69</v>
      </c>
      <c r="B28" s="112" t="s">
        <v>143</v>
      </c>
      <c r="C28" s="113">
        <v>318500</v>
      </c>
      <c r="D28" s="114">
        <v>45503</v>
      </c>
      <c r="E28" s="112" t="s">
        <v>152</v>
      </c>
    </row>
    <row r="29" spans="1:5" ht="14.4">
      <c r="A29" s="112" t="s">
        <v>69</v>
      </c>
      <c r="B29" s="112" t="s">
        <v>143</v>
      </c>
      <c r="C29" s="113">
        <v>384750</v>
      </c>
      <c r="D29" s="114">
        <v>45491</v>
      </c>
      <c r="E29" s="112" t="s">
        <v>153</v>
      </c>
    </row>
    <row r="30" spans="1:5" ht="14.4">
      <c r="A30" s="112" t="s">
        <v>69</v>
      </c>
      <c r="B30" s="112" t="s">
        <v>143</v>
      </c>
      <c r="C30" s="113">
        <v>600000</v>
      </c>
      <c r="D30" s="114">
        <v>45498</v>
      </c>
      <c r="E30" s="112" t="s">
        <v>152</v>
      </c>
    </row>
    <row r="31" spans="1:5" ht="14.4">
      <c r="A31" s="112" t="s">
        <v>69</v>
      </c>
      <c r="B31" s="112" t="s">
        <v>143</v>
      </c>
      <c r="C31" s="113">
        <v>417765</v>
      </c>
      <c r="D31" s="114">
        <v>45504</v>
      </c>
      <c r="E31" s="112" t="s">
        <v>151</v>
      </c>
    </row>
    <row r="32" spans="1:5" ht="14.4">
      <c r="A32" s="112" t="s">
        <v>69</v>
      </c>
      <c r="B32" s="112" t="s">
        <v>143</v>
      </c>
      <c r="C32" s="113">
        <v>520000</v>
      </c>
      <c r="D32" s="114">
        <v>45482</v>
      </c>
      <c r="E32" s="112" t="s">
        <v>152</v>
      </c>
    </row>
    <row r="33" spans="1:5" ht="14.4">
      <c r="A33" s="112" t="s">
        <v>69</v>
      </c>
      <c r="B33" s="112" t="s">
        <v>143</v>
      </c>
      <c r="C33" s="113">
        <v>685000</v>
      </c>
      <c r="D33" s="114">
        <v>45499</v>
      </c>
      <c r="E33" s="112" t="s">
        <v>152</v>
      </c>
    </row>
    <row r="34" spans="1:5" ht="14.4">
      <c r="A34" s="112" t="s">
        <v>69</v>
      </c>
      <c r="B34" s="112" t="s">
        <v>143</v>
      </c>
      <c r="C34" s="113">
        <v>432500</v>
      </c>
      <c r="D34" s="114">
        <v>45497</v>
      </c>
      <c r="E34" s="112" t="s">
        <v>152</v>
      </c>
    </row>
    <row r="35" spans="1:5" ht="14.4">
      <c r="A35" s="112" t="s">
        <v>69</v>
      </c>
      <c r="B35" s="112" t="s">
        <v>143</v>
      </c>
      <c r="C35" s="113">
        <v>480000</v>
      </c>
      <c r="D35" s="114">
        <v>45499</v>
      </c>
      <c r="E35" s="112" t="s">
        <v>152</v>
      </c>
    </row>
    <row r="36" spans="1:5" ht="14.4">
      <c r="A36" s="112" t="s">
        <v>69</v>
      </c>
      <c r="B36" s="112" t="s">
        <v>143</v>
      </c>
      <c r="C36" s="113">
        <v>440000</v>
      </c>
      <c r="D36" s="114">
        <v>45499</v>
      </c>
      <c r="E36" s="112" t="s">
        <v>152</v>
      </c>
    </row>
    <row r="37" spans="1:5" ht="14.4">
      <c r="A37" s="112" t="s">
        <v>69</v>
      </c>
      <c r="B37" s="112" t="s">
        <v>143</v>
      </c>
      <c r="C37" s="113">
        <v>379000</v>
      </c>
      <c r="D37" s="114">
        <v>45476</v>
      </c>
      <c r="E37" s="112" t="s">
        <v>152</v>
      </c>
    </row>
    <row r="38" spans="1:5" ht="14.4">
      <c r="A38" s="112" t="s">
        <v>69</v>
      </c>
      <c r="B38" s="112" t="s">
        <v>143</v>
      </c>
      <c r="C38" s="113">
        <v>183000</v>
      </c>
      <c r="D38" s="114">
        <v>45499</v>
      </c>
      <c r="E38" s="112" t="s">
        <v>152</v>
      </c>
    </row>
    <row r="39" spans="1:5" ht="14.4">
      <c r="A39" s="112" t="s">
        <v>69</v>
      </c>
      <c r="B39" s="112" t="s">
        <v>143</v>
      </c>
      <c r="C39" s="113">
        <v>579000</v>
      </c>
      <c r="D39" s="114">
        <v>45491</v>
      </c>
      <c r="E39" s="112" t="s">
        <v>152</v>
      </c>
    </row>
    <row r="40" spans="1:5" ht="14.4">
      <c r="A40" s="112" t="s">
        <v>69</v>
      </c>
      <c r="B40" s="112" t="s">
        <v>143</v>
      </c>
      <c r="C40" s="113">
        <v>150000</v>
      </c>
      <c r="D40" s="114">
        <v>45496</v>
      </c>
      <c r="E40" s="112" t="s">
        <v>152</v>
      </c>
    </row>
    <row r="41" spans="1:5" ht="14.4">
      <c r="A41" s="112" t="s">
        <v>69</v>
      </c>
      <c r="B41" s="112" t="s">
        <v>143</v>
      </c>
      <c r="C41" s="113">
        <v>772400</v>
      </c>
      <c r="D41" s="114">
        <v>45498</v>
      </c>
      <c r="E41" s="112" t="s">
        <v>152</v>
      </c>
    </row>
    <row r="42" spans="1:5" ht="14.4">
      <c r="A42" s="112" t="s">
        <v>69</v>
      </c>
      <c r="B42" s="112" t="s">
        <v>143</v>
      </c>
      <c r="C42" s="113">
        <v>390000</v>
      </c>
      <c r="D42" s="114">
        <v>45488</v>
      </c>
      <c r="E42" s="112" t="s">
        <v>152</v>
      </c>
    </row>
    <row r="43" spans="1:5" ht="14.4">
      <c r="A43" s="112" t="s">
        <v>100</v>
      </c>
      <c r="B43" s="112" t="s">
        <v>144</v>
      </c>
      <c r="C43" s="113">
        <v>1498000</v>
      </c>
      <c r="D43" s="114">
        <v>45488</v>
      </c>
      <c r="E43" s="112" t="s">
        <v>152</v>
      </c>
    </row>
    <row r="44" spans="1:5" ht="14.4">
      <c r="A44" s="112" t="s">
        <v>100</v>
      </c>
      <c r="B44" s="112" t="s">
        <v>144</v>
      </c>
      <c r="C44" s="113">
        <v>292226</v>
      </c>
      <c r="D44" s="114">
        <v>45474</v>
      </c>
      <c r="E44" s="112" t="s">
        <v>153</v>
      </c>
    </row>
    <row r="45" spans="1:5" ht="14.4">
      <c r="A45" s="112" t="s">
        <v>100</v>
      </c>
      <c r="B45" s="112" t="s">
        <v>144</v>
      </c>
      <c r="C45" s="113">
        <v>425000</v>
      </c>
      <c r="D45" s="114">
        <v>45491</v>
      </c>
      <c r="E45" s="112" t="s">
        <v>152</v>
      </c>
    </row>
    <row r="46" spans="1:5" ht="14.4">
      <c r="A46" s="112" t="s">
        <v>100</v>
      </c>
      <c r="B46" s="112" t="s">
        <v>144</v>
      </c>
      <c r="C46" s="113">
        <v>595000</v>
      </c>
      <c r="D46" s="114">
        <v>45488</v>
      </c>
      <c r="E46" s="112" t="s">
        <v>152</v>
      </c>
    </row>
    <row r="47" spans="1:5" ht="14.4">
      <c r="A47" s="112" t="s">
        <v>63</v>
      </c>
      <c r="B47" s="112" t="s">
        <v>145</v>
      </c>
      <c r="C47" s="113">
        <v>505000</v>
      </c>
      <c r="D47" s="114">
        <v>45483</v>
      </c>
      <c r="E47" s="112" t="s">
        <v>152</v>
      </c>
    </row>
    <row r="48" spans="1:5" ht="14.4">
      <c r="A48" s="112" t="s">
        <v>63</v>
      </c>
      <c r="B48" s="112" t="s">
        <v>145</v>
      </c>
      <c r="C48" s="113">
        <v>535000</v>
      </c>
      <c r="D48" s="114">
        <v>45490</v>
      </c>
      <c r="E48" s="112" t="s">
        <v>152</v>
      </c>
    </row>
    <row r="49" spans="1:5" ht="14.4">
      <c r="A49" s="112" t="s">
        <v>63</v>
      </c>
      <c r="B49" s="112" t="s">
        <v>145</v>
      </c>
      <c r="C49" s="113">
        <v>250000</v>
      </c>
      <c r="D49" s="114">
        <v>45478</v>
      </c>
      <c r="E49" s="112" t="s">
        <v>153</v>
      </c>
    </row>
    <row r="50" spans="1:5" ht="14.4">
      <c r="A50" s="112" t="s">
        <v>63</v>
      </c>
      <c r="B50" s="112" t="s">
        <v>145</v>
      </c>
      <c r="C50" s="113">
        <v>234900</v>
      </c>
      <c r="D50" s="114">
        <v>45491</v>
      </c>
      <c r="E50" s="112" t="s">
        <v>152</v>
      </c>
    </row>
    <row r="51" spans="1:5" ht="14.4">
      <c r="A51" s="112" t="s">
        <v>63</v>
      </c>
      <c r="B51" s="112" t="s">
        <v>145</v>
      </c>
      <c r="C51" s="113">
        <v>150000</v>
      </c>
      <c r="D51" s="114">
        <v>45496</v>
      </c>
      <c r="E51" s="112" t="s">
        <v>152</v>
      </c>
    </row>
    <row r="52" spans="1:5" ht="14.4">
      <c r="A52" s="112" t="s">
        <v>63</v>
      </c>
      <c r="B52" s="112" t="s">
        <v>145</v>
      </c>
      <c r="C52" s="113">
        <v>449000</v>
      </c>
      <c r="D52" s="114">
        <v>45482</v>
      </c>
      <c r="E52" s="112" t="s">
        <v>152</v>
      </c>
    </row>
    <row r="53" spans="1:5" ht="14.4">
      <c r="A53" s="112" t="s">
        <v>63</v>
      </c>
      <c r="B53" s="112" t="s">
        <v>145</v>
      </c>
      <c r="C53" s="113">
        <v>480000</v>
      </c>
      <c r="D53" s="114">
        <v>45481</v>
      </c>
      <c r="E53" s="112" t="s">
        <v>152</v>
      </c>
    </row>
    <row r="54" spans="1:5" ht="14.4">
      <c r="A54" s="112" t="s">
        <v>63</v>
      </c>
      <c r="B54" s="112" t="s">
        <v>145</v>
      </c>
      <c r="C54" s="113">
        <v>395510</v>
      </c>
      <c r="D54" s="114">
        <v>45497</v>
      </c>
      <c r="E54" s="112" t="s">
        <v>153</v>
      </c>
    </row>
    <row r="55" spans="1:5" ht="14.4">
      <c r="A55" s="112" t="s">
        <v>63</v>
      </c>
      <c r="B55" s="112" t="s">
        <v>145</v>
      </c>
      <c r="C55" s="113">
        <v>190000</v>
      </c>
      <c r="D55" s="114">
        <v>45485</v>
      </c>
      <c r="E55" s="112" t="s">
        <v>152</v>
      </c>
    </row>
    <row r="56" spans="1:5" ht="14.4">
      <c r="A56" s="112" t="s">
        <v>63</v>
      </c>
      <c r="B56" s="112" t="s">
        <v>145</v>
      </c>
      <c r="C56" s="113">
        <v>1025000</v>
      </c>
      <c r="D56" s="114">
        <v>45485</v>
      </c>
      <c r="E56" s="112" t="s">
        <v>152</v>
      </c>
    </row>
    <row r="57" spans="1:5" ht="14.4">
      <c r="A57" s="112" t="s">
        <v>63</v>
      </c>
      <c r="B57" s="112" t="s">
        <v>145</v>
      </c>
      <c r="C57" s="113">
        <v>815000</v>
      </c>
      <c r="D57" s="114">
        <v>45476</v>
      </c>
      <c r="E57" s="112" t="s">
        <v>152</v>
      </c>
    </row>
    <row r="58" spans="1:5" ht="14.4">
      <c r="A58" s="112" t="s">
        <v>63</v>
      </c>
      <c r="B58" s="112" t="s">
        <v>145</v>
      </c>
      <c r="C58" s="113">
        <v>529000</v>
      </c>
      <c r="D58" s="114">
        <v>45499</v>
      </c>
      <c r="E58" s="112" t="s">
        <v>152</v>
      </c>
    </row>
    <row r="59" spans="1:5" ht="14.4">
      <c r="A59" s="112" t="s">
        <v>63</v>
      </c>
      <c r="B59" s="112" t="s">
        <v>145</v>
      </c>
      <c r="C59" s="113">
        <v>429000</v>
      </c>
      <c r="D59" s="114">
        <v>45502</v>
      </c>
      <c r="E59" s="112" t="s">
        <v>152</v>
      </c>
    </row>
    <row r="60" spans="1:5" ht="14.4">
      <c r="A60" s="112" t="s">
        <v>63</v>
      </c>
      <c r="B60" s="112" t="s">
        <v>145</v>
      </c>
      <c r="C60" s="113">
        <v>715900</v>
      </c>
      <c r="D60" s="114">
        <v>45502</v>
      </c>
      <c r="E60" s="112" t="s">
        <v>152</v>
      </c>
    </row>
    <row r="61" spans="1:5" ht="14.4">
      <c r="A61" s="112" t="s">
        <v>63</v>
      </c>
      <c r="B61" s="112" t="s">
        <v>145</v>
      </c>
      <c r="C61" s="113">
        <v>425000</v>
      </c>
      <c r="D61" s="114">
        <v>45504</v>
      </c>
      <c r="E61" s="112" t="s">
        <v>152</v>
      </c>
    </row>
    <row r="62" spans="1:5" ht="14.4">
      <c r="A62" s="112" t="s">
        <v>63</v>
      </c>
      <c r="B62" s="112" t="s">
        <v>145</v>
      </c>
      <c r="C62" s="113">
        <v>529000</v>
      </c>
      <c r="D62" s="114">
        <v>45504</v>
      </c>
      <c r="E62" s="112" t="s">
        <v>153</v>
      </c>
    </row>
    <row r="63" spans="1:5" ht="14.4">
      <c r="A63" s="112" t="s">
        <v>63</v>
      </c>
      <c r="B63" s="112" t="s">
        <v>145</v>
      </c>
      <c r="C63" s="113">
        <v>525000</v>
      </c>
      <c r="D63" s="114">
        <v>45504</v>
      </c>
      <c r="E63" s="112" t="s">
        <v>152</v>
      </c>
    </row>
    <row r="64" spans="1:5" ht="14.4">
      <c r="A64" s="112" t="s">
        <v>63</v>
      </c>
      <c r="B64" s="112" t="s">
        <v>145</v>
      </c>
      <c r="C64" s="113">
        <v>540000</v>
      </c>
      <c r="D64" s="114">
        <v>45502</v>
      </c>
      <c r="E64" s="112" t="s">
        <v>151</v>
      </c>
    </row>
    <row r="65" spans="1:5" ht="14.4">
      <c r="A65" s="112" t="s">
        <v>63</v>
      </c>
      <c r="B65" s="112" t="s">
        <v>145</v>
      </c>
      <c r="C65" s="113">
        <v>800000</v>
      </c>
      <c r="D65" s="114">
        <v>45504</v>
      </c>
      <c r="E65" s="112" t="s">
        <v>152</v>
      </c>
    </row>
    <row r="66" spans="1:5" ht="14.4">
      <c r="A66" s="112" t="s">
        <v>63</v>
      </c>
      <c r="B66" s="112" t="s">
        <v>145</v>
      </c>
      <c r="C66" s="113">
        <v>435000</v>
      </c>
      <c r="D66" s="114">
        <v>45475</v>
      </c>
      <c r="E66" s="112" t="s">
        <v>152</v>
      </c>
    </row>
    <row r="67" spans="1:5" ht="14.4">
      <c r="A67" s="112" t="s">
        <v>63</v>
      </c>
      <c r="B67" s="112" t="s">
        <v>145</v>
      </c>
      <c r="C67" s="113">
        <v>430000</v>
      </c>
      <c r="D67" s="114">
        <v>45474</v>
      </c>
      <c r="E67" s="112" t="s">
        <v>152</v>
      </c>
    </row>
    <row r="68" spans="1:5" ht="14.4">
      <c r="A68" s="112" t="s">
        <v>119</v>
      </c>
      <c r="B68" s="112" t="s">
        <v>146</v>
      </c>
      <c r="C68" s="113">
        <v>505000</v>
      </c>
      <c r="D68" s="114">
        <v>45503</v>
      </c>
      <c r="E68" s="112" t="s">
        <v>152</v>
      </c>
    </row>
    <row r="69" spans="1:5" ht="14.4">
      <c r="A69" s="112" t="s">
        <v>119</v>
      </c>
      <c r="B69" s="112" t="s">
        <v>146</v>
      </c>
      <c r="C69" s="113">
        <v>262404</v>
      </c>
      <c r="D69" s="114">
        <v>45490</v>
      </c>
      <c r="E69" s="112" t="s">
        <v>153</v>
      </c>
    </row>
    <row r="70" spans="1:5" ht="14.4">
      <c r="A70" s="112" t="s">
        <v>88</v>
      </c>
      <c r="B70" s="112" t="s">
        <v>147</v>
      </c>
      <c r="C70" s="113">
        <v>195000</v>
      </c>
      <c r="D70" s="114">
        <v>45483</v>
      </c>
      <c r="E70" s="112" t="s">
        <v>152</v>
      </c>
    </row>
    <row r="71" spans="1:5" ht="14.4">
      <c r="A71" s="112" t="s">
        <v>65</v>
      </c>
      <c r="B71" s="112" t="s">
        <v>148</v>
      </c>
      <c r="C71" s="113">
        <v>906000</v>
      </c>
      <c r="D71" s="114">
        <v>45499</v>
      </c>
      <c r="E71" s="112" t="s">
        <v>152</v>
      </c>
    </row>
    <row r="72" spans="1:5" ht="14.4">
      <c r="A72" s="112" t="s">
        <v>65</v>
      </c>
      <c r="B72" s="112" t="s">
        <v>148</v>
      </c>
      <c r="C72" s="113">
        <v>935000</v>
      </c>
      <c r="D72" s="114">
        <v>45474</v>
      </c>
      <c r="E72" s="112" t="s">
        <v>152</v>
      </c>
    </row>
    <row r="73" spans="1:5" ht="14.4">
      <c r="A73" s="112" t="s">
        <v>65</v>
      </c>
      <c r="B73" s="112" t="s">
        <v>148</v>
      </c>
      <c r="C73" s="113">
        <v>460000</v>
      </c>
      <c r="D73" s="114">
        <v>45489</v>
      </c>
      <c r="E73" s="112" t="s">
        <v>152</v>
      </c>
    </row>
    <row r="74" spans="1:5" ht="14.4">
      <c r="A74" s="112" t="s">
        <v>65</v>
      </c>
      <c r="B74" s="112" t="s">
        <v>148</v>
      </c>
      <c r="C74" s="113">
        <v>379000</v>
      </c>
      <c r="D74" s="114">
        <v>45476</v>
      </c>
      <c r="E74" s="112" t="s">
        <v>152</v>
      </c>
    </row>
    <row r="75" spans="1:5" ht="14.4">
      <c r="A75" s="112" t="s">
        <v>65</v>
      </c>
      <c r="B75" s="112" t="s">
        <v>148</v>
      </c>
      <c r="C75" s="113">
        <v>377000</v>
      </c>
      <c r="D75" s="114">
        <v>45485</v>
      </c>
      <c r="E75" s="112" t="s">
        <v>152</v>
      </c>
    </row>
    <row r="76" spans="1:5" ht="14.4">
      <c r="A76" s="112" t="s">
        <v>65</v>
      </c>
      <c r="B76" s="112" t="s">
        <v>148</v>
      </c>
      <c r="C76" s="113">
        <v>440000</v>
      </c>
      <c r="D76" s="114">
        <v>45490</v>
      </c>
      <c r="E76" s="112" t="s">
        <v>152</v>
      </c>
    </row>
    <row r="77" spans="1:5" ht="14.4">
      <c r="A77" s="112" t="s">
        <v>65</v>
      </c>
      <c r="B77" s="112" t="s">
        <v>148</v>
      </c>
      <c r="C77" s="113">
        <v>185000</v>
      </c>
      <c r="D77" s="114">
        <v>45503</v>
      </c>
      <c r="E77" s="112" t="s">
        <v>152</v>
      </c>
    </row>
    <row r="78" spans="1:5" ht="14.4">
      <c r="A78" s="112" t="s">
        <v>65</v>
      </c>
      <c r="B78" s="112" t="s">
        <v>148</v>
      </c>
      <c r="C78" s="113">
        <v>925000</v>
      </c>
      <c r="D78" s="114">
        <v>45504</v>
      </c>
      <c r="E78" s="112" t="s">
        <v>152</v>
      </c>
    </row>
    <row r="79" spans="1:5" ht="14.4">
      <c r="A79" s="112" t="s">
        <v>65</v>
      </c>
      <c r="B79" s="112" t="s">
        <v>148</v>
      </c>
      <c r="C79" s="113">
        <v>415000</v>
      </c>
      <c r="D79" s="114">
        <v>45498</v>
      </c>
      <c r="E79" s="112" t="s">
        <v>152</v>
      </c>
    </row>
    <row r="80" spans="1:5" ht="14.4">
      <c r="A80" s="112" t="s">
        <v>65</v>
      </c>
      <c r="B80" s="112" t="s">
        <v>148</v>
      </c>
      <c r="C80" s="113">
        <v>160000</v>
      </c>
      <c r="D80" s="114">
        <v>45502</v>
      </c>
      <c r="E80" s="112" t="s">
        <v>152</v>
      </c>
    </row>
    <row r="81" spans="1:5" ht="14.4">
      <c r="A81" s="112" t="s">
        <v>65</v>
      </c>
      <c r="B81" s="112" t="s">
        <v>148</v>
      </c>
      <c r="C81" s="113">
        <v>390000</v>
      </c>
      <c r="D81" s="114">
        <v>45503</v>
      </c>
      <c r="E81" s="112" t="s">
        <v>152</v>
      </c>
    </row>
    <row r="82" spans="1:5" ht="14.4">
      <c r="A82" s="112" t="s">
        <v>65</v>
      </c>
      <c r="B82" s="112" t="s">
        <v>148</v>
      </c>
      <c r="C82" s="113">
        <v>245000</v>
      </c>
      <c r="D82" s="114">
        <v>45498</v>
      </c>
      <c r="E82" s="112" t="s">
        <v>152</v>
      </c>
    </row>
    <row r="83" spans="1:5" ht="14.4">
      <c r="A83" s="112" t="s">
        <v>65</v>
      </c>
      <c r="B83" s="112" t="s">
        <v>148</v>
      </c>
      <c r="C83" s="113">
        <v>740000</v>
      </c>
      <c r="D83" s="114">
        <v>45476</v>
      </c>
      <c r="E83" s="112" t="s">
        <v>152</v>
      </c>
    </row>
    <row r="84" spans="1:5" ht="14.4">
      <c r="A84" s="112" t="s">
        <v>65</v>
      </c>
      <c r="B84" s="112" t="s">
        <v>148</v>
      </c>
      <c r="C84" s="113">
        <v>430000</v>
      </c>
      <c r="D84" s="114">
        <v>45481</v>
      </c>
      <c r="E84" s="112" t="s">
        <v>152</v>
      </c>
    </row>
    <row r="85" spans="1:5" ht="14.4">
      <c r="A85" s="112" t="s">
        <v>65</v>
      </c>
      <c r="B85" s="112" t="s">
        <v>148</v>
      </c>
      <c r="C85" s="113">
        <v>425000</v>
      </c>
      <c r="D85" s="114">
        <v>45495</v>
      </c>
      <c r="E85" s="112" t="s">
        <v>152</v>
      </c>
    </row>
    <row r="86" spans="1:5" ht="14.4">
      <c r="A86" s="112" t="s">
        <v>65</v>
      </c>
      <c r="B86" s="112" t="s">
        <v>148</v>
      </c>
      <c r="C86" s="113">
        <v>485000</v>
      </c>
      <c r="D86" s="114">
        <v>45490</v>
      </c>
      <c r="E86" s="112" t="s">
        <v>152</v>
      </c>
    </row>
    <row r="87" spans="1:5" ht="14.4">
      <c r="A87" s="112" t="s">
        <v>65</v>
      </c>
      <c r="B87" s="112" t="s">
        <v>148</v>
      </c>
      <c r="C87" s="113">
        <v>385000</v>
      </c>
      <c r="D87" s="114">
        <v>45481</v>
      </c>
      <c r="E87" s="112" t="s">
        <v>152</v>
      </c>
    </row>
    <row r="88" spans="1:5" ht="14.4">
      <c r="A88" s="112" t="s">
        <v>65</v>
      </c>
      <c r="B88" s="112" t="s">
        <v>148</v>
      </c>
      <c r="C88" s="113">
        <v>534000</v>
      </c>
      <c r="D88" s="114">
        <v>45483</v>
      </c>
      <c r="E88" s="112" t="s">
        <v>152</v>
      </c>
    </row>
    <row r="89" spans="1:5" ht="14.4">
      <c r="A89" s="112" t="s">
        <v>58</v>
      </c>
      <c r="B89" s="112" t="s">
        <v>149</v>
      </c>
      <c r="C89" s="113">
        <v>483420</v>
      </c>
      <c r="D89" s="114">
        <v>45496</v>
      </c>
      <c r="E89" s="112" t="s">
        <v>151</v>
      </c>
    </row>
    <row r="90" spans="1:5" ht="14.4">
      <c r="A90" s="112" t="s">
        <v>58</v>
      </c>
      <c r="B90" s="112" t="s">
        <v>149</v>
      </c>
      <c r="C90" s="113">
        <v>145000</v>
      </c>
      <c r="D90" s="114">
        <v>45483</v>
      </c>
      <c r="E90" s="112" t="s">
        <v>152</v>
      </c>
    </row>
    <row r="91" spans="1:5" ht="14.4">
      <c r="A91" s="112" t="s">
        <v>58</v>
      </c>
      <c r="B91" s="112" t="s">
        <v>149</v>
      </c>
      <c r="C91" s="113">
        <v>559990</v>
      </c>
      <c r="D91" s="114">
        <v>45485</v>
      </c>
      <c r="E91" s="112" t="s">
        <v>151</v>
      </c>
    </row>
    <row r="92" spans="1:5" ht="14.4">
      <c r="A92" s="112" t="s">
        <v>58</v>
      </c>
      <c r="B92" s="112" t="s">
        <v>149</v>
      </c>
      <c r="C92" s="113">
        <v>300000</v>
      </c>
      <c r="D92" s="114">
        <v>45485</v>
      </c>
      <c r="E92" s="112" t="s">
        <v>152</v>
      </c>
    </row>
    <row r="93" spans="1:5" ht="14.4">
      <c r="A93" s="112" t="s">
        <v>58</v>
      </c>
      <c r="B93" s="112" t="s">
        <v>149</v>
      </c>
      <c r="C93" s="113">
        <v>382777</v>
      </c>
      <c r="D93" s="114">
        <v>45490</v>
      </c>
      <c r="E93" s="112" t="s">
        <v>151</v>
      </c>
    </row>
    <row r="94" spans="1:5" ht="14.4">
      <c r="A94" s="112" t="s">
        <v>58</v>
      </c>
      <c r="B94" s="112" t="s">
        <v>149</v>
      </c>
      <c r="C94" s="113">
        <v>529900</v>
      </c>
      <c r="D94" s="114">
        <v>45490</v>
      </c>
      <c r="E94" s="112" t="s">
        <v>152</v>
      </c>
    </row>
    <row r="95" spans="1:5" ht="14.4">
      <c r="A95" s="112" t="s">
        <v>58</v>
      </c>
      <c r="B95" s="112" t="s">
        <v>149</v>
      </c>
      <c r="C95" s="113">
        <v>349400</v>
      </c>
      <c r="D95" s="114">
        <v>45491</v>
      </c>
      <c r="E95" s="112" t="s">
        <v>152</v>
      </c>
    </row>
    <row r="96" spans="1:5" ht="14.4">
      <c r="A96" s="112" t="s">
        <v>58</v>
      </c>
      <c r="B96" s="112" t="s">
        <v>149</v>
      </c>
      <c r="C96" s="113">
        <v>300000</v>
      </c>
      <c r="D96" s="114">
        <v>45483</v>
      </c>
      <c r="E96" s="112" t="s">
        <v>152</v>
      </c>
    </row>
    <row r="97" spans="1:5" ht="14.4">
      <c r="A97" s="112" t="s">
        <v>58</v>
      </c>
      <c r="B97" s="112" t="s">
        <v>149</v>
      </c>
      <c r="C97" s="113">
        <v>551939</v>
      </c>
      <c r="D97" s="114">
        <v>45492</v>
      </c>
      <c r="E97" s="112" t="s">
        <v>151</v>
      </c>
    </row>
    <row r="98" spans="1:5" ht="14.4">
      <c r="A98" s="112" t="s">
        <v>58</v>
      </c>
      <c r="B98" s="112" t="s">
        <v>149</v>
      </c>
      <c r="C98" s="113">
        <v>448777</v>
      </c>
      <c r="D98" s="114">
        <v>45491</v>
      </c>
      <c r="E98" s="112" t="s">
        <v>152</v>
      </c>
    </row>
    <row r="99" spans="1:5" ht="14.4">
      <c r="A99" s="112" t="s">
        <v>58</v>
      </c>
      <c r="B99" s="112" t="s">
        <v>149</v>
      </c>
      <c r="C99" s="113">
        <v>225000</v>
      </c>
      <c r="D99" s="114">
        <v>45495</v>
      </c>
      <c r="E99" s="112" t="s">
        <v>152</v>
      </c>
    </row>
    <row r="100" spans="1:5" ht="14.4">
      <c r="A100" s="112" t="s">
        <v>58</v>
      </c>
      <c r="B100" s="112" t="s">
        <v>149</v>
      </c>
      <c r="C100" s="113">
        <v>574049</v>
      </c>
      <c r="D100" s="114">
        <v>45499</v>
      </c>
      <c r="E100" s="112" t="s">
        <v>151</v>
      </c>
    </row>
    <row r="101" spans="1:5" ht="14.4">
      <c r="A101" s="112" t="s">
        <v>58</v>
      </c>
      <c r="B101" s="112" t="s">
        <v>149</v>
      </c>
      <c r="C101" s="113">
        <v>425000</v>
      </c>
      <c r="D101" s="114">
        <v>45496</v>
      </c>
      <c r="E101" s="112" t="s">
        <v>152</v>
      </c>
    </row>
    <row r="102" spans="1:5" ht="14.4">
      <c r="A102" s="112" t="s">
        <v>58</v>
      </c>
      <c r="B102" s="112" t="s">
        <v>149</v>
      </c>
      <c r="C102" s="113">
        <v>1350000</v>
      </c>
      <c r="D102" s="114">
        <v>45503</v>
      </c>
      <c r="E102" s="112" t="s">
        <v>152</v>
      </c>
    </row>
    <row r="103" spans="1:5" ht="14.4">
      <c r="A103" s="112" t="s">
        <v>58</v>
      </c>
      <c r="B103" s="112" t="s">
        <v>149</v>
      </c>
      <c r="C103" s="113">
        <v>498500</v>
      </c>
      <c r="D103" s="114">
        <v>45504</v>
      </c>
      <c r="E103" s="112" t="s">
        <v>152</v>
      </c>
    </row>
    <row r="104" spans="1:5" ht="14.4">
      <c r="A104" s="112" t="s">
        <v>58</v>
      </c>
      <c r="B104" s="112" t="s">
        <v>149</v>
      </c>
      <c r="C104" s="113">
        <v>594000</v>
      </c>
      <c r="D104" s="114">
        <v>45492</v>
      </c>
      <c r="E104" s="112" t="s">
        <v>151</v>
      </c>
    </row>
    <row r="105" spans="1:5" ht="14.4">
      <c r="A105" s="112" t="s">
        <v>58</v>
      </c>
      <c r="B105" s="112" t="s">
        <v>149</v>
      </c>
      <c r="C105" s="113">
        <v>1250000</v>
      </c>
      <c r="D105" s="114">
        <v>45474</v>
      </c>
      <c r="E105" s="112" t="s">
        <v>152</v>
      </c>
    </row>
    <row r="106" spans="1:5" ht="14.4">
      <c r="A106" s="112" t="s">
        <v>58</v>
      </c>
      <c r="B106" s="112" t="s">
        <v>149</v>
      </c>
      <c r="C106" s="113">
        <v>575259</v>
      </c>
      <c r="D106" s="114">
        <v>45478</v>
      </c>
      <c r="E106" s="112" t="s">
        <v>151</v>
      </c>
    </row>
    <row r="107" spans="1:5" ht="14.4">
      <c r="A107" s="112" t="s">
        <v>58</v>
      </c>
      <c r="B107" s="112" t="s">
        <v>149</v>
      </c>
      <c r="C107" s="113">
        <v>455000</v>
      </c>
      <c r="D107" s="114">
        <v>45475</v>
      </c>
      <c r="E107" s="112" t="s">
        <v>152</v>
      </c>
    </row>
    <row r="108" spans="1:5" ht="14.4">
      <c r="A108" s="112" t="s">
        <v>58</v>
      </c>
      <c r="B108" s="112" t="s">
        <v>149</v>
      </c>
      <c r="C108" s="113">
        <v>150000</v>
      </c>
      <c r="D108" s="114">
        <v>45481</v>
      </c>
      <c r="E108" s="112" t="s">
        <v>153</v>
      </c>
    </row>
    <row r="109" spans="1:5" ht="14.4">
      <c r="A109" s="112" t="s">
        <v>123</v>
      </c>
      <c r="B109" s="112" t="s">
        <v>150</v>
      </c>
      <c r="C109" s="113">
        <v>435000</v>
      </c>
      <c r="D109" s="114">
        <v>45504</v>
      </c>
      <c r="E109" s="112" t="s">
        <v>152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2024-08-02T00:12:17Z</dcterms:modified>
</cp:coreProperties>
</file>