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STATS'!$A$36:$C$38</definedName>
    <definedName name="ConstructionLoansMarket">'LOAN ONLY STATS'!$A$27:$C$27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STATS'!$A$21:$C$21</definedName>
    <definedName name="HardMoneyLoansMarket">'LOAN ONLY STATS'!$A$33:$C$33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STATS'!$A$29:$C$35</definedName>
    <definedName name="_xlnm.Print_Titles" localSheetId="1">'SALES STATS'!$1:$6</definedName>
    <definedName name="ResaleMarket">'SALES STATS'!$A$7:$C$13</definedName>
    <definedName name="ResidentialResaleMarket">'SALES STATS'!$A$26:$C$30</definedName>
    <definedName name="ResidentialSalesExcludingInclineMarket">'SALES STATS'!#REF!</definedName>
    <definedName name="SubdivisionMarket">'SALES STATS'!$A$19:$C$20</definedName>
    <definedName name="VacantLandSalesMarket">'SALES STATS'!$A$44:$C$45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3" i="3"/>
  <c r="G21"/>
  <c r="G15"/>
  <c r="G9"/>
  <c r="G8"/>
  <c r="G7"/>
  <c r="G45" i="2"/>
  <c r="G44"/>
  <c r="G38"/>
  <c r="G37"/>
  <c r="G36"/>
  <c r="G30"/>
  <c r="G29"/>
  <c r="G28"/>
  <c r="G27"/>
  <c r="G26"/>
  <c r="G20"/>
  <c r="G19"/>
  <c r="G13"/>
  <c r="G12"/>
  <c r="G11"/>
  <c r="G10"/>
  <c r="G9"/>
  <c r="G8"/>
  <c r="G7"/>
  <c r="G35" i="1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28" i="3"/>
  <c r="B28"/>
  <c r="C16"/>
  <c r="B16"/>
  <c r="C39" i="2"/>
  <c r="B39"/>
  <c r="B14" i="1"/>
  <c r="C14"/>
  <c r="B34" i="3"/>
  <c r="C34"/>
  <c r="B22"/>
  <c r="C22"/>
  <c r="B10"/>
  <c r="D7" s="1"/>
  <c r="C10"/>
  <c r="E7" s="1"/>
  <c r="B46" i="2"/>
  <c r="C46"/>
  <c r="B31"/>
  <c r="D27" s="1"/>
  <c r="C31"/>
  <c r="E27" s="1"/>
  <c r="A2"/>
  <c r="B21"/>
  <c r="D20" s="1"/>
  <c r="C21"/>
  <c r="E15" i="3" l="1"/>
  <c r="D15"/>
  <c r="E9"/>
  <c r="D9"/>
  <c r="E9" i="1"/>
  <c r="D9"/>
  <c r="E28" i="2"/>
  <c r="D28"/>
  <c r="E45"/>
  <c r="D38"/>
  <c r="E37"/>
  <c r="D36"/>
  <c r="D8" i="3"/>
  <c r="E8"/>
  <c r="D45" i="2"/>
  <c r="D37"/>
  <c r="E36"/>
  <c r="E38"/>
  <c r="E44"/>
  <c r="E26"/>
  <c r="E29"/>
  <c r="E20"/>
  <c r="E19"/>
  <c r="D19"/>
  <c r="D30"/>
  <c r="E30"/>
  <c r="D29"/>
  <c r="D26"/>
  <c r="D44"/>
  <c r="A2" i="3"/>
  <c r="E33"/>
  <c r="B14" i="2"/>
  <c r="C14"/>
  <c r="B24" i="1"/>
  <c r="C24"/>
  <c r="B36"/>
  <c r="C36"/>
  <c r="E32" l="1"/>
  <c r="D32"/>
  <c r="E23"/>
  <c r="D23"/>
  <c r="E9" i="2"/>
  <c r="D9"/>
  <c r="E16" i="3"/>
  <c r="D16"/>
  <c r="E39" i="2"/>
  <c r="D39"/>
  <c r="D33" i="1"/>
  <c r="E22"/>
  <c r="D22"/>
  <c r="E35"/>
  <c r="E33"/>
  <c r="E31"/>
  <c r="E34"/>
  <c r="D33" i="3"/>
  <c r="E21"/>
  <c r="D21"/>
  <c r="D46" i="2"/>
  <c r="E46"/>
  <c r="E31"/>
  <c r="D31"/>
  <c r="D8"/>
  <c r="D7"/>
  <c r="D10"/>
  <c r="D12"/>
  <c r="D11"/>
  <c r="D13"/>
  <c r="E7"/>
  <c r="E12"/>
  <c r="E8"/>
  <c r="E11"/>
  <c r="E13"/>
  <c r="E10"/>
  <c r="E30" i="1"/>
  <c r="E29"/>
  <c r="D29"/>
  <c r="E8"/>
  <c r="D11"/>
  <c r="D8"/>
  <c r="D7"/>
  <c r="E11"/>
  <c r="D10"/>
  <c r="D12"/>
  <c r="D13"/>
  <c r="D21"/>
  <c r="E19"/>
  <c r="E20"/>
  <c r="E21"/>
  <c r="D35"/>
  <c r="D30"/>
  <c r="E7"/>
  <c r="D31"/>
  <c r="D20"/>
  <c r="D19"/>
  <c r="E10"/>
  <c r="E12"/>
  <c r="D34"/>
  <c r="E13"/>
  <c r="E36" l="1"/>
  <c r="D36"/>
  <c r="E34" i="3"/>
  <c r="E22"/>
  <c r="D22"/>
  <c r="D34"/>
  <c r="E10"/>
  <c r="D10"/>
  <c r="E21" i="2"/>
  <c r="D21"/>
  <c r="D14" i="1"/>
  <c r="E14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<sst xmlns="http://schemas.openxmlformats.org/spreadsheetml/2006/main" count="1091" uniqueCount="141">
  <si>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</si>
  <si>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</si>
  <si>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</si>
  <si>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</si>
  <si>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</si>
  <si>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</si>
  <si>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</si>
  <si>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</si>
  <si>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</si>
  <si>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</si>
  <si>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</si>
  <si>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</si>
  <si>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</si>
  <si>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</si>
  <si>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</si>
  <si>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</si>
  <si>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</si>
  <si>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</si>
  <si>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</si>
  <si>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</si>
  <si>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</si>
  <si>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</si>
  <si>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</si>
  <si>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</si>
  <si>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</si>
  <si>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</si>
  <si>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</si>
  <si>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</si>
  <si>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</si>
  <si>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</si>
  <si>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</si>
  <si>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</si>
  <si>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</si>
  <si>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</si>
  <si>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</si>
  <si>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</si>
  <si>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</si>
  <si>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</si>
  <si>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</si>
  <si>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</si>
  <si>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</si>
  <si>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</si>
  <si>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</si>
  <si>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</si>
  <si>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</si>
  <si>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</si>
  <si>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</si>
  <si>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</si>
  <si>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</si>
  <si>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</si>
  <si>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</si>
  <si>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</si>
  <si>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MARCH, 2023</t>
  </si>
  <si>
    <t>Ticor Title</t>
  </si>
  <si>
    <t>SINGLE FAM RES.</t>
  </si>
  <si>
    <t>GARDNERVILLE</t>
  </si>
  <si>
    <t>RLT</t>
  </si>
  <si>
    <t>NO</t>
  </si>
  <si>
    <t>First Centennial Title</t>
  </si>
  <si>
    <t>2-4 PLEX</t>
  </si>
  <si>
    <t>RIDGEVIEW</t>
  </si>
  <si>
    <t>9</t>
  </si>
  <si>
    <t>Stewart Title</t>
  </si>
  <si>
    <t>VACANT LAND</t>
  </si>
  <si>
    <t>MMB</t>
  </si>
  <si>
    <t>MOBILE HOME</t>
  </si>
  <si>
    <t>KIETZKE</t>
  </si>
  <si>
    <t>SAB</t>
  </si>
  <si>
    <t>CONDO/TWNHSE</t>
  </si>
  <si>
    <t>CARSON CITY</t>
  </si>
  <si>
    <t>KDJ</t>
  </si>
  <si>
    <t>YES</t>
  </si>
  <si>
    <t>DAMONTE</t>
  </si>
  <si>
    <t>24</t>
  </si>
  <si>
    <t>SLA</t>
  </si>
  <si>
    <t>ZEPHYR</t>
  </si>
  <si>
    <t>17</t>
  </si>
  <si>
    <t>DC</t>
  </si>
  <si>
    <t>AE</t>
  </si>
  <si>
    <t>10</t>
  </si>
  <si>
    <t>Stewart Title Guaranty</t>
  </si>
  <si>
    <t>COMMERCIAL</t>
  </si>
  <si>
    <t>PROFESSIONAL</t>
  </si>
  <si>
    <t>UNK</t>
  </si>
  <si>
    <t>AMG</t>
  </si>
  <si>
    <t>MAYBERRY</t>
  </si>
  <si>
    <t>ASK</t>
  </si>
  <si>
    <t>LAKESIDE</t>
  </si>
  <si>
    <t>5</t>
  </si>
  <si>
    <t>DKD</t>
  </si>
  <si>
    <t>First American Title</t>
  </si>
  <si>
    <t>SPARKS</t>
  </si>
  <si>
    <t>JP</t>
  </si>
  <si>
    <t>SL</t>
  </si>
  <si>
    <t>18</t>
  </si>
  <si>
    <t>15</t>
  </si>
  <si>
    <t>MDD</t>
  </si>
  <si>
    <t>JMS</t>
  </si>
  <si>
    <t>MIF</t>
  </si>
  <si>
    <t>Toiyabe Title</t>
  </si>
  <si>
    <t>RENO CORPORATE</t>
  </si>
  <si>
    <t>23</t>
  </si>
  <si>
    <t>CRF</t>
  </si>
  <si>
    <t>LS</t>
  </si>
  <si>
    <t>Landmark Title</t>
  </si>
  <si>
    <t>PLUMB</t>
  </si>
  <si>
    <t>DP</t>
  </si>
  <si>
    <t>CD</t>
  </si>
  <si>
    <t>APARTMENT BLDG.</t>
  </si>
  <si>
    <t>008-172-44</t>
  </si>
  <si>
    <t>CONVENTIONAL</t>
  </si>
  <si>
    <t>ACRA LENDING</t>
  </si>
  <si>
    <t>008-172-46</t>
  </si>
  <si>
    <t>002-441-30</t>
  </si>
  <si>
    <t>AMERICAN PACIFIC MORTGAGE CORPORATION</t>
  </si>
  <si>
    <t>008-541-38</t>
  </si>
  <si>
    <t>HARD MONEY</t>
  </si>
  <si>
    <t>LAWRENCE TR</t>
  </si>
  <si>
    <t>010-311-50</t>
  </si>
  <si>
    <t>CREDIT LINE</t>
  </si>
  <si>
    <t>003-036-32</t>
  </si>
  <si>
    <t>UNITED WHOLESALE MORTGAGE LLC</t>
  </si>
  <si>
    <t>008-263-12</t>
  </si>
  <si>
    <t>GREATER NEVADA MORTGAGE</t>
  </si>
  <si>
    <t>010-482-16</t>
  </si>
  <si>
    <t>HOMEBRIDGE FINANCIAL SERVICES INC</t>
  </si>
  <si>
    <t>003-192-02</t>
  </si>
  <si>
    <t>QUALFAX INC</t>
  </si>
  <si>
    <t>010-661-06</t>
  </si>
  <si>
    <t>WELLS FARGO BANK NA</t>
  </si>
  <si>
    <t>FA</t>
  </si>
  <si>
    <t>FC</t>
  </si>
  <si>
    <t>LT</t>
  </si>
  <si>
    <t>ST</t>
  </si>
  <si>
    <t>STG</t>
  </si>
  <si>
    <t>TI</t>
  </si>
  <si>
    <t>TT</t>
  </si>
  <si>
    <t>DEED OF TRUST</t>
  </si>
  <si>
    <t>DEED</t>
  </si>
  <si>
    <t>DEED SUBDIVIDER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</si>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</sst>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 Guaranty</c:v>
                </c:pt>
                <c:pt idx="5">
                  <c:v>Landmark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26</c:v>
                </c:pt>
                <c:pt idx="1">
                  <c:v>22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5543552"/>
        <c:axId val="125545088"/>
        <c:axId val="0"/>
      </c:bar3DChart>
      <c:catAx>
        <c:axId val="125543552"/>
        <c:scaling>
          <c:orientation val="minMax"/>
        </c:scaling>
        <c:axPos val="b"/>
        <c:numFmt formatCode="General" sourceLinked="1"/>
        <c:majorTickMark val="none"/>
        <c:tickLblPos val="nextTo"/>
        <c:crossAx val="125545088"/>
        <c:crosses val="autoZero"/>
        <c:auto val="1"/>
        <c:lblAlgn val="ctr"/>
        <c:lblOffset val="100"/>
      </c:catAx>
      <c:valAx>
        <c:axId val="125545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543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Stewart Title Guaranty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hape val="box"/>
        <c:axId val="126042880"/>
        <c:axId val="126044416"/>
        <c:axId val="0"/>
      </c:bar3DChart>
      <c:catAx>
        <c:axId val="126042880"/>
        <c:scaling>
          <c:orientation val="minMax"/>
        </c:scaling>
        <c:axPos val="b"/>
        <c:numFmt formatCode="General" sourceLinked="1"/>
        <c:majorTickMark val="none"/>
        <c:tickLblPos val="nextTo"/>
        <c:crossAx val="126044416"/>
        <c:crosses val="autoZero"/>
        <c:auto val="1"/>
        <c:lblAlgn val="ctr"/>
        <c:lblOffset val="100"/>
      </c:catAx>
      <c:valAx>
        <c:axId val="126044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042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 Guaranty</c:v>
                </c:pt>
                <c:pt idx="5">
                  <c:v>Landmark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STATS'!$B$29:$B$35</c:f>
              <c:numCache>
                <c:formatCode>0</c:formatCode>
                <c:ptCount val="7"/>
                <c:pt idx="0">
                  <c:v>29</c:v>
                </c:pt>
                <c:pt idx="1">
                  <c:v>25</c:v>
                </c:pt>
                <c:pt idx="2">
                  <c:v>17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6070784"/>
        <c:axId val="126072320"/>
        <c:axId val="0"/>
      </c:bar3DChart>
      <c:catAx>
        <c:axId val="126070784"/>
        <c:scaling>
          <c:orientation val="minMax"/>
        </c:scaling>
        <c:axPos val="b"/>
        <c:numFmt formatCode="General" sourceLinked="1"/>
        <c:majorTickMark val="none"/>
        <c:tickLblPos val="nextTo"/>
        <c:crossAx val="126072320"/>
        <c:crosses val="autoZero"/>
        <c:auto val="1"/>
        <c:lblAlgn val="ctr"/>
        <c:lblOffset val="100"/>
      </c:catAx>
      <c:valAx>
        <c:axId val="126072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070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 Guaranty</c:v>
                </c:pt>
                <c:pt idx="5">
                  <c:v>Landmark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11625853.689999999</c:v>
                </c:pt>
                <c:pt idx="1">
                  <c:v>19101640</c:v>
                </c:pt>
                <c:pt idx="2">
                  <c:v>8548500</c:v>
                </c:pt>
                <c:pt idx="3">
                  <c:v>6950000</c:v>
                </c:pt>
                <c:pt idx="4">
                  <c:v>1830000</c:v>
                </c:pt>
                <c:pt idx="5">
                  <c:v>590000</c:v>
                </c:pt>
                <c:pt idx="6">
                  <c:v>360000</c:v>
                </c:pt>
              </c:numCache>
            </c:numRef>
          </c:val>
        </c:ser>
        <c:shape val="box"/>
        <c:axId val="126090240"/>
        <c:axId val="126108416"/>
        <c:axId val="0"/>
      </c:bar3DChart>
      <c:catAx>
        <c:axId val="126090240"/>
        <c:scaling>
          <c:orientation val="minMax"/>
        </c:scaling>
        <c:axPos val="b"/>
        <c:numFmt formatCode="General" sourceLinked="1"/>
        <c:majorTickMark val="none"/>
        <c:tickLblPos val="nextTo"/>
        <c:crossAx val="126108416"/>
        <c:crosses val="autoZero"/>
        <c:auto val="1"/>
        <c:lblAlgn val="ctr"/>
        <c:lblOffset val="100"/>
      </c:catAx>
      <c:valAx>
        <c:axId val="126108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090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Stewart Title Guaranty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484000</c:v>
                </c:pt>
                <c:pt idx="1">
                  <c:v>433016</c:v>
                </c:pt>
                <c:pt idx="2">
                  <c:v>719310</c:v>
                </c:pt>
                <c:pt idx="3">
                  <c:v>1100000</c:v>
                </c:pt>
                <c:pt idx="4">
                  <c:v>500000</c:v>
                </c:pt>
              </c:numCache>
            </c:numRef>
          </c:val>
        </c:ser>
        <c:shape val="box"/>
        <c:axId val="126155008"/>
        <c:axId val="125960192"/>
        <c:axId val="0"/>
      </c:bar3DChart>
      <c:catAx>
        <c:axId val="126155008"/>
        <c:scaling>
          <c:orientation val="minMax"/>
        </c:scaling>
        <c:axPos val="b"/>
        <c:numFmt formatCode="General" sourceLinked="1"/>
        <c:majorTickMark val="none"/>
        <c:tickLblPos val="nextTo"/>
        <c:crossAx val="125960192"/>
        <c:crosses val="autoZero"/>
        <c:auto val="1"/>
        <c:lblAlgn val="ctr"/>
        <c:lblOffset val="100"/>
      </c:catAx>
      <c:valAx>
        <c:axId val="125960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155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 Guaranty</c:v>
                </c:pt>
                <c:pt idx="5">
                  <c:v>Landmark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STATS'!$C$29:$C$35</c:f>
              <c:numCache>
                <c:formatCode>"$"#,##0</c:formatCode>
                <c:ptCount val="7"/>
                <c:pt idx="0">
                  <c:v>12109853.689999999</c:v>
                </c:pt>
                <c:pt idx="1">
                  <c:v>19534656</c:v>
                </c:pt>
                <c:pt idx="2">
                  <c:v>9267810</c:v>
                </c:pt>
                <c:pt idx="3">
                  <c:v>7450000</c:v>
                </c:pt>
                <c:pt idx="4">
                  <c:v>2930000</c:v>
                </c:pt>
                <c:pt idx="5">
                  <c:v>590000</c:v>
                </c:pt>
                <c:pt idx="6">
                  <c:v>360000</c:v>
                </c:pt>
              </c:numCache>
            </c:numRef>
          </c:val>
        </c:ser>
        <c:shape val="box"/>
        <c:axId val="125974016"/>
        <c:axId val="125975552"/>
        <c:axId val="0"/>
      </c:bar3DChart>
      <c:catAx>
        <c:axId val="125974016"/>
        <c:scaling>
          <c:orientation val="minMax"/>
        </c:scaling>
        <c:axPos val="b"/>
        <c:numFmt formatCode="General" sourceLinked="1"/>
        <c:majorTickMark val="none"/>
        <c:tickLblPos val="nextTo"/>
        <c:crossAx val="125975552"/>
        <c:crosses val="autoZero"/>
        <c:auto val="1"/>
        <c:lblAlgn val="ctr"/>
        <c:lblOffset val="100"/>
      </c:catAx>
      <c:valAx>
        <c:axId val="125975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97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19.525228819446" createdVersion="3" refreshedVersion="3" minRefreshableVersion="3" recordCount="67">
  <cacheSource type="worksheet">
    <worksheetSource name="Table5"/>
  </cacheSource>
  <cacheFields count="10">
    <cacheField name="FULLNAME" numFmtId="0">
      <sharedItems containsBlank="1" count="8">
        <s v="First American Title"/>
        <s v="First Centennial Title"/>
        <s v="Landmark Title"/>
        <s v="Stewart Title"/>
        <s v="Stewart Title Guaranty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SPARKS"/>
        <s v="RIDGEVIEW"/>
        <s v="DAMONTE"/>
        <s v="ZEPHYR"/>
        <s v="CARSON CITY"/>
        <s v="LAKESIDE"/>
        <s v="PLUMB"/>
        <s v="KIETZKE"/>
        <s v="GARDNERVILLE"/>
        <s v="MAYBERRY"/>
        <s v="PROFESSIONAL"/>
        <s v="RENO CORPORATE"/>
        <m u="1"/>
      </sharedItems>
    </cacheField>
    <cacheField name="EO" numFmtId="0">
      <sharedItems containsBlank="1" count="29">
        <s v="JP"/>
        <s v="9"/>
        <s v="24"/>
        <s v="17"/>
        <s v="15"/>
        <s v="23"/>
        <s v="LS"/>
        <s v="5"/>
        <s v="18"/>
        <s v="10"/>
        <s v="DP"/>
        <s v="SAB"/>
        <s v="AMG"/>
        <s v="SLA"/>
        <s v="KDJ"/>
        <s v="ASK"/>
        <s v="MMB"/>
        <s v="JMS"/>
        <s v="MIF"/>
        <s v="CRF"/>
        <s v="MDD"/>
        <s v="UNK"/>
        <s v="DKD"/>
        <s v="RLT"/>
        <s v="DC"/>
        <s v="SL"/>
        <s v="AE"/>
        <s v="CD"/>
        <m u="1"/>
      </sharedItems>
    </cacheField>
    <cacheField name="PROPTYPE" numFmtId="0">
      <sharedItems containsBlank="1" count="8">
        <s v="COMMERCIAL"/>
        <s v="2-4 PLEX"/>
        <s v="SINGLE FAM RES."/>
        <s v="MOBILE HOME"/>
        <s v="CONDO/TWNHSE"/>
        <s v="VACANT LAND"/>
        <s v="APARTMENT BLDG."/>
        <m u="1"/>
      </sharedItems>
    </cacheField>
    <cacheField name="DOCNUM" numFmtId="0">
      <sharedItems containsSemiMixedTypes="0" containsString="0" containsNumber="1" containsInteger="1" minValue="538485" maxValue="538965"/>
    </cacheField>
    <cacheField name="AMOUNT" numFmtId="165">
      <sharedItems containsSemiMixedTypes="0" containsString="0" containsNumber="1" minValue="58947.69" maxValue="695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3-01T00:00:00" maxDate="2023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19.525379398146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HARD MONEY"/>
        <s v="CONVENTIONAL"/>
        <s v="COMMERCIAL"/>
        <s v="CREDIT LINE"/>
        <m/>
        <s v="CONSTRUCTION" u="1"/>
        <s v="SBA" u="1"/>
        <s v="FH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8525" maxValue="538931"/>
    </cacheField>
    <cacheField name="AMOUNT" numFmtId="165">
      <sharedItems containsString="0" containsBlank="1" containsNumber="1" containsInteger="1" minValue="43016" maxValue="1100000"/>
    </cacheField>
    <cacheField name="RECDATE" numFmtId="14">
      <sharedItems containsNonDate="0" containsDate="1" containsString="0" containsBlank="1" minDate="2023-03-03T00:00:00" maxDate="2023-04-01T00:00:00"/>
    </cacheField>
    <cacheField name="LENDER" numFmtId="0">
      <sharedItems containsBlank="1" count="104">
        <s v="LAWRENCE TR"/>
        <s v="HOMEBRIDGE FINANCIAL SERVICES INC"/>
        <s v="WELLS FARGO BANK NA"/>
        <s v="AMERICAN PACIFIC MORTGAGE CORPORATION"/>
        <s v="UNITED WHOLESALE MORTGAGE LLC"/>
        <s v="GREATER NEVADA MORTGAGE"/>
        <s v="QUALFAX INC"/>
        <s v="ACRA LENDING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x v="0"/>
    <s v="FA"/>
    <x v="0"/>
    <x v="0"/>
    <x v="0"/>
    <n v="538659"/>
    <n v="6950000"/>
    <x v="0"/>
    <s v="YES"/>
    <d v="2023-03-13T00:00:00"/>
  </r>
  <r>
    <x v="1"/>
    <s v="FC"/>
    <x v="1"/>
    <x v="1"/>
    <x v="1"/>
    <n v="538488"/>
    <n v="631000"/>
    <x v="0"/>
    <s v="YES"/>
    <d v="2023-03-01T00:00:00"/>
  </r>
  <r>
    <x v="1"/>
    <s v="FC"/>
    <x v="2"/>
    <x v="2"/>
    <x v="2"/>
    <n v="538513"/>
    <n v="450000"/>
    <x v="0"/>
    <s v="YES"/>
    <d v="2023-03-02T00:00:00"/>
  </r>
  <r>
    <x v="1"/>
    <s v="FC"/>
    <x v="3"/>
    <x v="3"/>
    <x v="2"/>
    <n v="538520"/>
    <n v="900000"/>
    <x v="0"/>
    <s v="YES"/>
    <d v="2023-03-03T00:00:00"/>
  </r>
  <r>
    <x v="1"/>
    <s v="FC"/>
    <x v="1"/>
    <x v="4"/>
    <x v="2"/>
    <n v="538943"/>
    <n v="380000"/>
    <x v="0"/>
    <s v="YES"/>
    <d v="2023-03-31T00:00:00"/>
  </r>
  <r>
    <x v="1"/>
    <s v="FC"/>
    <x v="1"/>
    <x v="4"/>
    <x v="2"/>
    <n v="538694"/>
    <n v="458000"/>
    <x v="0"/>
    <s v="YES"/>
    <d v="2023-03-15T00:00:00"/>
  </r>
  <r>
    <x v="1"/>
    <s v="FC"/>
    <x v="4"/>
    <x v="5"/>
    <x v="2"/>
    <n v="538858"/>
    <n v="405000"/>
    <x v="0"/>
    <s v="YES"/>
    <d v="2023-03-27T00:00:00"/>
  </r>
  <r>
    <x v="1"/>
    <s v="FC"/>
    <x v="2"/>
    <x v="6"/>
    <x v="0"/>
    <n v="538842"/>
    <n v="900000"/>
    <x v="0"/>
    <s v="YES"/>
    <d v="2023-03-27T00:00:00"/>
  </r>
  <r>
    <x v="1"/>
    <s v="FC"/>
    <x v="1"/>
    <x v="7"/>
    <x v="3"/>
    <n v="538839"/>
    <n v="477500"/>
    <x v="0"/>
    <s v="YES"/>
    <d v="2023-03-27T00:00:00"/>
  </r>
  <r>
    <x v="1"/>
    <s v="FC"/>
    <x v="5"/>
    <x v="7"/>
    <x v="2"/>
    <n v="538629"/>
    <n v="215000"/>
    <x v="0"/>
    <s v="YES"/>
    <d v="2023-03-10T00:00:00"/>
  </r>
  <r>
    <x v="1"/>
    <s v="FC"/>
    <x v="4"/>
    <x v="5"/>
    <x v="4"/>
    <n v="538781"/>
    <n v="290000"/>
    <x v="0"/>
    <s v="YES"/>
    <d v="2023-03-22T00:00:00"/>
  </r>
  <r>
    <x v="1"/>
    <s v="FC"/>
    <x v="1"/>
    <x v="1"/>
    <x v="2"/>
    <n v="538677"/>
    <n v="419000"/>
    <x v="0"/>
    <s v="YES"/>
    <d v="2023-03-14T00:00:00"/>
  </r>
  <r>
    <x v="1"/>
    <s v="FC"/>
    <x v="4"/>
    <x v="8"/>
    <x v="2"/>
    <n v="538683"/>
    <n v="710000"/>
    <x v="0"/>
    <s v="YES"/>
    <d v="2023-03-15T00:00:00"/>
  </r>
  <r>
    <x v="1"/>
    <s v="FC"/>
    <x v="1"/>
    <x v="9"/>
    <x v="2"/>
    <n v="538565"/>
    <n v="1263000"/>
    <x v="0"/>
    <s v="YES"/>
    <d v="2023-03-06T00:00:00"/>
  </r>
  <r>
    <x v="1"/>
    <s v="FC"/>
    <x v="4"/>
    <x v="8"/>
    <x v="2"/>
    <n v="538789"/>
    <n v="655000"/>
    <x v="0"/>
    <s v="YES"/>
    <d v="2023-03-22T00:00:00"/>
  </r>
  <r>
    <x v="1"/>
    <s v="FC"/>
    <x v="2"/>
    <x v="2"/>
    <x v="2"/>
    <n v="538509"/>
    <n v="395000"/>
    <x v="0"/>
    <s v="YES"/>
    <d v="2023-03-02T00:00:00"/>
  </r>
  <r>
    <x v="2"/>
    <s v="LT"/>
    <x v="6"/>
    <x v="10"/>
    <x v="2"/>
    <n v="538912"/>
    <n v="590000"/>
    <x v="0"/>
    <s v="YES"/>
    <d v="2023-03-30T00:00:00"/>
  </r>
  <r>
    <x v="3"/>
    <s v="ST"/>
    <x v="7"/>
    <x v="11"/>
    <x v="3"/>
    <n v="538498"/>
    <n v="58947.69"/>
    <x v="0"/>
    <s v="YES"/>
    <d v="2023-03-02T00:00:00"/>
  </r>
  <r>
    <x v="3"/>
    <s v="ST"/>
    <x v="4"/>
    <x v="12"/>
    <x v="2"/>
    <n v="538950"/>
    <n v="850000"/>
    <x v="1"/>
    <s v="YES"/>
    <d v="2023-03-31T00:00:00"/>
  </r>
  <r>
    <x v="3"/>
    <s v="ST"/>
    <x v="4"/>
    <x v="12"/>
    <x v="2"/>
    <n v="538792"/>
    <n v="315000"/>
    <x v="0"/>
    <s v="YES"/>
    <d v="2023-03-22T00:00:00"/>
  </r>
  <r>
    <x v="3"/>
    <s v="ST"/>
    <x v="8"/>
    <x v="13"/>
    <x v="2"/>
    <n v="538624"/>
    <n v="270000"/>
    <x v="0"/>
    <s v="YES"/>
    <d v="2023-03-10T00:00:00"/>
  </r>
  <r>
    <x v="3"/>
    <s v="ST"/>
    <x v="4"/>
    <x v="12"/>
    <x v="4"/>
    <n v="538692"/>
    <n v="245000"/>
    <x v="0"/>
    <s v="YES"/>
    <d v="2023-03-15T00:00:00"/>
  </r>
  <r>
    <x v="3"/>
    <s v="ST"/>
    <x v="8"/>
    <x v="13"/>
    <x v="1"/>
    <n v="538519"/>
    <n v="440000"/>
    <x v="0"/>
    <s v="YES"/>
    <d v="2023-03-03T00:00:00"/>
  </r>
  <r>
    <x v="3"/>
    <s v="ST"/>
    <x v="4"/>
    <x v="14"/>
    <x v="2"/>
    <n v="538607"/>
    <n v="415000"/>
    <x v="0"/>
    <s v="YES"/>
    <d v="2023-03-09T00:00:00"/>
  </r>
  <r>
    <x v="3"/>
    <s v="ST"/>
    <x v="4"/>
    <x v="14"/>
    <x v="2"/>
    <n v="538543"/>
    <n v="1003367"/>
    <x v="1"/>
    <s v="YES"/>
    <d v="2023-03-03T00:00:00"/>
  </r>
  <r>
    <x v="3"/>
    <s v="ST"/>
    <x v="4"/>
    <x v="12"/>
    <x v="2"/>
    <n v="538623"/>
    <n v="580000"/>
    <x v="0"/>
    <s v="YES"/>
    <d v="2023-03-10T00:00:00"/>
  </r>
  <r>
    <x v="3"/>
    <s v="ST"/>
    <x v="9"/>
    <x v="15"/>
    <x v="3"/>
    <n v="538627"/>
    <n v="192500"/>
    <x v="0"/>
    <s v="YES"/>
    <d v="2023-03-10T00:00:00"/>
  </r>
  <r>
    <x v="3"/>
    <s v="ST"/>
    <x v="4"/>
    <x v="14"/>
    <x v="2"/>
    <n v="538649"/>
    <n v="562500"/>
    <x v="0"/>
    <s v="YES"/>
    <d v="2023-03-13T00:00:00"/>
  </r>
  <r>
    <x v="3"/>
    <s v="ST"/>
    <x v="8"/>
    <x v="16"/>
    <x v="5"/>
    <n v="538493"/>
    <n v="262500"/>
    <x v="0"/>
    <s v="YES"/>
    <d v="2023-03-01T00:00:00"/>
  </r>
  <r>
    <x v="3"/>
    <s v="ST"/>
    <x v="4"/>
    <x v="14"/>
    <x v="2"/>
    <n v="538937"/>
    <n v="815000"/>
    <x v="0"/>
    <s v="YES"/>
    <d v="2023-03-31T00:00:00"/>
  </r>
  <r>
    <x v="3"/>
    <s v="ST"/>
    <x v="4"/>
    <x v="12"/>
    <x v="2"/>
    <n v="538925"/>
    <n v="505000"/>
    <x v="0"/>
    <s v="YES"/>
    <d v="2023-03-30T00:00:00"/>
  </r>
  <r>
    <x v="3"/>
    <s v="ST"/>
    <x v="4"/>
    <x v="14"/>
    <x v="4"/>
    <n v="538505"/>
    <n v="452500"/>
    <x v="1"/>
    <s v="YES"/>
    <d v="2023-03-02T00:00:00"/>
  </r>
  <r>
    <x v="3"/>
    <s v="ST"/>
    <x v="7"/>
    <x v="17"/>
    <x v="2"/>
    <n v="538751"/>
    <n v="345500"/>
    <x v="0"/>
    <s v="YES"/>
    <d v="2023-03-20T00:00:00"/>
  </r>
  <r>
    <x v="3"/>
    <s v="ST"/>
    <x v="4"/>
    <x v="12"/>
    <x v="2"/>
    <n v="538947"/>
    <n v="460000"/>
    <x v="0"/>
    <s v="YES"/>
    <d v="2023-03-31T00:00:00"/>
  </r>
  <r>
    <x v="3"/>
    <s v="ST"/>
    <x v="8"/>
    <x v="13"/>
    <x v="3"/>
    <n v="538740"/>
    <n v="300000"/>
    <x v="0"/>
    <s v="YES"/>
    <d v="2023-03-20T00:00:00"/>
  </r>
  <r>
    <x v="3"/>
    <s v="ST"/>
    <x v="7"/>
    <x v="18"/>
    <x v="2"/>
    <n v="538755"/>
    <n v="405000"/>
    <x v="0"/>
    <s v="YES"/>
    <d v="2023-03-20T00:00:00"/>
  </r>
  <r>
    <x v="3"/>
    <s v="ST"/>
    <x v="4"/>
    <x v="14"/>
    <x v="2"/>
    <n v="538759"/>
    <n v="410000"/>
    <x v="0"/>
    <s v="YES"/>
    <d v="2023-03-21T00:00:00"/>
  </r>
  <r>
    <x v="3"/>
    <s v="ST"/>
    <x v="9"/>
    <x v="19"/>
    <x v="2"/>
    <n v="538787"/>
    <n v="525000"/>
    <x v="0"/>
    <s v="YES"/>
    <d v="2023-03-22T00:00:00"/>
  </r>
  <r>
    <x v="3"/>
    <s v="ST"/>
    <x v="4"/>
    <x v="12"/>
    <x v="2"/>
    <n v="538832"/>
    <n v="439000"/>
    <x v="0"/>
    <s v="YES"/>
    <d v="2023-03-24T00:00:00"/>
  </r>
  <r>
    <x v="3"/>
    <s v="ST"/>
    <x v="4"/>
    <x v="12"/>
    <x v="2"/>
    <n v="538846"/>
    <n v="708039"/>
    <x v="0"/>
    <s v="YES"/>
    <d v="2023-03-27T00:00:00"/>
  </r>
  <r>
    <x v="3"/>
    <s v="ST"/>
    <x v="7"/>
    <x v="11"/>
    <x v="2"/>
    <n v="538860"/>
    <n v="496000"/>
    <x v="0"/>
    <s v="YES"/>
    <d v="2023-03-27T00:00:00"/>
  </r>
  <r>
    <x v="3"/>
    <s v="ST"/>
    <x v="7"/>
    <x v="20"/>
    <x v="2"/>
    <n v="538728"/>
    <n v="145000"/>
    <x v="0"/>
    <s v="YES"/>
    <d v="2023-03-17T00:00:00"/>
  </r>
  <r>
    <x v="3"/>
    <s v="ST"/>
    <x v="4"/>
    <x v="14"/>
    <x v="4"/>
    <n v="538864"/>
    <n v="425000"/>
    <x v="0"/>
    <s v="YES"/>
    <d v="2023-03-28T00:00:00"/>
  </r>
  <r>
    <x v="4"/>
    <s v="STG"/>
    <x v="10"/>
    <x v="21"/>
    <x v="0"/>
    <n v="538587"/>
    <n v="1830000"/>
    <x v="0"/>
    <s v="YES"/>
    <d v="2023-03-08T00:00:00"/>
  </r>
  <r>
    <x v="5"/>
    <s v="TI"/>
    <x v="4"/>
    <x v="22"/>
    <x v="5"/>
    <n v="538785"/>
    <n v="100000"/>
    <x v="0"/>
    <s v="YES"/>
    <d v="2023-03-22T00:00:00"/>
  </r>
  <r>
    <x v="5"/>
    <s v="TI"/>
    <x v="8"/>
    <x v="23"/>
    <x v="2"/>
    <n v="538485"/>
    <n v="450000"/>
    <x v="0"/>
    <s v="YES"/>
    <d v="2023-03-01T00:00:00"/>
  </r>
  <r>
    <x v="5"/>
    <s v="TI"/>
    <x v="4"/>
    <x v="24"/>
    <x v="3"/>
    <n v="538669"/>
    <n v="270000"/>
    <x v="0"/>
    <s v="YES"/>
    <d v="2023-03-14T00:00:00"/>
  </r>
  <r>
    <x v="5"/>
    <s v="TI"/>
    <x v="4"/>
    <x v="22"/>
    <x v="3"/>
    <n v="538685"/>
    <n v="150000"/>
    <x v="0"/>
    <s v="YES"/>
    <d v="2023-03-15T00:00:00"/>
  </r>
  <r>
    <x v="5"/>
    <s v="TI"/>
    <x v="4"/>
    <x v="24"/>
    <x v="4"/>
    <n v="538597"/>
    <n v="105000"/>
    <x v="0"/>
    <s v="YES"/>
    <d v="2023-03-08T00:00:00"/>
  </r>
  <r>
    <x v="5"/>
    <s v="TI"/>
    <x v="4"/>
    <x v="22"/>
    <x v="2"/>
    <n v="538696"/>
    <n v="710000"/>
    <x v="0"/>
    <s v="YES"/>
    <d v="2023-03-15T00:00:00"/>
  </r>
  <r>
    <x v="5"/>
    <s v="TI"/>
    <x v="5"/>
    <x v="25"/>
    <x v="2"/>
    <n v="538675"/>
    <n v="625000"/>
    <x v="0"/>
    <s v="YES"/>
    <d v="2023-03-14T00:00:00"/>
  </r>
  <r>
    <x v="5"/>
    <s v="TI"/>
    <x v="4"/>
    <x v="24"/>
    <x v="2"/>
    <n v="538828"/>
    <n v="230000"/>
    <x v="0"/>
    <s v="YES"/>
    <d v="2023-03-24T00:00:00"/>
  </r>
  <r>
    <x v="5"/>
    <s v="TI"/>
    <x v="4"/>
    <x v="22"/>
    <x v="2"/>
    <n v="538632"/>
    <n v="380000"/>
    <x v="0"/>
    <s v="YES"/>
    <d v="2023-03-10T00:00:00"/>
  </r>
  <r>
    <x v="5"/>
    <s v="TI"/>
    <x v="4"/>
    <x v="22"/>
    <x v="2"/>
    <n v="538701"/>
    <n v="400000"/>
    <x v="0"/>
    <s v="YES"/>
    <d v="2023-03-16T00:00:00"/>
  </r>
  <r>
    <x v="5"/>
    <s v="TI"/>
    <x v="8"/>
    <x v="23"/>
    <x v="2"/>
    <n v="538626"/>
    <n v="498500"/>
    <x v="0"/>
    <s v="YES"/>
    <d v="2023-03-10T00:00:00"/>
  </r>
  <r>
    <x v="5"/>
    <s v="TI"/>
    <x v="4"/>
    <x v="24"/>
    <x v="2"/>
    <n v="538918"/>
    <n v="325000"/>
    <x v="0"/>
    <s v="YES"/>
    <d v="2023-03-30T00:00:00"/>
  </r>
  <r>
    <x v="5"/>
    <s v="TI"/>
    <x v="4"/>
    <x v="24"/>
    <x v="2"/>
    <n v="538540"/>
    <n v="300000"/>
    <x v="0"/>
    <s v="YES"/>
    <d v="2023-03-03T00:00:00"/>
  </r>
  <r>
    <x v="5"/>
    <s v="TI"/>
    <x v="4"/>
    <x v="22"/>
    <x v="5"/>
    <n v="538923"/>
    <n v="325000"/>
    <x v="0"/>
    <s v="YES"/>
    <d v="2023-03-30T00:00:00"/>
  </r>
  <r>
    <x v="5"/>
    <s v="TI"/>
    <x v="7"/>
    <x v="26"/>
    <x v="2"/>
    <n v="538965"/>
    <n v="358900"/>
    <x v="1"/>
    <s v="YES"/>
    <d v="2023-03-31T00:00:00"/>
  </r>
  <r>
    <x v="5"/>
    <s v="TI"/>
    <x v="7"/>
    <x v="26"/>
    <x v="2"/>
    <n v="538946"/>
    <n v="393000"/>
    <x v="1"/>
    <s v="YES"/>
    <d v="2023-03-31T00:00:00"/>
  </r>
  <r>
    <x v="5"/>
    <s v="TI"/>
    <x v="7"/>
    <x v="26"/>
    <x v="2"/>
    <n v="538547"/>
    <n v="659900"/>
    <x v="0"/>
    <s v="YES"/>
    <d v="2023-03-03T00:00:00"/>
  </r>
  <r>
    <x v="5"/>
    <s v="TI"/>
    <x v="7"/>
    <x v="26"/>
    <x v="2"/>
    <n v="538712"/>
    <n v="451400"/>
    <x v="1"/>
    <s v="YES"/>
    <d v="2023-03-16T00:00:00"/>
  </r>
  <r>
    <x v="5"/>
    <s v="TI"/>
    <x v="7"/>
    <x v="27"/>
    <x v="0"/>
    <n v="538952"/>
    <n v="5500000"/>
    <x v="0"/>
    <s v="YES"/>
    <d v="2023-03-31T00:00:00"/>
  </r>
  <r>
    <x v="5"/>
    <s v="TI"/>
    <x v="7"/>
    <x v="27"/>
    <x v="6"/>
    <n v="538957"/>
    <n v="5825000"/>
    <x v="0"/>
    <s v="YES"/>
    <d v="2023-03-31T00:00:00"/>
  </r>
  <r>
    <x v="5"/>
    <s v="TI"/>
    <x v="7"/>
    <x v="26"/>
    <x v="4"/>
    <n v="538688"/>
    <n v="434950"/>
    <x v="1"/>
    <s v="YES"/>
    <d v="2023-03-15T00:00:00"/>
  </r>
  <r>
    <x v="5"/>
    <s v="TI"/>
    <x v="7"/>
    <x v="26"/>
    <x v="2"/>
    <n v="538941"/>
    <n v="609990"/>
    <x v="1"/>
    <s v="YES"/>
    <d v="2023-03-31T00:00:00"/>
  </r>
  <r>
    <x v="6"/>
    <s v="TT"/>
    <x v="11"/>
    <x v="21"/>
    <x v="2"/>
    <n v="538762"/>
    <n v="360000"/>
    <x v="0"/>
    <s v="YES"/>
    <d v="2023-03-2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8-541-38"/>
    <n v="538662"/>
    <n v="500000"/>
    <d v="2023-03-13T00:00:00"/>
    <x v="0"/>
  </r>
  <r>
    <x v="1"/>
    <s v="FC"/>
    <x v="1"/>
    <s v="010-482-16"/>
    <n v="538806"/>
    <n v="448000"/>
    <d v="2023-03-23T00:00:00"/>
    <x v="1"/>
  </r>
  <r>
    <x v="1"/>
    <s v="FC"/>
    <x v="1"/>
    <s v="010-661-06"/>
    <n v="538931"/>
    <n v="271310"/>
    <d v="2023-03-31T00:00:00"/>
    <x v="2"/>
  </r>
  <r>
    <x v="2"/>
    <s v="ST"/>
    <x v="1"/>
    <s v="002-441-30"/>
    <n v="538648"/>
    <n v="175000"/>
    <d v="2023-03-13T00:00:00"/>
    <x v="3"/>
  </r>
  <r>
    <x v="2"/>
    <s v="ST"/>
    <x v="1"/>
    <s v="003-036-32"/>
    <n v="538703"/>
    <n v="75000"/>
    <d v="2023-03-16T00:00:00"/>
    <x v="4"/>
  </r>
  <r>
    <x v="2"/>
    <s v="ST"/>
    <x v="1"/>
    <s v="008-263-12"/>
    <n v="538780"/>
    <n v="234000"/>
    <d v="2023-03-22T00:00:00"/>
    <x v="5"/>
  </r>
  <r>
    <x v="3"/>
    <s v="STG"/>
    <x v="2"/>
    <s v="003-192-02"/>
    <n v="538890"/>
    <n v="1100000"/>
    <d v="2023-03-29T00:00:00"/>
    <x v="6"/>
  </r>
  <r>
    <x v="4"/>
    <s v="TI"/>
    <x v="1"/>
    <s v="008-172-44"/>
    <n v="538525"/>
    <n v="206250"/>
    <d v="2023-03-03T00:00:00"/>
    <x v="7"/>
  </r>
  <r>
    <x v="4"/>
    <s v="TI"/>
    <x v="1"/>
    <s v="008-172-46"/>
    <n v="538534"/>
    <n v="183750"/>
    <d v="2023-03-03T00:00:00"/>
    <x v="7"/>
  </r>
  <r>
    <x v="4"/>
    <s v="TI"/>
    <x v="3"/>
    <s v="010-311-50"/>
    <n v="538678"/>
    <n v="43016"/>
    <d v="2023-03-14T00:00:00"/>
    <x v="3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0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30">
        <item m="1" x="2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Page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5">
    <i>
      <x v="1"/>
    </i>
    <i r="1">
      <x v="1"/>
    </i>
    <i r="2">
      <x v="1"/>
    </i>
    <i>
      <x v="2"/>
    </i>
    <i r="1">
      <x v="2"/>
    </i>
    <i r="2">
      <x v="2"/>
    </i>
    <i r="2">
      <x v="5"/>
    </i>
    <i r="2">
      <x v="8"/>
    </i>
    <i r="2">
      <x v="10"/>
    </i>
    <i r="1">
      <x v="3"/>
    </i>
    <i r="2">
      <x v="3"/>
    </i>
    <i r="2">
      <x v="7"/>
    </i>
    <i r="1">
      <x v="4"/>
    </i>
    <i r="2">
      <x v="4"/>
    </i>
    <i r="1">
      <x v="5"/>
    </i>
    <i r="2">
      <x v="6"/>
    </i>
    <i r="2">
      <x v="9"/>
    </i>
    <i r="1">
      <x v="6"/>
    </i>
    <i r="2">
      <x v="8"/>
    </i>
    <i>
      <x v="3"/>
    </i>
    <i r="1">
      <x v="7"/>
    </i>
    <i r="2">
      <x v="11"/>
    </i>
    <i>
      <x v="4"/>
    </i>
    <i r="1">
      <x v="5"/>
    </i>
    <i r="2">
      <x v="13"/>
    </i>
    <i r="2">
      <x v="15"/>
    </i>
    <i r="1">
      <x v="8"/>
    </i>
    <i r="2">
      <x v="12"/>
    </i>
    <i r="2">
      <x v="18"/>
    </i>
    <i r="2">
      <x v="19"/>
    </i>
    <i r="2">
      <x v="21"/>
    </i>
    <i r="1">
      <x v="9"/>
    </i>
    <i r="2">
      <x v="14"/>
    </i>
    <i r="2">
      <x v="17"/>
    </i>
    <i r="1">
      <x v="10"/>
    </i>
    <i r="2">
      <x v="16"/>
    </i>
    <i r="2">
      <x v="20"/>
    </i>
    <i>
      <x v="5"/>
    </i>
    <i r="1">
      <x v="11"/>
    </i>
    <i r="2">
      <x v="22"/>
    </i>
    <i>
      <x v="6"/>
    </i>
    <i r="1">
      <x v="5"/>
    </i>
    <i r="2">
      <x v="23"/>
    </i>
    <i r="2">
      <x v="25"/>
    </i>
    <i r="1">
      <x v="6"/>
    </i>
    <i r="2">
      <x v="26"/>
    </i>
    <i r="1">
      <x v="8"/>
    </i>
    <i r="2">
      <x v="27"/>
    </i>
    <i r="2">
      <x v="28"/>
    </i>
    <i r="1">
      <x v="9"/>
    </i>
    <i r="2">
      <x v="24"/>
    </i>
    <i>
      <x v="7"/>
    </i>
    <i r="1">
      <x v="12"/>
    </i>
    <i r="2">
      <x v="2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3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2"/>
        <item x="5"/>
        <item x="3"/>
        <item t="default"/>
      </items>
    </pivotField>
    <pivotField compact="0" showAll="0" insertBlankRow="1"/>
    <pivotField axis="axisPage" compact="0" showAll="0" insertBlankRow="1">
      <items count="11">
        <item x="2"/>
        <item m="1" x="5"/>
        <item x="1"/>
        <item x="3"/>
        <item m="1" x="7"/>
        <item x="0"/>
        <item m="1" x="9"/>
        <item m="1" x="6"/>
        <item m="1" x="8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5">
        <item m="1" x="30"/>
        <item m="1" x="89"/>
        <item m="1" x="102"/>
        <item x="3"/>
        <item m="1" x="58"/>
        <item m="1" x="33"/>
        <item m="1" x="62"/>
        <item m="1" x="32"/>
        <item m="1" x="27"/>
        <item m="1" x="51"/>
        <item m="1" x="40"/>
        <item m="1" x="24"/>
        <item m="1" x="38"/>
        <item m="1" x="16"/>
        <item m="1" x="11"/>
        <item m="1" x="97"/>
        <item m="1" x="23"/>
        <item m="1" x="56"/>
        <item m="1" x="49"/>
        <item m="1" x="83"/>
        <item m="1" x="72"/>
        <item m="1" x="25"/>
        <item m="1" x="31"/>
        <item m="1" x="79"/>
        <item m="1" x="34"/>
        <item m="1" x="60"/>
        <item m="1" x="9"/>
        <item m="1" x="36"/>
        <item m="1" x="35"/>
        <item m="1" x="99"/>
        <item m="1" x="86"/>
        <item m="1" x="103"/>
        <item m="1" x="50"/>
        <item x="5"/>
        <item m="1" x="10"/>
        <item m="1" x="21"/>
        <item m="1" x="85"/>
        <item m="1" x="92"/>
        <item x="1"/>
        <item m="1" x="77"/>
        <item m="1" x="19"/>
        <item m="1" x="42"/>
        <item m="1" x="82"/>
        <item m="1" x="13"/>
        <item m="1" x="69"/>
        <item m="1" x="94"/>
        <item m="1" x="47"/>
        <item m="1" x="96"/>
        <item m="1" x="55"/>
        <item m="1" x="101"/>
        <item m="1" x="71"/>
        <item m="1" x="61"/>
        <item m="1" x="37"/>
        <item m="1" x="100"/>
        <item m="1" x="41"/>
        <item m="1" x="29"/>
        <item m="1" x="64"/>
        <item m="1" x="75"/>
        <item m="1" x="22"/>
        <item m="1" x="90"/>
        <item m="1" x="68"/>
        <item m="1" x="87"/>
        <item m="1" x="18"/>
        <item m="1" x="84"/>
        <item m="1" x="98"/>
        <item m="1" x="67"/>
        <item m="1" x="73"/>
        <item m="1" x="45"/>
        <item m="1" x="95"/>
        <item m="1" x="26"/>
        <item m="1" x="81"/>
        <item m="1" x="91"/>
        <item m="1" x="44"/>
        <item m="1" x="28"/>
        <item m="1" x="48"/>
        <item m="1" x="20"/>
        <item m="1" x="15"/>
        <item m="1" x="66"/>
        <item m="1" x="88"/>
        <item m="1" x="17"/>
        <item m="1" x="78"/>
        <item m="1" x="59"/>
        <item m="1" x="76"/>
        <item m="1" x="65"/>
        <item m="1" x="12"/>
        <item m="1" x="70"/>
        <item x="2"/>
        <item m="1" x="57"/>
        <item m="1" x="14"/>
        <item m="1" x="93"/>
        <item m="1" x="74"/>
        <item m="1" x="80"/>
        <item m="1" x="43"/>
        <item m="1" x="39"/>
        <item m="1" x="63"/>
        <item m="1" x="54"/>
        <item m="1" x="52"/>
        <item m="1" x="46"/>
        <item m="1" x="53"/>
        <item x="8"/>
        <item x="0"/>
        <item x="4"/>
        <item x="6"/>
        <item x="7"/>
        <item t="default"/>
      </items>
    </pivotField>
  </pivotFields>
  <rowFields count="2">
    <field x="7"/>
    <field x="0"/>
  </rowFields>
  <rowItems count="29">
    <i>
      <x v="3"/>
    </i>
    <i r="1">
      <x v="7"/>
    </i>
    <i r="1">
      <x v="11"/>
    </i>
    <i t="blank">
      <x v="3"/>
    </i>
    <i>
      <x v="33"/>
    </i>
    <i r="1">
      <x v="11"/>
    </i>
    <i t="blank">
      <x v="33"/>
    </i>
    <i>
      <x v="38"/>
    </i>
    <i r="1">
      <x v="4"/>
    </i>
    <i t="blank">
      <x v="38"/>
    </i>
    <i>
      <x v="86"/>
    </i>
    <i r="1">
      <x v="4"/>
    </i>
    <i t="blank">
      <x v="86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11"/>
    </i>
    <i t="blank">
      <x v="101"/>
    </i>
    <i>
      <x v="102"/>
    </i>
    <i r="1">
      <x v="13"/>
    </i>
    <i t="blank">
      <x v="102"/>
    </i>
    <i>
      <x v="103"/>
    </i>
    <i r="1">
      <x v="7"/>
    </i>
    <i t="blank">
      <x v="10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68" totalsRowShown="0" headerRowDxfId="5">
  <autoFilter ref="A1:J6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78" totalsRowShown="0" headerRowDxfId="3" headerRowBorderDxfId="2" tableBorderDxfId="1" totalsRowBorderDxfId="0">
  <autoFilter ref="A1:E7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19" t="s">
        <v>4</v>
      </c>
      <c r="B5" s="120"/>
      <c r="C5" s="120"/>
      <c r="D5" s="120"/>
      <c r="E5" s="120"/>
      <c r="F5" s="120"/>
      <c r="G5" s="121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8" t="s">
        <v>50</v>
      </c>
      <c r="G6" s="118" t="s">
        <v>51</v>
      </c>
    </row>
    <row r="7" spans="1:7">
      <c r="A7" s="126" t="s">
        <v>62</v>
      </c>
      <c r="B7" s="127">
        <v>26</v>
      </c>
      <c r="C7" s="70">
        <v>11625853.689999999</v>
      </c>
      <c r="D7" s="128">
        <f>B7/$B$14</f>
        <v>0.38805970149253732</v>
      </c>
      <c r="E7" s="49">
        <f>C7/$C$14</f>
        <v>0.23723330177819316</v>
      </c>
      <c r="F7" s="129">
        <v>1</v>
      </c>
      <c r="G7" s="104">
        <f>RANK(C7,$C$7:$C$13)</f>
        <v>2</v>
      </c>
    </row>
    <row r="8" spans="1:7">
      <c r="A8" s="126" t="s">
        <v>53</v>
      </c>
      <c r="B8" s="69">
        <v>22</v>
      </c>
      <c r="C8" s="131">
        <v>19101640</v>
      </c>
      <c r="D8" s="23">
        <f>B8/$B$14</f>
        <v>0.32835820895522388</v>
      </c>
      <c r="E8" s="130">
        <f>C8/$C$14</f>
        <v>0.38978170957683933</v>
      </c>
      <c r="F8" s="72">
        <v>2</v>
      </c>
      <c r="G8" s="129">
        <f>RANK(C8,$C$7:$C$13)</f>
        <v>1</v>
      </c>
    </row>
    <row r="9" spans="1:7">
      <c r="A9" s="68" t="s">
        <v>58</v>
      </c>
      <c r="B9" s="69">
        <v>15</v>
      </c>
      <c r="C9" s="70">
        <v>8548500</v>
      </c>
      <c r="D9" s="23">
        <f t="shared" ref="D9" si="0">B9/$B$14</f>
        <v>0.22388059701492538</v>
      </c>
      <c r="E9" s="23">
        <f t="shared" ref="E9" si="1">C9/$C$14</f>
        <v>0.17443784640049811</v>
      </c>
      <c r="F9" s="72">
        <v>3</v>
      </c>
      <c r="G9" s="104">
        <f>RANK(C9,$C$7:$C$13)</f>
        <v>3</v>
      </c>
    </row>
    <row r="10" spans="1:7">
      <c r="A10" s="83" t="s">
        <v>90</v>
      </c>
      <c r="B10" s="79">
        <v>1</v>
      </c>
      <c r="C10" s="117">
        <v>6950000</v>
      </c>
      <c r="D10" s="23">
        <f>B10/$B$14</f>
        <v>1.4925373134328358E-2</v>
      </c>
      <c r="E10" s="23">
        <f>C10/$C$14</f>
        <v>0.14181938731747815</v>
      </c>
      <c r="F10" s="72">
        <v>4</v>
      </c>
      <c r="G10" s="104">
        <f>RANK(C10,$C$7:$C$13)</f>
        <v>4</v>
      </c>
    </row>
    <row r="11" spans="1:7">
      <c r="A11" s="83" t="s">
        <v>80</v>
      </c>
      <c r="B11" s="79">
        <v>1</v>
      </c>
      <c r="C11" s="117">
        <v>1830000</v>
      </c>
      <c r="D11" s="23">
        <f>B11/$B$14</f>
        <v>1.4925373134328358E-2</v>
      </c>
      <c r="E11" s="23">
        <f>C11/$C$14</f>
        <v>3.7342371049062593E-2</v>
      </c>
      <c r="F11" s="72">
        <v>4</v>
      </c>
      <c r="G11" s="104">
        <f>RANK(C11,$C$7:$C$13)</f>
        <v>5</v>
      </c>
    </row>
    <row r="12" spans="1:7">
      <c r="A12" s="83" t="s">
        <v>104</v>
      </c>
      <c r="B12" s="79">
        <v>1</v>
      </c>
      <c r="C12" s="117">
        <v>590000</v>
      </c>
      <c r="D12" s="23">
        <f>B12/$B$14</f>
        <v>1.4925373134328358E-2</v>
      </c>
      <c r="E12" s="23">
        <f>C12/$C$14</f>
        <v>1.2039343671555699E-2</v>
      </c>
      <c r="F12" s="72">
        <v>4</v>
      </c>
      <c r="G12" s="104">
        <f>RANK(C12,$C$7:$C$13)</f>
        <v>6</v>
      </c>
    </row>
    <row r="13" spans="1:7">
      <c r="A13" s="68" t="s">
        <v>99</v>
      </c>
      <c r="B13" s="69">
        <v>1</v>
      </c>
      <c r="C13" s="70">
        <v>360000</v>
      </c>
      <c r="D13" s="23">
        <f>B13/$B$14</f>
        <v>1.4925373134328358E-2</v>
      </c>
      <c r="E13" s="23">
        <f>C13/$C$14</f>
        <v>7.3460402063729689E-3</v>
      </c>
      <c r="F13" s="72">
        <v>4</v>
      </c>
      <c r="G13" s="104">
        <f>RANK(C13,$C$7:$C$13)</f>
        <v>7</v>
      </c>
    </row>
    <row r="14" spans="1:7">
      <c r="A14" s="80" t="s">
        <v>23</v>
      </c>
      <c r="B14" s="81">
        <f>SUM(B7:B13)</f>
        <v>67</v>
      </c>
      <c r="C14" s="82">
        <f>SUM(C7:C13)</f>
        <v>49005993.689999998</v>
      </c>
      <c r="D14" s="30">
        <f>SUM(D7:D13)</f>
        <v>1.0000000000000002</v>
      </c>
      <c r="E14" s="30">
        <f>SUM(E7:E13)</f>
        <v>0.99999999999999989</v>
      </c>
      <c r="F14" s="31"/>
      <c r="G14" s="31"/>
    </row>
    <row r="15" spans="1:7" ht="13.5" thickBot="1">
      <c r="A15" s="76"/>
      <c r="B15" s="77"/>
      <c r="C15" s="78"/>
    </row>
    <row r="16" spans="1:7" ht="16.5" thickBot="1">
      <c r="A16" s="122" t="s">
        <v>10</v>
      </c>
      <c r="B16" s="123"/>
      <c r="C16" s="123"/>
      <c r="D16" s="123"/>
      <c r="E16" s="123"/>
      <c r="F16" s="123"/>
      <c r="G16" s="124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6" t="s">
        <v>62</v>
      </c>
      <c r="B19" s="127">
        <v>3</v>
      </c>
      <c r="C19" s="70">
        <v>484000</v>
      </c>
      <c r="D19" s="130">
        <f>B19/$B$24</f>
        <v>0.3</v>
      </c>
      <c r="E19" s="23">
        <f>C19/$C$24</f>
        <v>0.14955230097338773</v>
      </c>
      <c r="F19" s="132">
        <v>1</v>
      </c>
      <c r="G19" s="72">
        <f>RANK(C19,$C$19:$C$23)</f>
        <v>4</v>
      </c>
    </row>
    <row r="20" spans="1:7">
      <c r="A20" s="126" t="s">
        <v>53</v>
      </c>
      <c r="B20" s="127">
        <v>3</v>
      </c>
      <c r="C20" s="70">
        <v>433016</v>
      </c>
      <c r="D20" s="130">
        <f>B20/$B$24</f>
        <v>0.3</v>
      </c>
      <c r="E20" s="23">
        <f>C20/$C$24</f>
        <v>0.1337986346245712</v>
      </c>
      <c r="F20" s="132">
        <v>1</v>
      </c>
      <c r="G20" s="72">
        <f>RANK(C20,$C$19:$C$23)</f>
        <v>5</v>
      </c>
    </row>
    <row r="21" spans="1:7">
      <c r="A21" s="68" t="s">
        <v>58</v>
      </c>
      <c r="B21" s="69">
        <v>2</v>
      </c>
      <c r="C21" s="70">
        <v>719310</v>
      </c>
      <c r="D21" s="23">
        <f>B21/$B$24</f>
        <v>0.2</v>
      </c>
      <c r="E21" s="23">
        <f>C21/$C$24</f>
        <v>0.22226129258918909</v>
      </c>
      <c r="F21" s="72">
        <v>2</v>
      </c>
      <c r="G21" s="72">
        <f>RANK(C21,$C$19:$C$23)</f>
        <v>2</v>
      </c>
    </row>
    <row r="22" spans="1:7">
      <c r="A22" s="126" t="s">
        <v>80</v>
      </c>
      <c r="B22" s="69">
        <v>1</v>
      </c>
      <c r="C22" s="131">
        <v>1100000</v>
      </c>
      <c r="D22" s="23">
        <f>B22/$B$24</f>
        <v>0.1</v>
      </c>
      <c r="E22" s="130">
        <f>C22/$C$24</f>
        <v>0.33989159312133571</v>
      </c>
      <c r="F22" s="72">
        <v>3</v>
      </c>
      <c r="G22" s="132">
        <f>RANK(C22,$C$19:$C$23)</f>
        <v>1</v>
      </c>
    </row>
    <row r="23" spans="1:7">
      <c r="A23" s="68" t="s">
        <v>90</v>
      </c>
      <c r="B23" s="69">
        <v>1</v>
      </c>
      <c r="C23" s="70">
        <v>500000</v>
      </c>
      <c r="D23" s="23">
        <f>B23/$B$24</f>
        <v>0.1</v>
      </c>
      <c r="E23" s="23">
        <f>C23/$C$24</f>
        <v>0.15449617869151624</v>
      </c>
      <c r="F23" s="72">
        <v>3</v>
      </c>
      <c r="G23" s="72">
        <f>RANK(C23,$C$19:$C$23)</f>
        <v>3</v>
      </c>
    </row>
    <row r="24" spans="1:7">
      <c r="A24" s="32" t="s">
        <v>23</v>
      </c>
      <c r="B24" s="46">
        <f>SUM(B19:B23)</f>
        <v>10</v>
      </c>
      <c r="C24" s="33">
        <f>SUM(C19:C23)</f>
        <v>3236326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19" t="s">
        <v>12</v>
      </c>
      <c r="B26" s="120"/>
      <c r="C26" s="120"/>
      <c r="D26" s="120"/>
      <c r="E26" s="120"/>
      <c r="F26" s="120"/>
      <c r="G26" s="121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6" t="s">
        <v>62</v>
      </c>
      <c r="B29" s="127">
        <v>29</v>
      </c>
      <c r="C29" s="70">
        <v>12109853.689999999</v>
      </c>
      <c r="D29" s="130">
        <f>B29/$B$36</f>
        <v>0.37662337662337664</v>
      </c>
      <c r="E29" s="23">
        <f>C29/$C$36</f>
        <v>0.23180160762114888</v>
      </c>
      <c r="F29" s="132">
        <v>1</v>
      </c>
      <c r="G29" s="72">
        <f>RANK(C29,$C$29:$C$35)</f>
        <v>2</v>
      </c>
    </row>
    <row r="30" spans="1:7">
      <c r="A30" s="126" t="s">
        <v>53</v>
      </c>
      <c r="B30" s="69">
        <v>25</v>
      </c>
      <c r="C30" s="131">
        <v>19534656</v>
      </c>
      <c r="D30" s="23">
        <f>B30/$B$36</f>
        <v>0.32467532467532467</v>
      </c>
      <c r="E30" s="130">
        <f>C30/$C$36</f>
        <v>0.37392397803000393</v>
      </c>
      <c r="F30" s="72">
        <v>2</v>
      </c>
      <c r="G30" s="132">
        <f>RANK(C30,$C$29:$C$35)</f>
        <v>1</v>
      </c>
    </row>
    <row r="31" spans="1:7">
      <c r="A31" s="68" t="s">
        <v>58</v>
      </c>
      <c r="B31" s="69">
        <v>17</v>
      </c>
      <c r="C31" s="70">
        <v>9267810</v>
      </c>
      <c r="D31" s="23">
        <f>B31/$B$36</f>
        <v>0.22077922077922077</v>
      </c>
      <c r="E31" s="23">
        <f>C31/$C$36</f>
        <v>0.17740043043636144</v>
      </c>
      <c r="F31" s="72">
        <v>3</v>
      </c>
      <c r="G31" s="72">
        <f>RANK(C31,$C$29:$C$35)</f>
        <v>3</v>
      </c>
    </row>
    <row r="32" spans="1:7">
      <c r="A32" s="68" t="s">
        <v>90</v>
      </c>
      <c r="B32" s="69">
        <v>2</v>
      </c>
      <c r="C32" s="70">
        <v>7450000</v>
      </c>
      <c r="D32" s="23">
        <f t="shared" ref="D32" si="2">B32/$B$36</f>
        <v>2.5974025974025976E-2</v>
      </c>
      <c r="E32" s="23">
        <f t="shared" ref="E32" si="3">C32/$C$36</f>
        <v>0.14260469374651538</v>
      </c>
      <c r="F32" s="72">
        <v>4</v>
      </c>
      <c r="G32" s="72">
        <f>RANK(C32,$C$29:$C$35)</f>
        <v>4</v>
      </c>
    </row>
    <row r="33" spans="1:7">
      <c r="A33" s="68" t="s">
        <v>80</v>
      </c>
      <c r="B33" s="69">
        <v>2</v>
      </c>
      <c r="C33" s="70">
        <v>2930000</v>
      </c>
      <c r="D33" s="23">
        <f>B33/$B$36</f>
        <v>2.5974025974025976E-2</v>
      </c>
      <c r="E33" s="23">
        <f>C33/$C$36</f>
        <v>5.6084799017085914E-2</v>
      </c>
      <c r="F33" s="72">
        <v>4</v>
      </c>
      <c r="G33" s="72">
        <f>RANK(C33,$C$29:$C$35)</f>
        <v>5</v>
      </c>
    </row>
    <row r="34" spans="1:7">
      <c r="A34" s="68" t="s">
        <v>104</v>
      </c>
      <c r="B34" s="69">
        <v>1</v>
      </c>
      <c r="C34" s="70">
        <v>590000</v>
      </c>
      <c r="D34" s="23">
        <f>B34/$B$36</f>
        <v>1.2987012987012988E-2</v>
      </c>
      <c r="E34" s="23">
        <f>C34/$C$36</f>
        <v>1.1293526081938801E-2</v>
      </c>
      <c r="F34" s="72">
        <v>5</v>
      </c>
      <c r="G34" s="72">
        <f>RANK(C34,$C$29:$C$35)</f>
        <v>6</v>
      </c>
    </row>
    <row r="35" spans="1:7">
      <c r="A35" s="68" t="s">
        <v>99</v>
      </c>
      <c r="B35" s="69">
        <v>1</v>
      </c>
      <c r="C35" s="70">
        <v>360000</v>
      </c>
      <c r="D35" s="23">
        <f>B35/$B$36</f>
        <v>1.2987012987012988E-2</v>
      </c>
      <c r="E35" s="23">
        <f>C35/$C$36</f>
        <v>6.89096506694571E-3</v>
      </c>
      <c r="F35" s="72">
        <v>5</v>
      </c>
      <c r="G35" s="72">
        <f>RANK(C35,$C$29:$C$35)</f>
        <v>7</v>
      </c>
    </row>
    <row r="36" spans="1:7">
      <c r="A36" s="32" t="s">
        <v>23</v>
      </c>
      <c r="B36" s="47">
        <f>SUM(B29:B35)</f>
        <v>77</v>
      </c>
      <c r="C36" s="37">
        <f>SUM(C29:C35)</f>
        <v>52242319.689999998</v>
      </c>
      <c r="D36" s="30">
        <f>SUM(D29:D35)</f>
        <v>1</v>
      </c>
      <c r="E36" s="30">
        <f>SUM(E29:E35)</f>
        <v>1</v>
      </c>
      <c r="F36" s="31"/>
      <c r="G36" s="31"/>
    </row>
    <row r="38" spans="1:7">
      <c r="A38" s="125" t="s">
        <v>24</v>
      </c>
      <c r="B38" s="125"/>
      <c r="C38" s="125"/>
      <c r="D38" s="103" t="s">
        <v>43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MARCH, 2023</v>
      </c>
    </row>
    <row r="3" spans="1:7" ht="13.5" thickBot="1"/>
    <row r="4" spans="1:7" ht="16.5" thickBot="1">
      <c r="A4" s="119" t="s">
        <v>13</v>
      </c>
      <c r="B4" s="120"/>
      <c r="C4" s="120"/>
      <c r="D4" s="120"/>
      <c r="E4" s="120"/>
      <c r="F4" s="120"/>
      <c r="G4" s="121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62</v>
      </c>
      <c r="B7" s="134">
        <v>23</v>
      </c>
      <c r="C7" s="95">
        <v>9319986.6899999995</v>
      </c>
      <c r="D7" s="135">
        <f>B7/$B$14</f>
        <v>0.38983050847457629</v>
      </c>
      <c r="E7" s="23">
        <f>C7/$C$14</f>
        <v>0.20966459207898247</v>
      </c>
      <c r="F7" s="132">
        <v>1</v>
      </c>
      <c r="G7" s="72">
        <f>RANK(C7,$C$7:$C$13)</f>
        <v>2</v>
      </c>
    </row>
    <row r="8" spans="1:7">
      <c r="A8" s="133" t="s">
        <v>53</v>
      </c>
      <c r="B8" s="36">
        <v>17</v>
      </c>
      <c r="C8" s="136">
        <v>16853400</v>
      </c>
      <c r="D8" s="27">
        <f>B8/$B$14</f>
        <v>0.28813559322033899</v>
      </c>
      <c r="E8" s="130">
        <f>C8/$C$14</f>
        <v>0.37913801314065215</v>
      </c>
      <c r="F8" s="72">
        <v>2</v>
      </c>
      <c r="G8" s="132">
        <f>RANK(C8,$C$7:$C$13)</f>
        <v>1</v>
      </c>
    </row>
    <row r="9" spans="1:7">
      <c r="A9" s="35" t="s">
        <v>58</v>
      </c>
      <c r="B9" s="36">
        <v>15</v>
      </c>
      <c r="C9" s="95">
        <v>8548500</v>
      </c>
      <c r="D9" s="27">
        <f t="shared" ref="D9" si="0">B9/$B$14</f>
        <v>0.25423728813559321</v>
      </c>
      <c r="E9" s="23">
        <f t="shared" ref="E9" si="1">C9/$C$14</f>
        <v>0.19230904774899218</v>
      </c>
      <c r="F9" s="72">
        <v>3</v>
      </c>
      <c r="G9" s="72">
        <f>RANK(C9,$C$7:$C$13)</f>
        <v>3</v>
      </c>
    </row>
    <row r="10" spans="1:7">
      <c r="A10" s="35" t="s">
        <v>90</v>
      </c>
      <c r="B10" s="36">
        <v>1</v>
      </c>
      <c r="C10" s="95">
        <v>6950000</v>
      </c>
      <c r="D10" s="27">
        <f>B10/$B$14</f>
        <v>1.6949152542372881E-2</v>
      </c>
      <c r="E10" s="23">
        <f>C10/$C$14</f>
        <v>0.15634881930812372</v>
      </c>
      <c r="F10" s="72">
        <v>4</v>
      </c>
      <c r="G10" s="72">
        <f>RANK(C10,$C$7:$C$13)</f>
        <v>4</v>
      </c>
    </row>
    <row r="11" spans="1:7">
      <c r="A11" s="35" t="s">
        <v>80</v>
      </c>
      <c r="B11" s="36">
        <v>1</v>
      </c>
      <c r="C11" s="95">
        <v>1830000</v>
      </c>
      <c r="D11" s="27">
        <f>B11/$B$14</f>
        <v>1.6949152542372881E-2</v>
      </c>
      <c r="E11" s="23">
        <f>C11/$C$14</f>
        <v>4.1168106378973585E-2</v>
      </c>
      <c r="F11" s="72">
        <v>4</v>
      </c>
      <c r="G11" s="72">
        <f>RANK(C11,$C$7:$C$13)</f>
        <v>5</v>
      </c>
    </row>
    <row r="12" spans="1:7">
      <c r="A12" s="35" t="s">
        <v>104</v>
      </c>
      <c r="B12" s="36">
        <v>1</v>
      </c>
      <c r="C12" s="95">
        <v>590000</v>
      </c>
      <c r="D12" s="27">
        <f>B12/$B$14</f>
        <v>1.6949152542372881E-2</v>
      </c>
      <c r="E12" s="23">
        <f>C12/$C$14</f>
        <v>1.3272777466445037E-2</v>
      </c>
      <c r="F12" s="72">
        <v>4</v>
      </c>
      <c r="G12" s="72">
        <f>RANK(C12,$C$7:$C$13)</f>
        <v>6</v>
      </c>
    </row>
    <row r="13" spans="1:7">
      <c r="A13" s="35" t="s">
        <v>99</v>
      </c>
      <c r="B13" s="36">
        <v>1</v>
      </c>
      <c r="C13" s="95">
        <v>360000</v>
      </c>
      <c r="D13" s="27">
        <f>B13/$B$14</f>
        <v>1.6949152542372881E-2</v>
      </c>
      <c r="E13" s="23">
        <f>C13/$C$14</f>
        <v>8.0986438778308696E-3</v>
      </c>
      <c r="F13" s="72">
        <v>4</v>
      </c>
      <c r="G13" s="72">
        <f>RANK(C13,$C$7:$C$13)</f>
        <v>7</v>
      </c>
    </row>
    <row r="14" spans="1:7">
      <c r="A14" s="28" t="s">
        <v>23</v>
      </c>
      <c r="B14" s="29">
        <f>SUM(B7:B13)</f>
        <v>59</v>
      </c>
      <c r="C14" s="96">
        <f>SUM(C7:C13)</f>
        <v>44451886.689999998</v>
      </c>
      <c r="D14" s="30">
        <f>SUM(D7:D13)</f>
        <v>0.99999999999999978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19" t="s">
        <v>14</v>
      </c>
      <c r="B16" s="120"/>
      <c r="C16" s="120"/>
      <c r="D16" s="120"/>
      <c r="E16" s="120"/>
      <c r="F16" s="120"/>
      <c r="G16" s="121"/>
    </row>
    <row r="17" spans="1:7">
      <c r="A17" s="3"/>
      <c r="B17" s="101"/>
      <c r="C17" s="93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4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7" t="s">
        <v>53</v>
      </c>
      <c r="B19" s="134">
        <v>5</v>
      </c>
      <c r="C19" s="97">
        <v>2248240</v>
      </c>
      <c r="D19" s="135">
        <f>B19/$B$21</f>
        <v>0.625</v>
      </c>
      <c r="E19" s="23">
        <f>C19/$C$21</f>
        <v>0.49367307355756024</v>
      </c>
      <c r="F19" s="132">
        <v>1</v>
      </c>
      <c r="G19" s="72">
        <f>RANK(C19,$C$19:$C$20)</f>
        <v>2</v>
      </c>
    </row>
    <row r="20" spans="1:7">
      <c r="A20" s="137" t="s">
        <v>62</v>
      </c>
      <c r="B20" s="48">
        <v>3</v>
      </c>
      <c r="C20" s="136">
        <v>2305867</v>
      </c>
      <c r="D20" s="27">
        <f>B20/$B$21</f>
        <v>0.375</v>
      </c>
      <c r="E20" s="130">
        <f>C20/$C$21</f>
        <v>0.50632692644243971</v>
      </c>
      <c r="F20" s="72">
        <v>2</v>
      </c>
      <c r="G20" s="132">
        <f>RANK(C20,$C$19:$C$20)</f>
        <v>1</v>
      </c>
    </row>
    <row r="21" spans="1:7">
      <c r="A21" s="28" t="s">
        <v>23</v>
      </c>
      <c r="B21" s="29">
        <f>SUM(B19:B20)</f>
        <v>8</v>
      </c>
      <c r="C21" s="96">
        <f>SUM(C19:C20)</f>
        <v>4554107</v>
      </c>
      <c r="D21" s="30">
        <f>SUM(D19:D20)</f>
        <v>1</v>
      </c>
      <c r="E21" s="30">
        <f>SUM(E19:E20)</f>
        <v>1</v>
      </c>
      <c r="F21" s="31"/>
      <c r="G21" s="31"/>
    </row>
    <row r="22" spans="1:7" ht="13.5" thickBot="1"/>
    <row r="23" spans="1:7" ht="16.5" thickBot="1">
      <c r="A23" s="119" t="s">
        <v>15</v>
      </c>
      <c r="B23" s="120"/>
      <c r="C23" s="120"/>
      <c r="D23" s="120"/>
      <c r="E23" s="120"/>
      <c r="F23" s="120"/>
      <c r="G23" s="121"/>
    </row>
    <row r="24" spans="1:7">
      <c r="A24" s="3"/>
      <c r="B24" s="101"/>
      <c r="C24" s="93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4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33" t="s">
        <v>62</v>
      </c>
      <c r="B26" s="134">
        <v>22</v>
      </c>
      <c r="C26" s="136">
        <v>9057486.6899999995</v>
      </c>
      <c r="D26" s="135">
        <f>B26/$B$31</f>
        <v>0.43137254901960786</v>
      </c>
      <c r="E26" s="130">
        <f>C26/$C$31</f>
        <v>0.39796708115951435</v>
      </c>
      <c r="F26" s="132">
        <v>1</v>
      </c>
      <c r="G26" s="132">
        <f>RANK(C26,$C$26:$C$30)</f>
        <v>1</v>
      </c>
    </row>
    <row r="27" spans="1:7">
      <c r="A27" s="35" t="s">
        <v>58</v>
      </c>
      <c r="B27" s="36">
        <v>14</v>
      </c>
      <c r="C27" s="95">
        <v>7648500</v>
      </c>
      <c r="D27" s="27">
        <f>B27/$B$31</f>
        <v>0.27450980392156865</v>
      </c>
      <c r="E27" s="23">
        <f>C27/$C$31</f>
        <v>0.33605914360427791</v>
      </c>
      <c r="F27" s="105">
        <v>2</v>
      </c>
      <c r="G27" s="72">
        <f>RANK(C27,$C$26:$C$30)</f>
        <v>2</v>
      </c>
    </row>
    <row r="28" spans="1:7">
      <c r="A28" s="35" t="s">
        <v>53</v>
      </c>
      <c r="B28" s="36">
        <v>13</v>
      </c>
      <c r="C28" s="95">
        <v>5103400</v>
      </c>
      <c r="D28" s="27">
        <f>B28/$B$31</f>
        <v>0.25490196078431371</v>
      </c>
      <c r="E28" s="23">
        <f>C28/$C$31</f>
        <v>0.22423275589593669</v>
      </c>
      <c r="F28" s="105">
        <v>3</v>
      </c>
      <c r="G28" s="72">
        <f>RANK(C28,$C$26:$C$30)</f>
        <v>3</v>
      </c>
    </row>
    <row r="29" spans="1:7">
      <c r="A29" s="35" t="s">
        <v>104</v>
      </c>
      <c r="B29" s="36">
        <v>1</v>
      </c>
      <c r="C29" s="95">
        <v>590000</v>
      </c>
      <c r="D29" s="27">
        <f>B29/$B$31</f>
        <v>1.9607843137254902E-2</v>
      </c>
      <c r="E29" s="23">
        <f>C29/$C$31</f>
        <v>2.5923369906063143E-2</v>
      </c>
      <c r="F29" s="72">
        <v>4</v>
      </c>
      <c r="G29" s="72">
        <f>RANK(C29,$C$26:$C$30)</f>
        <v>4</v>
      </c>
    </row>
    <row r="30" spans="1:7">
      <c r="A30" s="35" t="s">
        <v>99</v>
      </c>
      <c r="B30" s="36">
        <v>1</v>
      </c>
      <c r="C30" s="95">
        <v>360000</v>
      </c>
      <c r="D30" s="27">
        <f>B30/$B$31</f>
        <v>1.9607843137254902E-2</v>
      </c>
      <c r="E30" s="23">
        <f>C30/$C$31</f>
        <v>1.581764943420802E-2</v>
      </c>
      <c r="F30" s="105">
        <v>4</v>
      </c>
      <c r="G30" s="72">
        <f>RANK(C30,$C$26:$C$30)</f>
        <v>5</v>
      </c>
    </row>
    <row r="31" spans="1:7">
      <c r="A31" s="28" t="s">
        <v>23</v>
      </c>
      <c r="B31" s="40">
        <f>SUM(B26:B30)</f>
        <v>51</v>
      </c>
      <c r="C31" s="98">
        <f>SUM(C26:C30)</f>
        <v>22759386.689999998</v>
      </c>
      <c r="D31" s="30">
        <f>SUM(D26:D30)</f>
        <v>1</v>
      </c>
      <c r="E31" s="30">
        <f>SUM(E26:E30)</f>
        <v>1.0000000000000002</v>
      </c>
      <c r="F31" s="31"/>
      <c r="G31" s="31"/>
    </row>
    <row r="32" spans="1:7" ht="13.5" thickBot="1"/>
    <row r="33" spans="1:7" ht="16.5" thickBot="1">
      <c r="A33" s="119" t="s">
        <v>16</v>
      </c>
      <c r="B33" s="120"/>
      <c r="C33" s="120"/>
      <c r="D33" s="120"/>
      <c r="E33" s="120"/>
      <c r="F33" s="120"/>
      <c r="G33" s="121"/>
    </row>
    <row r="34" spans="1:7">
      <c r="A34" s="18"/>
      <c r="B34" s="102"/>
      <c r="C34" s="99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4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8" t="s">
        <v>53</v>
      </c>
      <c r="B36" s="139">
        <v>2</v>
      </c>
      <c r="C36" s="140">
        <v>11325000</v>
      </c>
      <c r="D36" s="130">
        <f>B36/$B$39</f>
        <v>0.5</v>
      </c>
      <c r="E36" s="130">
        <f>C36/$C$39</f>
        <v>0.59061277705345505</v>
      </c>
      <c r="F36" s="132">
        <v>1</v>
      </c>
      <c r="G36" s="132">
        <f>RANK(C36,$C$36:$C$38)</f>
        <v>1</v>
      </c>
    </row>
    <row r="37" spans="1:7">
      <c r="A37" s="90" t="s">
        <v>90</v>
      </c>
      <c r="B37" s="91">
        <v>1</v>
      </c>
      <c r="C37" s="100">
        <v>6950000</v>
      </c>
      <c r="D37" s="23">
        <f>B37/$B$39</f>
        <v>0.25</v>
      </c>
      <c r="E37" s="23">
        <f>C37/$C$39</f>
        <v>0.36245110821382009</v>
      </c>
      <c r="F37" s="72">
        <v>2</v>
      </c>
      <c r="G37" s="72">
        <f>RANK(C37,$C$36:$C$38)</f>
        <v>2</v>
      </c>
    </row>
    <row r="38" spans="1:7">
      <c r="A38" s="90" t="s">
        <v>58</v>
      </c>
      <c r="B38" s="91">
        <v>1</v>
      </c>
      <c r="C38" s="100">
        <v>900000</v>
      </c>
      <c r="D38" s="23">
        <f>B38/$B$39</f>
        <v>0.25</v>
      </c>
      <c r="E38" s="23">
        <f>C38/$C$39</f>
        <v>4.6936114732724903E-2</v>
      </c>
      <c r="F38" s="72">
        <v>2</v>
      </c>
      <c r="G38" s="72">
        <f>RANK(C38,$C$36:$C$38)</f>
        <v>3</v>
      </c>
    </row>
    <row r="39" spans="1:7">
      <c r="A39" s="28" t="s">
        <v>23</v>
      </c>
      <c r="B39" s="40">
        <f>SUM(B36:B38)</f>
        <v>4</v>
      </c>
      <c r="C39" s="98">
        <f>SUM(C36:C38)</f>
        <v>19175000</v>
      </c>
      <c r="D39" s="30">
        <f>SUM(D36:D38)</f>
        <v>1</v>
      </c>
      <c r="E39" s="30">
        <f>SUM(E36:E38)</f>
        <v>1</v>
      </c>
      <c r="F39" s="31"/>
      <c r="G39" s="31"/>
    </row>
    <row r="40" spans="1:7" ht="13.5" thickBot="1"/>
    <row r="41" spans="1:7" ht="16.5" thickBot="1">
      <c r="A41" s="119" t="s">
        <v>17</v>
      </c>
      <c r="B41" s="120"/>
      <c r="C41" s="120"/>
      <c r="D41" s="120"/>
      <c r="E41" s="120"/>
      <c r="F41" s="120"/>
      <c r="G41" s="121"/>
    </row>
    <row r="42" spans="1:7">
      <c r="A42" s="18"/>
      <c r="B42" s="102"/>
      <c r="C42" s="99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4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33" t="s">
        <v>53</v>
      </c>
      <c r="B44" s="134">
        <v>2</v>
      </c>
      <c r="C44" s="136">
        <v>425000</v>
      </c>
      <c r="D44" s="135">
        <f>B44/$B$46</f>
        <v>0.66666666666666663</v>
      </c>
      <c r="E44" s="130">
        <f>C44/$C$46</f>
        <v>0.61818181818181817</v>
      </c>
      <c r="F44" s="132">
        <v>1</v>
      </c>
      <c r="G44" s="132">
        <f>RANK(C44,$C$44:$C$45)</f>
        <v>1</v>
      </c>
    </row>
    <row r="45" spans="1:7">
      <c r="A45" s="35" t="s">
        <v>62</v>
      </c>
      <c r="B45" s="36">
        <v>1</v>
      </c>
      <c r="C45" s="95">
        <v>262500</v>
      </c>
      <c r="D45" s="27">
        <f>B45/$B$46</f>
        <v>0.33333333333333331</v>
      </c>
      <c r="E45" s="23">
        <f>C45/$C$46</f>
        <v>0.38181818181818183</v>
      </c>
      <c r="F45" s="72">
        <v>2</v>
      </c>
      <c r="G45" s="72">
        <f>RANK(C45,$C$44:$C$45)</f>
        <v>2</v>
      </c>
    </row>
    <row r="46" spans="1:7">
      <c r="A46" s="28" t="s">
        <v>23</v>
      </c>
      <c r="B46" s="29">
        <f>SUM(B44:B45)</f>
        <v>3</v>
      </c>
      <c r="C46" s="96">
        <f>SUM(C44:C45)</f>
        <v>687500</v>
      </c>
      <c r="D46" s="30">
        <f>SUM(D44:D45)</f>
        <v>1</v>
      </c>
      <c r="E46" s="30">
        <f>SUM(E44:E45)</f>
        <v>1</v>
      </c>
      <c r="F46" s="31"/>
      <c r="G46" s="31"/>
    </row>
    <row r="49" spans="1:3">
      <c r="A49" s="125" t="s">
        <v>24</v>
      </c>
      <c r="B49" s="125"/>
      <c r="C49" s="125"/>
    </row>
    <row r="50" spans="1:3">
      <c r="A50" s="20" t="s">
        <v>25</v>
      </c>
    </row>
  </sheetData>
  <sortState ref="A107:C126">
    <sortCondition descending="1" ref="B107"/>
    <sortCondition descending="1" ref="C107"/>
  </sortState>
  <mergeCells count="6">
    <mergeCell ref="A49:C49"/>
    <mergeCell ref="A4:G4"/>
    <mergeCell ref="A16:G16"/>
    <mergeCell ref="A23:G23"/>
    <mergeCell ref="A33:G33"/>
    <mergeCell ref="A41:G41"/>
  </mergeCells>
  <phoneticPr fontId="2" type="noConversion"/>
  <hyperlinks>
    <hyperlink ref="A5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8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49</v>
      </c>
    </row>
    <row r="2" spans="1:7">
      <c r="A2" s="56" t="str">
        <f>'OVERALL STATS'!A2</f>
        <v>Reporting Period: MARCH, 2023</v>
      </c>
    </row>
    <row r="3" spans="1:7" ht="13.5" thickBot="1"/>
    <row r="4" spans="1:7" ht="16.5" thickBot="1">
      <c r="A4" s="119" t="s">
        <v>18</v>
      </c>
      <c r="B4" s="120"/>
      <c r="C4" s="120"/>
      <c r="D4" s="120"/>
      <c r="E4" s="120"/>
      <c r="F4" s="120"/>
      <c r="G4" s="121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1" t="s">
        <v>62</v>
      </c>
      <c r="B7" s="142">
        <v>3</v>
      </c>
      <c r="C7" s="67">
        <v>484000</v>
      </c>
      <c r="D7" s="135">
        <f>B7/$B$10</f>
        <v>0.42857142857142855</v>
      </c>
      <c r="E7" s="66">
        <f>C7/$C$10</f>
        <v>0.30377013889324739</v>
      </c>
      <c r="F7" s="132">
        <v>1</v>
      </c>
      <c r="G7" s="72">
        <f>RANK(C7,$C$7:$C$9)</f>
        <v>2</v>
      </c>
    </row>
    <row r="8" spans="1:7">
      <c r="A8" s="145" t="s">
        <v>58</v>
      </c>
      <c r="B8" s="53">
        <v>2</v>
      </c>
      <c r="C8" s="144">
        <v>719310</v>
      </c>
      <c r="D8" s="27">
        <f>B8/$B$10</f>
        <v>0.2857142857142857</v>
      </c>
      <c r="E8" s="143">
        <f>C8/$C$10</f>
        <v>0.45145640208120202</v>
      </c>
      <c r="F8" s="72">
        <v>2</v>
      </c>
      <c r="G8" s="132">
        <f>RANK(C8,$C$7:$C$9)</f>
        <v>1</v>
      </c>
    </row>
    <row r="9" spans="1:7">
      <c r="A9" s="60" t="s">
        <v>53</v>
      </c>
      <c r="B9" s="53">
        <v>2</v>
      </c>
      <c r="C9" s="54">
        <v>390000</v>
      </c>
      <c r="D9" s="27">
        <f t="shared" ref="D9" si="0">B9/$B$10</f>
        <v>0.2857142857142857</v>
      </c>
      <c r="E9" s="66">
        <f t="shared" ref="E9" si="1">C9/$C$10</f>
        <v>0.24477345902555059</v>
      </c>
      <c r="F9" s="72">
        <v>2</v>
      </c>
      <c r="G9" s="72">
        <f>RANK(C9,$C$7:$C$9)</f>
        <v>3</v>
      </c>
    </row>
    <row r="10" spans="1:7">
      <c r="A10" s="59" t="s">
        <v>23</v>
      </c>
      <c r="B10" s="34">
        <f>SUM(B7:B9)</f>
        <v>7</v>
      </c>
      <c r="C10" s="51">
        <f>SUM(C7:C9)</f>
        <v>1593310</v>
      </c>
      <c r="D10" s="30">
        <f>SUM(D7:D9)</f>
        <v>0.99999999999999989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19" t="s">
        <v>19</v>
      </c>
      <c r="B12" s="120"/>
      <c r="C12" s="120"/>
      <c r="D12" s="120"/>
      <c r="E12" s="120"/>
      <c r="F12" s="120"/>
      <c r="G12" s="121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45" t="s">
        <v>80</v>
      </c>
      <c r="B15" s="146">
        <v>1</v>
      </c>
      <c r="C15" s="144">
        <v>1100000</v>
      </c>
      <c r="D15" s="135">
        <f>B15/$B$16</f>
        <v>1</v>
      </c>
      <c r="E15" s="143">
        <f>C15/$C$16</f>
        <v>1</v>
      </c>
      <c r="F15" s="132">
        <v>1</v>
      </c>
      <c r="G15" s="132">
        <f>RANK(C15,$C$15:$C$15)</f>
        <v>1</v>
      </c>
    </row>
    <row r="16" spans="1:7">
      <c r="A16" s="59" t="s">
        <v>23</v>
      </c>
      <c r="B16" s="40">
        <f>SUM(B15:B15)</f>
        <v>1</v>
      </c>
      <c r="C16" s="37">
        <f>SUM(C15:C15)</f>
        <v>1100000</v>
      </c>
      <c r="D16" s="30">
        <f>SUM(D15:D15)</f>
        <v>1</v>
      </c>
      <c r="E16" s="30">
        <f>SUM(E15:E15)</f>
        <v>1</v>
      </c>
      <c r="F16" s="40"/>
      <c r="G16" s="40"/>
    </row>
    <row r="17" spans="1:7" ht="13.5" thickBot="1"/>
    <row r="18" spans="1:7" ht="16.5" thickBot="1">
      <c r="A18" s="119" t="s">
        <v>20</v>
      </c>
      <c r="B18" s="120"/>
      <c r="C18" s="120"/>
      <c r="D18" s="120"/>
      <c r="E18" s="120"/>
      <c r="F18" s="120"/>
      <c r="G18" s="121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5" t="s">
        <v>53</v>
      </c>
      <c r="B21" s="146">
        <v>1</v>
      </c>
      <c r="C21" s="144">
        <v>43016</v>
      </c>
      <c r="D21" s="135">
        <f t="shared" ref="D21" si="2">B21/$B$22</f>
        <v>1</v>
      </c>
      <c r="E21" s="143">
        <f t="shared" ref="E21" si="3">C21/$C$22</f>
        <v>1</v>
      </c>
      <c r="F21" s="132">
        <v>1</v>
      </c>
      <c r="G21" s="132">
        <f>RANK(C21,$C$21:$C$21)</f>
        <v>1</v>
      </c>
    </row>
    <row r="22" spans="1:7">
      <c r="A22" s="59" t="s">
        <v>23</v>
      </c>
      <c r="B22" s="40">
        <f>SUM(B21:B21)</f>
        <v>1</v>
      </c>
      <c r="C22" s="37">
        <f>SUM(C21:C21)</f>
        <v>43016</v>
      </c>
      <c r="D22" s="30">
        <f>SUM(D21:D21)</f>
        <v>1</v>
      </c>
      <c r="E22" s="30">
        <f>SUM(E21:E21)</f>
        <v>1</v>
      </c>
      <c r="F22" s="40"/>
      <c r="G22" s="40"/>
    </row>
    <row r="23" spans="1:7" ht="13.5" thickBot="1"/>
    <row r="24" spans="1:7" ht="16.5" thickBot="1">
      <c r="A24" s="119" t="s">
        <v>21</v>
      </c>
      <c r="B24" s="120"/>
      <c r="C24" s="120"/>
      <c r="D24" s="120"/>
      <c r="E24" s="120"/>
      <c r="F24" s="120"/>
      <c r="G24" s="121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71" t="s">
        <v>140</v>
      </c>
      <c r="B27" s="72"/>
      <c r="C27" s="73"/>
      <c r="D27" s="23"/>
      <c r="E27" s="66"/>
      <c r="F27" s="72"/>
      <c r="G27" s="72"/>
    </row>
    <row r="28" spans="1:7">
      <c r="A28" s="59" t="s">
        <v>23</v>
      </c>
      <c r="B28" s="34">
        <f>SUM(B27:B27)</f>
        <v>0</v>
      </c>
      <c r="C28" s="51">
        <f>SUM(C27:C27)</f>
        <v>0</v>
      </c>
      <c r="D28" s="30"/>
      <c r="E28" s="30"/>
      <c r="F28" s="40"/>
      <c r="G28" s="40"/>
    </row>
    <row r="29" spans="1:7" ht="13.5" thickBot="1"/>
    <row r="30" spans="1:7" ht="16.5" thickBot="1">
      <c r="A30" s="119" t="s">
        <v>22</v>
      </c>
      <c r="B30" s="120"/>
      <c r="C30" s="120"/>
      <c r="D30" s="120"/>
      <c r="E30" s="120"/>
      <c r="F30" s="120"/>
      <c r="G30" s="121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45" t="s">
        <v>90</v>
      </c>
      <c r="B33" s="146">
        <v>1</v>
      </c>
      <c r="C33" s="144">
        <v>500000</v>
      </c>
      <c r="D33" s="130">
        <f t="shared" ref="D33" si="4">B33/$B$34</f>
        <v>1</v>
      </c>
      <c r="E33" s="130">
        <f t="shared" ref="E33" si="5">C33/$C$34</f>
        <v>1</v>
      </c>
      <c r="F33" s="132">
        <v>1</v>
      </c>
      <c r="G33" s="132">
        <f>RANK(C33,$C$33:$C$33)</f>
        <v>1</v>
      </c>
    </row>
    <row r="34" spans="1:7">
      <c r="A34" s="59" t="s">
        <v>23</v>
      </c>
      <c r="B34" s="34">
        <f>SUM(B33:B33)</f>
        <v>1</v>
      </c>
      <c r="C34" s="51">
        <f>SUM(C33:C33)</f>
        <v>500000</v>
      </c>
      <c r="D34" s="30">
        <f>SUM(D33:D33)</f>
        <v>1</v>
      </c>
      <c r="E34" s="30">
        <f>SUM(E33:E33)</f>
        <v>1</v>
      </c>
      <c r="F34" s="40"/>
      <c r="G34" s="40"/>
    </row>
    <row r="35" spans="1:7">
      <c r="A35" s="61"/>
      <c r="B35" s="24"/>
      <c r="C35" s="52"/>
      <c r="D35" s="42"/>
      <c r="E35" s="42"/>
      <c r="F35" s="64"/>
      <c r="G35" s="64"/>
    </row>
    <row r="37" spans="1:7">
      <c r="A37" s="125" t="s">
        <v>24</v>
      </c>
      <c r="B37" s="125"/>
      <c r="C37" s="125"/>
    </row>
    <row r="38" spans="1:7">
      <c r="A38" s="62" t="s">
        <v>25</v>
      </c>
    </row>
  </sheetData>
  <sortState ref="A107:C126">
    <sortCondition descending="1" ref="B107"/>
    <sortCondition descending="1" ref="C107"/>
  </sortState>
  <mergeCells count="6">
    <mergeCell ref="A37:C37"/>
    <mergeCell ref="A4:G4"/>
    <mergeCell ref="A12:G12"/>
    <mergeCell ref="A18:G18"/>
    <mergeCell ref="A24:G24"/>
    <mergeCell ref="A30:G30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4" t="s">
        <v>45</v>
      </c>
      <c r="B1" t="s">
        <v>28</v>
      </c>
    </row>
    <row r="2" spans="1:7">
      <c r="A2" s="74" t="s">
        <v>27</v>
      </c>
      <c r="B2" t="s">
        <v>28</v>
      </c>
    </row>
    <row r="4" spans="1:7">
      <c r="D4" s="74" t="s">
        <v>40</v>
      </c>
    </row>
    <row r="5" spans="1:7">
      <c r="A5" s="74" t="s">
        <v>7</v>
      </c>
      <c r="B5" s="74" t="s">
        <v>26</v>
      </c>
      <c r="C5" s="74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90</v>
      </c>
      <c r="D6" s="75">
        <v>1</v>
      </c>
      <c r="E6" s="25">
        <v>6950000</v>
      </c>
      <c r="F6" s="9">
        <v>1.4925373134328358E-2</v>
      </c>
      <c r="G6" s="9">
        <v>0.14181938731747815</v>
      </c>
    </row>
    <row r="7" spans="1:7">
      <c r="B7" t="s">
        <v>91</v>
      </c>
      <c r="D7" s="75">
        <v>1</v>
      </c>
      <c r="E7" s="25">
        <v>6950000</v>
      </c>
      <c r="F7" s="9">
        <v>1.4925373134328358E-2</v>
      </c>
      <c r="G7" s="9">
        <v>0.14181938731747815</v>
      </c>
    </row>
    <row r="8" spans="1:7">
      <c r="C8" t="s">
        <v>92</v>
      </c>
      <c r="D8" s="75">
        <v>1</v>
      </c>
      <c r="E8" s="25">
        <v>6950000</v>
      </c>
      <c r="F8" s="9">
        <v>1.4925373134328358E-2</v>
      </c>
      <c r="G8" s="9">
        <v>0.14181938731747815</v>
      </c>
    </row>
    <row r="9" spans="1:7">
      <c r="A9" t="s">
        <v>58</v>
      </c>
      <c r="D9" s="75">
        <v>15</v>
      </c>
      <c r="E9" s="25">
        <v>8548500</v>
      </c>
      <c r="F9" s="9">
        <v>0.22388059701492538</v>
      </c>
      <c r="G9" s="9">
        <v>0.17443784640049811</v>
      </c>
    </row>
    <row r="10" spans="1:7">
      <c r="B10" t="s">
        <v>60</v>
      </c>
      <c r="D10" s="75">
        <v>6</v>
      </c>
      <c r="E10" s="25">
        <v>3628500</v>
      </c>
      <c r="F10" s="9">
        <v>8.9552238805970144E-2</v>
      </c>
      <c r="G10" s="9">
        <v>7.4041963580067552E-2</v>
      </c>
    </row>
    <row r="11" spans="1:7">
      <c r="C11" t="s">
        <v>61</v>
      </c>
      <c r="D11" s="75">
        <v>2</v>
      </c>
      <c r="E11" s="25">
        <v>1050000</v>
      </c>
      <c r="F11" s="9">
        <v>2.9850746268656716E-2</v>
      </c>
      <c r="G11" s="9">
        <v>2.1425950601921158E-2</v>
      </c>
    </row>
    <row r="12" spans="1:7">
      <c r="C12" t="s">
        <v>95</v>
      </c>
      <c r="D12" s="75">
        <v>2</v>
      </c>
      <c r="E12" s="25">
        <v>838000</v>
      </c>
      <c r="F12" s="9">
        <v>2.9850746268656716E-2</v>
      </c>
      <c r="G12" s="9">
        <v>1.7099949147057078E-2</v>
      </c>
    </row>
    <row r="13" spans="1:7">
      <c r="C13" t="s">
        <v>88</v>
      </c>
      <c r="D13" s="75">
        <v>1</v>
      </c>
      <c r="E13" s="25">
        <v>477500</v>
      </c>
      <c r="F13" s="9">
        <v>1.4925373134328358E-2</v>
      </c>
      <c r="G13" s="9">
        <v>9.743706107064147E-3</v>
      </c>
    </row>
    <row r="14" spans="1:7">
      <c r="C14" t="s">
        <v>79</v>
      </c>
      <c r="D14" s="75">
        <v>1</v>
      </c>
      <c r="E14" s="25">
        <v>1263000</v>
      </c>
      <c r="F14" s="9">
        <v>1.4925373134328358E-2</v>
      </c>
      <c r="G14" s="9">
        <v>2.5772357724025165E-2</v>
      </c>
    </row>
    <row r="15" spans="1:7">
      <c r="B15" t="s">
        <v>72</v>
      </c>
      <c r="D15" s="75">
        <v>3</v>
      </c>
      <c r="E15" s="25">
        <v>1745000</v>
      </c>
      <c r="F15" s="9">
        <v>4.4776119402985072E-2</v>
      </c>
      <c r="G15" s="9">
        <v>3.5607889333668978E-2</v>
      </c>
    </row>
    <row r="16" spans="1:7">
      <c r="C16" t="s">
        <v>73</v>
      </c>
      <c r="D16" s="75">
        <v>2</v>
      </c>
      <c r="E16" s="25">
        <v>845000</v>
      </c>
      <c r="F16" s="9">
        <v>2.9850746268656716E-2</v>
      </c>
      <c r="G16" s="9">
        <v>1.7242788817736551E-2</v>
      </c>
    </row>
    <row r="17" spans="1:7">
      <c r="C17" t="s">
        <v>103</v>
      </c>
      <c r="D17" s="75">
        <v>1</v>
      </c>
      <c r="E17" s="25">
        <v>900000</v>
      </c>
      <c r="F17" s="9">
        <v>1.4925373134328358E-2</v>
      </c>
      <c r="G17" s="9">
        <v>1.8365100515932424E-2</v>
      </c>
    </row>
    <row r="18" spans="1:7">
      <c r="B18" t="s">
        <v>75</v>
      </c>
      <c r="D18" s="75">
        <v>1</v>
      </c>
      <c r="E18" s="25">
        <v>900000</v>
      </c>
      <c r="F18" s="9">
        <v>1.4925373134328358E-2</v>
      </c>
      <c r="G18" s="9">
        <v>1.8365100515932424E-2</v>
      </c>
    </row>
    <row r="19" spans="1:7">
      <c r="C19" t="s">
        <v>76</v>
      </c>
      <c r="D19" s="75">
        <v>1</v>
      </c>
      <c r="E19" s="25">
        <v>900000</v>
      </c>
      <c r="F19" s="9">
        <v>1.4925373134328358E-2</v>
      </c>
      <c r="G19" s="9">
        <v>1.8365100515932424E-2</v>
      </c>
    </row>
    <row r="20" spans="1:7">
      <c r="B20" t="s">
        <v>69</v>
      </c>
      <c r="D20" s="75">
        <v>4</v>
      </c>
      <c r="E20" s="25">
        <v>2060000</v>
      </c>
      <c r="F20" s="9">
        <v>5.9701492537313432E-2</v>
      </c>
      <c r="G20" s="9">
        <v>4.2035674514245322E-2</v>
      </c>
    </row>
    <row r="21" spans="1:7">
      <c r="C21" t="s">
        <v>101</v>
      </c>
      <c r="D21" s="75">
        <v>2</v>
      </c>
      <c r="E21" s="25">
        <v>695000</v>
      </c>
      <c r="F21" s="9">
        <v>2.9850746268656716E-2</v>
      </c>
      <c r="G21" s="9">
        <v>1.4181938731747815E-2</v>
      </c>
    </row>
    <row r="22" spans="1:7">
      <c r="C22" t="s">
        <v>94</v>
      </c>
      <c r="D22" s="75">
        <v>2</v>
      </c>
      <c r="E22" s="25">
        <v>1365000</v>
      </c>
      <c r="F22" s="9">
        <v>2.9850746268656716E-2</v>
      </c>
      <c r="G22" s="9">
        <v>2.7853735782497509E-2</v>
      </c>
    </row>
    <row r="23" spans="1:7">
      <c r="B23" t="s">
        <v>87</v>
      </c>
      <c r="D23" s="75">
        <v>1</v>
      </c>
      <c r="E23" s="25">
        <v>215000</v>
      </c>
      <c r="F23" s="9">
        <v>1.4925373134328358E-2</v>
      </c>
      <c r="G23" s="9">
        <v>4.3872184565838567E-3</v>
      </c>
    </row>
    <row r="24" spans="1:7">
      <c r="C24" t="s">
        <v>88</v>
      </c>
      <c r="D24" s="75">
        <v>1</v>
      </c>
      <c r="E24" s="25">
        <v>215000</v>
      </c>
      <c r="F24" s="9">
        <v>1.4925373134328358E-2</v>
      </c>
      <c r="G24" s="9">
        <v>4.3872184565838567E-3</v>
      </c>
    </row>
    <row r="25" spans="1:7">
      <c r="A25" t="s">
        <v>104</v>
      </c>
      <c r="D25" s="75">
        <v>1</v>
      </c>
      <c r="E25" s="25">
        <v>590000</v>
      </c>
      <c r="F25" s="9">
        <v>1.4925373134328358E-2</v>
      </c>
      <c r="G25" s="9">
        <v>1.2039343671555699E-2</v>
      </c>
    </row>
    <row r="26" spans="1:7">
      <c r="B26" t="s">
        <v>105</v>
      </c>
      <c r="D26" s="75">
        <v>1</v>
      </c>
      <c r="E26" s="25">
        <v>590000</v>
      </c>
      <c r="F26" s="9">
        <v>1.4925373134328358E-2</v>
      </c>
      <c r="G26" s="9">
        <v>1.2039343671555699E-2</v>
      </c>
    </row>
    <row r="27" spans="1:7">
      <c r="C27" t="s">
        <v>106</v>
      </c>
      <c r="D27" s="75">
        <v>1</v>
      </c>
      <c r="E27" s="25">
        <v>590000</v>
      </c>
      <c r="F27" s="9">
        <v>1.4925373134328358E-2</v>
      </c>
      <c r="G27" s="9">
        <v>1.2039343671555699E-2</v>
      </c>
    </row>
    <row r="28" spans="1:7">
      <c r="A28" t="s">
        <v>62</v>
      </c>
      <c r="D28" s="75">
        <v>26</v>
      </c>
      <c r="E28" s="25">
        <v>11625853.690000001</v>
      </c>
      <c r="F28" s="9">
        <v>0.38805970149253732</v>
      </c>
      <c r="G28" s="9">
        <v>0.23723330177819321</v>
      </c>
    </row>
    <row r="29" spans="1:7">
      <c r="B29" t="s">
        <v>69</v>
      </c>
      <c r="D29" s="75">
        <v>15</v>
      </c>
      <c r="E29" s="25">
        <v>8185406</v>
      </c>
      <c r="F29" s="9">
        <v>0.22388059701492538</v>
      </c>
      <c r="G29" s="9">
        <v>0.16702867105968483</v>
      </c>
    </row>
    <row r="30" spans="1:7">
      <c r="C30" t="s">
        <v>84</v>
      </c>
      <c r="D30" s="75">
        <v>8</v>
      </c>
      <c r="E30" s="25">
        <v>4102039</v>
      </c>
      <c r="F30" s="9">
        <v>0.11940298507462686</v>
      </c>
      <c r="G30" s="9">
        <v>8.3704842839194354E-2</v>
      </c>
    </row>
    <row r="31" spans="1:7">
      <c r="C31" t="s">
        <v>70</v>
      </c>
      <c r="D31" s="75">
        <v>7</v>
      </c>
      <c r="E31" s="25">
        <v>4083367</v>
      </c>
      <c r="F31" s="9">
        <v>0.1044776119402985</v>
      </c>
      <c r="G31" s="9">
        <v>8.3323828220490476E-2</v>
      </c>
    </row>
    <row r="32" spans="1:7">
      <c r="B32" t="s">
        <v>66</v>
      </c>
      <c r="D32" s="75">
        <v>5</v>
      </c>
      <c r="E32" s="25">
        <v>1450447.69</v>
      </c>
      <c r="F32" s="9">
        <v>7.4626865671641784E-2</v>
      </c>
      <c r="G32" s="9">
        <v>2.9597352911057764E-2</v>
      </c>
    </row>
    <row r="33" spans="1:7">
      <c r="C33" t="s">
        <v>67</v>
      </c>
      <c r="D33" s="75">
        <v>2</v>
      </c>
      <c r="E33" s="25">
        <v>554947.68999999994</v>
      </c>
      <c r="F33" s="9">
        <v>2.9850746268656716E-2</v>
      </c>
      <c r="G33" s="9">
        <v>1.1324077897705006E-2</v>
      </c>
    </row>
    <row r="34" spans="1:7">
      <c r="C34" t="s">
        <v>97</v>
      </c>
      <c r="D34" s="75">
        <v>1</v>
      </c>
      <c r="E34" s="25">
        <v>345500</v>
      </c>
      <c r="F34" s="9">
        <v>1.4925373134328358E-2</v>
      </c>
      <c r="G34" s="9">
        <v>7.0501580313940574E-3</v>
      </c>
    </row>
    <row r="35" spans="1:7">
      <c r="C35" t="s">
        <v>98</v>
      </c>
      <c r="D35" s="75">
        <v>1</v>
      </c>
      <c r="E35" s="25">
        <v>405000</v>
      </c>
      <c r="F35" s="9">
        <v>1.4925373134328358E-2</v>
      </c>
      <c r="G35" s="9">
        <v>8.2642952321695905E-3</v>
      </c>
    </row>
    <row r="36" spans="1:7">
      <c r="C36" t="s">
        <v>96</v>
      </c>
      <c r="D36" s="75">
        <v>1</v>
      </c>
      <c r="E36" s="25">
        <v>145000</v>
      </c>
      <c r="F36" s="9">
        <v>1.4925373134328358E-2</v>
      </c>
      <c r="G36" s="9">
        <v>2.9588217497891127E-3</v>
      </c>
    </row>
    <row r="37" spans="1:7">
      <c r="B37" t="s">
        <v>55</v>
      </c>
      <c r="D37" s="75">
        <v>4</v>
      </c>
      <c r="E37" s="25">
        <v>1272500</v>
      </c>
      <c r="F37" s="9">
        <v>5.9701492537313432E-2</v>
      </c>
      <c r="G37" s="9">
        <v>2.5966211562804452E-2</v>
      </c>
    </row>
    <row r="38" spans="1:7">
      <c r="C38" t="s">
        <v>74</v>
      </c>
      <c r="D38" s="75">
        <v>3</v>
      </c>
      <c r="E38" s="25">
        <v>1010000</v>
      </c>
      <c r="F38" s="9">
        <v>4.4776119402985072E-2</v>
      </c>
      <c r="G38" s="9">
        <v>2.0609723912324164E-2</v>
      </c>
    </row>
    <row r="39" spans="1:7">
      <c r="C39" t="s">
        <v>64</v>
      </c>
      <c r="D39" s="75">
        <v>1</v>
      </c>
      <c r="E39" s="25">
        <v>262500</v>
      </c>
      <c r="F39" s="9">
        <v>1.4925373134328358E-2</v>
      </c>
      <c r="G39" s="9">
        <v>5.3564876504802895E-3</v>
      </c>
    </row>
    <row r="40" spans="1:7">
      <c r="B40" t="s">
        <v>85</v>
      </c>
      <c r="D40" s="75">
        <v>2</v>
      </c>
      <c r="E40" s="25">
        <v>717500</v>
      </c>
      <c r="F40" s="9">
        <v>2.9850746268656716E-2</v>
      </c>
      <c r="G40" s="9">
        <v>1.4641066244646126E-2</v>
      </c>
    </row>
    <row r="41" spans="1:7">
      <c r="C41" t="s">
        <v>86</v>
      </c>
      <c r="D41" s="75">
        <v>1</v>
      </c>
      <c r="E41" s="25">
        <v>192500</v>
      </c>
      <c r="F41" s="9">
        <v>1.4925373134328358E-2</v>
      </c>
      <c r="G41" s="9">
        <v>3.9280909436855459E-3</v>
      </c>
    </row>
    <row r="42" spans="1:7">
      <c r="C42" t="s">
        <v>102</v>
      </c>
      <c r="D42" s="75">
        <v>1</v>
      </c>
      <c r="E42" s="25">
        <v>525000</v>
      </c>
      <c r="F42" s="9">
        <v>1.4925373134328358E-2</v>
      </c>
      <c r="G42" s="9">
        <v>1.0712975300960579E-2</v>
      </c>
    </row>
    <row r="43" spans="1:7">
      <c r="A43" t="s">
        <v>80</v>
      </c>
      <c r="D43" s="75">
        <v>1</v>
      </c>
      <c r="E43" s="25">
        <v>1830000</v>
      </c>
      <c r="F43" s="9">
        <v>1.4925373134328358E-2</v>
      </c>
      <c r="G43" s="9">
        <v>3.7342371049062593E-2</v>
      </c>
    </row>
    <row r="44" spans="1:7">
      <c r="B44" t="s">
        <v>82</v>
      </c>
      <c r="D44" s="75">
        <v>1</v>
      </c>
      <c r="E44" s="25">
        <v>1830000</v>
      </c>
      <c r="F44" s="9">
        <v>1.4925373134328358E-2</v>
      </c>
      <c r="G44" s="9">
        <v>3.7342371049062593E-2</v>
      </c>
    </row>
    <row r="45" spans="1:7">
      <c r="C45" t="s">
        <v>83</v>
      </c>
      <c r="D45" s="75">
        <v>1</v>
      </c>
      <c r="E45" s="25">
        <v>1830000</v>
      </c>
      <c r="F45" s="9">
        <v>1.4925373134328358E-2</v>
      </c>
      <c r="G45" s="9">
        <v>3.7342371049062593E-2</v>
      </c>
    </row>
    <row r="46" spans="1:7">
      <c r="A46" t="s">
        <v>53</v>
      </c>
      <c r="D46" s="75">
        <v>22</v>
      </c>
      <c r="E46" s="25">
        <v>19101640</v>
      </c>
      <c r="F46" s="9">
        <v>0.32835820895522388</v>
      </c>
      <c r="G46" s="9">
        <v>0.38978170957683933</v>
      </c>
    </row>
    <row r="47" spans="1:7">
      <c r="B47" t="s">
        <v>69</v>
      </c>
      <c r="D47" s="75">
        <v>11</v>
      </c>
      <c r="E47" s="25">
        <v>3295000</v>
      </c>
      <c r="F47" s="9">
        <v>0.16417910447761194</v>
      </c>
      <c r="G47" s="9">
        <v>6.7236673555552587E-2</v>
      </c>
    </row>
    <row r="48" spans="1:7">
      <c r="C48" t="s">
        <v>89</v>
      </c>
      <c r="D48" s="75">
        <v>6</v>
      </c>
      <c r="E48" s="25">
        <v>2065000</v>
      </c>
      <c r="F48" s="9">
        <v>8.9552238805970144E-2</v>
      </c>
      <c r="G48" s="9">
        <v>4.213770285044495E-2</v>
      </c>
    </row>
    <row r="49" spans="1:7">
      <c r="C49" t="s">
        <v>77</v>
      </c>
      <c r="D49" s="75">
        <v>5</v>
      </c>
      <c r="E49" s="25">
        <v>1230000</v>
      </c>
      <c r="F49" s="9">
        <v>7.4626865671641784E-2</v>
      </c>
      <c r="G49" s="9">
        <v>2.5098970705107644E-2</v>
      </c>
    </row>
    <row r="50" spans="1:7">
      <c r="B50" t="s">
        <v>87</v>
      </c>
      <c r="D50" s="75">
        <v>1</v>
      </c>
      <c r="E50" s="25">
        <v>625000</v>
      </c>
      <c r="F50" s="9">
        <v>1.4925373134328358E-2</v>
      </c>
      <c r="G50" s="9">
        <v>1.2753542024953071E-2</v>
      </c>
    </row>
    <row r="51" spans="1:7">
      <c r="C51" t="s">
        <v>93</v>
      </c>
      <c r="D51" s="75">
        <v>1</v>
      </c>
      <c r="E51" s="25">
        <v>625000</v>
      </c>
      <c r="F51" s="9">
        <v>1.4925373134328358E-2</v>
      </c>
      <c r="G51" s="9">
        <v>1.2753542024953071E-2</v>
      </c>
    </row>
    <row r="52" spans="1:7">
      <c r="B52" t="s">
        <v>66</v>
      </c>
      <c r="D52" s="75">
        <v>8</v>
      </c>
      <c r="E52" s="25">
        <v>14233140</v>
      </c>
      <c r="F52" s="9">
        <v>0.11940298507462686</v>
      </c>
      <c r="G52" s="9">
        <v>0.2904367186192649</v>
      </c>
    </row>
    <row r="53" spans="1:7">
      <c r="C53" t="s">
        <v>78</v>
      </c>
      <c r="D53" s="75">
        <v>6</v>
      </c>
      <c r="E53" s="25">
        <v>2908140</v>
      </c>
      <c r="F53" s="9">
        <v>8.9552238805970144E-2</v>
      </c>
      <c r="G53" s="9">
        <v>5.9342537127115236E-2</v>
      </c>
    </row>
    <row r="54" spans="1:7">
      <c r="C54" t="s">
        <v>107</v>
      </c>
      <c r="D54" s="75">
        <v>2</v>
      </c>
      <c r="E54" s="25">
        <v>11325000</v>
      </c>
      <c r="F54" s="9">
        <v>2.9850746268656716E-2</v>
      </c>
      <c r="G54" s="9">
        <v>0.23109418149214966</v>
      </c>
    </row>
    <row r="55" spans="1:7">
      <c r="B55" t="s">
        <v>55</v>
      </c>
      <c r="D55" s="75">
        <v>2</v>
      </c>
      <c r="E55" s="25">
        <v>948500</v>
      </c>
      <c r="F55" s="9">
        <v>2.9850746268656716E-2</v>
      </c>
      <c r="G55" s="9">
        <v>1.935477537706878E-2</v>
      </c>
    </row>
    <row r="56" spans="1:7">
      <c r="C56" t="s">
        <v>56</v>
      </c>
      <c r="D56" s="75">
        <v>2</v>
      </c>
      <c r="E56" s="25">
        <v>948500</v>
      </c>
      <c r="F56" s="9">
        <v>2.9850746268656716E-2</v>
      </c>
      <c r="G56" s="9">
        <v>1.935477537706878E-2</v>
      </c>
    </row>
    <row r="57" spans="1:7">
      <c r="A57" t="s">
        <v>99</v>
      </c>
      <c r="D57" s="75">
        <v>1</v>
      </c>
      <c r="E57" s="25">
        <v>360000</v>
      </c>
      <c r="F57" s="9">
        <v>1.4925373134328358E-2</v>
      </c>
      <c r="G57" s="9">
        <v>7.3460402063729689E-3</v>
      </c>
    </row>
    <row r="58" spans="1:7">
      <c r="B58" t="s">
        <v>100</v>
      </c>
      <c r="D58" s="75">
        <v>1</v>
      </c>
      <c r="E58" s="25">
        <v>360000</v>
      </c>
      <c r="F58" s="9">
        <v>1.4925373134328358E-2</v>
      </c>
      <c r="G58" s="9">
        <v>7.3460402063729689E-3</v>
      </c>
    </row>
    <row r="59" spans="1:7">
      <c r="C59" t="s">
        <v>83</v>
      </c>
      <c r="D59" s="75">
        <v>1</v>
      </c>
      <c r="E59" s="25">
        <v>360000</v>
      </c>
      <c r="F59" s="9">
        <v>1.4925373134328358E-2</v>
      </c>
      <c r="G59" s="9">
        <v>7.3460402063729689E-3</v>
      </c>
    </row>
    <row r="60" spans="1:7">
      <c r="A60" t="s">
        <v>29</v>
      </c>
      <c r="D60" s="75">
        <v>67</v>
      </c>
      <c r="E60" s="25">
        <v>49005993.689999998</v>
      </c>
      <c r="F60" s="9">
        <v>1</v>
      </c>
      <c r="G6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3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28</v>
      </c>
    </row>
    <row r="3" spans="1:6">
      <c r="C3" s="74" t="s">
        <v>40</v>
      </c>
    </row>
    <row r="4" spans="1:6">
      <c r="A4" s="74" t="s">
        <v>39</v>
      </c>
      <c r="B4" s="74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114</v>
      </c>
      <c r="C5" s="75">
        <v>2</v>
      </c>
      <c r="D5" s="25">
        <v>218016</v>
      </c>
      <c r="E5" s="9">
        <v>0.2</v>
      </c>
      <c r="F5" s="9">
        <v>6.7365277787219208E-2</v>
      </c>
    </row>
    <row r="6" spans="1:6">
      <c r="B6" t="s">
        <v>53</v>
      </c>
      <c r="C6" s="75">
        <v>1</v>
      </c>
      <c r="D6" s="25">
        <v>43016</v>
      </c>
      <c r="E6" s="9">
        <v>0.1</v>
      </c>
      <c r="F6" s="9">
        <v>1.3291615245188525E-2</v>
      </c>
    </row>
    <row r="7" spans="1:6">
      <c r="B7" t="s">
        <v>62</v>
      </c>
      <c r="C7" s="75">
        <v>1</v>
      </c>
      <c r="D7" s="25">
        <v>175000</v>
      </c>
      <c r="E7" s="9">
        <v>0.1</v>
      </c>
      <c r="F7" s="9">
        <v>5.4073662542030686E-2</v>
      </c>
    </row>
    <row r="8" spans="1:6">
      <c r="C8" s="75"/>
      <c r="D8" s="25"/>
      <c r="E8" s="9"/>
      <c r="F8" s="9"/>
    </row>
    <row r="9" spans="1:6">
      <c r="A9" t="s">
        <v>123</v>
      </c>
      <c r="C9" s="75">
        <v>1</v>
      </c>
      <c r="D9" s="25">
        <v>234000</v>
      </c>
      <c r="E9" s="9">
        <v>0.1</v>
      </c>
      <c r="F9" s="9">
        <v>7.2304211627629608E-2</v>
      </c>
    </row>
    <row r="10" spans="1:6">
      <c r="B10" t="s">
        <v>62</v>
      </c>
      <c r="C10" s="75">
        <v>1</v>
      </c>
      <c r="D10" s="25">
        <v>234000</v>
      </c>
      <c r="E10" s="9">
        <v>0.1</v>
      </c>
      <c r="F10" s="9">
        <v>7.2304211627629608E-2</v>
      </c>
    </row>
    <row r="11" spans="1:6">
      <c r="C11" s="75"/>
      <c r="D11" s="25"/>
      <c r="E11" s="9"/>
      <c r="F11" s="9"/>
    </row>
    <row r="12" spans="1:6">
      <c r="A12" t="s">
        <v>125</v>
      </c>
      <c r="C12" s="75">
        <v>1</v>
      </c>
      <c r="D12" s="25">
        <v>448000</v>
      </c>
      <c r="E12" s="9">
        <v>0.1</v>
      </c>
      <c r="F12" s="9">
        <v>0.13842857610759857</v>
      </c>
    </row>
    <row r="13" spans="1:6">
      <c r="B13" t="s">
        <v>58</v>
      </c>
      <c r="C13" s="75">
        <v>1</v>
      </c>
      <c r="D13" s="25">
        <v>448000</v>
      </c>
      <c r="E13" s="9">
        <v>0.1</v>
      </c>
      <c r="F13" s="9">
        <v>0.13842857610759857</v>
      </c>
    </row>
    <row r="14" spans="1:6">
      <c r="C14" s="75"/>
      <c r="D14" s="25"/>
      <c r="E14" s="9"/>
      <c r="F14" s="9"/>
    </row>
    <row r="15" spans="1:6">
      <c r="A15" t="s">
        <v>129</v>
      </c>
      <c r="C15" s="75">
        <v>1</v>
      </c>
      <c r="D15" s="25">
        <v>271310</v>
      </c>
      <c r="E15" s="9">
        <v>0.1</v>
      </c>
      <c r="F15" s="9">
        <v>8.3832716481590547E-2</v>
      </c>
    </row>
    <row r="16" spans="1:6">
      <c r="B16" t="s">
        <v>58</v>
      </c>
      <c r="C16" s="75">
        <v>1</v>
      </c>
      <c r="D16" s="25">
        <v>271310</v>
      </c>
      <c r="E16" s="9">
        <v>0.1</v>
      </c>
      <c r="F16" s="9">
        <v>8.3832716481590547E-2</v>
      </c>
    </row>
    <row r="17" spans="1:6">
      <c r="C17" s="75"/>
      <c r="D17" s="25"/>
      <c r="E17" s="9"/>
      <c r="F17" s="9"/>
    </row>
    <row r="18" spans="1:6">
      <c r="A18" t="s">
        <v>44</v>
      </c>
      <c r="C18" s="75"/>
      <c r="D18" s="25"/>
      <c r="E18" s="9">
        <v>0</v>
      </c>
      <c r="F18" s="9">
        <v>0</v>
      </c>
    </row>
    <row r="19" spans="1:6">
      <c r="B19" t="s">
        <v>44</v>
      </c>
      <c r="C19" s="75"/>
      <c r="D19" s="25"/>
      <c r="E19" s="9">
        <v>0</v>
      </c>
      <c r="F19" s="9">
        <v>0</v>
      </c>
    </row>
    <row r="20" spans="1:6">
      <c r="C20" s="75"/>
      <c r="D20" s="25"/>
      <c r="E20" s="9"/>
      <c r="F20" s="9"/>
    </row>
    <row r="21" spans="1:6">
      <c r="A21" t="s">
        <v>117</v>
      </c>
      <c r="C21" s="75">
        <v>1</v>
      </c>
      <c r="D21" s="25">
        <v>500000</v>
      </c>
      <c r="E21" s="9">
        <v>0.1</v>
      </c>
      <c r="F21" s="9">
        <v>0.15449617869151624</v>
      </c>
    </row>
    <row r="22" spans="1:6">
      <c r="B22" t="s">
        <v>90</v>
      </c>
      <c r="C22" s="75">
        <v>1</v>
      </c>
      <c r="D22" s="25">
        <v>500000</v>
      </c>
      <c r="E22" s="9">
        <v>0.1</v>
      </c>
      <c r="F22" s="9">
        <v>0.15449617869151624</v>
      </c>
    </row>
    <row r="23" spans="1:6">
      <c r="C23" s="75"/>
      <c r="D23" s="25"/>
      <c r="E23" s="9"/>
      <c r="F23" s="9"/>
    </row>
    <row r="24" spans="1:6">
      <c r="A24" t="s">
        <v>121</v>
      </c>
      <c r="C24" s="75">
        <v>1</v>
      </c>
      <c r="D24" s="25">
        <v>75000</v>
      </c>
      <c r="E24" s="9">
        <v>0.1</v>
      </c>
      <c r="F24" s="9">
        <v>2.3174426803727437E-2</v>
      </c>
    </row>
    <row r="25" spans="1:6">
      <c r="B25" t="s">
        <v>62</v>
      </c>
      <c r="C25" s="75">
        <v>1</v>
      </c>
      <c r="D25" s="25">
        <v>75000</v>
      </c>
      <c r="E25" s="9">
        <v>0.1</v>
      </c>
      <c r="F25" s="9">
        <v>2.3174426803727437E-2</v>
      </c>
    </row>
    <row r="26" spans="1:6">
      <c r="C26" s="75"/>
      <c r="D26" s="25"/>
      <c r="E26" s="9"/>
      <c r="F26" s="9"/>
    </row>
    <row r="27" spans="1:6">
      <c r="A27" t="s">
        <v>127</v>
      </c>
      <c r="C27" s="75">
        <v>1</v>
      </c>
      <c r="D27" s="25">
        <v>1100000</v>
      </c>
      <c r="E27" s="9">
        <v>0.1</v>
      </c>
      <c r="F27" s="9">
        <v>0.33989159312133571</v>
      </c>
    </row>
    <row r="28" spans="1:6">
      <c r="B28" t="s">
        <v>80</v>
      </c>
      <c r="C28" s="75">
        <v>1</v>
      </c>
      <c r="D28" s="25">
        <v>1100000</v>
      </c>
      <c r="E28" s="9">
        <v>0.1</v>
      </c>
      <c r="F28" s="9">
        <v>0.33989159312133571</v>
      </c>
    </row>
    <row r="29" spans="1:6">
      <c r="C29" s="75"/>
      <c r="D29" s="25"/>
      <c r="E29" s="9"/>
      <c r="F29" s="9"/>
    </row>
    <row r="30" spans="1:6">
      <c r="A30" t="s">
        <v>111</v>
      </c>
      <c r="C30" s="75">
        <v>2</v>
      </c>
      <c r="D30" s="25">
        <v>390000</v>
      </c>
      <c r="E30" s="9">
        <v>0.2</v>
      </c>
      <c r="F30" s="9">
        <v>0.12050701937938267</v>
      </c>
    </row>
    <row r="31" spans="1:6">
      <c r="B31" t="s">
        <v>53</v>
      </c>
      <c r="C31" s="75">
        <v>2</v>
      </c>
      <c r="D31" s="25">
        <v>390000</v>
      </c>
      <c r="E31" s="9">
        <v>0.2</v>
      </c>
      <c r="F31" s="9">
        <v>0.12050701937938267</v>
      </c>
    </row>
    <row r="32" spans="1:6">
      <c r="C32" s="75"/>
      <c r="D32" s="25"/>
      <c r="E32" s="9"/>
      <c r="F32" s="9"/>
    </row>
    <row r="33" spans="1:6">
      <c r="A33" t="s">
        <v>29</v>
      </c>
      <c r="C33" s="75">
        <v>10</v>
      </c>
      <c r="D33" s="25">
        <v>3236326</v>
      </c>
      <c r="E33" s="9">
        <v>1</v>
      </c>
      <c r="F3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6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35</v>
      </c>
      <c r="C1" s="84" t="s">
        <v>26</v>
      </c>
      <c r="D1" s="84" t="s">
        <v>31</v>
      </c>
      <c r="E1" s="84" t="s">
        <v>27</v>
      </c>
      <c r="F1" s="84" t="s">
        <v>32</v>
      </c>
      <c r="G1" s="84" t="s">
        <v>36</v>
      </c>
      <c r="H1" s="84" t="s">
        <v>37</v>
      </c>
      <c r="I1" s="84" t="s">
        <v>38</v>
      </c>
      <c r="J1" s="84" t="s">
        <v>33</v>
      </c>
      <c r="K1" s="89" t="s">
        <v>42</v>
      </c>
      <c r="L1">
        <v>68</v>
      </c>
    </row>
    <row r="2" spans="1:12" ht="15">
      <c r="A2" s="106" t="s">
        <v>90</v>
      </c>
      <c r="B2" s="106" t="s">
        <v>130</v>
      </c>
      <c r="C2" s="106" t="s">
        <v>91</v>
      </c>
      <c r="D2" s="106" t="s">
        <v>92</v>
      </c>
      <c r="E2" s="106" t="s">
        <v>81</v>
      </c>
      <c r="F2" s="107">
        <v>538659</v>
      </c>
      <c r="G2" s="108">
        <v>6950000</v>
      </c>
      <c r="H2" s="106" t="s">
        <v>57</v>
      </c>
      <c r="I2" s="106" t="s">
        <v>71</v>
      </c>
      <c r="J2" s="109">
        <v>44998</v>
      </c>
    </row>
    <row r="3" spans="1:12" ht="15">
      <c r="A3" s="106" t="s">
        <v>58</v>
      </c>
      <c r="B3" s="106" t="s">
        <v>131</v>
      </c>
      <c r="C3" s="106" t="s">
        <v>60</v>
      </c>
      <c r="D3" s="106" t="s">
        <v>61</v>
      </c>
      <c r="E3" s="106" t="s">
        <v>59</v>
      </c>
      <c r="F3" s="107">
        <v>538488</v>
      </c>
      <c r="G3" s="108">
        <v>631000</v>
      </c>
      <c r="H3" s="106" t="s">
        <v>57</v>
      </c>
      <c r="I3" s="106" t="s">
        <v>71</v>
      </c>
      <c r="J3" s="109">
        <v>44986</v>
      </c>
    </row>
    <row r="4" spans="1:12" ht="15">
      <c r="A4" s="106" t="s">
        <v>58</v>
      </c>
      <c r="B4" s="106" t="s">
        <v>131</v>
      </c>
      <c r="C4" s="106" t="s">
        <v>72</v>
      </c>
      <c r="D4" s="106" t="s">
        <v>73</v>
      </c>
      <c r="E4" s="106" t="s">
        <v>54</v>
      </c>
      <c r="F4" s="107">
        <v>538513</v>
      </c>
      <c r="G4" s="108">
        <v>450000</v>
      </c>
      <c r="H4" s="106" t="s">
        <v>57</v>
      </c>
      <c r="I4" s="106" t="s">
        <v>71</v>
      </c>
      <c r="J4" s="109">
        <v>44987</v>
      </c>
    </row>
    <row r="5" spans="1:12" ht="15">
      <c r="A5" s="106" t="s">
        <v>58</v>
      </c>
      <c r="B5" s="106" t="s">
        <v>131</v>
      </c>
      <c r="C5" s="106" t="s">
        <v>75</v>
      </c>
      <c r="D5" s="106" t="s">
        <v>76</v>
      </c>
      <c r="E5" s="106" t="s">
        <v>54</v>
      </c>
      <c r="F5" s="107">
        <v>538520</v>
      </c>
      <c r="G5" s="108">
        <v>900000</v>
      </c>
      <c r="H5" s="106" t="s">
        <v>57</v>
      </c>
      <c r="I5" s="106" t="s">
        <v>71</v>
      </c>
      <c r="J5" s="109">
        <v>44988</v>
      </c>
    </row>
    <row r="6" spans="1:12" ht="15">
      <c r="A6" s="106" t="s">
        <v>58</v>
      </c>
      <c r="B6" s="106" t="s">
        <v>131</v>
      </c>
      <c r="C6" s="106" t="s">
        <v>60</v>
      </c>
      <c r="D6" s="106" t="s">
        <v>95</v>
      </c>
      <c r="E6" s="106" t="s">
        <v>54</v>
      </c>
      <c r="F6" s="107">
        <v>538943</v>
      </c>
      <c r="G6" s="108">
        <v>380000</v>
      </c>
      <c r="H6" s="106" t="s">
        <v>57</v>
      </c>
      <c r="I6" s="106" t="s">
        <v>71</v>
      </c>
      <c r="J6" s="109">
        <v>45016</v>
      </c>
    </row>
    <row r="7" spans="1:12" ht="15">
      <c r="A7" s="106" t="s">
        <v>58</v>
      </c>
      <c r="B7" s="106" t="s">
        <v>131</v>
      </c>
      <c r="C7" s="106" t="s">
        <v>60</v>
      </c>
      <c r="D7" s="106" t="s">
        <v>95</v>
      </c>
      <c r="E7" s="106" t="s">
        <v>54</v>
      </c>
      <c r="F7" s="107">
        <v>538694</v>
      </c>
      <c r="G7" s="108">
        <v>458000</v>
      </c>
      <c r="H7" s="106" t="s">
        <v>57</v>
      </c>
      <c r="I7" s="106" t="s">
        <v>71</v>
      </c>
      <c r="J7" s="109">
        <v>45000</v>
      </c>
    </row>
    <row r="8" spans="1:12" ht="15">
      <c r="A8" s="106" t="s">
        <v>58</v>
      </c>
      <c r="B8" s="106" t="s">
        <v>131</v>
      </c>
      <c r="C8" s="106" t="s">
        <v>69</v>
      </c>
      <c r="D8" s="106" t="s">
        <v>101</v>
      </c>
      <c r="E8" s="106" t="s">
        <v>54</v>
      </c>
      <c r="F8" s="107">
        <v>538858</v>
      </c>
      <c r="G8" s="108">
        <v>405000</v>
      </c>
      <c r="H8" s="106" t="s">
        <v>57</v>
      </c>
      <c r="I8" s="106" t="s">
        <v>71</v>
      </c>
      <c r="J8" s="109">
        <v>45012</v>
      </c>
    </row>
    <row r="9" spans="1:12" ht="15">
      <c r="A9" s="106" t="s">
        <v>58</v>
      </c>
      <c r="B9" s="106" t="s">
        <v>131</v>
      </c>
      <c r="C9" s="106" t="s">
        <v>72</v>
      </c>
      <c r="D9" s="106" t="s">
        <v>103</v>
      </c>
      <c r="E9" s="106" t="s">
        <v>81</v>
      </c>
      <c r="F9" s="107">
        <v>538842</v>
      </c>
      <c r="G9" s="108">
        <v>900000</v>
      </c>
      <c r="H9" s="106" t="s">
        <v>57</v>
      </c>
      <c r="I9" s="106" t="s">
        <v>71</v>
      </c>
      <c r="J9" s="109">
        <v>45012</v>
      </c>
    </row>
    <row r="10" spans="1:12" ht="15">
      <c r="A10" s="106" t="s">
        <v>58</v>
      </c>
      <c r="B10" s="106" t="s">
        <v>131</v>
      </c>
      <c r="C10" s="106" t="s">
        <v>60</v>
      </c>
      <c r="D10" s="106" t="s">
        <v>88</v>
      </c>
      <c r="E10" s="106" t="s">
        <v>65</v>
      </c>
      <c r="F10" s="107">
        <v>538839</v>
      </c>
      <c r="G10" s="108">
        <v>477500</v>
      </c>
      <c r="H10" s="106" t="s">
        <v>57</v>
      </c>
      <c r="I10" s="106" t="s">
        <v>71</v>
      </c>
      <c r="J10" s="109">
        <v>45012</v>
      </c>
    </row>
    <row r="11" spans="1:12" ht="15">
      <c r="A11" s="106" t="s">
        <v>58</v>
      </c>
      <c r="B11" s="106" t="s">
        <v>131</v>
      </c>
      <c r="C11" s="106" t="s">
        <v>87</v>
      </c>
      <c r="D11" s="106" t="s">
        <v>88</v>
      </c>
      <c r="E11" s="106" t="s">
        <v>54</v>
      </c>
      <c r="F11" s="107">
        <v>538629</v>
      </c>
      <c r="G11" s="108">
        <v>215000</v>
      </c>
      <c r="H11" s="106" t="s">
        <v>57</v>
      </c>
      <c r="I11" s="106" t="s">
        <v>71</v>
      </c>
      <c r="J11" s="109">
        <v>44995</v>
      </c>
    </row>
    <row r="12" spans="1:12" ht="15">
      <c r="A12" s="106" t="s">
        <v>58</v>
      </c>
      <c r="B12" s="106" t="s">
        <v>131</v>
      </c>
      <c r="C12" s="106" t="s">
        <v>69</v>
      </c>
      <c r="D12" s="106" t="s">
        <v>101</v>
      </c>
      <c r="E12" s="106" t="s">
        <v>68</v>
      </c>
      <c r="F12" s="107">
        <v>538781</v>
      </c>
      <c r="G12" s="108">
        <v>290000</v>
      </c>
      <c r="H12" s="106" t="s">
        <v>57</v>
      </c>
      <c r="I12" s="106" t="s">
        <v>71</v>
      </c>
      <c r="J12" s="109">
        <v>45007</v>
      </c>
    </row>
    <row r="13" spans="1:12" ht="15">
      <c r="A13" s="106" t="s">
        <v>58</v>
      </c>
      <c r="B13" s="106" t="s">
        <v>131</v>
      </c>
      <c r="C13" s="106" t="s">
        <v>60</v>
      </c>
      <c r="D13" s="106" t="s">
        <v>61</v>
      </c>
      <c r="E13" s="106" t="s">
        <v>54</v>
      </c>
      <c r="F13" s="107">
        <v>538677</v>
      </c>
      <c r="G13" s="108">
        <v>419000</v>
      </c>
      <c r="H13" s="106" t="s">
        <v>57</v>
      </c>
      <c r="I13" s="106" t="s">
        <v>71</v>
      </c>
      <c r="J13" s="109">
        <v>44999</v>
      </c>
    </row>
    <row r="14" spans="1:12" ht="15">
      <c r="A14" s="106" t="s">
        <v>58</v>
      </c>
      <c r="B14" s="106" t="s">
        <v>131</v>
      </c>
      <c r="C14" s="106" t="s">
        <v>69</v>
      </c>
      <c r="D14" s="106" t="s">
        <v>94</v>
      </c>
      <c r="E14" s="106" t="s">
        <v>54</v>
      </c>
      <c r="F14" s="107">
        <v>538683</v>
      </c>
      <c r="G14" s="108">
        <v>710000</v>
      </c>
      <c r="H14" s="106" t="s">
        <v>57</v>
      </c>
      <c r="I14" s="106" t="s">
        <v>71</v>
      </c>
      <c r="J14" s="109">
        <v>45000</v>
      </c>
    </row>
    <row r="15" spans="1:12" ht="15">
      <c r="A15" s="106" t="s">
        <v>58</v>
      </c>
      <c r="B15" s="106" t="s">
        <v>131</v>
      </c>
      <c r="C15" s="106" t="s">
        <v>60</v>
      </c>
      <c r="D15" s="106" t="s">
        <v>79</v>
      </c>
      <c r="E15" s="106" t="s">
        <v>54</v>
      </c>
      <c r="F15" s="107">
        <v>538565</v>
      </c>
      <c r="G15" s="108">
        <v>1263000</v>
      </c>
      <c r="H15" s="106" t="s">
        <v>57</v>
      </c>
      <c r="I15" s="106" t="s">
        <v>71</v>
      </c>
      <c r="J15" s="109">
        <v>44991</v>
      </c>
    </row>
    <row r="16" spans="1:12" ht="15">
      <c r="A16" s="106" t="s">
        <v>58</v>
      </c>
      <c r="B16" s="106" t="s">
        <v>131</v>
      </c>
      <c r="C16" s="106" t="s">
        <v>69</v>
      </c>
      <c r="D16" s="106" t="s">
        <v>94</v>
      </c>
      <c r="E16" s="106" t="s">
        <v>54</v>
      </c>
      <c r="F16" s="107">
        <v>538789</v>
      </c>
      <c r="G16" s="108">
        <v>655000</v>
      </c>
      <c r="H16" s="106" t="s">
        <v>57</v>
      </c>
      <c r="I16" s="106" t="s">
        <v>71</v>
      </c>
      <c r="J16" s="109">
        <v>45007</v>
      </c>
    </row>
    <row r="17" spans="1:10" ht="15">
      <c r="A17" s="106" t="s">
        <v>58</v>
      </c>
      <c r="B17" s="106" t="s">
        <v>131</v>
      </c>
      <c r="C17" s="106" t="s">
        <v>72</v>
      </c>
      <c r="D17" s="106" t="s">
        <v>73</v>
      </c>
      <c r="E17" s="106" t="s">
        <v>54</v>
      </c>
      <c r="F17" s="107">
        <v>538509</v>
      </c>
      <c r="G17" s="108">
        <v>395000</v>
      </c>
      <c r="H17" s="106" t="s">
        <v>57</v>
      </c>
      <c r="I17" s="106" t="s">
        <v>71</v>
      </c>
      <c r="J17" s="109">
        <v>44987</v>
      </c>
    </row>
    <row r="18" spans="1:10" ht="15">
      <c r="A18" s="106" t="s">
        <v>104</v>
      </c>
      <c r="B18" s="106" t="s">
        <v>132</v>
      </c>
      <c r="C18" s="106" t="s">
        <v>105</v>
      </c>
      <c r="D18" s="106" t="s">
        <v>106</v>
      </c>
      <c r="E18" s="106" t="s">
        <v>54</v>
      </c>
      <c r="F18" s="107">
        <v>538912</v>
      </c>
      <c r="G18" s="108">
        <v>590000</v>
      </c>
      <c r="H18" s="106" t="s">
        <v>57</v>
      </c>
      <c r="I18" s="106" t="s">
        <v>71</v>
      </c>
      <c r="J18" s="109">
        <v>45015</v>
      </c>
    </row>
    <row r="19" spans="1:10" ht="15">
      <c r="A19" s="106" t="s">
        <v>62</v>
      </c>
      <c r="B19" s="106" t="s">
        <v>133</v>
      </c>
      <c r="C19" s="106" t="s">
        <v>66</v>
      </c>
      <c r="D19" s="106" t="s">
        <v>67</v>
      </c>
      <c r="E19" s="106" t="s">
        <v>65</v>
      </c>
      <c r="F19" s="107">
        <v>538498</v>
      </c>
      <c r="G19" s="108">
        <v>58947.69</v>
      </c>
      <c r="H19" s="106" t="s">
        <v>57</v>
      </c>
      <c r="I19" s="106" t="s">
        <v>71</v>
      </c>
      <c r="J19" s="109">
        <v>44987</v>
      </c>
    </row>
    <row r="20" spans="1:10" ht="15">
      <c r="A20" s="106" t="s">
        <v>62</v>
      </c>
      <c r="B20" s="106" t="s">
        <v>133</v>
      </c>
      <c r="C20" s="106" t="s">
        <v>69</v>
      </c>
      <c r="D20" s="106" t="s">
        <v>84</v>
      </c>
      <c r="E20" s="106" t="s">
        <v>54</v>
      </c>
      <c r="F20" s="107">
        <v>538950</v>
      </c>
      <c r="G20" s="108">
        <v>850000</v>
      </c>
      <c r="H20" s="106" t="s">
        <v>71</v>
      </c>
      <c r="I20" s="106" t="s">
        <v>71</v>
      </c>
      <c r="J20" s="109">
        <v>45016</v>
      </c>
    </row>
    <row r="21" spans="1:10" ht="15">
      <c r="A21" s="106" t="s">
        <v>62</v>
      </c>
      <c r="B21" s="106" t="s">
        <v>133</v>
      </c>
      <c r="C21" s="106" t="s">
        <v>69</v>
      </c>
      <c r="D21" s="106" t="s">
        <v>84</v>
      </c>
      <c r="E21" s="106" t="s">
        <v>54</v>
      </c>
      <c r="F21" s="107">
        <v>538792</v>
      </c>
      <c r="G21" s="108">
        <v>315000</v>
      </c>
      <c r="H21" s="106" t="s">
        <v>57</v>
      </c>
      <c r="I21" s="106" t="s">
        <v>71</v>
      </c>
      <c r="J21" s="109">
        <v>45007</v>
      </c>
    </row>
    <row r="22" spans="1:10" ht="15">
      <c r="A22" s="106" t="s">
        <v>62</v>
      </c>
      <c r="B22" s="106" t="s">
        <v>133</v>
      </c>
      <c r="C22" s="106" t="s">
        <v>55</v>
      </c>
      <c r="D22" s="106" t="s">
        <v>74</v>
      </c>
      <c r="E22" s="106" t="s">
        <v>54</v>
      </c>
      <c r="F22" s="107">
        <v>538624</v>
      </c>
      <c r="G22" s="108">
        <v>270000</v>
      </c>
      <c r="H22" s="106" t="s">
        <v>57</v>
      </c>
      <c r="I22" s="106" t="s">
        <v>71</v>
      </c>
      <c r="J22" s="109">
        <v>44995</v>
      </c>
    </row>
    <row r="23" spans="1:10" ht="15">
      <c r="A23" s="106" t="s">
        <v>62</v>
      </c>
      <c r="B23" s="106" t="s">
        <v>133</v>
      </c>
      <c r="C23" s="106" t="s">
        <v>69</v>
      </c>
      <c r="D23" s="106" t="s">
        <v>84</v>
      </c>
      <c r="E23" s="106" t="s">
        <v>68</v>
      </c>
      <c r="F23" s="107">
        <v>538692</v>
      </c>
      <c r="G23" s="108">
        <v>245000</v>
      </c>
      <c r="H23" s="106" t="s">
        <v>57</v>
      </c>
      <c r="I23" s="106" t="s">
        <v>71</v>
      </c>
      <c r="J23" s="109">
        <v>45000</v>
      </c>
    </row>
    <row r="24" spans="1:10" ht="15">
      <c r="A24" s="106" t="s">
        <v>62</v>
      </c>
      <c r="B24" s="106" t="s">
        <v>133</v>
      </c>
      <c r="C24" s="106" t="s">
        <v>55</v>
      </c>
      <c r="D24" s="106" t="s">
        <v>74</v>
      </c>
      <c r="E24" s="106" t="s">
        <v>59</v>
      </c>
      <c r="F24" s="107">
        <v>538519</v>
      </c>
      <c r="G24" s="108">
        <v>440000</v>
      </c>
      <c r="H24" s="106" t="s">
        <v>57</v>
      </c>
      <c r="I24" s="106" t="s">
        <v>71</v>
      </c>
      <c r="J24" s="109">
        <v>44988</v>
      </c>
    </row>
    <row r="25" spans="1:10" ht="15">
      <c r="A25" s="106" t="s">
        <v>62</v>
      </c>
      <c r="B25" s="106" t="s">
        <v>133</v>
      </c>
      <c r="C25" s="106" t="s">
        <v>69</v>
      </c>
      <c r="D25" s="106" t="s">
        <v>70</v>
      </c>
      <c r="E25" s="106" t="s">
        <v>54</v>
      </c>
      <c r="F25" s="107">
        <v>538607</v>
      </c>
      <c r="G25" s="108">
        <v>415000</v>
      </c>
      <c r="H25" s="106" t="s">
        <v>57</v>
      </c>
      <c r="I25" s="106" t="s">
        <v>71</v>
      </c>
      <c r="J25" s="109">
        <v>44994</v>
      </c>
    </row>
    <row r="26" spans="1:10" ht="15">
      <c r="A26" s="106" t="s">
        <v>62</v>
      </c>
      <c r="B26" s="106" t="s">
        <v>133</v>
      </c>
      <c r="C26" s="106" t="s">
        <v>69</v>
      </c>
      <c r="D26" s="106" t="s">
        <v>70</v>
      </c>
      <c r="E26" s="106" t="s">
        <v>54</v>
      </c>
      <c r="F26" s="107">
        <v>538543</v>
      </c>
      <c r="G26" s="108">
        <v>1003367</v>
      </c>
      <c r="H26" s="106" t="s">
        <v>71</v>
      </c>
      <c r="I26" s="106" t="s">
        <v>71</v>
      </c>
      <c r="J26" s="109">
        <v>44988</v>
      </c>
    </row>
    <row r="27" spans="1:10" ht="15">
      <c r="A27" s="106" t="s">
        <v>62</v>
      </c>
      <c r="B27" s="106" t="s">
        <v>133</v>
      </c>
      <c r="C27" s="106" t="s">
        <v>69</v>
      </c>
      <c r="D27" s="106" t="s">
        <v>84</v>
      </c>
      <c r="E27" s="106" t="s">
        <v>54</v>
      </c>
      <c r="F27" s="107">
        <v>538623</v>
      </c>
      <c r="G27" s="108">
        <v>580000</v>
      </c>
      <c r="H27" s="106" t="s">
        <v>57</v>
      </c>
      <c r="I27" s="106" t="s">
        <v>71</v>
      </c>
      <c r="J27" s="109">
        <v>44995</v>
      </c>
    </row>
    <row r="28" spans="1:10" ht="15">
      <c r="A28" s="106" t="s">
        <v>62</v>
      </c>
      <c r="B28" s="106" t="s">
        <v>133</v>
      </c>
      <c r="C28" s="106" t="s">
        <v>85</v>
      </c>
      <c r="D28" s="106" t="s">
        <v>86</v>
      </c>
      <c r="E28" s="106" t="s">
        <v>65</v>
      </c>
      <c r="F28" s="107">
        <v>538627</v>
      </c>
      <c r="G28" s="108">
        <v>192500</v>
      </c>
      <c r="H28" s="106" t="s">
        <v>57</v>
      </c>
      <c r="I28" s="106" t="s">
        <v>71</v>
      </c>
      <c r="J28" s="109">
        <v>44995</v>
      </c>
    </row>
    <row r="29" spans="1:10" ht="15">
      <c r="A29" s="106" t="s">
        <v>62</v>
      </c>
      <c r="B29" s="106" t="s">
        <v>133</v>
      </c>
      <c r="C29" s="106" t="s">
        <v>69</v>
      </c>
      <c r="D29" s="106" t="s">
        <v>70</v>
      </c>
      <c r="E29" s="106" t="s">
        <v>54</v>
      </c>
      <c r="F29" s="107">
        <v>538649</v>
      </c>
      <c r="G29" s="108">
        <v>562500</v>
      </c>
      <c r="H29" s="106" t="s">
        <v>57</v>
      </c>
      <c r="I29" s="106" t="s">
        <v>71</v>
      </c>
      <c r="J29" s="109">
        <v>44998</v>
      </c>
    </row>
    <row r="30" spans="1:10" ht="15">
      <c r="A30" s="106" t="s">
        <v>62</v>
      </c>
      <c r="B30" s="106" t="s">
        <v>133</v>
      </c>
      <c r="C30" s="106" t="s">
        <v>55</v>
      </c>
      <c r="D30" s="106" t="s">
        <v>64</v>
      </c>
      <c r="E30" s="106" t="s">
        <v>63</v>
      </c>
      <c r="F30" s="107">
        <v>538493</v>
      </c>
      <c r="G30" s="108">
        <v>262500</v>
      </c>
      <c r="H30" s="106" t="s">
        <v>57</v>
      </c>
      <c r="I30" s="106" t="s">
        <v>71</v>
      </c>
      <c r="J30" s="109">
        <v>44986</v>
      </c>
    </row>
    <row r="31" spans="1:10" ht="15">
      <c r="A31" s="106" t="s">
        <v>62</v>
      </c>
      <c r="B31" s="106" t="s">
        <v>133</v>
      </c>
      <c r="C31" s="106" t="s">
        <v>69</v>
      </c>
      <c r="D31" s="106" t="s">
        <v>70</v>
      </c>
      <c r="E31" s="106" t="s">
        <v>54</v>
      </c>
      <c r="F31" s="107">
        <v>538937</v>
      </c>
      <c r="G31" s="108">
        <v>815000</v>
      </c>
      <c r="H31" s="106" t="s">
        <v>57</v>
      </c>
      <c r="I31" s="106" t="s">
        <v>71</v>
      </c>
      <c r="J31" s="109">
        <v>45016</v>
      </c>
    </row>
    <row r="32" spans="1:10" ht="15">
      <c r="A32" s="106" t="s">
        <v>62</v>
      </c>
      <c r="B32" s="106" t="s">
        <v>133</v>
      </c>
      <c r="C32" s="106" t="s">
        <v>69</v>
      </c>
      <c r="D32" s="106" t="s">
        <v>84</v>
      </c>
      <c r="E32" s="106" t="s">
        <v>54</v>
      </c>
      <c r="F32" s="107">
        <v>538925</v>
      </c>
      <c r="G32" s="108">
        <v>505000</v>
      </c>
      <c r="H32" s="106" t="s">
        <v>57</v>
      </c>
      <c r="I32" s="106" t="s">
        <v>71</v>
      </c>
      <c r="J32" s="109">
        <v>45015</v>
      </c>
    </row>
    <row r="33" spans="1:10" ht="15">
      <c r="A33" s="106" t="s">
        <v>62</v>
      </c>
      <c r="B33" s="106" t="s">
        <v>133</v>
      </c>
      <c r="C33" s="106" t="s">
        <v>69</v>
      </c>
      <c r="D33" s="106" t="s">
        <v>70</v>
      </c>
      <c r="E33" s="106" t="s">
        <v>68</v>
      </c>
      <c r="F33" s="107">
        <v>538505</v>
      </c>
      <c r="G33" s="108">
        <v>452500</v>
      </c>
      <c r="H33" s="106" t="s">
        <v>71</v>
      </c>
      <c r="I33" s="106" t="s">
        <v>71</v>
      </c>
      <c r="J33" s="109">
        <v>44987</v>
      </c>
    </row>
    <row r="34" spans="1:10" ht="15">
      <c r="A34" s="106" t="s">
        <v>62</v>
      </c>
      <c r="B34" s="106" t="s">
        <v>133</v>
      </c>
      <c r="C34" s="106" t="s">
        <v>66</v>
      </c>
      <c r="D34" s="106" t="s">
        <v>97</v>
      </c>
      <c r="E34" s="106" t="s">
        <v>54</v>
      </c>
      <c r="F34" s="107">
        <v>538751</v>
      </c>
      <c r="G34" s="108">
        <v>345500</v>
      </c>
      <c r="H34" s="106" t="s">
        <v>57</v>
      </c>
      <c r="I34" s="106" t="s">
        <v>71</v>
      </c>
      <c r="J34" s="109">
        <v>45005</v>
      </c>
    </row>
    <row r="35" spans="1:10" ht="15">
      <c r="A35" s="106" t="s">
        <v>62</v>
      </c>
      <c r="B35" s="106" t="s">
        <v>133</v>
      </c>
      <c r="C35" s="106" t="s">
        <v>69</v>
      </c>
      <c r="D35" s="106" t="s">
        <v>84</v>
      </c>
      <c r="E35" s="106" t="s">
        <v>54</v>
      </c>
      <c r="F35" s="107">
        <v>538947</v>
      </c>
      <c r="G35" s="108">
        <v>460000</v>
      </c>
      <c r="H35" s="106" t="s">
        <v>57</v>
      </c>
      <c r="I35" s="106" t="s">
        <v>71</v>
      </c>
      <c r="J35" s="109">
        <v>45016</v>
      </c>
    </row>
    <row r="36" spans="1:10" ht="15">
      <c r="A36" s="106" t="s">
        <v>62</v>
      </c>
      <c r="B36" s="106" t="s">
        <v>133</v>
      </c>
      <c r="C36" s="106" t="s">
        <v>55</v>
      </c>
      <c r="D36" s="106" t="s">
        <v>74</v>
      </c>
      <c r="E36" s="106" t="s">
        <v>65</v>
      </c>
      <c r="F36" s="107">
        <v>538740</v>
      </c>
      <c r="G36" s="108">
        <v>300000</v>
      </c>
      <c r="H36" s="106" t="s">
        <v>57</v>
      </c>
      <c r="I36" s="106" t="s">
        <v>71</v>
      </c>
      <c r="J36" s="109">
        <v>45005</v>
      </c>
    </row>
    <row r="37" spans="1:10" ht="15">
      <c r="A37" s="106" t="s">
        <v>62</v>
      </c>
      <c r="B37" s="106" t="s">
        <v>133</v>
      </c>
      <c r="C37" s="106" t="s">
        <v>66</v>
      </c>
      <c r="D37" s="106" t="s">
        <v>98</v>
      </c>
      <c r="E37" s="106" t="s">
        <v>54</v>
      </c>
      <c r="F37" s="107">
        <v>538755</v>
      </c>
      <c r="G37" s="108">
        <v>405000</v>
      </c>
      <c r="H37" s="106" t="s">
        <v>57</v>
      </c>
      <c r="I37" s="106" t="s">
        <v>71</v>
      </c>
      <c r="J37" s="109">
        <v>45005</v>
      </c>
    </row>
    <row r="38" spans="1:10" ht="15">
      <c r="A38" s="106" t="s">
        <v>62</v>
      </c>
      <c r="B38" s="106" t="s">
        <v>133</v>
      </c>
      <c r="C38" s="106" t="s">
        <v>69</v>
      </c>
      <c r="D38" s="106" t="s">
        <v>70</v>
      </c>
      <c r="E38" s="106" t="s">
        <v>54</v>
      </c>
      <c r="F38" s="107">
        <v>538759</v>
      </c>
      <c r="G38" s="108">
        <v>410000</v>
      </c>
      <c r="H38" s="106" t="s">
        <v>57</v>
      </c>
      <c r="I38" s="106" t="s">
        <v>71</v>
      </c>
      <c r="J38" s="109">
        <v>45006</v>
      </c>
    </row>
    <row r="39" spans="1:10" ht="15">
      <c r="A39" s="106" t="s">
        <v>62</v>
      </c>
      <c r="B39" s="106" t="s">
        <v>133</v>
      </c>
      <c r="C39" s="106" t="s">
        <v>85</v>
      </c>
      <c r="D39" s="106" t="s">
        <v>102</v>
      </c>
      <c r="E39" s="106" t="s">
        <v>54</v>
      </c>
      <c r="F39" s="107">
        <v>538787</v>
      </c>
      <c r="G39" s="108">
        <v>525000</v>
      </c>
      <c r="H39" s="106" t="s">
        <v>57</v>
      </c>
      <c r="I39" s="106" t="s">
        <v>71</v>
      </c>
      <c r="J39" s="109">
        <v>45007</v>
      </c>
    </row>
    <row r="40" spans="1:10" ht="15">
      <c r="A40" s="106" t="s">
        <v>62</v>
      </c>
      <c r="B40" s="106" t="s">
        <v>133</v>
      </c>
      <c r="C40" s="106" t="s">
        <v>69</v>
      </c>
      <c r="D40" s="106" t="s">
        <v>84</v>
      </c>
      <c r="E40" s="106" t="s">
        <v>54</v>
      </c>
      <c r="F40" s="107">
        <v>538832</v>
      </c>
      <c r="G40" s="108">
        <v>439000</v>
      </c>
      <c r="H40" s="106" t="s">
        <v>57</v>
      </c>
      <c r="I40" s="106" t="s">
        <v>71</v>
      </c>
      <c r="J40" s="109">
        <v>45009</v>
      </c>
    </row>
    <row r="41" spans="1:10" ht="15">
      <c r="A41" s="106" t="s">
        <v>62</v>
      </c>
      <c r="B41" s="106" t="s">
        <v>133</v>
      </c>
      <c r="C41" s="106" t="s">
        <v>69</v>
      </c>
      <c r="D41" s="106" t="s">
        <v>84</v>
      </c>
      <c r="E41" s="106" t="s">
        <v>54</v>
      </c>
      <c r="F41" s="107">
        <v>538846</v>
      </c>
      <c r="G41" s="108">
        <v>708039</v>
      </c>
      <c r="H41" s="106" t="s">
        <v>57</v>
      </c>
      <c r="I41" s="106" t="s">
        <v>71</v>
      </c>
      <c r="J41" s="109">
        <v>45012</v>
      </c>
    </row>
    <row r="42" spans="1:10" ht="15">
      <c r="A42" s="106" t="s">
        <v>62</v>
      </c>
      <c r="B42" s="106" t="s">
        <v>133</v>
      </c>
      <c r="C42" s="106" t="s">
        <v>66</v>
      </c>
      <c r="D42" s="106" t="s">
        <v>67</v>
      </c>
      <c r="E42" s="106" t="s">
        <v>54</v>
      </c>
      <c r="F42" s="107">
        <v>538860</v>
      </c>
      <c r="G42" s="108">
        <v>496000</v>
      </c>
      <c r="H42" s="106" t="s">
        <v>57</v>
      </c>
      <c r="I42" s="106" t="s">
        <v>71</v>
      </c>
      <c r="J42" s="109">
        <v>45012</v>
      </c>
    </row>
    <row r="43" spans="1:10" ht="15">
      <c r="A43" s="106" t="s">
        <v>62</v>
      </c>
      <c r="B43" s="106" t="s">
        <v>133</v>
      </c>
      <c r="C43" s="106" t="s">
        <v>66</v>
      </c>
      <c r="D43" s="106" t="s">
        <v>96</v>
      </c>
      <c r="E43" s="106" t="s">
        <v>54</v>
      </c>
      <c r="F43" s="107">
        <v>538728</v>
      </c>
      <c r="G43" s="108">
        <v>145000</v>
      </c>
      <c r="H43" s="106" t="s">
        <v>57</v>
      </c>
      <c r="I43" s="106" t="s">
        <v>71</v>
      </c>
      <c r="J43" s="109">
        <v>45002</v>
      </c>
    </row>
    <row r="44" spans="1:10" ht="15">
      <c r="A44" s="106" t="s">
        <v>62</v>
      </c>
      <c r="B44" s="106" t="s">
        <v>133</v>
      </c>
      <c r="C44" s="106" t="s">
        <v>69</v>
      </c>
      <c r="D44" s="106" t="s">
        <v>70</v>
      </c>
      <c r="E44" s="106" t="s">
        <v>68</v>
      </c>
      <c r="F44" s="107">
        <v>538864</v>
      </c>
      <c r="G44" s="108">
        <v>425000</v>
      </c>
      <c r="H44" s="106" t="s">
        <v>57</v>
      </c>
      <c r="I44" s="106" t="s">
        <v>71</v>
      </c>
      <c r="J44" s="109">
        <v>45013</v>
      </c>
    </row>
    <row r="45" spans="1:10" ht="15">
      <c r="A45" s="106" t="s">
        <v>80</v>
      </c>
      <c r="B45" s="106" t="s">
        <v>134</v>
      </c>
      <c r="C45" s="106" t="s">
        <v>82</v>
      </c>
      <c r="D45" s="106" t="s">
        <v>83</v>
      </c>
      <c r="E45" s="106" t="s">
        <v>81</v>
      </c>
      <c r="F45" s="107">
        <v>538587</v>
      </c>
      <c r="G45" s="108">
        <v>1830000</v>
      </c>
      <c r="H45" s="106" t="s">
        <v>57</v>
      </c>
      <c r="I45" s="106" t="s">
        <v>71</v>
      </c>
      <c r="J45" s="109">
        <v>44993</v>
      </c>
    </row>
    <row r="46" spans="1:10" ht="15">
      <c r="A46" s="106" t="s">
        <v>53</v>
      </c>
      <c r="B46" s="106" t="s">
        <v>135</v>
      </c>
      <c r="C46" s="106" t="s">
        <v>69</v>
      </c>
      <c r="D46" s="106" t="s">
        <v>89</v>
      </c>
      <c r="E46" s="106" t="s">
        <v>63</v>
      </c>
      <c r="F46" s="107">
        <v>538785</v>
      </c>
      <c r="G46" s="108">
        <v>100000</v>
      </c>
      <c r="H46" s="106" t="s">
        <v>57</v>
      </c>
      <c r="I46" s="106" t="s">
        <v>71</v>
      </c>
      <c r="J46" s="109">
        <v>45007</v>
      </c>
    </row>
    <row r="47" spans="1:10" ht="15">
      <c r="A47" s="106" t="s">
        <v>53</v>
      </c>
      <c r="B47" s="106" t="s">
        <v>135</v>
      </c>
      <c r="C47" s="106" t="s">
        <v>55</v>
      </c>
      <c r="D47" s="106" t="s">
        <v>56</v>
      </c>
      <c r="E47" s="106" t="s">
        <v>54</v>
      </c>
      <c r="F47" s="107">
        <v>538485</v>
      </c>
      <c r="G47" s="108">
        <v>450000</v>
      </c>
      <c r="H47" s="106" t="s">
        <v>57</v>
      </c>
      <c r="I47" s="106" t="s">
        <v>71</v>
      </c>
      <c r="J47" s="109">
        <v>44986</v>
      </c>
    </row>
    <row r="48" spans="1:10" ht="15">
      <c r="A48" s="106" t="s">
        <v>53</v>
      </c>
      <c r="B48" s="106" t="s">
        <v>135</v>
      </c>
      <c r="C48" s="106" t="s">
        <v>69</v>
      </c>
      <c r="D48" s="106" t="s">
        <v>77</v>
      </c>
      <c r="E48" s="106" t="s">
        <v>65</v>
      </c>
      <c r="F48" s="107">
        <v>538669</v>
      </c>
      <c r="G48" s="108">
        <v>270000</v>
      </c>
      <c r="H48" s="106" t="s">
        <v>57</v>
      </c>
      <c r="I48" s="106" t="s">
        <v>71</v>
      </c>
      <c r="J48" s="109">
        <v>44999</v>
      </c>
    </row>
    <row r="49" spans="1:10" ht="15">
      <c r="A49" s="106" t="s">
        <v>53</v>
      </c>
      <c r="B49" s="106" t="s">
        <v>135</v>
      </c>
      <c r="C49" s="106" t="s">
        <v>69</v>
      </c>
      <c r="D49" s="106" t="s">
        <v>89</v>
      </c>
      <c r="E49" s="106" t="s">
        <v>65</v>
      </c>
      <c r="F49" s="107">
        <v>538685</v>
      </c>
      <c r="G49" s="108">
        <v>150000</v>
      </c>
      <c r="H49" s="106" t="s">
        <v>57</v>
      </c>
      <c r="I49" s="106" t="s">
        <v>71</v>
      </c>
      <c r="J49" s="109">
        <v>45000</v>
      </c>
    </row>
    <row r="50" spans="1:10" ht="15">
      <c r="A50" s="106" t="s">
        <v>53</v>
      </c>
      <c r="B50" s="106" t="s">
        <v>135</v>
      </c>
      <c r="C50" s="106" t="s">
        <v>69</v>
      </c>
      <c r="D50" s="106" t="s">
        <v>77</v>
      </c>
      <c r="E50" s="106" t="s">
        <v>68</v>
      </c>
      <c r="F50" s="107">
        <v>538597</v>
      </c>
      <c r="G50" s="108">
        <v>105000</v>
      </c>
      <c r="H50" s="106" t="s">
        <v>57</v>
      </c>
      <c r="I50" s="106" t="s">
        <v>71</v>
      </c>
      <c r="J50" s="109">
        <v>44993</v>
      </c>
    </row>
    <row r="51" spans="1:10" ht="15">
      <c r="A51" s="106" t="s">
        <v>53</v>
      </c>
      <c r="B51" s="106" t="s">
        <v>135</v>
      </c>
      <c r="C51" s="106" t="s">
        <v>69</v>
      </c>
      <c r="D51" s="106" t="s">
        <v>89</v>
      </c>
      <c r="E51" s="106" t="s">
        <v>54</v>
      </c>
      <c r="F51" s="107">
        <v>538696</v>
      </c>
      <c r="G51" s="108">
        <v>710000</v>
      </c>
      <c r="H51" s="106" t="s">
        <v>57</v>
      </c>
      <c r="I51" s="106" t="s">
        <v>71</v>
      </c>
      <c r="J51" s="109">
        <v>45000</v>
      </c>
    </row>
    <row r="52" spans="1:10" ht="15">
      <c r="A52" s="106" t="s">
        <v>53</v>
      </c>
      <c r="B52" s="106" t="s">
        <v>135</v>
      </c>
      <c r="C52" s="106" t="s">
        <v>87</v>
      </c>
      <c r="D52" s="106" t="s">
        <v>93</v>
      </c>
      <c r="E52" s="106" t="s">
        <v>54</v>
      </c>
      <c r="F52" s="107">
        <v>538675</v>
      </c>
      <c r="G52" s="108">
        <v>625000</v>
      </c>
      <c r="H52" s="106" t="s">
        <v>57</v>
      </c>
      <c r="I52" s="106" t="s">
        <v>71</v>
      </c>
      <c r="J52" s="109">
        <v>44999</v>
      </c>
    </row>
    <row r="53" spans="1:10" ht="15">
      <c r="A53" s="106" t="s">
        <v>53</v>
      </c>
      <c r="B53" s="106" t="s">
        <v>135</v>
      </c>
      <c r="C53" s="106" t="s">
        <v>69</v>
      </c>
      <c r="D53" s="106" t="s">
        <v>77</v>
      </c>
      <c r="E53" s="106" t="s">
        <v>54</v>
      </c>
      <c r="F53" s="107">
        <v>538828</v>
      </c>
      <c r="G53" s="108">
        <v>230000</v>
      </c>
      <c r="H53" s="106" t="s">
        <v>57</v>
      </c>
      <c r="I53" s="106" t="s">
        <v>71</v>
      </c>
      <c r="J53" s="109">
        <v>45009</v>
      </c>
    </row>
    <row r="54" spans="1:10" ht="15">
      <c r="A54" s="106" t="s">
        <v>53</v>
      </c>
      <c r="B54" s="106" t="s">
        <v>135</v>
      </c>
      <c r="C54" s="106" t="s">
        <v>69</v>
      </c>
      <c r="D54" s="106" t="s">
        <v>89</v>
      </c>
      <c r="E54" s="106" t="s">
        <v>54</v>
      </c>
      <c r="F54" s="107">
        <v>538632</v>
      </c>
      <c r="G54" s="108">
        <v>380000</v>
      </c>
      <c r="H54" s="106" t="s">
        <v>57</v>
      </c>
      <c r="I54" s="106" t="s">
        <v>71</v>
      </c>
      <c r="J54" s="109">
        <v>44995</v>
      </c>
    </row>
    <row r="55" spans="1:10" ht="15">
      <c r="A55" s="106" t="s">
        <v>53</v>
      </c>
      <c r="B55" s="106" t="s">
        <v>135</v>
      </c>
      <c r="C55" s="106" t="s">
        <v>69</v>
      </c>
      <c r="D55" s="106" t="s">
        <v>89</v>
      </c>
      <c r="E55" s="106" t="s">
        <v>54</v>
      </c>
      <c r="F55" s="107">
        <v>538701</v>
      </c>
      <c r="G55" s="108">
        <v>400000</v>
      </c>
      <c r="H55" s="106" t="s">
        <v>57</v>
      </c>
      <c r="I55" s="106" t="s">
        <v>71</v>
      </c>
      <c r="J55" s="109">
        <v>45001</v>
      </c>
    </row>
    <row r="56" spans="1:10" ht="15">
      <c r="A56" s="106" t="s">
        <v>53</v>
      </c>
      <c r="B56" s="106" t="s">
        <v>135</v>
      </c>
      <c r="C56" s="106" t="s">
        <v>55</v>
      </c>
      <c r="D56" s="106" t="s">
        <v>56</v>
      </c>
      <c r="E56" s="106" t="s">
        <v>54</v>
      </c>
      <c r="F56" s="107">
        <v>538626</v>
      </c>
      <c r="G56" s="108">
        <v>498500</v>
      </c>
      <c r="H56" s="106" t="s">
        <v>57</v>
      </c>
      <c r="I56" s="106" t="s">
        <v>71</v>
      </c>
      <c r="J56" s="109">
        <v>44995</v>
      </c>
    </row>
    <row r="57" spans="1:10" ht="15">
      <c r="A57" s="106" t="s">
        <v>53</v>
      </c>
      <c r="B57" s="106" t="s">
        <v>135</v>
      </c>
      <c r="C57" s="106" t="s">
        <v>69</v>
      </c>
      <c r="D57" s="106" t="s">
        <v>77</v>
      </c>
      <c r="E57" s="106" t="s">
        <v>54</v>
      </c>
      <c r="F57" s="107">
        <v>538918</v>
      </c>
      <c r="G57" s="108">
        <v>325000</v>
      </c>
      <c r="H57" s="106" t="s">
        <v>57</v>
      </c>
      <c r="I57" s="106" t="s">
        <v>71</v>
      </c>
      <c r="J57" s="109">
        <v>45015</v>
      </c>
    </row>
    <row r="58" spans="1:10" ht="15">
      <c r="A58" s="106" t="s">
        <v>53</v>
      </c>
      <c r="B58" s="106" t="s">
        <v>135</v>
      </c>
      <c r="C58" s="106" t="s">
        <v>69</v>
      </c>
      <c r="D58" s="106" t="s">
        <v>77</v>
      </c>
      <c r="E58" s="106" t="s">
        <v>54</v>
      </c>
      <c r="F58" s="107">
        <v>538540</v>
      </c>
      <c r="G58" s="108">
        <v>300000</v>
      </c>
      <c r="H58" s="106" t="s">
        <v>57</v>
      </c>
      <c r="I58" s="106" t="s">
        <v>71</v>
      </c>
      <c r="J58" s="109">
        <v>44988</v>
      </c>
    </row>
    <row r="59" spans="1:10" ht="15">
      <c r="A59" s="106" t="s">
        <v>53</v>
      </c>
      <c r="B59" s="106" t="s">
        <v>135</v>
      </c>
      <c r="C59" s="106" t="s">
        <v>69</v>
      </c>
      <c r="D59" s="106" t="s">
        <v>89</v>
      </c>
      <c r="E59" s="106" t="s">
        <v>63</v>
      </c>
      <c r="F59" s="107">
        <v>538923</v>
      </c>
      <c r="G59" s="108">
        <v>325000</v>
      </c>
      <c r="H59" s="106" t="s">
        <v>57</v>
      </c>
      <c r="I59" s="106" t="s">
        <v>71</v>
      </c>
      <c r="J59" s="109">
        <v>45015</v>
      </c>
    </row>
    <row r="60" spans="1:10" ht="15">
      <c r="A60" s="106" t="s">
        <v>53</v>
      </c>
      <c r="B60" s="106" t="s">
        <v>135</v>
      </c>
      <c r="C60" s="106" t="s">
        <v>66</v>
      </c>
      <c r="D60" s="106" t="s">
        <v>78</v>
      </c>
      <c r="E60" s="106" t="s">
        <v>54</v>
      </c>
      <c r="F60" s="107">
        <v>538965</v>
      </c>
      <c r="G60" s="108">
        <v>358900</v>
      </c>
      <c r="H60" s="106" t="s">
        <v>71</v>
      </c>
      <c r="I60" s="106" t="s">
        <v>71</v>
      </c>
      <c r="J60" s="109">
        <v>45016</v>
      </c>
    </row>
    <row r="61" spans="1:10" ht="15">
      <c r="A61" s="106" t="s">
        <v>53</v>
      </c>
      <c r="B61" s="106" t="s">
        <v>135</v>
      </c>
      <c r="C61" s="106" t="s">
        <v>66</v>
      </c>
      <c r="D61" s="106" t="s">
        <v>78</v>
      </c>
      <c r="E61" s="106" t="s">
        <v>54</v>
      </c>
      <c r="F61" s="107">
        <v>538946</v>
      </c>
      <c r="G61" s="108">
        <v>393000</v>
      </c>
      <c r="H61" s="106" t="s">
        <v>71</v>
      </c>
      <c r="I61" s="106" t="s">
        <v>71</v>
      </c>
      <c r="J61" s="109">
        <v>45016</v>
      </c>
    </row>
    <row r="62" spans="1:10" ht="15">
      <c r="A62" s="106" t="s">
        <v>53</v>
      </c>
      <c r="B62" s="106" t="s">
        <v>135</v>
      </c>
      <c r="C62" s="106" t="s">
        <v>66</v>
      </c>
      <c r="D62" s="106" t="s">
        <v>78</v>
      </c>
      <c r="E62" s="106" t="s">
        <v>54</v>
      </c>
      <c r="F62" s="107">
        <v>538547</v>
      </c>
      <c r="G62" s="108">
        <v>659900</v>
      </c>
      <c r="H62" s="106" t="s">
        <v>57</v>
      </c>
      <c r="I62" s="106" t="s">
        <v>71</v>
      </c>
      <c r="J62" s="109">
        <v>44988</v>
      </c>
    </row>
    <row r="63" spans="1:10" ht="15">
      <c r="A63" s="106" t="s">
        <v>53</v>
      </c>
      <c r="B63" s="106" t="s">
        <v>135</v>
      </c>
      <c r="C63" s="106" t="s">
        <v>66</v>
      </c>
      <c r="D63" s="106" t="s">
        <v>78</v>
      </c>
      <c r="E63" s="106" t="s">
        <v>54</v>
      </c>
      <c r="F63" s="107">
        <v>538712</v>
      </c>
      <c r="G63" s="108">
        <v>451400</v>
      </c>
      <c r="H63" s="106" t="s">
        <v>71</v>
      </c>
      <c r="I63" s="106" t="s">
        <v>71</v>
      </c>
      <c r="J63" s="109">
        <v>45001</v>
      </c>
    </row>
    <row r="64" spans="1:10" ht="15">
      <c r="A64" s="106" t="s">
        <v>53</v>
      </c>
      <c r="B64" s="106" t="s">
        <v>135</v>
      </c>
      <c r="C64" s="106" t="s">
        <v>66</v>
      </c>
      <c r="D64" s="106" t="s">
        <v>107</v>
      </c>
      <c r="E64" s="106" t="s">
        <v>81</v>
      </c>
      <c r="F64" s="107">
        <v>538952</v>
      </c>
      <c r="G64" s="108">
        <v>5500000</v>
      </c>
      <c r="H64" s="106" t="s">
        <v>57</v>
      </c>
      <c r="I64" s="106" t="s">
        <v>71</v>
      </c>
      <c r="J64" s="109">
        <v>45016</v>
      </c>
    </row>
    <row r="65" spans="1:10" ht="15">
      <c r="A65" s="106" t="s">
        <v>53</v>
      </c>
      <c r="B65" s="106" t="s">
        <v>135</v>
      </c>
      <c r="C65" s="106" t="s">
        <v>66</v>
      </c>
      <c r="D65" s="106" t="s">
        <v>107</v>
      </c>
      <c r="E65" s="106" t="s">
        <v>108</v>
      </c>
      <c r="F65" s="107">
        <v>538957</v>
      </c>
      <c r="G65" s="108">
        <v>5825000</v>
      </c>
      <c r="H65" s="106" t="s">
        <v>57</v>
      </c>
      <c r="I65" s="106" t="s">
        <v>71</v>
      </c>
      <c r="J65" s="109">
        <v>45016</v>
      </c>
    </row>
    <row r="66" spans="1:10" ht="15">
      <c r="A66" s="106" t="s">
        <v>53</v>
      </c>
      <c r="B66" s="106" t="s">
        <v>135</v>
      </c>
      <c r="C66" s="106" t="s">
        <v>66</v>
      </c>
      <c r="D66" s="106" t="s">
        <v>78</v>
      </c>
      <c r="E66" s="106" t="s">
        <v>68</v>
      </c>
      <c r="F66" s="107">
        <v>538688</v>
      </c>
      <c r="G66" s="108">
        <v>434950</v>
      </c>
      <c r="H66" s="106" t="s">
        <v>71</v>
      </c>
      <c r="I66" s="106" t="s">
        <v>71</v>
      </c>
      <c r="J66" s="109">
        <v>45000</v>
      </c>
    </row>
    <row r="67" spans="1:10" ht="15">
      <c r="A67" s="106" t="s">
        <v>53</v>
      </c>
      <c r="B67" s="106" t="s">
        <v>135</v>
      </c>
      <c r="C67" s="106" t="s">
        <v>66</v>
      </c>
      <c r="D67" s="106" t="s">
        <v>78</v>
      </c>
      <c r="E67" s="106" t="s">
        <v>54</v>
      </c>
      <c r="F67" s="107">
        <v>538941</v>
      </c>
      <c r="G67" s="108">
        <v>609990</v>
      </c>
      <c r="H67" s="106" t="s">
        <v>71</v>
      </c>
      <c r="I67" s="106" t="s">
        <v>71</v>
      </c>
      <c r="J67" s="109">
        <v>45016</v>
      </c>
    </row>
    <row r="68" spans="1:10" ht="15">
      <c r="A68" s="106" t="s">
        <v>99</v>
      </c>
      <c r="B68" s="106" t="s">
        <v>136</v>
      </c>
      <c r="C68" s="106" t="s">
        <v>100</v>
      </c>
      <c r="D68" s="106" t="s">
        <v>83</v>
      </c>
      <c r="E68" s="106" t="s">
        <v>54</v>
      </c>
      <c r="F68" s="107">
        <v>538762</v>
      </c>
      <c r="G68" s="108">
        <v>360000</v>
      </c>
      <c r="H68" s="106" t="s">
        <v>57</v>
      </c>
      <c r="I68" s="106" t="s">
        <v>71</v>
      </c>
      <c r="J68" s="109">
        <v>45006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35</v>
      </c>
      <c r="C1" s="85" t="s">
        <v>1</v>
      </c>
      <c r="D1" s="85" t="s">
        <v>34</v>
      </c>
      <c r="E1" s="85" t="s">
        <v>32</v>
      </c>
      <c r="F1" s="85" t="s">
        <v>36</v>
      </c>
      <c r="G1" s="85" t="s">
        <v>33</v>
      </c>
      <c r="H1" s="85" t="s">
        <v>39</v>
      </c>
      <c r="L1">
        <v>20</v>
      </c>
    </row>
    <row r="2" spans="1:12" ht="15">
      <c r="A2" s="110" t="s">
        <v>90</v>
      </c>
      <c r="B2" s="110" t="s">
        <v>130</v>
      </c>
      <c r="C2" s="110" t="s">
        <v>116</v>
      </c>
      <c r="D2" s="110" t="s">
        <v>115</v>
      </c>
      <c r="E2" s="111">
        <v>538662</v>
      </c>
      <c r="F2" s="112">
        <v>500000</v>
      </c>
      <c r="G2" s="113">
        <v>44998</v>
      </c>
      <c r="H2" s="110" t="s">
        <v>117</v>
      </c>
    </row>
    <row r="3" spans="1:12" ht="15">
      <c r="A3" s="110" t="s">
        <v>58</v>
      </c>
      <c r="B3" s="110" t="s">
        <v>131</v>
      </c>
      <c r="C3" s="110" t="s">
        <v>110</v>
      </c>
      <c r="D3" s="110" t="s">
        <v>124</v>
      </c>
      <c r="E3" s="111">
        <v>538806</v>
      </c>
      <c r="F3" s="112">
        <v>448000</v>
      </c>
      <c r="G3" s="113">
        <v>45008</v>
      </c>
      <c r="H3" s="110" t="s">
        <v>125</v>
      </c>
    </row>
    <row r="4" spans="1:12" ht="15">
      <c r="A4" s="110" t="s">
        <v>58</v>
      </c>
      <c r="B4" s="110" t="s">
        <v>131</v>
      </c>
      <c r="C4" s="110" t="s">
        <v>110</v>
      </c>
      <c r="D4" s="110" t="s">
        <v>128</v>
      </c>
      <c r="E4" s="111">
        <v>538931</v>
      </c>
      <c r="F4" s="112">
        <v>271310</v>
      </c>
      <c r="G4" s="113">
        <v>45016</v>
      </c>
      <c r="H4" s="110" t="s">
        <v>129</v>
      </c>
    </row>
    <row r="5" spans="1:12" ht="30">
      <c r="A5" s="110" t="s">
        <v>62</v>
      </c>
      <c r="B5" s="110" t="s">
        <v>133</v>
      </c>
      <c r="C5" s="110" t="s">
        <v>110</v>
      </c>
      <c r="D5" s="110" t="s">
        <v>113</v>
      </c>
      <c r="E5" s="111">
        <v>538648</v>
      </c>
      <c r="F5" s="112">
        <v>175000</v>
      </c>
      <c r="G5" s="113">
        <v>44998</v>
      </c>
      <c r="H5" s="110" t="s">
        <v>114</v>
      </c>
    </row>
    <row r="6" spans="1:12" ht="15">
      <c r="A6" s="110" t="s">
        <v>62</v>
      </c>
      <c r="B6" s="110" t="s">
        <v>133</v>
      </c>
      <c r="C6" s="110" t="s">
        <v>110</v>
      </c>
      <c r="D6" s="110" t="s">
        <v>120</v>
      </c>
      <c r="E6" s="111">
        <v>538703</v>
      </c>
      <c r="F6" s="112">
        <v>75000</v>
      </c>
      <c r="G6" s="113">
        <v>45001</v>
      </c>
      <c r="H6" s="110" t="s">
        <v>121</v>
      </c>
    </row>
    <row r="7" spans="1:12" ht="15">
      <c r="A7" s="110" t="s">
        <v>62</v>
      </c>
      <c r="B7" s="110" t="s">
        <v>133</v>
      </c>
      <c r="C7" s="110" t="s">
        <v>110</v>
      </c>
      <c r="D7" s="110" t="s">
        <v>122</v>
      </c>
      <c r="E7" s="111">
        <v>538780</v>
      </c>
      <c r="F7" s="112">
        <v>234000</v>
      </c>
      <c r="G7" s="113">
        <v>45007</v>
      </c>
      <c r="H7" s="110" t="s">
        <v>123</v>
      </c>
    </row>
    <row r="8" spans="1:12" ht="15">
      <c r="A8" s="110" t="s">
        <v>80</v>
      </c>
      <c r="B8" s="110" t="s">
        <v>134</v>
      </c>
      <c r="C8" s="110" t="s">
        <v>81</v>
      </c>
      <c r="D8" s="110" t="s">
        <v>126</v>
      </c>
      <c r="E8" s="111">
        <v>538890</v>
      </c>
      <c r="F8" s="112">
        <v>1100000</v>
      </c>
      <c r="G8" s="113">
        <v>45014</v>
      </c>
      <c r="H8" s="110" t="s">
        <v>127</v>
      </c>
    </row>
    <row r="9" spans="1:12" ht="15">
      <c r="A9" s="110" t="s">
        <v>53</v>
      </c>
      <c r="B9" s="110" t="s">
        <v>135</v>
      </c>
      <c r="C9" s="110" t="s">
        <v>110</v>
      </c>
      <c r="D9" s="110" t="s">
        <v>109</v>
      </c>
      <c r="E9" s="111">
        <v>538525</v>
      </c>
      <c r="F9" s="112">
        <v>206250</v>
      </c>
      <c r="G9" s="113">
        <v>44988</v>
      </c>
      <c r="H9" s="110" t="s">
        <v>111</v>
      </c>
    </row>
    <row r="10" spans="1:12" ht="15">
      <c r="A10" s="110" t="s">
        <v>53</v>
      </c>
      <c r="B10" s="110" t="s">
        <v>135</v>
      </c>
      <c r="C10" s="110" t="s">
        <v>110</v>
      </c>
      <c r="D10" s="110" t="s">
        <v>112</v>
      </c>
      <c r="E10" s="111">
        <v>538534</v>
      </c>
      <c r="F10" s="112">
        <v>183750</v>
      </c>
      <c r="G10" s="113">
        <v>44988</v>
      </c>
      <c r="H10" s="110" t="s">
        <v>111</v>
      </c>
    </row>
    <row r="11" spans="1:12" ht="30">
      <c r="A11" s="110" t="s">
        <v>53</v>
      </c>
      <c r="B11" s="110" t="s">
        <v>135</v>
      </c>
      <c r="C11" s="110" t="s">
        <v>119</v>
      </c>
      <c r="D11" s="110" t="s">
        <v>118</v>
      </c>
      <c r="E11" s="111">
        <v>538678</v>
      </c>
      <c r="F11" s="112">
        <v>43016</v>
      </c>
      <c r="G11" s="113">
        <v>44999</v>
      </c>
      <c r="H11" s="110" t="s">
        <v>114</v>
      </c>
    </row>
    <row r="12" spans="1:12" ht="15">
      <c r="A12" s="110"/>
      <c r="B12" s="110"/>
      <c r="C12" s="110"/>
      <c r="D12" s="110"/>
      <c r="E12" s="111"/>
      <c r="F12" s="112"/>
      <c r="G12" s="113"/>
      <c r="H12" s="110"/>
    </row>
    <row r="13" spans="1:12" ht="15">
      <c r="A13" s="110"/>
      <c r="B13" s="110"/>
      <c r="C13" s="110"/>
      <c r="D13" s="110"/>
      <c r="E13" s="111"/>
      <c r="F13" s="112"/>
      <c r="G13" s="113"/>
      <c r="H13" s="110"/>
    </row>
    <row r="14" spans="1:12" ht="15">
      <c r="A14" s="110"/>
      <c r="B14" s="110"/>
      <c r="C14" s="110"/>
      <c r="D14" s="110"/>
      <c r="E14" s="111"/>
      <c r="F14" s="112"/>
      <c r="G14" s="113"/>
      <c r="H14" s="110"/>
    </row>
    <row r="15" spans="1:12" ht="15">
      <c r="A15" s="110"/>
      <c r="B15" s="110"/>
      <c r="C15" s="110"/>
      <c r="D15" s="110"/>
      <c r="E15" s="111"/>
      <c r="F15" s="112"/>
      <c r="G15" s="113"/>
      <c r="H15" s="110"/>
    </row>
    <row r="16" spans="1:12" ht="15">
      <c r="A16" s="110"/>
      <c r="B16" s="110"/>
      <c r="C16" s="110"/>
      <c r="D16" s="110"/>
      <c r="E16" s="111"/>
      <c r="F16" s="112"/>
      <c r="G16" s="113"/>
      <c r="H16" s="110"/>
    </row>
    <row r="17" spans="1:8" ht="15">
      <c r="A17" s="110"/>
      <c r="B17" s="110"/>
      <c r="C17" s="110"/>
      <c r="D17" s="110"/>
      <c r="E17" s="111"/>
      <c r="F17" s="112"/>
      <c r="G17" s="113"/>
      <c r="H17" s="110"/>
    </row>
    <row r="18" spans="1:8" ht="15">
      <c r="A18" s="110"/>
      <c r="B18" s="110"/>
      <c r="C18" s="110"/>
      <c r="D18" s="110"/>
      <c r="E18" s="111"/>
      <c r="F18" s="112"/>
      <c r="G18" s="113"/>
      <c r="H18" s="110"/>
    </row>
    <row r="19" spans="1:8" ht="15">
      <c r="A19" s="110"/>
      <c r="B19" s="110"/>
      <c r="C19" s="110"/>
      <c r="D19" s="110"/>
      <c r="E19" s="111"/>
      <c r="F19" s="112"/>
      <c r="G19" s="113"/>
      <c r="H19" s="110"/>
    </row>
    <row r="20" spans="1:8" ht="15">
      <c r="A20" s="110"/>
      <c r="B20" s="110"/>
      <c r="C20" s="110"/>
      <c r="D20" s="110"/>
      <c r="E20" s="111"/>
      <c r="F20" s="112"/>
      <c r="G20" s="113"/>
      <c r="H20" s="110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7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6" t="s">
        <v>0</v>
      </c>
      <c r="B1" s="87" t="s">
        <v>35</v>
      </c>
      <c r="C1" s="87" t="s">
        <v>36</v>
      </c>
      <c r="D1" s="87" t="s">
        <v>33</v>
      </c>
      <c r="E1" s="88" t="s">
        <v>41</v>
      </c>
      <c r="L1">
        <v>78</v>
      </c>
    </row>
    <row r="2" spans="1:12" ht="12.75" customHeight="1">
      <c r="A2" s="114" t="s">
        <v>90</v>
      </c>
      <c r="B2" s="114" t="s">
        <v>130</v>
      </c>
      <c r="C2" s="115">
        <v>500000</v>
      </c>
      <c r="D2" s="116">
        <v>44998</v>
      </c>
      <c r="E2" s="114" t="s">
        <v>137</v>
      </c>
    </row>
    <row r="3" spans="1:12" ht="12.75" customHeight="1">
      <c r="A3" s="114" t="s">
        <v>90</v>
      </c>
      <c r="B3" s="114" t="s">
        <v>130</v>
      </c>
      <c r="C3" s="115">
        <v>6950000</v>
      </c>
      <c r="D3" s="116">
        <v>44998</v>
      </c>
      <c r="E3" s="114" t="s">
        <v>138</v>
      </c>
    </row>
    <row r="4" spans="1:12" ht="12.75" customHeight="1">
      <c r="A4" s="114" t="s">
        <v>58</v>
      </c>
      <c r="B4" s="114" t="s">
        <v>131</v>
      </c>
      <c r="C4" s="115">
        <v>631000</v>
      </c>
      <c r="D4" s="116">
        <v>44986</v>
      </c>
      <c r="E4" s="114" t="s">
        <v>138</v>
      </c>
    </row>
    <row r="5" spans="1:12" ht="12.75" customHeight="1">
      <c r="A5" s="114" t="s">
        <v>58</v>
      </c>
      <c r="B5" s="114" t="s">
        <v>131</v>
      </c>
      <c r="C5" s="115">
        <v>395000</v>
      </c>
      <c r="D5" s="116">
        <v>44987</v>
      </c>
      <c r="E5" s="114" t="s">
        <v>138</v>
      </c>
    </row>
    <row r="6" spans="1:12" ht="12.75" customHeight="1">
      <c r="A6" s="114" t="s">
        <v>58</v>
      </c>
      <c r="B6" s="114" t="s">
        <v>131</v>
      </c>
      <c r="C6" s="115">
        <v>271310</v>
      </c>
      <c r="D6" s="116">
        <v>45016</v>
      </c>
      <c r="E6" s="114" t="s">
        <v>137</v>
      </c>
    </row>
    <row r="7" spans="1:12" ht="12.75" customHeight="1">
      <c r="A7" s="114" t="s">
        <v>58</v>
      </c>
      <c r="B7" s="114" t="s">
        <v>131</v>
      </c>
      <c r="C7" s="115">
        <v>900000</v>
      </c>
      <c r="D7" s="116">
        <v>44988</v>
      </c>
      <c r="E7" s="114" t="s">
        <v>138</v>
      </c>
    </row>
    <row r="8" spans="1:12" ht="12.75" customHeight="1">
      <c r="A8" s="114" t="s">
        <v>58</v>
      </c>
      <c r="B8" s="114" t="s">
        <v>131</v>
      </c>
      <c r="C8" s="115">
        <v>450000</v>
      </c>
      <c r="D8" s="116">
        <v>44987</v>
      </c>
      <c r="E8" s="114" t="s">
        <v>138</v>
      </c>
    </row>
    <row r="9" spans="1:12" ht="12.75" customHeight="1">
      <c r="A9" s="114" t="s">
        <v>58</v>
      </c>
      <c r="B9" s="114" t="s">
        <v>131</v>
      </c>
      <c r="C9" s="115">
        <v>1263000</v>
      </c>
      <c r="D9" s="116">
        <v>44991</v>
      </c>
      <c r="E9" s="114" t="s">
        <v>138</v>
      </c>
    </row>
    <row r="10" spans="1:12" ht="12.75" customHeight="1">
      <c r="A10" s="114" t="s">
        <v>58</v>
      </c>
      <c r="B10" s="114" t="s">
        <v>131</v>
      </c>
      <c r="C10" s="115">
        <v>458000</v>
      </c>
      <c r="D10" s="116">
        <v>45000</v>
      </c>
      <c r="E10" s="114" t="s">
        <v>138</v>
      </c>
    </row>
    <row r="11" spans="1:12" ht="12.75" customHeight="1">
      <c r="A11" s="114" t="s">
        <v>58</v>
      </c>
      <c r="B11" s="114" t="s">
        <v>131</v>
      </c>
      <c r="C11" s="115">
        <v>900000</v>
      </c>
      <c r="D11" s="116">
        <v>45012</v>
      </c>
      <c r="E11" s="114" t="s">
        <v>138</v>
      </c>
    </row>
    <row r="12" spans="1:12" ht="12.75" customHeight="1">
      <c r="A12" s="114" t="s">
        <v>58</v>
      </c>
      <c r="B12" s="114" t="s">
        <v>131</v>
      </c>
      <c r="C12" s="115">
        <v>477500</v>
      </c>
      <c r="D12" s="116">
        <v>45012</v>
      </c>
      <c r="E12" s="114" t="s">
        <v>138</v>
      </c>
    </row>
    <row r="13" spans="1:12" ht="15">
      <c r="A13" s="114" t="s">
        <v>58</v>
      </c>
      <c r="B13" s="114" t="s">
        <v>131</v>
      </c>
      <c r="C13" s="115">
        <v>405000</v>
      </c>
      <c r="D13" s="116">
        <v>45012</v>
      </c>
      <c r="E13" s="114" t="s">
        <v>138</v>
      </c>
    </row>
    <row r="14" spans="1:12" ht="15">
      <c r="A14" s="114" t="s">
        <v>58</v>
      </c>
      <c r="B14" s="114" t="s">
        <v>131</v>
      </c>
      <c r="C14" s="115">
        <v>655000</v>
      </c>
      <c r="D14" s="116">
        <v>45007</v>
      </c>
      <c r="E14" s="114" t="s">
        <v>138</v>
      </c>
    </row>
    <row r="15" spans="1:12" ht="15">
      <c r="A15" s="114" t="s">
        <v>58</v>
      </c>
      <c r="B15" s="114" t="s">
        <v>131</v>
      </c>
      <c r="C15" s="115">
        <v>215000</v>
      </c>
      <c r="D15" s="116">
        <v>44995</v>
      </c>
      <c r="E15" s="114" t="s">
        <v>138</v>
      </c>
    </row>
    <row r="16" spans="1:12" ht="15">
      <c r="A16" s="114" t="s">
        <v>58</v>
      </c>
      <c r="B16" s="114" t="s">
        <v>131</v>
      </c>
      <c r="C16" s="115">
        <v>290000</v>
      </c>
      <c r="D16" s="116">
        <v>45007</v>
      </c>
      <c r="E16" s="114" t="s">
        <v>138</v>
      </c>
    </row>
    <row r="17" spans="1:5" ht="15">
      <c r="A17" s="114" t="s">
        <v>58</v>
      </c>
      <c r="B17" s="114" t="s">
        <v>131</v>
      </c>
      <c r="C17" s="115">
        <v>419000</v>
      </c>
      <c r="D17" s="116">
        <v>44999</v>
      </c>
      <c r="E17" s="114" t="s">
        <v>138</v>
      </c>
    </row>
    <row r="18" spans="1:5" ht="15">
      <c r="A18" s="114" t="s">
        <v>58</v>
      </c>
      <c r="B18" s="114" t="s">
        <v>131</v>
      </c>
      <c r="C18" s="115">
        <v>710000</v>
      </c>
      <c r="D18" s="116">
        <v>45000</v>
      </c>
      <c r="E18" s="114" t="s">
        <v>138</v>
      </c>
    </row>
    <row r="19" spans="1:5" ht="15">
      <c r="A19" s="114" t="s">
        <v>58</v>
      </c>
      <c r="B19" s="114" t="s">
        <v>131</v>
      </c>
      <c r="C19" s="115">
        <v>380000</v>
      </c>
      <c r="D19" s="116">
        <v>45016</v>
      </c>
      <c r="E19" s="114" t="s">
        <v>138</v>
      </c>
    </row>
    <row r="20" spans="1:5" ht="15">
      <c r="A20" s="114" t="s">
        <v>58</v>
      </c>
      <c r="B20" s="114" t="s">
        <v>131</v>
      </c>
      <c r="C20" s="115">
        <v>448000</v>
      </c>
      <c r="D20" s="116">
        <v>45008</v>
      </c>
      <c r="E20" s="114" t="s">
        <v>137</v>
      </c>
    </row>
    <row r="21" spans="1:5" ht="15">
      <c r="A21" s="114" t="s">
        <v>104</v>
      </c>
      <c r="B21" s="114" t="s">
        <v>132</v>
      </c>
      <c r="C21" s="115">
        <v>590000</v>
      </c>
      <c r="D21" s="116">
        <v>45015</v>
      </c>
      <c r="E21" s="114" t="s">
        <v>138</v>
      </c>
    </row>
    <row r="22" spans="1:5" ht="15">
      <c r="A22" s="114" t="s">
        <v>62</v>
      </c>
      <c r="B22" s="114" t="s">
        <v>133</v>
      </c>
      <c r="C22" s="115">
        <v>440000</v>
      </c>
      <c r="D22" s="116">
        <v>44988</v>
      </c>
      <c r="E22" s="114" t="s">
        <v>138</v>
      </c>
    </row>
    <row r="23" spans="1:5" ht="15">
      <c r="A23" s="114" t="s">
        <v>62</v>
      </c>
      <c r="B23" s="114" t="s">
        <v>133</v>
      </c>
      <c r="C23" s="115">
        <v>1003367</v>
      </c>
      <c r="D23" s="116">
        <v>44988</v>
      </c>
      <c r="E23" s="114" t="s">
        <v>139</v>
      </c>
    </row>
    <row r="24" spans="1:5" ht="15">
      <c r="A24" s="114" t="s">
        <v>62</v>
      </c>
      <c r="B24" s="114" t="s">
        <v>133</v>
      </c>
      <c r="C24" s="115">
        <v>262500</v>
      </c>
      <c r="D24" s="116">
        <v>44986</v>
      </c>
      <c r="E24" s="114" t="s">
        <v>138</v>
      </c>
    </row>
    <row r="25" spans="1:5" ht="15">
      <c r="A25" s="114" t="s">
        <v>62</v>
      </c>
      <c r="B25" s="114" t="s">
        <v>133</v>
      </c>
      <c r="C25" s="115">
        <v>75000</v>
      </c>
      <c r="D25" s="116">
        <v>45001</v>
      </c>
      <c r="E25" s="114" t="s">
        <v>137</v>
      </c>
    </row>
    <row r="26" spans="1:5" ht="15">
      <c r="A26" s="114" t="s">
        <v>62</v>
      </c>
      <c r="B26" s="114" t="s">
        <v>133</v>
      </c>
      <c r="C26" s="115">
        <v>439000</v>
      </c>
      <c r="D26" s="116">
        <v>45009</v>
      </c>
      <c r="E26" s="114" t="s">
        <v>139</v>
      </c>
    </row>
    <row r="27" spans="1:5" ht="15">
      <c r="A27" s="114" t="s">
        <v>62</v>
      </c>
      <c r="B27" s="114" t="s">
        <v>133</v>
      </c>
      <c r="C27" s="115">
        <v>580000</v>
      </c>
      <c r="D27" s="116">
        <v>44995</v>
      </c>
      <c r="E27" s="114" t="s">
        <v>138</v>
      </c>
    </row>
    <row r="28" spans="1:5" ht="15">
      <c r="A28" s="114" t="s">
        <v>62</v>
      </c>
      <c r="B28" s="114" t="s">
        <v>133</v>
      </c>
      <c r="C28" s="115">
        <v>270000</v>
      </c>
      <c r="D28" s="116">
        <v>44995</v>
      </c>
      <c r="E28" s="114" t="s">
        <v>138</v>
      </c>
    </row>
    <row r="29" spans="1:5" ht="15">
      <c r="A29" s="114" t="s">
        <v>62</v>
      </c>
      <c r="B29" s="114" t="s">
        <v>133</v>
      </c>
      <c r="C29" s="115">
        <v>192500</v>
      </c>
      <c r="D29" s="116">
        <v>44995</v>
      </c>
      <c r="E29" s="114" t="s">
        <v>138</v>
      </c>
    </row>
    <row r="30" spans="1:5" ht="15">
      <c r="A30" s="114" t="s">
        <v>62</v>
      </c>
      <c r="B30" s="114" t="s">
        <v>133</v>
      </c>
      <c r="C30" s="115">
        <v>415000</v>
      </c>
      <c r="D30" s="116">
        <v>44994</v>
      </c>
      <c r="E30" s="114" t="s">
        <v>138</v>
      </c>
    </row>
    <row r="31" spans="1:5" ht="15">
      <c r="A31" s="114" t="s">
        <v>62</v>
      </c>
      <c r="B31" s="114" t="s">
        <v>133</v>
      </c>
      <c r="C31" s="115">
        <v>175000</v>
      </c>
      <c r="D31" s="116">
        <v>44998</v>
      </c>
      <c r="E31" s="114" t="s">
        <v>137</v>
      </c>
    </row>
    <row r="32" spans="1:5" ht="15">
      <c r="A32" s="114" t="s">
        <v>62</v>
      </c>
      <c r="B32" s="114" t="s">
        <v>133</v>
      </c>
      <c r="C32" s="115">
        <v>562500</v>
      </c>
      <c r="D32" s="116">
        <v>44998</v>
      </c>
      <c r="E32" s="114" t="s">
        <v>138</v>
      </c>
    </row>
    <row r="33" spans="1:5" ht="15">
      <c r="A33" s="114" t="s">
        <v>62</v>
      </c>
      <c r="B33" s="114" t="s">
        <v>133</v>
      </c>
      <c r="C33" s="115">
        <v>58947.69</v>
      </c>
      <c r="D33" s="116">
        <v>44987</v>
      </c>
      <c r="E33" s="114" t="s">
        <v>138</v>
      </c>
    </row>
    <row r="34" spans="1:5" ht="15">
      <c r="A34" s="114" t="s">
        <v>62</v>
      </c>
      <c r="B34" s="114" t="s">
        <v>133</v>
      </c>
      <c r="C34" s="115">
        <v>245000</v>
      </c>
      <c r="D34" s="116">
        <v>45000</v>
      </c>
      <c r="E34" s="114" t="s">
        <v>138</v>
      </c>
    </row>
    <row r="35" spans="1:5" ht="15">
      <c r="A35" s="114" t="s">
        <v>62</v>
      </c>
      <c r="B35" s="114" t="s">
        <v>133</v>
      </c>
      <c r="C35" s="115">
        <v>460000</v>
      </c>
      <c r="D35" s="116">
        <v>45016</v>
      </c>
      <c r="E35" s="114" t="s">
        <v>138</v>
      </c>
    </row>
    <row r="36" spans="1:5" ht="15">
      <c r="A36" s="114" t="s">
        <v>62</v>
      </c>
      <c r="B36" s="114" t="s">
        <v>133</v>
      </c>
      <c r="C36" s="115">
        <v>815000</v>
      </c>
      <c r="D36" s="116">
        <v>45016</v>
      </c>
      <c r="E36" s="114" t="s">
        <v>138</v>
      </c>
    </row>
    <row r="37" spans="1:5" ht="15">
      <c r="A37" s="114" t="s">
        <v>62</v>
      </c>
      <c r="B37" s="114" t="s">
        <v>133</v>
      </c>
      <c r="C37" s="115">
        <v>452500</v>
      </c>
      <c r="D37" s="116">
        <v>44987</v>
      </c>
      <c r="E37" s="114" t="s">
        <v>139</v>
      </c>
    </row>
    <row r="38" spans="1:5" ht="15">
      <c r="A38" s="114" t="s">
        <v>62</v>
      </c>
      <c r="B38" s="114" t="s">
        <v>133</v>
      </c>
      <c r="C38" s="115">
        <v>145000</v>
      </c>
      <c r="D38" s="116">
        <v>45002</v>
      </c>
      <c r="E38" s="114" t="s">
        <v>138</v>
      </c>
    </row>
    <row r="39" spans="1:5" ht="15">
      <c r="A39" s="114" t="s">
        <v>62</v>
      </c>
      <c r="B39" s="114" t="s">
        <v>133</v>
      </c>
      <c r="C39" s="115">
        <v>850000</v>
      </c>
      <c r="D39" s="116">
        <v>45016</v>
      </c>
      <c r="E39" s="114" t="s">
        <v>139</v>
      </c>
    </row>
    <row r="40" spans="1:5" ht="15">
      <c r="A40" s="114" t="s">
        <v>62</v>
      </c>
      <c r="B40" s="114" t="s">
        <v>133</v>
      </c>
      <c r="C40" s="115">
        <v>505000</v>
      </c>
      <c r="D40" s="116">
        <v>45015</v>
      </c>
      <c r="E40" s="114" t="s">
        <v>138</v>
      </c>
    </row>
    <row r="41" spans="1:5" ht="15">
      <c r="A41" s="114" t="s">
        <v>62</v>
      </c>
      <c r="B41" s="114" t="s">
        <v>133</v>
      </c>
      <c r="C41" s="115">
        <v>300000</v>
      </c>
      <c r="D41" s="116">
        <v>45005</v>
      </c>
      <c r="E41" s="114" t="s">
        <v>138</v>
      </c>
    </row>
    <row r="42" spans="1:5" ht="15">
      <c r="A42" s="114" t="s">
        <v>62</v>
      </c>
      <c r="B42" s="114" t="s">
        <v>133</v>
      </c>
      <c r="C42" s="115">
        <v>405000</v>
      </c>
      <c r="D42" s="116">
        <v>45005</v>
      </c>
      <c r="E42" s="114" t="s">
        <v>138</v>
      </c>
    </row>
    <row r="43" spans="1:5" ht="15">
      <c r="A43" s="114" t="s">
        <v>62</v>
      </c>
      <c r="B43" s="114" t="s">
        <v>133</v>
      </c>
      <c r="C43" s="115">
        <v>345500</v>
      </c>
      <c r="D43" s="116">
        <v>45005</v>
      </c>
      <c r="E43" s="114" t="s">
        <v>138</v>
      </c>
    </row>
    <row r="44" spans="1:5" ht="15">
      <c r="A44" s="114" t="s">
        <v>62</v>
      </c>
      <c r="B44" s="114" t="s">
        <v>133</v>
      </c>
      <c r="C44" s="115">
        <v>410000</v>
      </c>
      <c r="D44" s="116">
        <v>45006</v>
      </c>
      <c r="E44" s="114" t="s">
        <v>138</v>
      </c>
    </row>
    <row r="45" spans="1:5" ht="15">
      <c r="A45" s="114" t="s">
        <v>62</v>
      </c>
      <c r="B45" s="114" t="s">
        <v>133</v>
      </c>
      <c r="C45" s="115">
        <v>234000</v>
      </c>
      <c r="D45" s="116">
        <v>45007</v>
      </c>
      <c r="E45" s="114" t="s">
        <v>137</v>
      </c>
    </row>
    <row r="46" spans="1:5" ht="15">
      <c r="A46" s="114" t="s">
        <v>62</v>
      </c>
      <c r="B46" s="114" t="s">
        <v>133</v>
      </c>
      <c r="C46" s="115">
        <v>315000</v>
      </c>
      <c r="D46" s="116">
        <v>45007</v>
      </c>
      <c r="E46" s="114" t="s">
        <v>138</v>
      </c>
    </row>
    <row r="47" spans="1:5" ht="15">
      <c r="A47" s="114" t="s">
        <v>62</v>
      </c>
      <c r="B47" s="114" t="s">
        <v>133</v>
      </c>
      <c r="C47" s="115">
        <v>708039</v>
      </c>
      <c r="D47" s="116">
        <v>45012</v>
      </c>
      <c r="E47" s="114" t="s">
        <v>139</v>
      </c>
    </row>
    <row r="48" spans="1:5" ht="15">
      <c r="A48" s="114" t="s">
        <v>62</v>
      </c>
      <c r="B48" s="114" t="s">
        <v>133</v>
      </c>
      <c r="C48" s="115">
        <v>496000</v>
      </c>
      <c r="D48" s="116">
        <v>45012</v>
      </c>
      <c r="E48" s="114" t="s">
        <v>138</v>
      </c>
    </row>
    <row r="49" spans="1:5" ht="15">
      <c r="A49" s="114" t="s">
        <v>62</v>
      </c>
      <c r="B49" s="114" t="s">
        <v>133</v>
      </c>
      <c r="C49" s="115">
        <v>525000</v>
      </c>
      <c r="D49" s="116">
        <v>45007</v>
      </c>
      <c r="E49" s="114" t="s">
        <v>138</v>
      </c>
    </row>
    <row r="50" spans="1:5" ht="15">
      <c r="A50" s="114" t="s">
        <v>62</v>
      </c>
      <c r="B50" s="114" t="s">
        <v>133</v>
      </c>
      <c r="C50" s="115">
        <v>425000</v>
      </c>
      <c r="D50" s="116">
        <v>45013</v>
      </c>
      <c r="E50" s="114" t="s">
        <v>138</v>
      </c>
    </row>
    <row r="51" spans="1:5" ht="15">
      <c r="A51" s="114" t="s">
        <v>80</v>
      </c>
      <c r="B51" s="114" t="s">
        <v>134</v>
      </c>
      <c r="C51" s="115">
        <v>1830000</v>
      </c>
      <c r="D51" s="116">
        <v>44993</v>
      </c>
      <c r="E51" s="114" t="s">
        <v>138</v>
      </c>
    </row>
    <row r="52" spans="1:5" ht="15">
      <c r="A52" s="114" t="s">
        <v>80</v>
      </c>
      <c r="B52" s="114" t="s">
        <v>134</v>
      </c>
      <c r="C52" s="115">
        <v>1100000</v>
      </c>
      <c r="D52" s="116">
        <v>45014</v>
      </c>
      <c r="E52" s="114" t="s">
        <v>137</v>
      </c>
    </row>
    <row r="53" spans="1:5" ht="15">
      <c r="A53" s="114" t="s">
        <v>53</v>
      </c>
      <c r="B53" s="114" t="s">
        <v>135</v>
      </c>
      <c r="C53" s="115">
        <v>380000</v>
      </c>
      <c r="D53" s="116">
        <v>44995</v>
      </c>
      <c r="E53" s="114" t="s">
        <v>138</v>
      </c>
    </row>
    <row r="54" spans="1:5" ht="15">
      <c r="A54" s="114" t="s">
        <v>53</v>
      </c>
      <c r="B54" s="114" t="s">
        <v>135</v>
      </c>
      <c r="C54" s="115">
        <v>434950</v>
      </c>
      <c r="D54" s="116">
        <v>45000</v>
      </c>
      <c r="E54" s="114" t="s">
        <v>139</v>
      </c>
    </row>
    <row r="55" spans="1:5" ht="15">
      <c r="A55" s="114" t="s">
        <v>53</v>
      </c>
      <c r="B55" s="114" t="s">
        <v>135</v>
      </c>
      <c r="C55" s="115">
        <v>105000</v>
      </c>
      <c r="D55" s="116">
        <v>44993</v>
      </c>
      <c r="E55" s="114" t="s">
        <v>138</v>
      </c>
    </row>
    <row r="56" spans="1:5" ht="15">
      <c r="A56" s="114" t="s">
        <v>53</v>
      </c>
      <c r="B56" s="114" t="s">
        <v>135</v>
      </c>
      <c r="C56" s="115">
        <v>710000</v>
      </c>
      <c r="D56" s="116">
        <v>45000</v>
      </c>
      <c r="E56" s="114" t="s">
        <v>138</v>
      </c>
    </row>
    <row r="57" spans="1:5" ht="15">
      <c r="A57" s="114" t="s">
        <v>53</v>
      </c>
      <c r="B57" s="114" t="s">
        <v>135</v>
      </c>
      <c r="C57" s="115">
        <v>150000</v>
      </c>
      <c r="D57" s="116">
        <v>45000</v>
      </c>
      <c r="E57" s="114" t="s">
        <v>138</v>
      </c>
    </row>
    <row r="58" spans="1:5" ht="15">
      <c r="A58" s="114" t="s">
        <v>53</v>
      </c>
      <c r="B58" s="114" t="s">
        <v>135</v>
      </c>
      <c r="C58" s="115">
        <v>625000</v>
      </c>
      <c r="D58" s="116">
        <v>44999</v>
      </c>
      <c r="E58" s="114" t="s">
        <v>138</v>
      </c>
    </row>
    <row r="59" spans="1:5" ht="15">
      <c r="A59" s="114" t="s">
        <v>53</v>
      </c>
      <c r="B59" s="114" t="s">
        <v>135</v>
      </c>
      <c r="C59" s="115">
        <v>451400</v>
      </c>
      <c r="D59" s="116">
        <v>45001</v>
      </c>
      <c r="E59" s="114" t="s">
        <v>138</v>
      </c>
    </row>
    <row r="60" spans="1:5" ht="15">
      <c r="A60" s="114" t="s">
        <v>53</v>
      </c>
      <c r="B60" s="114" t="s">
        <v>135</v>
      </c>
      <c r="C60" s="115">
        <v>43016</v>
      </c>
      <c r="D60" s="116">
        <v>44999</v>
      </c>
      <c r="E60" s="114" t="s">
        <v>137</v>
      </c>
    </row>
    <row r="61" spans="1:5" ht="15">
      <c r="A61" s="114" t="s">
        <v>53</v>
      </c>
      <c r="B61" s="114" t="s">
        <v>135</v>
      </c>
      <c r="C61" s="115">
        <v>100000</v>
      </c>
      <c r="D61" s="116">
        <v>45007</v>
      </c>
      <c r="E61" s="114" t="s">
        <v>138</v>
      </c>
    </row>
    <row r="62" spans="1:5" ht="15">
      <c r="A62" s="114" t="s">
        <v>53</v>
      </c>
      <c r="B62" s="114" t="s">
        <v>135</v>
      </c>
      <c r="C62" s="115">
        <v>270000</v>
      </c>
      <c r="D62" s="116">
        <v>44999</v>
      </c>
      <c r="E62" s="114" t="s">
        <v>138</v>
      </c>
    </row>
    <row r="63" spans="1:5" ht="15">
      <c r="A63" s="114" t="s">
        <v>53</v>
      </c>
      <c r="B63" s="114" t="s">
        <v>135</v>
      </c>
      <c r="C63" s="115">
        <v>609990</v>
      </c>
      <c r="D63" s="116">
        <v>45016</v>
      </c>
      <c r="E63" s="114" t="s">
        <v>139</v>
      </c>
    </row>
    <row r="64" spans="1:5" ht="15">
      <c r="A64" s="114" t="s">
        <v>53</v>
      </c>
      <c r="B64" s="114" t="s">
        <v>135</v>
      </c>
      <c r="C64" s="115">
        <v>498500</v>
      </c>
      <c r="D64" s="116">
        <v>44995</v>
      </c>
      <c r="E64" s="114" t="s">
        <v>138</v>
      </c>
    </row>
    <row r="65" spans="1:5" ht="15">
      <c r="A65" s="114" t="s">
        <v>53</v>
      </c>
      <c r="B65" s="114" t="s">
        <v>135</v>
      </c>
      <c r="C65" s="115">
        <v>450000</v>
      </c>
      <c r="D65" s="116">
        <v>44986</v>
      </c>
      <c r="E65" s="114" t="s">
        <v>138</v>
      </c>
    </row>
    <row r="66" spans="1:5" ht="15">
      <c r="A66" s="114" t="s">
        <v>53</v>
      </c>
      <c r="B66" s="114" t="s">
        <v>135</v>
      </c>
      <c r="C66" s="115">
        <v>230000</v>
      </c>
      <c r="D66" s="116">
        <v>45009</v>
      </c>
      <c r="E66" s="114" t="s">
        <v>138</v>
      </c>
    </row>
    <row r="67" spans="1:5" ht="15">
      <c r="A67" s="114" t="s">
        <v>53</v>
      </c>
      <c r="B67" s="114" t="s">
        <v>135</v>
      </c>
      <c r="C67" s="115">
        <v>358900</v>
      </c>
      <c r="D67" s="116">
        <v>45016</v>
      </c>
      <c r="E67" s="114" t="s">
        <v>139</v>
      </c>
    </row>
    <row r="68" spans="1:5" ht="15">
      <c r="A68" s="114" t="s">
        <v>53</v>
      </c>
      <c r="B68" s="114" t="s">
        <v>135</v>
      </c>
      <c r="C68" s="115">
        <v>5825000</v>
      </c>
      <c r="D68" s="116">
        <v>45016</v>
      </c>
      <c r="E68" s="114" t="s">
        <v>138</v>
      </c>
    </row>
    <row r="69" spans="1:5" ht="15">
      <c r="A69" s="114" t="s">
        <v>53</v>
      </c>
      <c r="B69" s="114" t="s">
        <v>135</v>
      </c>
      <c r="C69" s="115">
        <v>5500000</v>
      </c>
      <c r="D69" s="116">
        <v>45016</v>
      </c>
      <c r="E69" s="114" t="s">
        <v>138</v>
      </c>
    </row>
    <row r="70" spans="1:5" ht="15">
      <c r="A70" s="114" t="s">
        <v>53</v>
      </c>
      <c r="B70" s="114" t="s">
        <v>135</v>
      </c>
      <c r="C70" s="115">
        <v>393000</v>
      </c>
      <c r="D70" s="116">
        <v>45016</v>
      </c>
      <c r="E70" s="114" t="s">
        <v>139</v>
      </c>
    </row>
    <row r="71" spans="1:5" ht="15">
      <c r="A71" s="114" t="s">
        <v>53</v>
      </c>
      <c r="B71" s="114" t="s">
        <v>135</v>
      </c>
      <c r="C71" s="115">
        <v>325000</v>
      </c>
      <c r="D71" s="116">
        <v>45015</v>
      </c>
      <c r="E71" s="114" t="s">
        <v>138</v>
      </c>
    </row>
    <row r="72" spans="1:5" ht="15">
      <c r="A72" s="114" t="s">
        <v>53</v>
      </c>
      <c r="B72" s="114" t="s">
        <v>135</v>
      </c>
      <c r="C72" s="115">
        <v>325000</v>
      </c>
      <c r="D72" s="116">
        <v>45015</v>
      </c>
      <c r="E72" s="114" t="s">
        <v>138</v>
      </c>
    </row>
    <row r="73" spans="1:5" ht="15">
      <c r="A73" s="114" t="s">
        <v>53</v>
      </c>
      <c r="B73" s="114" t="s">
        <v>135</v>
      </c>
      <c r="C73" s="115">
        <v>206250</v>
      </c>
      <c r="D73" s="116">
        <v>44988</v>
      </c>
      <c r="E73" s="114" t="s">
        <v>137</v>
      </c>
    </row>
    <row r="74" spans="1:5" ht="15">
      <c r="A74" s="114" t="s">
        <v>53</v>
      </c>
      <c r="B74" s="114" t="s">
        <v>135</v>
      </c>
      <c r="C74" s="115">
        <v>183750</v>
      </c>
      <c r="D74" s="116">
        <v>44988</v>
      </c>
      <c r="E74" s="114" t="s">
        <v>137</v>
      </c>
    </row>
    <row r="75" spans="1:5" ht="15">
      <c r="A75" s="114" t="s">
        <v>53</v>
      </c>
      <c r="B75" s="114" t="s">
        <v>135</v>
      </c>
      <c r="C75" s="115">
        <v>300000</v>
      </c>
      <c r="D75" s="116">
        <v>44988</v>
      </c>
      <c r="E75" s="114" t="s">
        <v>138</v>
      </c>
    </row>
    <row r="76" spans="1:5" ht="15">
      <c r="A76" s="114" t="s">
        <v>53</v>
      </c>
      <c r="B76" s="114" t="s">
        <v>135</v>
      </c>
      <c r="C76" s="115">
        <v>659900</v>
      </c>
      <c r="D76" s="116">
        <v>44988</v>
      </c>
      <c r="E76" s="114" t="s">
        <v>139</v>
      </c>
    </row>
    <row r="77" spans="1:5" ht="15">
      <c r="A77" s="114" t="s">
        <v>53</v>
      </c>
      <c r="B77" s="114" t="s">
        <v>135</v>
      </c>
      <c r="C77" s="115">
        <v>400000</v>
      </c>
      <c r="D77" s="116">
        <v>45001</v>
      </c>
      <c r="E77" s="114" t="s">
        <v>138</v>
      </c>
    </row>
    <row r="78" spans="1:5" ht="15">
      <c r="A78" s="114" t="s">
        <v>99</v>
      </c>
      <c r="B78" s="114" t="s">
        <v>136</v>
      </c>
      <c r="C78" s="115">
        <v>360000</v>
      </c>
      <c r="D78" s="116">
        <v>45006</v>
      </c>
      <c r="E78" s="114" t="s">
        <v>138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2023-04-03T18:37:16Z</dcterms:modified>
</cp:coreProperties>
</file>