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STATS'!$A$15:$C$15</definedName>
    <definedName name="CommercialSalesMarket">'SALES STATS'!$A$40:$C$41</definedName>
    <definedName name="ConstructionLoansMarket">'LOAN ONLY STATS'!$A$27:$C$27</definedName>
    <definedName name="ConventionalLoansExcludingInclineMarket">'LOAN ONLY STATS'!#REF!</definedName>
    <definedName name="ConventionalLoansMarket">'LOAN ONLY STATS'!$A$7:$C$9</definedName>
    <definedName name="CreditLineLoansMarket">'LOAN ONLY STATS'!$A$21:$C$21</definedName>
    <definedName name="HardMoneyLoansMarket">'LOAN ONLY STATS'!$A$33:$C$33</definedName>
    <definedName name="InclineSalesMarket">'SALES STATS'!#REF!</definedName>
    <definedName name="OverallLoans">'OVERALL STATS'!$A$20:$C$23</definedName>
    <definedName name="OverallSales">'OVERALL STATS'!$A$7:$C$14</definedName>
    <definedName name="OverallSalesAndLoans">'OVERALL STATS'!$A$29:$C$36</definedName>
    <definedName name="_xlnm.Print_Titles" localSheetId="1">'SALES STATS'!$1:$6</definedName>
    <definedName name="ResaleMarket">'SALES STATS'!$A$7:$C$13</definedName>
    <definedName name="ResidentialResaleMarket">'SALES STATS'!$A$28:$C$34</definedName>
    <definedName name="ResidentialSalesExcludingInclineMarket">'SALES STATS'!#REF!</definedName>
    <definedName name="SubdivisionMarket">'SALES STATS'!$A$19:$C$22</definedName>
    <definedName name="VacantLandSalesMarket">'SALES STATS'!$A$47:$C$49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3" i="3"/>
  <c r="G27"/>
  <c r="G15"/>
  <c r="G9"/>
  <c r="G8"/>
  <c r="G7"/>
  <c r="G49" i="2"/>
  <c r="G48"/>
  <c r="G47"/>
  <c r="G41"/>
  <c r="G40"/>
  <c r="G34"/>
  <c r="G33"/>
  <c r="G32"/>
  <c r="G31"/>
  <c r="G30"/>
  <c r="G29"/>
  <c r="G28"/>
  <c r="G22"/>
  <c r="G21"/>
  <c r="G20"/>
  <c r="G19"/>
  <c r="G13"/>
  <c r="G12"/>
  <c r="G11"/>
  <c r="G10"/>
  <c r="G9"/>
  <c r="G8"/>
  <c r="G7"/>
  <c r="G36" i="1"/>
  <c r="G35"/>
  <c r="G34"/>
  <c r="G33"/>
  <c r="G32"/>
  <c r="G31"/>
  <c r="G30"/>
  <c r="G29"/>
  <c r="G23"/>
  <c r="G22"/>
  <c r="G21"/>
  <c r="G20"/>
  <c r="G14"/>
  <c r="G13"/>
  <c r="G12"/>
  <c r="G11"/>
  <c r="G10"/>
  <c r="G9"/>
  <c r="G8"/>
  <c r="G7"/>
  <c r="C28" i="3"/>
  <c r="B28"/>
  <c r="C16"/>
  <c r="B16"/>
  <c r="C42" i="2"/>
  <c r="B42"/>
  <c r="B15" i="1"/>
  <c r="C15"/>
  <c r="B34" i="3"/>
  <c r="C34"/>
  <c r="B22"/>
  <c r="C22"/>
  <c r="B10"/>
  <c r="D7" s="1"/>
  <c r="C10"/>
  <c r="E7" s="1"/>
  <c r="B50" i="2"/>
  <c r="C50"/>
  <c r="B35"/>
  <c r="D29" s="1"/>
  <c r="C35"/>
  <c r="E29" s="1"/>
  <c r="A2"/>
  <c r="B23"/>
  <c r="D20" s="1"/>
  <c r="C23"/>
  <c r="E15" i="3" l="1"/>
  <c r="D15"/>
  <c r="E9"/>
  <c r="D9"/>
  <c r="E9" i="1"/>
  <c r="D9"/>
  <c r="E49" i="2"/>
  <c r="D49"/>
  <c r="E30"/>
  <c r="D30"/>
  <c r="E22"/>
  <c r="D22"/>
  <c r="E48"/>
  <c r="E41"/>
  <c r="D40"/>
  <c r="D34"/>
  <c r="D8" i="3"/>
  <c r="E8"/>
  <c r="E27"/>
  <c r="D27"/>
  <c r="D48" i="2"/>
  <c r="D41"/>
  <c r="E40"/>
  <c r="E34"/>
  <c r="E21"/>
  <c r="D21"/>
  <c r="E47"/>
  <c r="E28"/>
  <c r="E31"/>
  <c r="E33"/>
  <c r="E20"/>
  <c r="E19"/>
  <c r="D19"/>
  <c r="D32"/>
  <c r="E32"/>
  <c r="D33"/>
  <c r="D31"/>
  <c r="D28"/>
  <c r="D47"/>
  <c r="A2" i="3"/>
  <c r="E33"/>
  <c r="B14" i="2"/>
  <c r="C14"/>
  <c r="B24" i="1"/>
  <c r="C24"/>
  <c r="B37"/>
  <c r="C37"/>
  <c r="E32" l="1"/>
  <c r="D32"/>
  <c r="E9" i="2"/>
  <c r="D9"/>
  <c r="E16" i="3"/>
  <c r="D16"/>
  <c r="E42" i="2"/>
  <c r="D42"/>
  <c r="D33" i="1"/>
  <c r="E23"/>
  <c r="D23"/>
  <c r="E35"/>
  <c r="E33"/>
  <c r="E31"/>
  <c r="E34"/>
  <c r="D33" i="3"/>
  <c r="E28"/>
  <c r="D28"/>
  <c r="D50" i="2"/>
  <c r="E50"/>
  <c r="E35"/>
  <c r="D35"/>
  <c r="D8"/>
  <c r="D7"/>
  <c r="D10"/>
  <c r="D12"/>
  <c r="D11"/>
  <c r="D13"/>
  <c r="E7"/>
  <c r="E12"/>
  <c r="E8"/>
  <c r="E11"/>
  <c r="E13"/>
  <c r="E10"/>
  <c r="E30" i="1"/>
  <c r="E29"/>
  <c r="E36"/>
  <c r="D29"/>
  <c r="E8"/>
  <c r="D11"/>
  <c r="D8"/>
  <c r="D7"/>
  <c r="E14"/>
  <c r="E11"/>
  <c r="D10"/>
  <c r="D12"/>
  <c r="D13"/>
  <c r="D14"/>
  <c r="D22"/>
  <c r="E20"/>
  <c r="E21"/>
  <c r="E22"/>
  <c r="D35"/>
  <c r="D30"/>
  <c r="E7"/>
  <c r="D36"/>
  <c r="D31"/>
  <c r="D21"/>
  <c r="D20"/>
  <c r="E10"/>
  <c r="E12"/>
  <c r="D34"/>
  <c r="E13"/>
  <c r="E37" l="1"/>
  <c r="D37"/>
  <c r="E34" i="3"/>
  <c r="D34"/>
  <c r="E10"/>
  <c r="D10"/>
  <c r="E23" i="2"/>
  <c r="D23"/>
  <c r="D15" i="1"/>
  <c r="E15"/>
  <c r="E14" i="2"/>
  <c r="D14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<sst xmlns="http://schemas.openxmlformats.org/spreadsheetml/2006/main" count="1191" uniqueCount="144">
  <si>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</si>
  <si>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</si>
  <si>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</si>
  <si>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</si>
  <si>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</si>
  <si>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</si>
  <si>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</si>
  <si>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</si>
  <si>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</si>
  <si>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</si>
  <si>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</si>
  <si>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</si>
  <si>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</si>
  <si>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</si>
  <si>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</si>
  <si>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</si>
  <si>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</si>
  <si>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</si>
  <si>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</si>
  <si>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</si>
  <si>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</si>
  <si>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</si>
  <si>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</si>
  <si>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</si>
  <si>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</si>
  <si>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</si>
  <si>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</si>
  <si>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</si>
  <si>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</si>
  <si>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</si>
  <si>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</si>
  <si>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</si>
  <si>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</si>
  <si>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</si>
  <si>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</si>
  <si>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</si>
  <si>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</si>
  <si>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</si>
  <si>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</si>
  <si>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</si>
  <si>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</si>
  <si>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</si>
  <si>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</si>
  <si>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</si>
  <si>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</si>
  <si>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</si>
  <si>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</si>
  <si>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(Carson City, NV)</t>
  </si>
  <si>
    <t>SALES MARKET (Carson City, NV)</t>
  </si>
  <si>
    <t>LOAN ONLY MARKETS (Carson City, NV)</t>
  </si>
  <si>
    <t>RANK BY CLOSINGS</t>
  </si>
  <si>
    <t>RANK BY DOLLAR VOLUME</t>
  </si>
  <si>
    <t>Reporting Period: MARCH, 2024</t>
  </si>
  <si>
    <t>Stewart Title</t>
  </si>
  <si>
    <t>SINGLE FAM RES.</t>
  </si>
  <si>
    <t>CARSON CITY</t>
  </si>
  <si>
    <t>AMG</t>
  </si>
  <si>
    <t>NO</t>
  </si>
  <si>
    <t>First Centennial Title</t>
  </si>
  <si>
    <t>CONDO/TWNHSE</t>
  </si>
  <si>
    <t>18</t>
  </si>
  <si>
    <t>GARDNERVILLE</t>
  </si>
  <si>
    <t>3</t>
  </si>
  <si>
    <t>Toiyabe Title</t>
  </si>
  <si>
    <t>RENO CORPORATE</t>
  </si>
  <si>
    <t>UNK</t>
  </si>
  <si>
    <t>Ticor Title</t>
  </si>
  <si>
    <t>COMMERCIAL</t>
  </si>
  <si>
    <t>KIETZKE</t>
  </si>
  <si>
    <t>CD</t>
  </si>
  <si>
    <t>DC</t>
  </si>
  <si>
    <t>DKC</t>
  </si>
  <si>
    <t>DKD</t>
  </si>
  <si>
    <t>MOBILE HOME</t>
  </si>
  <si>
    <t>KDJ</t>
  </si>
  <si>
    <t>MMB</t>
  </si>
  <si>
    <t>Landmark Title</t>
  </si>
  <si>
    <t>PLUMB</t>
  </si>
  <si>
    <t>DP</t>
  </si>
  <si>
    <t>ZEPHYR</t>
  </si>
  <si>
    <t>17</t>
  </si>
  <si>
    <t>AE</t>
  </si>
  <si>
    <t>YES</t>
  </si>
  <si>
    <t>Calatlantic Title West</t>
  </si>
  <si>
    <t>MCCARRAN</t>
  </si>
  <si>
    <t>LH</t>
  </si>
  <si>
    <t>MIF</t>
  </si>
  <si>
    <t>RIDGEVIEW</t>
  </si>
  <si>
    <t>5</t>
  </si>
  <si>
    <t>23</t>
  </si>
  <si>
    <t>9</t>
  </si>
  <si>
    <t>MAYBERRY</t>
  </si>
  <si>
    <t>CRF</t>
  </si>
  <si>
    <t>ASK</t>
  </si>
  <si>
    <t>VACANT LAND</t>
  </si>
  <si>
    <t>LAKESIDEMOANA</t>
  </si>
  <si>
    <t>12</t>
  </si>
  <si>
    <t>002-724-13</t>
  </si>
  <si>
    <t>15</t>
  </si>
  <si>
    <t>Signature Title</t>
  </si>
  <si>
    <t>LONGLEY</t>
  </si>
  <si>
    <t>CA</t>
  </si>
  <si>
    <t>First American Title</t>
  </si>
  <si>
    <t>INCLINE</t>
  </si>
  <si>
    <t>VD</t>
  </si>
  <si>
    <t>008-681-43</t>
  </si>
  <si>
    <t>SBA</t>
  </si>
  <si>
    <t>NEVADA STATE DEVELOPMENT CORP</t>
  </si>
  <si>
    <t>009-213-03</t>
  </si>
  <si>
    <t>HARD MONEY</t>
  </si>
  <si>
    <t>WEST PLATTE LLC</t>
  </si>
  <si>
    <t>009-462-18</t>
  </si>
  <si>
    <t>CONVENTIONAL</t>
  </si>
  <si>
    <t>PRIMELENDING</t>
  </si>
  <si>
    <t>007-381-02</t>
  </si>
  <si>
    <t>GUILD MORTGAGE CO LLC</t>
  </si>
  <si>
    <t>008-281-34</t>
  </si>
  <si>
    <t>STG MORTGAGE INC</t>
  </si>
  <si>
    <t>008-821-02</t>
  </si>
  <si>
    <t>GREATER NEVADA MORTGAGE</t>
  </si>
  <si>
    <t>004-373-15</t>
  </si>
  <si>
    <t>E MORTGAGE CAPITAL INC</t>
  </si>
  <si>
    <t>010-503-30</t>
  </si>
  <si>
    <t>FHA</t>
  </si>
  <si>
    <t>PHH MORTGAGE</t>
  </si>
  <si>
    <t>004-015-06</t>
  </si>
  <si>
    <t>CONSTRUCTION</t>
  </si>
  <si>
    <t>DWIGHT MORTGAGE TRUST LLC</t>
  </si>
  <si>
    <t>009-534-11</t>
  </si>
  <si>
    <t>NEW AMERICAN FUNDING LLC</t>
  </si>
  <si>
    <t>003-221-02</t>
  </si>
  <si>
    <t>CAL</t>
  </si>
  <si>
    <t>FA</t>
  </si>
  <si>
    <t>FC</t>
  </si>
  <si>
    <t>LT</t>
  </si>
  <si>
    <t>SIG</t>
  </si>
  <si>
    <t>ST</t>
  </si>
  <si>
    <t>TI</t>
  </si>
  <si>
    <t>ti</t>
  </si>
  <si>
    <t>TT</t>
  </si>
  <si>
    <t>DEED SUBDIVIDER</t>
  </si>
  <si>
    <t>DEED OF TRUST</t>
  </si>
  <si>
    <t>DEED</t>
  </si>
  <si>
    <t>NO CREDIT LINE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</si>
</sst>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2" applyFont="1" applyFill="1" applyBorder="1" applyAlignment="1">
      <alignment horizontal="lef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right" wrapText="1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Landmark Title</c:v>
                </c:pt>
                <c:pt idx="5">
                  <c:v>Toiyabe Title</c:v>
                </c:pt>
                <c:pt idx="6">
                  <c:v>Signature Title</c:v>
                </c:pt>
                <c:pt idx="7">
                  <c:v>First American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31</c:v>
                </c:pt>
                <c:pt idx="1">
                  <c:v>17</c:v>
                </c:pt>
                <c:pt idx="2">
                  <c:v>12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19837824"/>
        <c:axId val="119839360"/>
        <c:axId val="0"/>
      </c:bar3DChart>
      <c:catAx>
        <c:axId val="119837824"/>
        <c:scaling>
          <c:orientation val="minMax"/>
        </c:scaling>
        <c:axPos val="b"/>
        <c:numFmt formatCode="General" sourceLinked="1"/>
        <c:majorTickMark val="none"/>
        <c:tickLblPos val="nextTo"/>
        <c:crossAx val="119839360"/>
        <c:crosses val="autoZero"/>
        <c:auto val="1"/>
        <c:lblAlgn val="ctr"/>
        <c:lblOffset val="100"/>
      </c:catAx>
      <c:valAx>
        <c:axId val="1198393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98378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STATS'!$A$20:$A$23</c:f>
              <c:strCache>
                <c:ptCount val="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</c:strCache>
            </c:strRef>
          </c:cat>
          <c:val>
            <c:numRef>
              <c:f>'OVERALL STATS'!$B$20:$B$23</c:f>
              <c:numCache>
                <c:formatCode>0</c:formatCode>
                <c:ptCount val="4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shape val="box"/>
        <c:axId val="121455360"/>
        <c:axId val="121456896"/>
        <c:axId val="0"/>
      </c:bar3DChart>
      <c:catAx>
        <c:axId val="121455360"/>
        <c:scaling>
          <c:orientation val="minMax"/>
        </c:scaling>
        <c:axPos val="b"/>
        <c:numFmt formatCode="General" sourceLinked="1"/>
        <c:majorTickMark val="none"/>
        <c:tickLblPos val="nextTo"/>
        <c:crossAx val="121456896"/>
        <c:crosses val="autoZero"/>
        <c:auto val="1"/>
        <c:lblAlgn val="ctr"/>
        <c:lblOffset val="100"/>
      </c:catAx>
      <c:valAx>
        <c:axId val="1214568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14553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Landmark Title</c:v>
                </c:pt>
                <c:pt idx="5">
                  <c:v>Toiyabe Title</c:v>
                </c:pt>
                <c:pt idx="6">
                  <c:v>First American Title</c:v>
                </c:pt>
                <c:pt idx="7">
                  <c:v>Signature Title</c:v>
                </c:pt>
              </c:strCache>
            </c:strRef>
          </c:cat>
          <c:val>
            <c:numRef>
              <c:f>'OVERALL STATS'!$B$29:$B$36</c:f>
              <c:numCache>
                <c:formatCode>0</c:formatCode>
                <c:ptCount val="8"/>
                <c:pt idx="0">
                  <c:v>35</c:v>
                </c:pt>
                <c:pt idx="1">
                  <c:v>22</c:v>
                </c:pt>
                <c:pt idx="2">
                  <c:v>14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21483264"/>
        <c:axId val="121484800"/>
        <c:axId val="0"/>
      </c:bar3DChart>
      <c:catAx>
        <c:axId val="121483264"/>
        <c:scaling>
          <c:orientation val="minMax"/>
        </c:scaling>
        <c:axPos val="b"/>
        <c:numFmt formatCode="General" sourceLinked="1"/>
        <c:majorTickMark val="none"/>
        <c:tickLblPos val="nextTo"/>
        <c:crossAx val="121484800"/>
        <c:crosses val="autoZero"/>
        <c:auto val="1"/>
        <c:lblAlgn val="ctr"/>
        <c:lblOffset val="100"/>
      </c:catAx>
      <c:valAx>
        <c:axId val="1214848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14832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Landmark Title</c:v>
                </c:pt>
                <c:pt idx="5">
                  <c:v>Toiyabe Title</c:v>
                </c:pt>
                <c:pt idx="6">
                  <c:v>Signature Title</c:v>
                </c:pt>
                <c:pt idx="7">
                  <c:v>First American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20416669.25</c:v>
                </c:pt>
                <c:pt idx="1">
                  <c:v>10463750</c:v>
                </c:pt>
                <c:pt idx="2">
                  <c:v>8689758</c:v>
                </c:pt>
                <c:pt idx="3">
                  <c:v>2889800</c:v>
                </c:pt>
                <c:pt idx="4">
                  <c:v>1543400</c:v>
                </c:pt>
                <c:pt idx="5">
                  <c:v>1166600</c:v>
                </c:pt>
                <c:pt idx="6">
                  <c:v>725000</c:v>
                </c:pt>
                <c:pt idx="7">
                  <c:v>405000</c:v>
                </c:pt>
              </c:numCache>
            </c:numRef>
          </c:val>
        </c:ser>
        <c:shape val="box"/>
        <c:axId val="120265728"/>
        <c:axId val="120288000"/>
        <c:axId val="0"/>
      </c:bar3DChart>
      <c:catAx>
        <c:axId val="120265728"/>
        <c:scaling>
          <c:orientation val="minMax"/>
        </c:scaling>
        <c:axPos val="b"/>
        <c:numFmt formatCode="General" sourceLinked="1"/>
        <c:majorTickMark val="none"/>
        <c:tickLblPos val="nextTo"/>
        <c:crossAx val="120288000"/>
        <c:crosses val="autoZero"/>
        <c:auto val="1"/>
        <c:lblAlgn val="ctr"/>
        <c:lblOffset val="100"/>
      </c:catAx>
      <c:valAx>
        <c:axId val="1202880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0265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STATS'!$A$20:$A$23</c:f>
              <c:strCache>
                <c:ptCount val="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</c:strCache>
            </c:strRef>
          </c:cat>
          <c:val>
            <c:numRef>
              <c:f>'OVERALL STATS'!$C$20:$C$23</c:f>
              <c:numCache>
                <c:formatCode>"$"#,##0</c:formatCode>
                <c:ptCount val="4"/>
                <c:pt idx="0">
                  <c:v>3852588</c:v>
                </c:pt>
                <c:pt idx="1">
                  <c:v>520000</c:v>
                </c:pt>
                <c:pt idx="2">
                  <c:v>863500</c:v>
                </c:pt>
                <c:pt idx="3">
                  <c:v>30207125</c:v>
                </c:pt>
              </c:numCache>
            </c:numRef>
          </c:val>
        </c:ser>
        <c:shape val="box"/>
        <c:axId val="120322304"/>
        <c:axId val="121503744"/>
        <c:axId val="0"/>
      </c:bar3DChart>
      <c:catAx>
        <c:axId val="120322304"/>
        <c:scaling>
          <c:orientation val="minMax"/>
        </c:scaling>
        <c:axPos val="b"/>
        <c:numFmt formatCode="General" sourceLinked="1"/>
        <c:majorTickMark val="none"/>
        <c:tickLblPos val="nextTo"/>
        <c:crossAx val="121503744"/>
        <c:crosses val="autoZero"/>
        <c:auto val="1"/>
        <c:lblAlgn val="ctr"/>
        <c:lblOffset val="100"/>
      </c:catAx>
      <c:valAx>
        <c:axId val="1215037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03223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Landmark Title</c:v>
                </c:pt>
                <c:pt idx="5">
                  <c:v>Toiyabe Title</c:v>
                </c:pt>
                <c:pt idx="6">
                  <c:v>First American Title</c:v>
                </c:pt>
                <c:pt idx="7">
                  <c:v>Signature Title</c:v>
                </c:pt>
              </c:strCache>
            </c:strRef>
          </c:cat>
          <c:val>
            <c:numRef>
              <c:f>'OVERALL STATS'!$C$29:$C$36</c:f>
              <c:numCache>
                <c:formatCode>"$"#,##0</c:formatCode>
                <c:ptCount val="8"/>
                <c:pt idx="0">
                  <c:v>20936669.25</c:v>
                </c:pt>
                <c:pt idx="1">
                  <c:v>14316338</c:v>
                </c:pt>
                <c:pt idx="2">
                  <c:v>9553258</c:v>
                </c:pt>
                <c:pt idx="3">
                  <c:v>2889800</c:v>
                </c:pt>
                <c:pt idx="4">
                  <c:v>1543400</c:v>
                </c:pt>
                <c:pt idx="5">
                  <c:v>1166600</c:v>
                </c:pt>
                <c:pt idx="6">
                  <c:v>30612125</c:v>
                </c:pt>
                <c:pt idx="7">
                  <c:v>725000</c:v>
                </c:pt>
              </c:numCache>
            </c:numRef>
          </c:val>
        </c:ser>
        <c:shape val="box"/>
        <c:axId val="121513472"/>
        <c:axId val="121515008"/>
        <c:axId val="0"/>
      </c:bar3DChart>
      <c:catAx>
        <c:axId val="121513472"/>
        <c:scaling>
          <c:orientation val="minMax"/>
        </c:scaling>
        <c:axPos val="b"/>
        <c:numFmt formatCode="General" sourceLinked="1"/>
        <c:majorTickMark val="none"/>
        <c:tickLblPos val="nextTo"/>
        <c:crossAx val="121515008"/>
        <c:crosses val="autoZero"/>
        <c:auto val="1"/>
        <c:lblAlgn val="ctr"/>
        <c:lblOffset val="100"/>
      </c:catAx>
      <c:valAx>
        <c:axId val="1215150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1513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383.425135185185" createdVersion="3" refreshedVersion="3" minRefreshableVersion="3" recordCount="75">
  <cacheSource type="worksheet">
    <worksheetSource name="Table5"/>
  </cacheSource>
  <cacheFields count="10">
    <cacheField name="FULLNAME" numFmtId="0">
      <sharedItems containsBlank="1" count="9">
        <s v="Calatlantic Title West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3">
        <s v="MCCARRAN"/>
        <s v="INCLINE"/>
        <s v="CARSON CITY"/>
        <s v="RIDGEVIEW"/>
        <s v="LAKESIDEMOANA"/>
        <s v="GARDNERVILLE"/>
        <s v="ZEPHYR"/>
        <s v="PLUMB"/>
        <s v="LONGLEY"/>
        <s v="MAYBERRY"/>
        <s v="KIETZKE"/>
        <s v="RENO CORPORATE"/>
        <m u="1"/>
      </sharedItems>
    </cacheField>
    <cacheField name="EO" numFmtId="0">
      <sharedItems containsBlank="1" count="25">
        <s v="LH"/>
        <s v="VD"/>
        <s v="23"/>
        <s v="9"/>
        <s v="12"/>
        <s v="3"/>
        <s v="18"/>
        <s v="15"/>
        <s v="5"/>
        <s v="17"/>
        <s v="DP"/>
        <s v="CA"/>
        <s v="AMG"/>
        <s v="MMB"/>
        <s v="DC"/>
        <s v="KDJ"/>
        <s v="CRF"/>
        <s v="ASK"/>
        <s v="MIF"/>
        <s v="DKD"/>
        <s v="AE"/>
        <s v="DKC"/>
        <s v="CD"/>
        <s v="UNK"/>
        <m u="1"/>
      </sharedItems>
    </cacheField>
    <cacheField name="PROPTYPE" numFmtId="0">
      <sharedItems containsBlank="1" count="6">
        <s v="SINGLE FAM RES."/>
        <s v="CONDO/TWNHSE"/>
        <s v="COMMERCIAL"/>
        <s v="VACANT LAND"/>
        <s v="MOBILE HOME"/>
        <m u="1"/>
      </sharedItems>
    </cacheField>
    <cacheField name="DOCNUM" numFmtId="0">
      <sharedItems containsSemiMixedTypes="0" containsString="0" containsNumber="1" containsInteger="1" minValue="545358" maxValue="546010"/>
    </cacheField>
    <cacheField name="AMOUNT" numFmtId="165">
      <sharedItems containsSemiMixedTypes="0" containsString="0" containsNumber="1" minValue="136000" maxValue="46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3-01T00:00:00" maxDate="2024-03-30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383.42524340278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STRUCTION"/>
        <s v="HARD MONEY"/>
        <s v="FHA"/>
        <s v="CONVENTIONAL"/>
        <s v="SBA"/>
        <m/>
        <s v="VA" u="1"/>
        <s v="CREDIT LINE" u="1"/>
        <s v="HOME EQUITY" u="1"/>
        <s v="COMMERCIAL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545491" maxValue="545981"/>
    </cacheField>
    <cacheField name="AMOUNT" numFmtId="165">
      <sharedItems containsString="0" containsBlank="1" containsNumber="1" containsInteger="1" minValue="80000" maxValue="30207125"/>
    </cacheField>
    <cacheField name="RECDATE" numFmtId="14">
      <sharedItems containsNonDate="0" containsDate="1" containsString="0" containsBlank="1" minDate="2024-03-07T00:00:00" maxDate="2024-03-30T00:00:00"/>
    </cacheField>
    <cacheField name="LENDER" numFmtId="0">
      <sharedItems containsBlank="1" count="108">
        <s v="DWIGHT MORTGAGE TRUST LLC"/>
        <s v="WEST PLATTE LLC"/>
        <s v="PHH MORTGAGE"/>
        <s v="PRIMELENDING"/>
        <s v="GUILD MORTGAGE CO LLC"/>
        <s v="NEVADA STATE DEVELOPMENT CORP"/>
        <s v="E MORTGAGE CAPITAL INC"/>
        <s v="STG MORTGAGE INC"/>
        <s v="GREATER NEVADA MORTGAGE"/>
        <s v="NEW AMERICAN FUNDING LLC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5">
  <r>
    <x v="0"/>
    <s v="CAL"/>
    <x v="0"/>
    <x v="0"/>
    <x v="0"/>
    <n v="546006"/>
    <n v="599950"/>
    <x v="0"/>
    <s v="YES"/>
    <d v="2024-03-29T00:00:00"/>
  </r>
  <r>
    <x v="0"/>
    <s v="CAL"/>
    <x v="0"/>
    <x v="0"/>
    <x v="0"/>
    <n v="545539"/>
    <n v="699950"/>
    <x v="0"/>
    <s v="YES"/>
    <d v="2024-03-08T00:00:00"/>
  </r>
  <r>
    <x v="0"/>
    <s v="CAL"/>
    <x v="0"/>
    <x v="0"/>
    <x v="0"/>
    <n v="545985"/>
    <n v="529950"/>
    <x v="0"/>
    <s v="YES"/>
    <d v="2024-03-29T00:00:00"/>
  </r>
  <r>
    <x v="0"/>
    <s v="CAL"/>
    <x v="0"/>
    <x v="0"/>
    <x v="0"/>
    <n v="545590"/>
    <n v="524950"/>
    <x v="0"/>
    <s v="YES"/>
    <d v="2024-03-12T00:00:00"/>
  </r>
  <r>
    <x v="0"/>
    <s v="CAL"/>
    <x v="0"/>
    <x v="0"/>
    <x v="0"/>
    <n v="545774"/>
    <n v="535000"/>
    <x v="0"/>
    <s v="YES"/>
    <d v="2024-03-21T00:00:00"/>
  </r>
  <r>
    <x v="1"/>
    <s v="FA"/>
    <x v="1"/>
    <x v="1"/>
    <x v="0"/>
    <n v="546000"/>
    <n v="405000"/>
    <x v="1"/>
    <s v="YES"/>
    <d v="2024-03-29T00:00:00"/>
  </r>
  <r>
    <x v="2"/>
    <s v="FC"/>
    <x v="2"/>
    <x v="2"/>
    <x v="0"/>
    <n v="545905"/>
    <n v="515000"/>
    <x v="1"/>
    <s v="YES"/>
    <d v="2024-03-26T00:00:00"/>
  </r>
  <r>
    <x v="2"/>
    <s v="FC"/>
    <x v="3"/>
    <x v="3"/>
    <x v="0"/>
    <n v="545719"/>
    <n v="360000"/>
    <x v="1"/>
    <s v="YES"/>
    <d v="2024-03-19T00:00:00"/>
  </r>
  <r>
    <x v="2"/>
    <s v="FC"/>
    <x v="4"/>
    <x v="4"/>
    <x v="0"/>
    <n v="545988"/>
    <n v="475000"/>
    <x v="1"/>
    <s v="YES"/>
    <d v="2024-03-29T00:00:00"/>
  </r>
  <r>
    <x v="2"/>
    <s v="FC"/>
    <x v="5"/>
    <x v="5"/>
    <x v="0"/>
    <n v="545771"/>
    <n v="629000"/>
    <x v="1"/>
    <s v="YES"/>
    <d v="2024-03-21T00:00:00"/>
  </r>
  <r>
    <x v="2"/>
    <s v="FC"/>
    <x v="2"/>
    <x v="6"/>
    <x v="1"/>
    <n v="545835"/>
    <n v="389900"/>
    <x v="1"/>
    <s v="YES"/>
    <d v="2024-03-22T00:00:00"/>
  </r>
  <r>
    <x v="2"/>
    <s v="FC"/>
    <x v="3"/>
    <x v="7"/>
    <x v="0"/>
    <n v="545947"/>
    <n v="475000"/>
    <x v="0"/>
    <s v="YES"/>
    <d v="2024-03-28T00:00:00"/>
  </r>
  <r>
    <x v="2"/>
    <s v="FC"/>
    <x v="2"/>
    <x v="6"/>
    <x v="1"/>
    <n v="545362"/>
    <n v="208000"/>
    <x v="1"/>
    <s v="YES"/>
    <d v="2024-03-01T00:00:00"/>
  </r>
  <r>
    <x v="2"/>
    <s v="FC"/>
    <x v="3"/>
    <x v="7"/>
    <x v="0"/>
    <n v="546010"/>
    <n v="475000"/>
    <x v="0"/>
    <s v="YES"/>
    <d v="2024-03-29T00:00:00"/>
  </r>
  <r>
    <x v="2"/>
    <s v="FC"/>
    <x v="2"/>
    <x v="2"/>
    <x v="0"/>
    <n v="545919"/>
    <n v="590000"/>
    <x v="1"/>
    <s v="YES"/>
    <d v="2024-03-27T00:00:00"/>
  </r>
  <r>
    <x v="2"/>
    <s v="FC"/>
    <x v="4"/>
    <x v="4"/>
    <x v="0"/>
    <n v="545889"/>
    <n v="434950"/>
    <x v="1"/>
    <s v="YES"/>
    <d v="2024-03-26T00:00:00"/>
  </r>
  <r>
    <x v="2"/>
    <s v="FC"/>
    <x v="2"/>
    <x v="2"/>
    <x v="0"/>
    <n v="545845"/>
    <n v="454900"/>
    <x v="1"/>
    <s v="YES"/>
    <d v="2024-03-22T00:00:00"/>
  </r>
  <r>
    <x v="2"/>
    <s v="FC"/>
    <x v="3"/>
    <x v="3"/>
    <x v="0"/>
    <n v="545600"/>
    <n v="450000"/>
    <x v="1"/>
    <s v="YES"/>
    <d v="2024-03-13T00:00:00"/>
  </r>
  <r>
    <x v="2"/>
    <s v="FC"/>
    <x v="2"/>
    <x v="2"/>
    <x v="0"/>
    <n v="545576"/>
    <n v="510000"/>
    <x v="1"/>
    <s v="YES"/>
    <d v="2024-03-12T00:00:00"/>
  </r>
  <r>
    <x v="2"/>
    <s v="FC"/>
    <x v="3"/>
    <x v="8"/>
    <x v="0"/>
    <n v="545561"/>
    <n v="452000"/>
    <x v="1"/>
    <s v="YES"/>
    <d v="2024-03-11T00:00:00"/>
  </r>
  <r>
    <x v="2"/>
    <s v="FC"/>
    <x v="2"/>
    <x v="6"/>
    <x v="2"/>
    <n v="545545"/>
    <n v="3000000"/>
    <x v="1"/>
    <s v="YES"/>
    <d v="2024-03-11T00:00:00"/>
  </r>
  <r>
    <x v="2"/>
    <s v="FC"/>
    <x v="6"/>
    <x v="9"/>
    <x v="0"/>
    <n v="545512"/>
    <n v="595000"/>
    <x v="1"/>
    <s v="YES"/>
    <d v="2024-03-08T00:00:00"/>
  </r>
  <r>
    <x v="2"/>
    <s v="FC"/>
    <x v="5"/>
    <x v="5"/>
    <x v="0"/>
    <n v="545364"/>
    <n v="450000"/>
    <x v="1"/>
    <s v="YES"/>
    <d v="2024-03-01T00:00:00"/>
  </r>
  <r>
    <x v="3"/>
    <s v="LT"/>
    <x v="7"/>
    <x v="10"/>
    <x v="1"/>
    <n v="545957"/>
    <n v="270400"/>
    <x v="1"/>
    <s v="YES"/>
    <d v="2024-03-28T00:00:00"/>
  </r>
  <r>
    <x v="3"/>
    <s v="LT"/>
    <x v="7"/>
    <x v="10"/>
    <x v="3"/>
    <n v="545860"/>
    <n v="230000"/>
    <x v="1"/>
    <s v="YES"/>
    <d v="2024-03-25T00:00:00"/>
  </r>
  <r>
    <x v="3"/>
    <s v="LT"/>
    <x v="7"/>
    <x v="10"/>
    <x v="4"/>
    <n v="545832"/>
    <n v="200000"/>
    <x v="1"/>
    <s v="YES"/>
    <d v="2024-03-22T00:00:00"/>
  </r>
  <r>
    <x v="3"/>
    <s v="LT"/>
    <x v="7"/>
    <x v="10"/>
    <x v="0"/>
    <n v="545534"/>
    <n v="368000"/>
    <x v="1"/>
    <s v="YES"/>
    <d v="2024-03-08T00:00:00"/>
  </r>
  <r>
    <x v="3"/>
    <s v="LT"/>
    <x v="7"/>
    <x v="10"/>
    <x v="0"/>
    <n v="545505"/>
    <n v="475000"/>
    <x v="1"/>
    <s v="YES"/>
    <d v="2024-03-07T00:00:00"/>
  </r>
  <r>
    <x v="4"/>
    <s v="SIG"/>
    <x v="8"/>
    <x v="11"/>
    <x v="0"/>
    <n v="545974"/>
    <n v="725000"/>
    <x v="1"/>
    <s v="YES"/>
    <d v="2024-03-29T00:00:00"/>
  </r>
  <r>
    <x v="5"/>
    <s v="ST"/>
    <x v="2"/>
    <x v="12"/>
    <x v="0"/>
    <n v="545966"/>
    <n v="620000"/>
    <x v="0"/>
    <s v="YES"/>
    <d v="2024-03-29T00:00:00"/>
  </r>
  <r>
    <x v="5"/>
    <s v="ST"/>
    <x v="2"/>
    <x v="12"/>
    <x v="0"/>
    <n v="545613"/>
    <n v="460000"/>
    <x v="1"/>
    <s v="YES"/>
    <d v="2024-03-13T00:00:00"/>
  </r>
  <r>
    <x v="5"/>
    <s v="ST"/>
    <x v="5"/>
    <x v="13"/>
    <x v="0"/>
    <n v="545457"/>
    <n v="400000"/>
    <x v="1"/>
    <s v="YES"/>
    <d v="2024-03-06T00:00:00"/>
  </r>
  <r>
    <x v="5"/>
    <s v="ST"/>
    <x v="2"/>
    <x v="14"/>
    <x v="0"/>
    <n v="545384"/>
    <n v="820000"/>
    <x v="1"/>
    <s v="YES"/>
    <d v="2024-03-04T00:00:00"/>
  </r>
  <r>
    <x v="5"/>
    <s v="ST"/>
    <x v="2"/>
    <x v="15"/>
    <x v="4"/>
    <n v="545446"/>
    <n v="320000"/>
    <x v="1"/>
    <s v="YES"/>
    <d v="2024-03-06T00:00:00"/>
  </r>
  <r>
    <x v="5"/>
    <s v="ST"/>
    <x v="2"/>
    <x v="14"/>
    <x v="0"/>
    <n v="545386"/>
    <n v="521000"/>
    <x v="1"/>
    <s v="YES"/>
    <d v="2024-03-04T00:00:00"/>
  </r>
  <r>
    <x v="5"/>
    <s v="ST"/>
    <x v="2"/>
    <x v="14"/>
    <x v="0"/>
    <n v="545461"/>
    <n v="529000"/>
    <x v="1"/>
    <s v="YES"/>
    <d v="2024-03-06T00:00:00"/>
  </r>
  <r>
    <x v="5"/>
    <s v="ST"/>
    <x v="2"/>
    <x v="14"/>
    <x v="4"/>
    <n v="545443"/>
    <n v="365000"/>
    <x v="1"/>
    <s v="YES"/>
    <d v="2024-03-06T00:00:00"/>
  </r>
  <r>
    <x v="5"/>
    <s v="ST"/>
    <x v="2"/>
    <x v="14"/>
    <x v="0"/>
    <n v="545924"/>
    <n v="1350000"/>
    <x v="1"/>
    <s v="YES"/>
    <d v="2024-03-27T00:00:00"/>
  </r>
  <r>
    <x v="5"/>
    <s v="ST"/>
    <x v="2"/>
    <x v="12"/>
    <x v="0"/>
    <n v="545660"/>
    <n v="635000"/>
    <x v="1"/>
    <s v="YES"/>
    <d v="2024-03-15T00:00:00"/>
  </r>
  <r>
    <x v="5"/>
    <s v="ST"/>
    <x v="2"/>
    <x v="14"/>
    <x v="1"/>
    <n v="545654"/>
    <n v="295000"/>
    <x v="1"/>
    <s v="YES"/>
    <d v="2024-03-15T00:00:00"/>
  </r>
  <r>
    <x v="5"/>
    <s v="ST"/>
    <x v="9"/>
    <x v="16"/>
    <x v="0"/>
    <n v="545652"/>
    <n v="725000"/>
    <x v="1"/>
    <s v="YES"/>
    <d v="2024-03-15T00:00:00"/>
  </r>
  <r>
    <x v="5"/>
    <s v="ST"/>
    <x v="2"/>
    <x v="12"/>
    <x v="0"/>
    <n v="545650"/>
    <n v="950000"/>
    <x v="1"/>
    <s v="YES"/>
    <d v="2024-03-15T00:00:00"/>
  </r>
  <r>
    <x v="5"/>
    <s v="ST"/>
    <x v="2"/>
    <x v="12"/>
    <x v="0"/>
    <n v="545648"/>
    <n v="549900"/>
    <x v="1"/>
    <s v="YES"/>
    <d v="2024-03-15T00:00:00"/>
  </r>
  <r>
    <x v="5"/>
    <s v="ST"/>
    <x v="2"/>
    <x v="14"/>
    <x v="0"/>
    <n v="545627"/>
    <n v="880000"/>
    <x v="1"/>
    <s v="YES"/>
    <d v="2024-03-14T00:00:00"/>
  </r>
  <r>
    <x v="5"/>
    <s v="ST"/>
    <x v="2"/>
    <x v="15"/>
    <x v="0"/>
    <n v="545724"/>
    <n v="615000"/>
    <x v="1"/>
    <s v="YES"/>
    <d v="2024-03-20T00:00:00"/>
  </r>
  <r>
    <x v="5"/>
    <s v="ST"/>
    <x v="2"/>
    <x v="14"/>
    <x v="0"/>
    <n v="545525"/>
    <n v="400000"/>
    <x v="1"/>
    <s v="YES"/>
    <d v="2024-03-08T00:00:00"/>
  </r>
  <r>
    <x v="5"/>
    <s v="ST"/>
    <x v="2"/>
    <x v="15"/>
    <x v="0"/>
    <n v="545728"/>
    <n v="745124.25"/>
    <x v="1"/>
    <s v="YES"/>
    <d v="2024-03-20T00:00:00"/>
  </r>
  <r>
    <x v="5"/>
    <s v="ST"/>
    <x v="2"/>
    <x v="12"/>
    <x v="3"/>
    <n v="545996"/>
    <n v="4600000"/>
    <x v="1"/>
    <s v="YES"/>
    <d v="2024-03-29T00:00:00"/>
  </r>
  <r>
    <x v="5"/>
    <s v="ST"/>
    <x v="2"/>
    <x v="14"/>
    <x v="3"/>
    <n v="545991"/>
    <n v="195000"/>
    <x v="1"/>
    <s v="YES"/>
    <d v="2024-03-29T00:00:00"/>
  </r>
  <r>
    <x v="5"/>
    <s v="ST"/>
    <x v="2"/>
    <x v="14"/>
    <x v="1"/>
    <n v="545736"/>
    <n v="238000"/>
    <x v="1"/>
    <s v="YES"/>
    <d v="2024-03-20T00:00:00"/>
  </r>
  <r>
    <x v="5"/>
    <s v="ST"/>
    <x v="9"/>
    <x v="17"/>
    <x v="0"/>
    <n v="545769"/>
    <n v="179500"/>
    <x v="1"/>
    <s v="YES"/>
    <d v="2024-03-21T00:00:00"/>
  </r>
  <r>
    <x v="5"/>
    <s v="ST"/>
    <x v="10"/>
    <x v="18"/>
    <x v="1"/>
    <n v="545556"/>
    <n v="273145"/>
    <x v="1"/>
    <s v="YES"/>
    <d v="2024-03-11T00:00:00"/>
  </r>
  <r>
    <x v="5"/>
    <s v="ST"/>
    <x v="2"/>
    <x v="15"/>
    <x v="0"/>
    <n v="545519"/>
    <n v="800000"/>
    <x v="1"/>
    <s v="YES"/>
    <d v="2024-03-08T00:00:00"/>
  </r>
  <r>
    <x v="5"/>
    <s v="ST"/>
    <x v="2"/>
    <x v="15"/>
    <x v="0"/>
    <n v="545851"/>
    <n v="598000"/>
    <x v="1"/>
    <s v="YES"/>
    <d v="2024-03-22T00:00:00"/>
  </r>
  <r>
    <x v="5"/>
    <s v="ST"/>
    <x v="2"/>
    <x v="15"/>
    <x v="0"/>
    <n v="545527"/>
    <n v="320000"/>
    <x v="1"/>
    <s v="YES"/>
    <d v="2024-03-08T00:00:00"/>
  </r>
  <r>
    <x v="5"/>
    <s v="ST"/>
    <x v="2"/>
    <x v="15"/>
    <x v="1"/>
    <n v="545954"/>
    <n v="350000"/>
    <x v="1"/>
    <s v="YES"/>
    <d v="2024-03-28T00:00:00"/>
  </r>
  <r>
    <x v="5"/>
    <s v="ST"/>
    <x v="2"/>
    <x v="15"/>
    <x v="0"/>
    <n v="545951"/>
    <n v="425000"/>
    <x v="1"/>
    <s v="YES"/>
    <d v="2024-03-28T00:00:00"/>
  </r>
  <r>
    <x v="5"/>
    <s v="ST"/>
    <x v="2"/>
    <x v="12"/>
    <x v="0"/>
    <n v="545358"/>
    <n v="595000"/>
    <x v="1"/>
    <s v="YES"/>
    <d v="2024-03-01T00:00:00"/>
  </r>
  <r>
    <x v="5"/>
    <s v="ST"/>
    <x v="2"/>
    <x v="15"/>
    <x v="0"/>
    <n v="545469"/>
    <n v="393000"/>
    <x v="1"/>
    <s v="YES"/>
    <d v="2024-03-06T00:00:00"/>
  </r>
  <r>
    <x v="5"/>
    <s v="ST"/>
    <x v="2"/>
    <x v="12"/>
    <x v="1"/>
    <n v="545978"/>
    <n v="270000"/>
    <x v="1"/>
    <s v="YES"/>
    <d v="2024-03-29T00:00:00"/>
  </r>
  <r>
    <x v="6"/>
    <s v="TI"/>
    <x v="2"/>
    <x v="19"/>
    <x v="0"/>
    <n v="545422"/>
    <n v="629900"/>
    <x v="1"/>
    <s v="YES"/>
    <d v="2024-03-05T00:00:00"/>
  </r>
  <r>
    <x v="6"/>
    <s v="TI"/>
    <x v="2"/>
    <x v="19"/>
    <x v="0"/>
    <n v="545483"/>
    <n v="468000"/>
    <x v="1"/>
    <s v="YES"/>
    <d v="2024-03-07T00:00:00"/>
  </r>
  <r>
    <x v="6"/>
    <s v="TI"/>
    <x v="10"/>
    <x v="20"/>
    <x v="0"/>
    <n v="545657"/>
    <n v="522998"/>
    <x v="0"/>
    <s v="YES"/>
    <d v="2024-03-15T00:00:00"/>
  </r>
  <r>
    <x v="6"/>
    <s v="TI"/>
    <x v="2"/>
    <x v="21"/>
    <x v="0"/>
    <n v="545848"/>
    <n v="650000"/>
    <x v="1"/>
    <s v="YES"/>
    <d v="2024-03-22T00:00:00"/>
  </r>
  <r>
    <x v="6"/>
    <s v="TI"/>
    <x v="2"/>
    <x v="21"/>
    <x v="0"/>
    <n v="545883"/>
    <n v="585000"/>
    <x v="1"/>
    <s v="YES"/>
    <d v="2024-03-25T00:00:00"/>
  </r>
  <r>
    <x v="6"/>
    <s v="TI"/>
    <x v="10"/>
    <x v="22"/>
    <x v="2"/>
    <n v="545374"/>
    <n v="630000"/>
    <x v="1"/>
    <s v="YES"/>
    <d v="2024-03-01T00:00:00"/>
  </r>
  <r>
    <x v="6"/>
    <s v="TI"/>
    <x v="2"/>
    <x v="21"/>
    <x v="3"/>
    <n v="545922"/>
    <n v="136000"/>
    <x v="1"/>
    <s v="YES"/>
    <d v="2024-03-27T00:00:00"/>
  </r>
  <r>
    <x v="6"/>
    <s v="TI"/>
    <x v="10"/>
    <x v="22"/>
    <x v="3"/>
    <n v="545929"/>
    <n v="2500000"/>
    <x v="1"/>
    <s v="YES"/>
    <d v="2024-03-27T00:00:00"/>
  </r>
  <r>
    <x v="6"/>
    <s v="TI"/>
    <x v="10"/>
    <x v="20"/>
    <x v="0"/>
    <n v="545517"/>
    <n v="573583"/>
    <x v="0"/>
    <s v="YES"/>
    <d v="2024-03-08T00:00:00"/>
  </r>
  <r>
    <x v="6"/>
    <s v="TI"/>
    <x v="2"/>
    <x v="21"/>
    <x v="0"/>
    <n v="545837"/>
    <n v="605000"/>
    <x v="1"/>
    <s v="YES"/>
    <d v="2024-03-22T00:00:00"/>
  </r>
  <r>
    <x v="6"/>
    <s v="TI"/>
    <x v="10"/>
    <x v="20"/>
    <x v="0"/>
    <n v="545514"/>
    <n v="394277"/>
    <x v="0"/>
    <s v="YES"/>
    <d v="2024-03-08T00:00:00"/>
  </r>
  <r>
    <x v="6"/>
    <s v="TI"/>
    <x v="2"/>
    <x v="21"/>
    <x v="0"/>
    <n v="545406"/>
    <n v="995000"/>
    <x v="1"/>
    <s v="YES"/>
    <d v="2024-03-05T00:00:00"/>
  </r>
  <r>
    <x v="7"/>
    <s v="TT"/>
    <x v="11"/>
    <x v="23"/>
    <x v="0"/>
    <n v="545366"/>
    <n v="346600"/>
    <x v="1"/>
    <s v="YES"/>
    <d v="2024-03-01T00:00:00"/>
  </r>
  <r>
    <x v="7"/>
    <s v="TT"/>
    <x v="11"/>
    <x v="23"/>
    <x v="0"/>
    <n v="545953"/>
    <n v="495000"/>
    <x v="1"/>
    <s v="YES"/>
    <d v="2024-03-28T00:00:00"/>
  </r>
  <r>
    <x v="7"/>
    <s v="TT"/>
    <x v="11"/>
    <x v="23"/>
    <x v="0"/>
    <n v="545533"/>
    <n v="325000"/>
    <x v="1"/>
    <s v="YES"/>
    <d v="2024-03-08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04-015-06"/>
    <n v="545926"/>
    <n v="30207125"/>
    <d v="2024-03-27T00:00:00"/>
    <x v="0"/>
  </r>
  <r>
    <x v="1"/>
    <s v="FC"/>
    <x v="1"/>
    <s v="009-213-03"/>
    <n v="545559"/>
    <n v="403000"/>
    <d v="2024-03-11T00:00:00"/>
    <x v="1"/>
  </r>
  <r>
    <x v="1"/>
    <s v="FC"/>
    <x v="2"/>
    <s v="010-503-30"/>
    <n v="545892"/>
    <n v="1210500"/>
    <d v="2024-03-26T00:00:00"/>
    <x v="2"/>
  </r>
  <r>
    <x v="1"/>
    <s v="FC"/>
    <x v="2"/>
    <s v="002-724-13"/>
    <n v="545907"/>
    <n v="476088"/>
    <d v="2024-03-26T00:00:00"/>
    <x v="3"/>
  </r>
  <r>
    <x v="1"/>
    <s v="FC"/>
    <x v="3"/>
    <s v="003-221-02"/>
    <n v="545981"/>
    <n v="274000"/>
    <d v="2024-03-29T00:00:00"/>
    <x v="4"/>
  </r>
  <r>
    <x v="1"/>
    <s v="FC"/>
    <x v="4"/>
    <s v="008-681-43"/>
    <n v="545491"/>
    <n v="1489000"/>
    <d v="2024-03-07T00:00:00"/>
    <x v="5"/>
  </r>
  <r>
    <x v="2"/>
    <s v="ST"/>
    <x v="3"/>
    <s v="009-462-18"/>
    <n v="545644"/>
    <n v="80000"/>
    <d v="2024-03-15T00:00:00"/>
    <x v="3"/>
  </r>
  <r>
    <x v="2"/>
    <s v="ST"/>
    <x v="3"/>
    <s v="007-381-02"/>
    <n v="545684"/>
    <n v="80000"/>
    <d v="2024-03-18T00:00:00"/>
    <x v="4"/>
  </r>
  <r>
    <x v="2"/>
    <s v="ST"/>
    <x v="3"/>
    <s v="004-373-15"/>
    <n v="545872"/>
    <n v="110000"/>
    <d v="2024-03-25T00:00:00"/>
    <x v="6"/>
  </r>
  <r>
    <x v="2"/>
    <s v="ST"/>
    <x v="3"/>
    <s v="008-281-34"/>
    <n v="545842"/>
    <n v="250000"/>
    <d v="2024-03-22T00:00:00"/>
    <x v="7"/>
  </r>
  <r>
    <x v="3"/>
    <s v="TI"/>
    <x v="3"/>
    <s v="008-821-02"/>
    <n v="545861"/>
    <n v="505000"/>
    <d v="2024-03-25T00:00:00"/>
    <x v="8"/>
  </r>
  <r>
    <x v="3"/>
    <s v="TI"/>
    <x v="3"/>
    <s v="009-534-11"/>
    <n v="545973"/>
    <n v="358500"/>
    <d v="2024-03-29T00:00:00"/>
    <x v="9"/>
  </r>
  <r>
    <x v="4"/>
    <m/>
    <x v="5"/>
    <m/>
    <m/>
    <m/>
    <m/>
    <x v="10"/>
  </r>
  <r>
    <x v="4"/>
    <m/>
    <x v="5"/>
    <m/>
    <m/>
    <m/>
    <m/>
    <x v="10"/>
  </r>
  <r>
    <x v="4"/>
    <m/>
    <x v="5"/>
    <m/>
    <m/>
    <m/>
    <m/>
    <x v="10"/>
  </r>
  <r>
    <x v="4"/>
    <m/>
    <x v="5"/>
    <m/>
    <m/>
    <m/>
    <m/>
    <x v="10"/>
  </r>
  <r>
    <x v="4"/>
    <m/>
    <x v="5"/>
    <m/>
    <m/>
    <m/>
    <m/>
    <x v="10"/>
  </r>
  <r>
    <x v="4"/>
    <m/>
    <x v="5"/>
    <m/>
    <m/>
    <m/>
    <m/>
    <x v="10"/>
  </r>
  <r>
    <x v="4"/>
    <m/>
    <x v="5"/>
    <m/>
    <m/>
    <m/>
    <m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4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4">
        <item m="1"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showAll="0">
      <items count="26">
        <item m="1" x="2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axis="axisPage" compact="0" showAll="0">
      <items count="7">
        <item m="1" x="5"/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49">
    <i>
      <x v="1"/>
    </i>
    <i r="1">
      <x v="1"/>
    </i>
    <i r="2">
      <x v="1"/>
    </i>
    <i>
      <x v="2"/>
    </i>
    <i r="1">
      <x v="2"/>
    </i>
    <i r="2">
      <x v="2"/>
    </i>
    <i>
      <x v="3"/>
    </i>
    <i r="1">
      <x v="3"/>
    </i>
    <i r="2">
      <x v="3"/>
    </i>
    <i r="2">
      <x v="7"/>
    </i>
    <i r="1">
      <x v="4"/>
    </i>
    <i r="2">
      <x v="4"/>
    </i>
    <i r="2">
      <x v="8"/>
    </i>
    <i r="2">
      <x v="9"/>
    </i>
    <i r="1">
      <x v="5"/>
    </i>
    <i r="2">
      <x v="5"/>
    </i>
    <i r="1">
      <x v="6"/>
    </i>
    <i r="2">
      <x v="6"/>
    </i>
    <i r="1">
      <x v="7"/>
    </i>
    <i r="2">
      <x v="10"/>
    </i>
    <i>
      <x v="4"/>
    </i>
    <i r="1">
      <x v="8"/>
    </i>
    <i r="2">
      <x v="11"/>
    </i>
    <i>
      <x v="5"/>
    </i>
    <i r="1">
      <x v="9"/>
    </i>
    <i r="2">
      <x v="12"/>
    </i>
    <i>
      <x v="6"/>
    </i>
    <i r="1">
      <x v="3"/>
    </i>
    <i r="2">
      <x v="13"/>
    </i>
    <i r="2">
      <x v="15"/>
    </i>
    <i r="2">
      <x v="16"/>
    </i>
    <i r="1">
      <x v="6"/>
    </i>
    <i r="2">
      <x v="14"/>
    </i>
    <i r="1">
      <x v="10"/>
    </i>
    <i r="2">
      <x v="17"/>
    </i>
    <i r="2">
      <x v="18"/>
    </i>
    <i r="1">
      <x v="11"/>
    </i>
    <i r="2">
      <x v="19"/>
    </i>
    <i>
      <x v="7"/>
    </i>
    <i r="1">
      <x v="3"/>
    </i>
    <i r="2">
      <x v="20"/>
    </i>
    <i r="2">
      <x v="22"/>
    </i>
    <i r="1">
      <x v="11"/>
    </i>
    <i r="2">
      <x v="21"/>
    </i>
    <i r="2">
      <x v="23"/>
    </i>
    <i>
      <x v="8"/>
    </i>
    <i r="1">
      <x v="12"/>
    </i>
    <i r="2">
      <x v="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0" firstHeaderRow="1" firstDataRow="2" firstDataCol="2" rowPageCount="1" colPageCount="1"/>
  <pivotFields count="8">
    <pivotField name="TITLE COMPANY" axis="axisRow" compact="0" showAll="0" insertBlankRow="1">
      <items count="14">
        <item m="1" x="9"/>
        <item m="1" x="8"/>
        <item m="1" x="7"/>
        <item x="0"/>
        <item x="1"/>
        <item m="1" x="12"/>
        <item m="1" x="10"/>
        <item x="3"/>
        <item m="1" x="11"/>
        <item m="1" x="5"/>
        <item m="1" x="6"/>
        <item x="2"/>
        <item x="4"/>
        <item t="default"/>
      </items>
    </pivotField>
    <pivotField compact="0" showAll="0" insertBlankRow="1"/>
    <pivotField axis="axisPage" compact="0" showAll="0" insertBlankRow="1">
      <items count="11">
        <item m="1" x="9"/>
        <item x="0"/>
        <item x="3"/>
        <item m="1" x="7"/>
        <item x="2"/>
        <item x="1"/>
        <item m="1" x="8"/>
        <item x="4"/>
        <item m="1" x="6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9">
        <item m="1" x="33"/>
        <item m="1" x="93"/>
        <item m="1" x="106"/>
        <item m="1" x="20"/>
        <item m="1" x="62"/>
        <item m="1" x="36"/>
        <item m="1" x="66"/>
        <item m="1" x="35"/>
        <item m="1" x="30"/>
        <item m="1" x="55"/>
        <item m="1" x="44"/>
        <item m="1" x="27"/>
        <item m="1" x="42"/>
        <item m="1" x="18"/>
        <item m="1" x="13"/>
        <item m="1" x="101"/>
        <item m="1" x="26"/>
        <item m="1" x="60"/>
        <item m="1" x="53"/>
        <item m="1" x="88"/>
        <item m="1" x="77"/>
        <item m="1" x="28"/>
        <item m="1" x="34"/>
        <item m="1" x="84"/>
        <item m="1" x="38"/>
        <item m="1" x="64"/>
        <item m="1" x="11"/>
        <item m="1" x="40"/>
        <item m="1" x="39"/>
        <item m="1" x="103"/>
        <item m="1" x="90"/>
        <item m="1" x="107"/>
        <item m="1" x="54"/>
        <item x="8"/>
        <item m="1" x="12"/>
        <item m="1" x="24"/>
        <item m="1" x="89"/>
        <item m="1" x="96"/>
        <item m="1" x="73"/>
        <item m="1" x="82"/>
        <item m="1" x="22"/>
        <item m="1" x="46"/>
        <item m="1" x="87"/>
        <item m="1" x="15"/>
        <item m="1" x="74"/>
        <item m="1" x="98"/>
        <item m="1" x="51"/>
        <item m="1" x="100"/>
        <item m="1" x="59"/>
        <item m="1" x="105"/>
        <item m="1" x="76"/>
        <item m="1" x="65"/>
        <item m="1" x="41"/>
        <item m="1" x="104"/>
        <item m="1" x="45"/>
        <item m="1" x="32"/>
        <item m="1" x="68"/>
        <item m="1" x="80"/>
        <item m="1" x="25"/>
        <item m="1" x="94"/>
        <item m="1" x="72"/>
        <item m="1" x="91"/>
        <item m="1" x="21"/>
        <item x="3"/>
        <item m="1" x="102"/>
        <item m="1" x="71"/>
        <item m="1" x="78"/>
        <item m="1" x="49"/>
        <item m="1" x="99"/>
        <item m="1" x="29"/>
        <item m="1" x="86"/>
        <item m="1" x="95"/>
        <item m="1" x="48"/>
        <item m="1" x="31"/>
        <item m="1" x="52"/>
        <item m="1" x="23"/>
        <item m="1" x="17"/>
        <item m="1" x="70"/>
        <item m="1" x="92"/>
        <item m="1" x="19"/>
        <item m="1" x="83"/>
        <item m="1" x="63"/>
        <item m="1" x="81"/>
        <item m="1" x="69"/>
        <item m="1" x="14"/>
        <item m="1" x="75"/>
        <item m="1" x="37"/>
        <item m="1" x="61"/>
        <item m="1" x="16"/>
        <item m="1" x="97"/>
        <item m="1" x="79"/>
        <item m="1" x="85"/>
        <item m="1" x="47"/>
        <item m="1" x="43"/>
        <item m="1" x="67"/>
        <item m="1" x="58"/>
        <item m="1" x="56"/>
        <item m="1" x="50"/>
        <item m="1" x="57"/>
        <item x="10"/>
        <item x="0"/>
        <item x="1"/>
        <item x="2"/>
        <item x="4"/>
        <item x="5"/>
        <item x="6"/>
        <item x="7"/>
        <item x="9"/>
        <item t="default"/>
      </items>
    </pivotField>
  </pivotFields>
  <rowFields count="2">
    <field x="7"/>
    <field x="0"/>
  </rowFields>
  <rowItems count="36">
    <i>
      <x v="33"/>
    </i>
    <i r="1">
      <x v="7"/>
    </i>
    <i t="blank">
      <x v="33"/>
    </i>
    <i>
      <x v="63"/>
    </i>
    <i r="1">
      <x v="4"/>
    </i>
    <i r="1">
      <x v="11"/>
    </i>
    <i t="blank">
      <x v="63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4"/>
    </i>
    <i t="blank">
      <x v="101"/>
    </i>
    <i>
      <x v="102"/>
    </i>
    <i r="1">
      <x v="4"/>
    </i>
    <i t="blank">
      <x v="102"/>
    </i>
    <i>
      <x v="103"/>
    </i>
    <i r="1">
      <x v="4"/>
    </i>
    <i r="1">
      <x v="11"/>
    </i>
    <i t="blank">
      <x v="103"/>
    </i>
    <i>
      <x v="104"/>
    </i>
    <i r="1">
      <x v="4"/>
    </i>
    <i t="blank">
      <x v="104"/>
    </i>
    <i>
      <x v="105"/>
    </i>
    <i r="1">
      <x v="11"/>
    </i>
    <i t="blank">
      <x v="105"/>
    </i>
    <i>
      <x v="106"/>
    </i>
    <i r="1">
      <x v="11"/>
    </i>
    <i t="blank">
      <x v="106"/>
    </i>
    <i>
      <x v="107"/>
    </i>
    <i r="1">
      <x v="7"/>
    </i>
    <i t="blank">
      <x v="10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76" totalsRowShown="0" headerRowDxfId="5">
  <autoFilter ref="A1:J76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88" totalsRowShown="0" headerRowDxfId="3" headerRowBorderDxfId="2" tableBorderDxfId="1" totalsRowBorderDxfId="0">
  <autoFilter ref="A1:E88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3" customWidth="1"/>
    <col min="3" max="3" width="18" style="38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47</v>
      </c>
    </row>
    <row r="2" spans="1:7">
      <c r="A2" s="2" t="s">
        <v>52</v>
      </c>
    </row>
    <row r="3" spans="1:7">
      <c r="A3" s="2"/>
    </row>
    <row r="4" spans="1:7" ht="13.8" thickBot="1">
      <c r="A4" s="2"/>
    </row>
    <row r="5" spans="1:7" ht="16.2" thickBot="1">
      <c r="A5" s="118" t="s">
        <v>4</v>
      </c>
      <c r="B5" s="119"/>
      <c r="C5" s="119"/>
      <c r="D5" s="119"/>
      <c r="E5" s="119"/>
      <c r="F5" s="119"/>
      <c r="G5" s="120"/>
    </row>
    <row r="6" spans="1:7" ht="26.4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17" t="s">
        <v>50</v>
      </c>
      <c r="G6" s="117" t="s">
        <v>51</v>
      </c>
    </row>
    <row r="7" spans="1:7">
      <c r="A7" s="125" t="s">
        <v>53</v>
      </c>
      <c r="B7" s="126">
        <v>31</v>
      </c>
      <c r="C7" s="127">
        <v>20416669.25</v>
      </c>
      <c r="D7" s="128">
        <f>B7/$B$15</f>
        <v>0.41333333333333333</v>
      </c>
      <c r="E7" s="128">
        <f>C7/$C$15</f>
        <v>0.44096499529057542</v>
      </c>
      <c r="F7" s="129">
        <v>1</v>
      </c>
      <c r="G7" s="129">
        <f>RANK(C7,$C$7:$C$14)</f>
        <v>1</v>
      </c>
    </row>
    <row r="8" spans="1:7">
      <c r="A8" s="68" t="s">
        <v>58</v>
      </c>
      <c r="B8" s="69">
        <v>17</v>
      </c>
      <c r="C8" s="70">
        <v>10463750</v>
      </c>
      <c r="D8" s="23">
        <f>B8/$B$15</f>
        <v>0.22666666666666666</v>
      </c>
      <c r="E8" s="23">
        <f>C8/$C$15</f>
        <v>0.22599903113343323</v>
      </c>
      <c r="F8" s="74">
        <v>2</v>
      </c>
      <c r="G8" s="103">
        <f>RANK(C8,$C$7:$C$14)</f>
        <v>2</v>
      </c>
    </row>
    <row r="9" spans="1:7">
      <c r="A9" s="68" t="s">
        <v>66</v>
      </c>
      <c r="B9" s="69">
        <v>12</v>
      </c>
      <c r="C9" s="70">
        <v>8689758</v>
      </c>
      <c r="D9" s="23">
        <f t="shared" ref="D9" si="0">B9/$B$15</f>
        <v>0.16</v>
      </c>
      <c r="E9" s="23">
        <f t="shared" ref="E9" si="1">C9/$C$15</f>
        <v>0.18768385031981846</v>
      </c>
      <c r="F9" s="74">
        <v>3</v>
      </c>
      <c r="G9" s="103">
        <f>RANK(C9,$C$7:$C$14)</f>
        <v>3</v>
      </c>
    </row>
    <row r="10" spans="1:7">
      <c r="A10" s="68" t="s">
        <v>83</v>
      </c>
      <c r="B10" s="69">
        <v>5</v>
      </c>
      <c r="C10" s="70">
        <v>2889800</v>
      </c>
      <c r="D10" s="23">
        <f>B10/$B$15</f>
        <v>6.6666666666666666E-2</v>
      </c>
      <c r="E10" s="23">
        <f>C10/$C$15</f>
        <v>6.2414717493192717E-2</v>
      </c>
      <c r="F10" s="74">
        <v>4</v>
      </c>
      <c r="G10" s="103">
        <f>RANK(C10,$C$7:$C$14)</f>
        <v>4</v>
      </c>
    </row>
    <row r="11" spans="1:7">
      <c r="A11" s="84" t="s">
        <v>76</v>
      </c>
      <c r="B11" s="80">
        <v>5</v>
      </c>
      <c r="C11" s="116">
        <v>1543400</v>
      </c>
      <c r="D11" s="23">
        <f>B11/$B$15</f>
        <v>6.6666666666666666E-2</v>
      </c>
      <c r="E11" s="23">
        <f>C11/$C$15</f>
        <v>3.3334789597547806E-2</v>
      </c>
      <c r="F11" s="74">
        <v>4</v>
      </c>
      <c r="G11" s="103">
        <f>RANK(C11,$C$7:$C$14)</f>
        <v>5</v>
      </c>
    </row>
    <row r="12" spans="1:7">
      <c r="A12" s="68" t="s">
        <v>63</v>
      </c>
      <c r="B12" s="69">
        <v>3</v>
      </c>
      <c r="C12" s="70">
        <v>1166600</v>
      </c>
      <c r="D12" s="23">
        <f>B12/$B$15</f>
        <v>0.04</v>
      </c>
      <c r="E12" s="23">
        <f>C12/$C$15</f>
        <v>2.5196556657055377E-2</v>
      </c>
      <c r="F12" s="74">
        <v>5</v>
      </c>
      <c r="G12" s="103">
        <f>RANK(C12,$C$7:$C$14)</f>
        <v>6</v>
      </c>
    </row>
    <row r="13" spans="1:7">
      <c r="A13" s="84" t="s">
        <v>99</v>
      </c>
      <c r="B13" s="80">
        <v>1</v>
      </c>
      <c r="C13" s="116">
        <v>725000</v>
      </c>
      <c r="D13" s="23">
        <f>B13/$B$15</f>
        <v>1.3333333333333334E-2</v>
      </c>
      <c r="E13" s="23">
        <f>C13/$C$15</f>
        <v>1.565875499431266E-2</v>
      </c>
      <c r="F13" s="74">
        <v>6</v>
      </c>
      <c r="G13" s="103">
        <f>RANK(C13,$C$7:$C$14)</f>
        <v>7</v>
      </c>
    </row>
    <row r="14" spans="1:7">
      <c r="A14" s="84" t="s">
        <v>102</v>
      </c>
      <c r="B14" s="80">
        <v>1</v>
      </c>
      <c r="C14" s="116">
        <v>405000</v>
      </c>
      <c r="D14" s="23">
        <f>B14/$B$15</f>
        <v>1.3333333333333334E-2</v>
      </c>
      <c r="E14" s="23">
        <f>C14/$C$15</f>
        <v>8.7473045140643128E-3</v>
      </c>
      <c r="F14" s="74">
        <v>6</v>
      </c>
      <c r="G14" s="103">
        <f>RANK(C14,$C$7:$C$14)</f>
        <v>8</v>
      </c>
    </row>
    <row r="15" spans="1:7">
      <c r="A15" s="81" t="s">
        <v>23</v>
      </c>
      <c r="B15" s="82">
        <f>SUM(B7:B14)</f>
        <v>75</v>
      </c>
      <c r="C15" s="83">
        <f>SUM(C7:C14)</f>
        <v>46299977.25</v>
      </c>
      <c r="D15" s="30">
        <f>SUM(D7:D14)</f>
        <v>1</v>
      </c>
      <c r="E15" s="30">
        <f>SUM(E7:E14)</f>
        <v>1</v>
      </c>
      <c r="F15" s="31"/>
      <c r="G15" s="31"/>
    </row>
    <row r="16" spans="1:7" ht="13.8" thickBot="1">
      <c r="A16" s="77"/>
      <c r="B16" s="78"/>
      <c r="C16" s="79"/>
    </row>
    <row r="17" spans="1:7" ht="16.2" thickBot="1">
      <c r="A17" s="121" t="s">
        <v>10</v>
      </c>
      <c r="B17" s="122"/>
      <c r="C17" s="122"/>
      <c r="D17" s="122"/>
      <c r="E17" s="122"/>
      <c r="F17" s="122"/>
      <c r="G17" s="123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25" t="s">
        <v>58</v>
      </c>
      <c r="B20" s="126">
        <v>5</v>
      </c>
      <c r="C20" s="70">
        <v>3852588</v>
      </c>
      <c r="D20" s="130">
        <f>B20/$B$24</f>
        <v>0.41666666666666669</v>
      </c>
      <c r="E20" s="23">
        <f>C20/$C$24</f>
        <v>0.10869748179997113</v>
      </c>
      <c r="F20" s="131">
        <v>1</v>
      </c>
      <c r="G20" s="74">
        <f>RANK(C20,$C$20:$C$23)</f>
        <v>2</v>
      </c>
    </row>
    <row r="21" spans="1:7">
      <c r="A21" s="68" t="s">
        <v>53</v>
      </c>
      <c r="B21" s="69">
        <v>4</v>
      </c>
      <c r="C21" s="70">
        <v>520000</v>
      </c>
      <c r="D21" s="23">
        <f>B21/$B$24</f>
        <v>0.33333333333333331</v>
      </c>
      <c r="E21" s="23">
        <f>C21/$C$24</f>
        <v>1.4671356121128184E-2</v>
      </c>
      <c r="F21" s="74">
        <v>2</v>
      </c>
      <c r="G21" s="74">
        <f>RANK(C21,$C$20:$C$23)</f>
        <v>4</v>
      </c>
    </row>
    <row r="22" spans="1:7">
      <c r="A22" s="68" t="s">
        <v>66</v>
      </c>
      <c r="B22" s="69">
        <v>2</v>
      </c>
      <c r="C22" s="70">
        <v>863500</v>
      </c>
      <c r="D22" s="23">
        <f>B22/$B$24</f>
        <v>0.16666666666666666</v>
      </c>
      <c r="E22" s="23">
        <f>C22/$C$24</f>
        <v>2.4362915404988819E-2</v>
      </c>
      <c r="F22" s="74">
        <v>3</v>
      </c>
      <c r="G22" s="74">
        <f>RANK(C22,$C$20:$C$23)</f>
        <v>3</v>
      </c>
    </row>
    <row r="23" spans="1:7">
      <c r="A23" s="125" t="s">
        <v>102</v>
      </c>
      <c r="B23" s="69">
        <v>1</v>
      </c>
      <c r="C23" s="127">
        <v>30207125</v>
      </c>
      <c r="D23" s="23">
        <f>B23/$B$24</f>
        <v>8.3333333333333329E-2</v>
      </c>
      <c r="E23" s="130">
        <f>C23/$C$24</f>
        <v>0.85226824667391188</v>
      </c>
      <c r="F23" s="74">
        <v>4</v>
      </c>
      <c r="G23" s="131">
        <f>RANK(C23,$C$20:$C$23)</f>
        <v>1</v>
      </c>
    </row>
    <row r="24" spans="1:7">
      <c r="A24" s="32" t="s">
        <v>23</v>
      </c>
      <c r="B24" s="46">
        <f>SUM(B20:B23)</f>
        <v>12</v>
      </c>
      <c r="C24" s="33">
        <f>SUM(C20:C23)</f>
        <v>35443213</v>
      </c>
      <c r="D24" s="30">
        <f>SUM(D20:D23)</f>
        <v>1</v>
      </c>
      <c r="E24" s="30">
        <f>SUM(E20:E23)</f>
        <v>1</v>
      </c>
      <c r="F24" s="31"/>
      <c r="G24" s="31"/>
    </row>
    <row r="25" spans="1:7" ht="13.8" thickBot="1"/>
    <row r="26" spans="1:7" ht="16.2" thickBot="1">
      <c r="A26" s="118" t="s">
        <v>12</v>
      </c>
      <c r="B26" s="119"/>
      <c r="C26" s="119"/>
      <c r="D26" s="119"/>
      <c r="E26" s="119"/>
      <c r="F26" s="119"/>
      <c r="G26" s="120"/>
    </row>
    <row r="27" spans="1:7">
      <c r="A27" s="3"/>
      <c r="B27" s="44"/>
      <c r="C27" s="39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5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25" t="s">
        <v>53</v>
      </c>
      <c r="B29" s="126">
        <v>35</v>
      </c>
      <c r="C29" s="70">
        <v>20936669.25</v>
      </c>
      <c r="D29" s="130">
        <f t="shared" ref="D29:D36" si="2">B29/$B$37</f>
        <v>0.40229885057471265</v>
      </c>
      <c r="E29" s="23">
        <f t="shared" ref="E29:E36" si="3">C29/$C$37</f>
        <v>0.25612738120408751</v>
      </c>
      <c r="F29" s="131">
        <v>1</v>
      </c>
      <c r="G29" s="74">
        <f>RANK(C29,$C$29:$C$36)</f>
        <v>2</v>
      </c>
    </row>
    <row r="30" spans="1:7">
      <c r="A30" s="68" t="s">
        <v>58</v>
      </c>
      <c r="B30" s="69">
        <v>22</v>
      </c>
      <c r="C30" s="70">
        <v>14316338</v>
      </c>
      <c r="D30" s="23">
        <f t="shared" si="2"/>
        <v>0.25287356321839083</v>
      </c>
      <c r="E30" s="23">
        <f t="shared" si="3"/>
        <v>0.17513798955259149</v>
      </c>
      <c r="F30" s="74">
        <v>2</v>
      </c>
      <c r="G30" s="74">
        <f>RANK(C30,$C$29:$C$36)</f>
        <v>3</v>
      </c>
    </row>
    <row r="31" spans="1:7">
      <c r="A31" s="68" t="s">
        <v>66</v>
      </c>
      <c r="B31" s="69">
        <v>14</v>
      </c>
      <c r="C31" s="70">
        <v>9553258</v>
      </c>
      <c r="D31" s="23">
        <f t="shared" si="2"/>
        <v>0.16091954022988506</v>
      </c>
      <c r="E31" s="23">
        <f t="shared" si="3"/>
        <v>0.11686916024176093</v>
      </c>
      <c r="F31" s="74">
        <v>3</v>
      </c>
      <c r="G31" s="74">
        <f>RANK(C31,$C$29:$C$36)</f>
        <v>4</v>
      </c>
    </row>
    <row r="32" spans="1:7">
      <c r="A32" s="68" t="s">
        <v>83</v>
      </c>
      <c r="B32" s="69">
        <v>5</v>
      </c>
      <c r="C32" s="70">
        <v>2889800</v>
      </c>
      <c r="D32" s="23">
        <f t="shared" ref="D32" si="4">B32/$B$37</f>
        <v>5.7471264367816091E-2</v>
      </c>
      <c r="E32" s="23">
        <f t="shared" ref="E32" si="5">C32/$C$37</f>
        <v>3.5352180299814025E-2</v>
      </c>
      <c r="F32" s="74">
        <v>4</v>
      </c>
      <c r="G32" s="74">
        <f>RANK(C32,$C$29:$C$36)</f>
        <v>5</v>
      </c>
    </row>
    <row r="33" spans="1:7">
      <c r="A33" s="68" t="s">
        <v>76</v>
      </c>
      <c r="B33" s="69">
        <v>5</v>
      </c>
      <c r="C33" s="70">
        <v>1543400</v>
      </c>
      <c r="D33" s="23">
        <f t="shared" si="2"/>
        <v>5.7471264367816091E-2</v>
      </c>
      <c r="E33" s="23">
        <f t="shared" si="3"/>
        <v>1.8881083491844752E-2</v>
      </c>
      <c r="F33" s="74">
        <v>4</v>
      </c>
      <c r="G33" s="74">
        <f>RANK(C33,$C$29:$C$36)</f>
        <v>6</v>
      </c>
    </row>
    <row r="34" spans="1:7">
      <c r="A34" s="68" t="s">
        <v>63</v>
      </c>
      <c r="B34" s="69">
        <v>3</v>
      </c>
      <c r="C34" s="70">
        <v>1166600</v>
      </c>
      <c r="D34" s="23">
        <f t="shared" si="2"/>
        <v>3.4482758620689655E-2</v>
      </c>
      <c r="E34" s="23">
        <f t="shared" si="3"/>
        <v>1.4271525205122515E-2</v>
      </c>
      <c r="F34" s="74">
        <v>5</v>
      </c>
      <c r="G34" s="74">
        <f>RANK(C34,$C$29:$C$36)</f>
        <v>7</v>
      </c>
    </row>
    <row r="35" spans="1:7">
      <c r="A35" s="125" t="s">
        <v>102</v>
      </c>
      <c r="B35" s="69">
        <v>2</v>
      </c>
      <c r="C35" s="127">
        <v>30612125</v>
      </c>
      <c r="D35" s="23">
        <f t="shared" si="2"/>
        <v>2.2988505747126436E-2</v>
      </c>
      <c r="E35" s="130">
        <f t="shared" si="3"/>
        <v>0.37449143967071924</v>
      </c>
      <c r="F35" s="74">
        <v>6</v>
      </c>
      <c r="G35" s="131">
        <f>RANK(C35,$C$29:$C$36)</f>
        <v>1</v>
      </c>
    </row>
    <row r="36" spans="1:7">
      <c r="A36" s="68" t="s">
        <v>99</v>
      </c>
      <c r="B36" s="69">
        <v>1</v>
      </c>
      <c r="C36" s="70">
        <v>725000</v>
      </c>
      <c r="D36" s="23">
        <f t="shared" si="2"/>
        <v>1.1494252873563218E-2</v>
      </c>
      <c r="E36" s="23">
        <f t="shared" si="3"/>
        <v>8.8692403340595097E-3</v>
      </c>
      <c r="F36" s="74">
        <v>7</v>
      </c>
      <c r="G36" s="74">
        <f>RANK(C36,$C$29:$C$36)</f>
        <v>8</v>
      </c>
    </row>
    <row r="37" spans="1:7">
      <c r="A37" s="32" t="s">
        <v>23</v>
      </c>
      <c r="B37" s="47">
        <f>SUM(B29:B36)</f>
        <v>87</v>
      </c>
      <c r="C37" s="37">
        <f>SUM(C29:C36)</f>
        <v>81743190.25</v>
      </c>
      <c r="D37" s="30">
        <f>SUM(D29:D36)</f>
        <v>1</v>
      </c>
      <c r="E37" s="30">
        <f>SUM(E29:E36)</f>
        <v>1</v>
      </c>
      <c r="F37" s="31"/>
      <c r="G37" s="31"/>
    </row>
    <row r="39" spans="1:7">
      <c r="A39" s="124" t="s">
        <v>24</v>
      </c>
      <c r="B39" s="124"/>
      <c r="C39" s="124"/>
      <c r="D39" s="102" t="s">
        <v>43</v>
      </c>
    </row>
    <row r="40" spans="1:7">
      <c r="A4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6:G26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4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3" customWidth="1"/>
    <col min="3" max="3" width="16.109375" style="91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48</v>
      </c>
    </row>
    <row r="2" spans="1:7">
      <c r="A2" s="2" t="str">
        <f>'OVERALL STATS'!A2</f>
        <v>Reporting Period: MARCH, 2024</v>
      </c>
    </row>
    <row r="3" spans="1:7" ht="13.8" thickBot="1"/>
    <row r="4" spans="1:7" ht="16.2" thickBot="1">
      <c r="A4" s="118" t="s">
        <v>13</v>
      </c>
      <c r="B4" s="119"/>
      <c r="C4" s="119"/>
      <c r="D4" s="119"/>
      <c r="E4" s="119"/>
      <c r="F4" s="119"/>
      <c r="G4" s="120"/>
    </row>
    <row r="5" spans="1:7">
      <c r="A5" s="3"/>
      <c r="B5" s="100"/>
      <c r="C5" s="92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3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2" t="s">
        <v>53</v>
      </c>
      <c r="B7" s="133">
        <v>30</v>
      </c>
      <c r="C7" s="134">
        <v>19796669.25</v>
      </c>
      <c r="D7" s="135">
        <f>B7/$B$14</f>
        <v>0.46875</v>
      </c>
      <c r="E7" s="130">
        <f>C7/$C$14</f>
        <v>0.49063205075014987</v>
      </c>
      <c r="F7" s="131">
        <v>1</v>
      </c>
      <c r="G7" s="131">
        <f>RANK(C7,$C$7:$C$13)</f>
        <v>1</v>
      </c>
    </row>
    <row r="8" spans="1:7">
      <c r="A8" s="35" t="s">
        <v>58</v>
      </c>
      <c r="B8" s="36">
        <v>15</v>
      </c>
      <c r="C8" s="94">
        <v>9513750</v>
      </c>
      <c r="D8" s="27">
        <f>B8/$B$14</f>
        <v>0.234375</v>
      </c>
      <c r="E8" s="23">
        <f>C8/$C$14</f>
        <v>0.23578464709785654</v>
      </c>
      <c r="F8" s="74">
        <v>2</v>
      </c>
      <c r="G8" s="74">
        <f>RANK(C8,$C$7:$C$13)</f>
        <v>2</v>
      </c>
    </row>
    <row r="9" spans="1:7">
      <c r="A9" s="35" t="s">
        <v>66</v>
      </c>
      <c r="B9" s="36">
        <v>9</v>
      </c>
      <c r="C9" s="94">
        <v>7198900</v>
      </c>
      <c r="D9" s="27">
        <f t="shared" ref="D9" si="0">B9/$B$14</f>
        <v>0.140625</v>
      </c>
      <c r="E9" s="23">
        <f t="shared" ref="E9" si="1">C9/$C$14</f>
        <v>0.17841441030011926</v>
      </c>
      <c r="F9" s="74">
        <v>3</v>
      </c>
      <c r="G9" s="74">
        <f>RANK(C9,$C$7:$C$13)</f>
        <v>3</v>
      </c>
    </row>
    <row r="10" spans="1:7">
      <c r="A10" s="35" t="s">
        <v>76</v>
      </c>
      <c r="B10" s="36">
        <v>5</v>
      </c>
      <c r="C10" s="94">
        <v>1543400</v>
      </c>
      <c r="D10" s="27">
        <f>B10/$B$14</f>
        <v>7.8125E-2</v>
      </c>
      <c r="E10" s="23">
        <f>C10/$C$14</f>
        <v>3.8250955126089274E-2</v>
      </c>
      <c r="F10" s="74">
        <v>4</v>
      </c>
      <c r="G10" s="74">
        <f>RANK(C10,$C$7:$C$13)</f>
        <v>4</v>
      </c>
    </row>
    <row r="11" spans="1:7">
      <c r="A11" s="35" t="s">
        <v>63</v>
      </c>
      <c r="B11" s="36">
        <v>3</v>
      </c>
      <c r="C11" s="94">
        <v>1166600</v>
      </c>
      <c r="D11" s="27">
        <f>B11/$B$14</f>
        <v>4.6875E-2</v>
      </c>
      <c r="E11" s="23">
        <f>C11/$C$14</f>
        <v>2.8912507613124104E-2</v>
      </c>
      <c r="F11" s="74">
        <v>5</v>
      </c>
      <c r="G11" s="74">
        <f>RANK(C11,$C$7:$C$13)</f>
        <v>5</v>
      </c>
    </row>
    <row r="12" spans="1:7">
      <c r="A12" s="35" t="s">
        <v>99</v>
      </c>
      <c r="B12" s="36">
        <v>1</v>
      </c>
      <c r="C12" s="94">
        <v>725000</v>
      </c>
      <c r="D12" s="27">
        <f>B12/$B$14</f>
        <v>1.5625E-2</v>
      </c>
      <c r="E12" s="23">
        <f>C12/$C$14</f>
        <v>1.796808505015856E-2</v>
      </c>
      <c r="F12" s="74">
        <v>6</v>
      </c>
      <c r="G12" s="74">
        <f>RANK(C12,$C$7:$C$13)</f>
        <v>6</v>
      </c>
    </row>
    <row r="13" spans="1:7">
      <c r="A13" s="35" t="s">
        <v>102</v>
      </c>
      <c r="B13" s="36">
        <v>1</v>
      </c>
      <c r="C13" s="94">
        <v>405000</v>
      </c>
      <c r="D13" s="27">
        <f>B13/$B$14</f>
        <v>1.5625E-2</v>
      </c>
      <c r="E13" s="23">
        <f>C13/$C$14</f>
        <v>1.0037344062502368E-2</v>
      </c>
      <c r="F13" s="74">
        <v>6</v>
      </c>
      <c r="G13" s="74">
        <f>RANK(C13,$C$7:$C$13)</f>
        <v>7</v>
      </c>
    </row>
    <row r="14" spans="1:7">
      <c r="A14" s="28" t="s">
        <v>23</v>
      </c>
      <c r="B14" s="29">
        <f>SUM(B7:B13)</f>
        <v>64</v>
      </c>
      <c r="C14" s="95">
        <f>SUM(C7:C13)</f>
        <v>40349319.25</v>
      </c>
      <c r="D14" s="30">
        <f>SUM(D7:D13)</f>
        <v>1</v>
      </c>
      <c r="E14" s="30">
        <f>SUM(E7:E13)</f>
        <v>1</v>
      </c>
      <c r="F14" s="31"/>
      <c r="G14" s="31"/>
    </row>
    <row r="15" spans="1:7" ht="13.8" thickBot="1"/>
    <row r="16" spans="1:7" ht="16.2" thickBot="1">
      <c r="A16" s="118" t="s">
        <v>14</v>
      </c>
      <c r="B16" s="119"/>
      <c r="C16" s="119"/>
      <c r="D16" s="119"/>
      <c r="E16" s="119"/>
      <c r="F16" s="119"/>
      <c r="G16" s="120"/>
    </row>
    <row r="17" spans="1:7">
      <c r="A17" s="3"/>
      <c r="B17" s="100"/>
      <c r="C17" s="92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3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36" t="s">
        <v>83</v>
      </c>
      <c r="B19" s="133">
        <v>5</v>
      </c>
      <c r="C19" s="134">
        <v>2889800</v>
      </c>
      <c r="D19" s="135">
        <f>B19/$B$23</f>
        <v>0.45454545454545453</v>
      </c>
      <c r="E19" s="130">
        <f>C19/$C$23</f>
        <v>0.48562696763954505</v>
      </c>
      <c r="F19" s="131">
        <v>1</v>
      </c>
      <c r="G19" s="131">
        <f>RANK(C19,$C$19:$C$22)</f>
        <v>1</v>
      </c>
    </row>
    <row r="20" spans="1:7">
      <c r="A20" s="48" t="s">
        <v>66</v>
      </c>
      <c r="B20" s="49">
        <v>3</v>
      </c>
      <c r="C20" s="96">
        <v>1490858</v>
      </c>
      <c r="D20" s="27">
        <f>B20/$B$23</f>
        <v>0.27272727272727271</v>
      </c>
      <c r="E20" s="23">
        <f>C20/$C$23</f>
        <v>0.25053666334042385</v>
      </c>
      <c r="F20" s="74">
        <v>2</v>
      </c>
      <c r="G20" s="74">
        <f>RANK(C20,$C$19:$C$22)</f>
        <v>2</v>
      </c>
    </row>
    <row r="21" spans="1:7">
      <c r="A21" s="48" t="s">
        <v>58</v>
      </c>
      <c r="B21" s="49">
        <v>2</v>
      </c>
      <c r="C21" s="96">
        <v>950000</v>
      </c>
      <c r="D21" s="27">
        <f>B21/$B$23</f>
        <v>0.18181818181818182</v>
      </c>
      <c r="E21" s="23">
        <f>C21/$C$23</f>
        <v>0.15964621055352199</v>
      </c>
      <c r="F21" s="74">
        <v>3</v>
      </c>
      <c r="G21" s="74">
        <f>RANK(C21,$C$19:$C$22)</f>
        <v>3</v>
      </c>
    </row>
    <row r="22" spans="1:7">
      <c r="A22" s="48" t="s">
        <v>53</v>
      </c>
      <c r="B22" s="49">
        <v>1</v>
      </c>
      <c r="C22" s="96">
        <v>620000</v>
      </c>
      <c r="D22" s="27">
        <f t="shared" ref="D22" si="2">B22/$B$23</f>
        <v>9.0909090909090912E-2</v>
      </c>
      <c r="E22" s="23">
        <f t="shared" ref="E22" si="3">C22/$C$23</f>
        <v>0.10419015846650909</v>
      </c>
      <c r="F22" s="74">
        <v>4</v>
      </c>
      <c r="G22" s="74">
        <f>RANK(C22,$C$19:$C$22)</f>
        <v>4</v>
      </c>
    </row>
    <row r="23" spans="1:7">
      <c r="A23" s="28" t="s">
        <v>23</v>
      </c>
      <c r="B23" s="29">
        <f>SUM(B19:B22)</f>
        <v>11</v>
      </c>
      <c r="C23" s="95">
        <f>SUM(C19:C22)</f>
        <v>5950658</v>
      </c>
      <c r="D23" s="30">
        <f>SUM(D19:D22)</f>
        <v>1</v>
      </c>
      <c r="E23" s="30">
        <f>SUM(E19:E22)</f>
        <v>1</v>
      </c>
      <c r="F23" s="31"/>
      <c r="G23" s="31"/>
    </row>
    <row r="24" spans="1:7" ht="13.8" thickBot="1"/>
    <row r="25" spans="1:7" ht="16.2" thickBot="1">
      <c r="A25" s="118" t="s">
        <v>15</v>
      </c>
      <c r="B25" s="119"/>
      <c r="C25" s="119"/>
      <c r="D25" s="119"/>
      <c r="E25" s="119"/>
      <c r="F25" s="119"/>
      <c r="G25" s="120"/>
    </row>
    <row r="26" spans="1:7">
      <c r="A26" s="3"/>
      <c r="B26" s="100"/>
      <c r="C26" s="92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3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32" t="s">
        <v>53</v>
      </c>
      <c r="B28" s="133">
        <v>28</v>
      </c>
      <c r="C28" s="134">
        <v>15001669.25</v>
      </c>
      <c r="D28" s="135">
        <f t="shared" ref="D28:D33" si="4">B28/$B$35</f>
        <v>0.49122807017543857</v>
      </c>
      <c r="E28" s="130">
        <f t="shared" ref="E28:E33" si="5">C28/$C$35</f>
        <v>0.51626073486683166</v>
      </c>
      <c r="F28" s="131">
        <v>1</v>
      </c>
      <c r="G28" s="131">
        <f>RANK(C28,$C$28:$C$34)</f>
        <v>1</v>
      </c>
    </row>
    <row r="29" spans="1:7">
      <c r="A29" s="35" t="s">
        <v>58</v>
      </c>
      <c r="B29" s="36">
        <v>14</v>
      </c>
      <c r="C29" s="94">
        <v>6513750</v>
      </c>
      <c r="D29" s="27">
        <f t="shared" si="4"/>
        <v>0.24561403508771928</v>
      </c>
      <c r="E29" s="23">
        <f t="shared" si="5"/>
        <v>0.22416127870162347</v>
      </c>
      <c r="F29" s="104">
        <v>2</v>
      </c>
      <c r="G29" s="74">
        <f>RANK(C29,$C$28:$C$34)</f>
        <v>2</v>
      </c>
    </row>
    <row r="30" spans="1:7">
      <c r="A30" s="35" t="s">
        <v>66</v>
      </c>
      <c r="B30" s="36">
        <v>6</v>
      </c>
      <c r="C30" s="94">
        <v>3932900</v>
      </c>
      <c r="D30" s="27">
        <f t="shared" si="4"/>
        <v>0.10526315789473684</v>
      </c>
      <c r="E30" s="23">
        <f t="shared" si="5"/>
        <v>0.13534506129427978</v>
      </c>
      <c r="F30" s="104">
        <v>3</v>
      </c>
      <c r="G30" s="74">
        <f>RANK(C30,$C$28:$C$34)</f>
        <v>3</v>
      </c>
    </row>
    <row r="31" spans="1:7">
      <c r="A31" s="35" t="s">
        <v>76</v>
      </c>
      <c r="B31" s="36">
        <v>4</v>
      </c>
      <c r="C31" s="94">
        <v>1313400</v>
      </c>
      <c r="D31" s="27">
        <f t="shared" si="4"/>
        <v>7.0175438596491224E-2</v>
      </c>
      <c r="E31" s="23">
        <f t="shared" si="5"/>
        <v>4.5198760076255957E-2</v>
      </c>
      <c r="F31" s="74">
        <v>4</v>
      </c>
      <c r="G31" s="74">
        <f>RANK(C31,$C$28:$C$34)</f>
        <v>4</v>
      </c>
    </row>
    <row r="32" spans="1:7">
      <c r="A32" s="35" t="s">
        <v>63</v>
      </c>
      <c r="B32" s="36">
        <v>3</v>
      </c>
      <c r="C32" s="94">
        <v>1166600</v>
      </c>
      <c r="D32" s="27">
        <f t="shared" si="4"/>
        <v>5.2631578947368418E-2</v>
      </c>
      <c r="E32" s="23">
        <f t="shared" si="5"/>
        <v>4.0146850544358306E-2</v>
      </c>
      <c r="F32" s="104">
        <v>5</v>
      </c>
      <c r="G32" s="74">
        <f>RANK(C32,$C$28:$C$34)</f>
        <v>5</v>
      </c>
    </row>
    <row r="33" spans="1:7">
      <c r="A33" s="35" t="s">
        <v>99</v>
      </c>
      <c r="B33" s="36">
        <v>1</v>
      </c>
      <c r="C33" s="94">
        <v>725000</v>
      </c>
      <c r="D33" s="27">
        <f t="shared" si="4"/>
        <v>1.7543859649122806E-2</v>
      </c>
      <c r="E33" s="23">
        <f t="shared" si="5"/>
        <v>2.4949825685461832E-2</v>
      </c>
      <c r="F33" s="74">
        <v>6</v>
      </c>
      <c r="G33" s="74">
        <f>RANK(C33,$C$28:$C$34)</f>
        <v>6</v>
      </c>
    </row>
    <row r="34" spans="1:7">
      <c r="A34" s="35" t="s">
        <v>102</v>
      </c>
      <c r="B34" s="36">
        <v>1</v>
      </c>
      <c r="C34" s="94">
        <v>405000</v>
      </c>
      <c r="D34" s="27">
        <f>B34/$B$35</f>
        <v>1.7543859649122806E-2</v>
      </c>
      <c r="E34" s="23">
        <f>C34/$C$35</f>
        <v>1.3937488831189023E-2</v>
      </c>
      <c r="F34" s="74">
        <v>6</v>
      </c>
      <c r="G34" s="74">
        <f>RANK(C34,$C$28:$C$34)</f>
        <v>7</v>
      </c>
    </row>
    <row r="35" spans="1:7">
      <c r="A35" s="28" t="s">
        <v>23</v>
      </c>
      <c r="B35" s="40">
        <f>SUM(B28:B34)</f>
        <v>57</v>
      </c>
      <c r="C35" s="97">
        <f>SUM(C28:C34)</f>
        <v>29058319.25</v>
      </c>
      <c r="D35" s="30">
        <f>SUM(D28:D34)</f>
        <v>1</v>
      </c>
      <c r="E35" s="30">
        <f>SUM(E28:E34)</f>
        <v>1</v>
      </c>
      <c r="F35" s="31"/>
      <c r="G35" s="31"/>
    </row>
    <row r="36" spans="1:7" ht="13.8" thickBot="1"/>
    <row r="37" spans="1:7" ht="16.2" thickBot="1">
      <c r="A37" s="118" t="s">
        <v>16</v>
      </c>
      <c r="B37" s="119"/>
      <c r="C37" s="119"/>
      <c r="D37" s="119"/>
      <c r="E37" s="119"/>
      <c r="F37" s="119"/>
      <c r="G37" s="120"/>
    </row>
    <row r="38" spans="1:7">
      <c r="A38" s="18"/>
      <c r="B38" s="101"/>
      <c r="C38" s="98"/>
      <c r="D38" s="10" t="s">
        <v>5</v>
      </c>
      <c r="E38" s="10" t="s">
        <v>5</v>
      </c>
      <c r="F38" s="11" t="s">
        <v>6</v>
      </c>
      <c r="G38" s="15" t="s">
        <v>6</v>
      </c>
    </row>
    <row r="39" spans="1:7">
      <c r="A39" s="12" t="s">
        <v>7</v>
      </c>
      <c r="B39" s="12" t="s">
        <v>8</v>
      </c>
      <c r="C39" s="93" t="s">
        <v>9</v>
      </c>
      <c r="D39" s="13" t="s">
        <v>8</v>
      </c>
      <c r="E39" s="13" t="s">
        <v>9</v>
      </c>
      <c r="F39" s="14" t="s">
        <v>8</v>
      </c>
      <c r="G39" s="16" t="s">
        <v>9</v>
      </c>
    </row>
    <row r="40" spans="1:7">
      <c r="A40" s="137" t="s">
        <v>58</v>
      </c>
      <c r="B40" s="138">
        <v>1</v>
      </c>
      <c r="C40" s="139">
        <v>3000000</v>
      </c>
      <c r="D40" s="130">
        <f>B40/$B$42</f>
        <v>0.5</v>
      </c>
      <c r="E40" s="130">
        <f>C40/$C$42</f>
        <v>0.82644628099173556</v>
      </c>
      <c r="F40" s="131">
        <v>1</v>
      </c>
      <c r="G40" s="131">
        <f>RANK(C40,$C$40:$C$41)</f>
        <v>1</v>
      </c>
    </row>
    <row r="41" spans="1:7">
      <c r="A41" s="137" t="s">
        <v>66</v>
      </c>
      <c r="B41" s="138">
        <v>1</v>
      </c>
      <c r="C41" s="99">
        <v>630000</v>
      </c>
      <c r="D41" s="130">
        <f>B41/$B$42</f>
        <v>0.5</v>
      </c>
      <c r="E41" s="23">
        <f>C41/$C$42</f>
        <v>0.17355371900826447</v>
      </c>
      <c r="F41" s="131">
        <v>1</v>
      </c>
      <c r="G41" s="74">
        <f>RANK(C41,$C$40:$C$41)</f>
        <v>2</v>
      </c>
    </row>
    <row r="42" spans="1:7">
      <c r="A42" s="28" t="s">
        <v>23</v>
      </c>
      <c r="B42" s="40">
        <f>SUM(B40:B41)</f>
        <v>2</v>
      </c>
      <c r="C42" s="97">
        <f>SUM(C40:C41)</f>
        <v>3630000</v>
      </c>
      <c r="D42" s="30">
        <f>SUM(D40:D41)</f>
        <v>1</v>
      </c>
      <c r="E42" s="30">
        <f>SUM(E40:E41)</f>
        <v>1</v>
      </c>
      <c r="F42" s="31"/>
      <c r="G42" s="31"/>
    </row>
    <row r="43" spans="1:7" ht="13.8" thickBot="1"/>
    <row r="44" spans="1:7" ht="16.2" thickBot="1">
      <c r="A44" s="118" t="s">
        <v>17</v>
      </c>
      <c r="B44" s="119"/>
      <c r="C44" s="119"/>
      <c r="D44" s="119"/>
      <c r="E44" s="119"/>
      <c r="F44" s="119"/>
      <c r="G44" s="120"/>
    </row>
    <row r="45" spans="1:7">
      <c r="A45" s="18"/>
      <c r="B45" s="101"/>
      <c r="C45" s="98"/>
      <c r="D45" s="10" t="s">
        <v>5</v>
      </c>
      <c r="E45" s="10" t="s">
        <v>5</v>
      </c>
      <c r="F45" s="11" t="s">
        <v>6</v>
      </c>
      <c r="G45" s="15" t="s">
        <v>6</v>
      </c>
    </row>
    <row r="46" spans="1:7">
      <c r="A46" s="12" t="s">
        <v>7</v>
      </c>
      <c r="B46" s="12" t="s">
        <v>8</v>
      </c>
      <c r="C46" s="93" t="s">
        <v>9</v>
      </c>
      <c r="D46" s="13" t="s">
        <v>8</v>
      </c>
      <c r="E46" s="13" t="s">
        <v>9</v>
      </c>
      <c r="F46" s="14" t="s">
        <v>8</v>
      </c>
      <c r="G46" s="16" t="s">
        <v>9</v>
      </c>
    </row>
    <row r="47" spans="1:7">
      <c r="A47" s="132" t="s">
        <v>53</v>
      </c>
      <c r="B47" s="133">
        <v>2</v>
      </c>
      <c r="C47" s="134">
        <v>4795000</v>
      </c>
      <c r="D47" s="135">
        <f>B47/$B$50</f>
        <v>0.4</v>
      </c>
      <c r="E47" s="130">
        <f>C47/$C$50</f>
        <v>0.6258974024278815</v>
      </c>
      <c r="F47" s="131">
        <v>1</v>
      </c>
      <c r="G47" s="131">
        <f>RANK(C47,$C$47:$C$49)</f>
        <v>1</v>
      </c>
    </row>
    <row r="48" spans="1:7">
      <c r="A48" s="132" t="s">
        <v>66</v>
      </c>
      <c r="B48" s="133">
        <v>2</v>
      </c>
      <c r="C48" s="94">
        <v>2636000</v>
      </c>
      <c r="D48" s="135">
        <f>B48/$B$50</f>
        <v>0.4</v>
      </c>
      <c r="E48" s="23">
        <f>C48/$C$50</f>
        <v>0.34408040725753819</v>
      </c>
      <c r="F48" s="131">
        <v>1</v>
      </c>
      <c r="G48" s="74">
        <f>RANK(C48,$C$47:$C$49)</f>
        <v>2</v>
      </c>
    </row>
    <row r="49" spans="1:7">
      <c r="A49" s="35" t="s">
        <v>76</v>
      </c>
      <c r="B49" s="36">
        <v>1</v>
      </c>
      <c r="C49" s="94">
        <v>230000</v>
      </c>
      <c r="D49" s="27">
        <f t="shared" ref="D49" si="6">B49/$B$50</f>
        <v>0.2</v>
      </c>
      <c r="E49" s="23">
        <f t="shared" ref="E49" si="7">C49/$C$50</f>
        <v>3.0022190314580342E-2</v>
      </c>
      <c r="F49" s="74">
        <v>2</v>
      </c>
      <c r="G49" s="74">
        <f>RANK(C49,$C$47:$C$49)</f>
        <v>3</v>
      </c>
    </row>
    <row r="50" spans="1:7">
      <c r="A50" s="28" t="s">
        <v>23</v>
      </c>
      <c r="B50" s="29">
        <f>SUM(B47:B49)</f>
        <v>5</v>
      </c>
      <c r="C50" s="95">
        <f>SUM(C47:C49)</f>
        <v>7661000</v>
      </c>
      <c r="D50" s="30">
        <f>SUM(D47:D49)</f>
        <v>1</v>
      </c>
      <c r="E50" s="30">
        <f>SUM(E47:E49)</f>
        <v>1</v>
      </c>
      <c r="F50" s="31"/>
      <c r="G50" s="31"/>
    </row>
    <row r="53" spans="1:7">
      <c r="A53" s="124" t="s">
        <v>24</v>
      </c>
      <c r="B53" s="124"/>
      <c r="C53" s="124"/>
    </row>
    <row r="54" spans="1:7">
      <c r="A54" s="20" t="s">
        <v>25</v>
      </c>
    </row>
  </sheetData>
  <sortState ref="A107:C126">
    <sortCondition descending="1" ref="B107"/>
    <sortCondition descending="1" ref="C107"/>
  </sortState>
  <mergeCells count="6">
    <mergeCell ref="A53:C53"/>
    <mergeCell ref="A4:G4"/>
    <mergeCell ref="A16:G16"/>
    <mergeCell ref="A25:G25"/>
    <mergeCell ref="A37:G37"/>
    <mergeCell ref="A44:G44"/>
  </mergeCells>
  <phoneticPr fontId="2" type="noConversion"/>
  <hyperlinks>
    <hyperlink ref="A5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38"/>
  <sheetViews>
    <sheetView workbookViewId="0">
      <selection activeCell="G1" sqref="G1"/>
    </sheetView>
  </sheetViews>
  <sheetFormatPr defaultRowHeight="13.2"/>
  <cols>
    <col min="1" max="1" width="30.44140625" style="41" customWidth="1"/>
    <col min="2" max="2" width="13.88671875" style="63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3" customWidth="1"/>
    <col min="7" max="7" width="16.33203125" style="63" customWidth="1"/>
  </cols>
  <sheetData>
    <row r="1" spans="1:7" ht="15.6">
      <c r="A1" s="55" t="s">
        <v>49</v>
      </c>
    </row>
    <row r="2" spans="1:7">
      <c r="A2" s="56" t="str">
        <f>'OVERALL STATS'!A2</f>
        <v>Reporting Period: MARCH, 2024</v>
      </c>
    </row>
    <row r="3" spans="1:7" ht="13.8" thickBot="1"/>
    <row r="4" spans="1:7" ht="16.2" thickBot="1">
      <c r="A4" s="118" t="s">
        <v>18</v>
      </c>
      <c r="B4" s="119"/>
      <c r="C4" s="119"/>
      <c r="D4" s="119"/>
      <c r="E4" s="119"/>
      <c r="F4" s="119"/>
      <c r="G4" s="120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0" t="s">
        <v>53</v>
      </c>
      <c r="B7" s="141">
        <v>4</v>
      </c>
      <c r="C7" s="67">
        <v>520000</v>
      </c>
      <c r="D7" s="135">
        <f>B7/$B$10</f>
        <v>0.44444444444444442</v>
      </c>
      <c r="E7" s="66">
        <f>C7/$C$10</f>
        <v>0.15549830028396383</v>
      </c>
      <c r="F7" s="131">
        <v>1</v>
      </c>
      <c r="G7" s="74">
        <f>RANK(C7,$C$7:$C$9)</f>
        <v>3</v>
      </c>
    </row>
    <row r="8" spans="1:7">
      <c r="A8" s="144" t="s">
        <v>58</v>
      </c>
      <c r="B8" s="53">
        <v>3</v>
      </c>
      <c r="C8" s="143">
        <v>1960588</v>
      </c>
      <c r="D8" s="27">
        <f>B8/$B$10</f>
        <v>0.33333333333333331</v>
      </c>
      <c r="E8" s="142">
        <f>C8/$C$10</f>
        <v>0.58628481068680016</v>
      </c>
      <c r="F8" s="74">
        <v>2</v>
      </c>
      <c r="G8" s="131">
        <f>RANK(C8,$C$7:$C$9)</f>
        <v>1</v>
      </c>
    </row>
    <row r="9" spans="1:7">
      <c r="A9" s="60" t="s">
        <v>66</v>
      </c>
      <c r="B9" s="53">
        <v>2</v>
      </c>
      <c r="C9" s="54">
        <v>863500</v>
      </c>
      <c r="D9" s="27">
        <f t="shared" ref="D9" si="0">B9/$B$10</f>
        <v>0.22222222222222221</v>
      </c>
      <c r="E9" s="66">
        <f t="shared" ref="E9" si="1">C9/$C$10</f>
        <v>0.25821688902923606</v>
      </c>
      <c r="F9" s="74">
        <v>3</v>
      </c>
      <c r="G9" s="74">
        <f>RANK(C9,$C$7:$C$9)</f>
        <v>2</v>
      </c>
    </row>
    <row r="10" spans="1:7">
      <c r="A10" s="59" t="s">
        <v>23</v>
      </c>
      <c r="B10" s="34">
        <f>SUM(B7:B9)</f>
        <v>9</v>
      </c>
      <c r="C10" s="51">
        <f>SUM(C7:C9)</f>
        <v>3344088</v>
      </c>
      <c r="D10" s="30">
        <f>SUM(D7:D9)</f>
        <v>0.99999999999999989</v>
      </c>
      <c r="E10" s="30">
        <f>SUM(E7:E9)</f>
        <v>1</v>
      </c>
      <c r="F10" s="40"/>
      <c r="G10" s="40"/>
    </row>
    <row r="11" spans="1:7" ht="13.8" thickBot="1"/>
    <row r="12" spans="1:7" ht="16.2" thickBot="1">
      <c r="A12" s="118" t="s">
        <v>19</v>
      </c>
      <c r="B12" s="119"/>
      <c r="C12" s="119"/>
      <c r="D12" s="119"/>
      <c r="E12" s="119"/>
      <c r="F12" s="119"/>
      <c r="G12" s="120"/>
    </row>
    <row r="13" spans="1:7">
      <c r="A13" s="57"/>
      <c r="B13" s="65"/>
      <c r="C13" s="39"/>
      <c r="D13" s="10" t="s">
        <v>5</v>
      </c>
      <c r="E13" s="10" t="s">
        <v>5</v>
      </c>
      <c r="F13" s="11" t="s">
        <v>6</v>
      </c>
      <c r="G13" s="11" t="s">
        <v>6</v>
      </c>
    </row>
    <row r="14" spans="1:7">
      <c r="A14" s="58" t="s">
        <v>11</v>
      </c>
      <c r="B14" s="19" t="s">
        <v>8</v>
      </c>
      <c r="C14" s="50" t="s">
        <v>9</v>
      </c>
      <c r="D14" s="13" t="s">
        <v>8</v>
      </c>
      <c r="E14" s="13" t="s">
        <v>9</v>
      </c>
      <c r="F14" s="14" t="s">
        <v>8</v>
      </c>
      <c r="G14" s="14" t="s">
        <v>9</v>
      </c>
    </row>
    <row r="15" spans="1:7">
      <c r="A15" s="145" t="s">
        <v>58</v>
      </c>
      <c r="B15" s="131">
        <v>1</v>
      </c>
      <c r="C15" s="146">
        <v>1489000</v>
      </c>
      <c r="D15" s="135">
        <f>B15/$B$16</f>
        <v>1</v>
      </c>
      <c r="E15" s="142">
        <f>C15/$C$16</f>
        <v>1</v>
      </c>
      <c r="F15" s="131">
        <v>1</v>
      </c>
      <c r="G15" s="131">
        <f>RANK(C15,$C$15:$C$15)</f>
        <v>1</v>
      </c>
    </row>
    <row r="16" spans="1:7">
      <c r="A16" s="59" t="s">
        <v>23</v>
      </c>
      <c r="B16" s="40">
        <f>SUM(B15:B15)</f>
        <v>1</v>
      </c>
      <c r="C16" s="37">
        <f>SUM(C15:C15)</f>
        <v>1489000</v>
      </c>
      <c r="D16" s="30">
        <f>SUM(D15:D15)</f>
        <v>1</v>
      </c>
      <c r="E16" s="30">
        <f>SUM(E15:E15)</f>
        <v>1</v>
      </c>
      <c r="F16" s="40"/>
      <c r="G16" s="40"/>
    </row>
    <row r="17" spans="1:7" ht="13.8" thickBot="1"/>
    <row r="18" spans="1:7" ht="16.2" thickBot="1">
      <c r="A18" s="118" t="s">
        <v>20</v>
      </c>
      <c r="B18" s="119"/>
      <c r="C18" s="119"/>
      <c r="D18" s="119"/>
      <c r="E18" s="119"/>
      <c r="F18" s="119"/>
      <c r="G18" s="120"/>
    </row>
    <row r="19" spans="1:7">
      <c r="A19" s="57"/>
      <c r="B19" s="65"/>
      <c r="C19" s="39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8" t="s">
        <v>11</v>
      </c>
      <c r="B20" s="19" t="s">
        <v>8</v>
      </c>
      <c r="C20" s="50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 ht="26.4">
      <c r="A21" s="71" t="s">
        <v>143</v>
      </c>
      <c r="B21" s="72"/>
      <c r="C21" s="73"/>
      <c r="D21" s="27"/>
      <c r="E21" s="66"/>
      <c r="F21" s="74"/>
      <c r="G21" s="74"/>
    </row>
    <row r="22" spans="1:7">
      <c r="A22" s="59" t="s">
        <v>23</v>
      </c>
      <c r="B22" s="40">
        <f>SUM(B21:B21)</f>
        <v>0</v>
      </c>
      <c r="C22" s="37">
        <f>SUM(C21:C21)</f>
        <v>0</v>
      </c>
      <c r="D22" s="30"/>
      <c r="E22" s="30"/>
      <c r="F22" s="40"/>
      <c r="G22" s="40"/>
    </row>
    <row r="23" spans="1:7" ht="13.8" thickBot="1"/>
    <row r="24" spans="1:7" ht="16.2" thickBot="1">
      <c r="A24" s="118" t="s">
        <v>21</v>
      </c>
      <c r="B24" s="119"/>
      <c r="C24" s="119"/>
      <c r="D24" s="119"/>
      <c r="E24" s="119"/>
      <c r="F24" s="119"/>
      <c r="G24" s="120"/>
    </row>
    <row r="25" spans="1:7">
      <c r="A25" s="57"/>
      <c r="B25" s="65"/>
      <c r="C25" s="39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8" t="s">
        <v>11</v>
      </c>
      <c r="B26" s="19" t="s">
        <v>8</v>
      </c>
      <c r="C26" s="50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145" t="s">
        <v>102</v>
      </c>
      <c r="B27" s="131">
        <v>1</v>
      </c>
      <c r="C27" s="146">
        <v>30207125</v>
      </c>
      <c r="D27" s="130">
        <f>B27/$B$28</f>
        <v>1</v>
      </c>
      <c r="E27" s="142">
        <f>C27/$C$28</f>
        <v>1</v>
      </c>
      <c r="F27" s="131">
        <v>1</v>
      </c>
      <c r="G27" s="131">
        <f>RANK(C27,$C$27:$C$27)</f>
        <v>1</v>
      </c>
    </row>
    <row r="28" spans="1:7">
      <c r="A28" s="59" t="s">
        <v>23</v>
      </c>
      <c r="B28" s="34">
        <f>SUM(B27:B27)</f>
        <v>1</v>
      </c>
      <c r="C28" s="51">
        <f>SUM(C27:C27)</f>
        <v>30207125</v>
      </c>
      <c r="D28" s="30">
        <f>SUM(D27:D27)</f>
        <v>1</v>
      </c>
      <c r="E28" s="30">
        <f>SUM(E27:E27)</f>
        <v>1</v>
      </c>
      <c r="F28" s="40"/>
      <c r="G28" s="40"/>
    </row>
    <row r="29" spans="1:7" ht="13.8" thickBot="1"/>
    <row r="30" spans="1:7" ht="16.2" thickBot="1">
      <c r="A30" s="118" t="s">
        <v>22</v>
      </c>
      <c r="B30" s="119"/>
      <c r="C30" s="119"/>
      <c r="D30" s="119"/>
      <c r="E30" s="119"/>
      <c r="F30" s="119"/>
      <c r="G30" s="120"/>
    </row>
    <row r="31" spans="1:7">
      <c r="A31" s="57"/>
      <c r="B31" s="65"/>
      <c r="C31" s="39"/>
      <c r="D31" s="10" t="s">
        <v>5</v>
      </c>
      <c r="E31" s="10" t="s">
        <v>5</v>
      </c>
      <c r="F31" s="11" t="s">
        <v>6</v>
      </c>
      <c r="G31" s="11" t="s">
        <v>6</v>
      </c>
    </row>
    <row r="32" spans="1:7">
      <c r="A32" s="58" t="s">
        <v>11</v>
      </c>
      <c r="B32" s="19" t="s">
        <v>8</v>
      </c>
      <c r="C32" s="50" t="s">
        <v>9</v>
      </c>
      <c r="D32" s="13" t="s">
        <v>8</v>
      </c>
      <c r="E32" s="13" t="s">
        <v>9</v>
      </c>
      <c r="F32" s="14" t="s">
        <v>8</v>
      </c>
      <c r="G32" s="14" t="s">
        <v>9</v>
      </c>
    </row>
    <row r="33" spans="1:7">
      <c r="A33" s="144" t="s">
        <v>58</v>
      </c>
      <c r="B33" s="147">
        <v>1</v>
      </c>
      <c r="C33" s="143">
        <v>403000</v>
      </c>
      <c r="D33" s="130">
        <f t="shared" ref="D33" si="2">B33/$B$34</f>
        <v>1</v>
      </c>
      <c r="E33" s="130">
        <f t="shared" ref="E33" si="3">C33/$C$34</f>
        <v>1</v>
      </c>
      <c r="F33" s="131">
        <v>1</v>
      </c>
      <c r="G33" s="131">
        <f>RANK(C33,$C$33:$C$33)</f>
        <v>1</v>
      </c>
    </row>
    <row r="34" spans="1:7">
      <c r="A34" s="59" t="s">
        <v>23</v>
      </c>
      <c r="B34" s="34">
        <f>SUM(B33:B33)</f>
        <v>1</v>
      </c>
      <c r="C34" s="51">
        <f>SUM(C33:C33)</f>
        <v>403000</v>
      </c>
      <c r="D34" s="30">
        <f>SUM(D33:D33)</f>
        <v>1</v>
      </c>
      <c r="E34" s="30">
        <f>SUM(E33:E33)</f>
        <v>1</v>
      </c>
      <c r="F34" s="40"/>
      <c r="G34" s="40"/>
    </row>
    <row r="35" spans="1:7">
      <c r="A35" s="61"/>
      <c r="B35" s="24"/>
      <c r="C35" s="52"/>
      <c r="D35" s="42"/>
      <c r="E35" s="42"/>
      <c r="F35" s="64"/>
      <c r="G35" s="64"/>
    </row>
    <row r="37" spans="1:7">
      <c r="A37" s="124" t="s">
        <v>24</v>
      </c>
      <c r="B37" s="124"/>
      <c r="C37" s="124"/>
    </row>
    <row r="38" spans="1:7">
      <c r="A38" s="62" t="s">
        <v>25</v>
      </c>
    </row>
  </sheetData>
  <sortState ref="A107:C126">
    <sortCondition descending="1" ref="B107"/>
    <sortCondition descending="1" ref="C107"/>
  </sortState>
  <mergeCells count="6">
    <mergeCell ref="A37:C37"/>
    <mergeCell ref="A4:G4"/>
    <mergeCell ref="A12:G12"/>
    <mergeCell ref="A18:G18"/>
    <mergeCell ref="A24:G24"/>
    <mergeCell ref="A30:G30"/>
  </mergeCells>
  <phoneticPr fontId="2" type="noConversion"/>
  <hyperlinks>
    <hyperlink ref="A38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4"/>
  <sheetViews>
    <sheetView workbookViewId="0">
      <selection activeCell="G1" sqref="G1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5" t="s">
        <v>45</v>
      </c>
      <c r="B1" t="s">
        <v>28</v>
      </c>
    </row>
    <row r="2" spans="1:7">
      <c r="A2" s="75" t="s">
        <v>27</v>
      </c>
      <c r="B2" t="s">
        <v>28</v>
      </c>
    </row>
    <row r="4" spans="1:7">
      <c r="D4" s="75" t="s">
        <v>40</v>
      </c>
    </row>
    <row r="5" spans="1:7">
      <c r="A5" s="75" t="s">
        <v>7</v>
      </c>
      <c r="B5" s="75" t="s">
        <v>26</v>
      </c>
      <c r="C5" s="75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83</v>
      </c>
      <c r="D6" s="76">
        <v>5</v>
      </c>
      <c r="E6" s="25">
        <v>2889800</v>
      </c>
      <c r="F6" s="9">
        <v>6.6666666666666666E-2</v>
      </c>
      <c r="G6" s="9">
        <v>6.2414717493192717E-2</v>
      </c>
    </row>
    <row r="7" spans="1:7">
      <c r="B7" t="s">
        <v>84</v>
      </c>
      <c r="D7" s="76">
        <v>5</v>
      </c>
      <c r="E7" s="25">
        <v>2889800</v>
      </c>
      <c r="F7" s="9">
        <v>6.6666666666666666E-2</v>
      </c>
      <c r="G7" s="9">
        <v>6.2414717493192717E-2</v>
      </c>
    </row>
    <row r="8" spans="1:7">
      <c r="C8" t="s">
        <v>85</v>
      </c>
      <c r="D8" s="76">
        <v>5</v>
      </c>
      <c r="E8" s="25">
        <v>2889800</v>
      </c>
      <c r="F8" s="9">
        <v>6.6666666666666666E-2</v>
      </c>
      <c r="G8" s="9">
        <v>6.2414717493192717E-2</v>
      </c>
    </row>
    <row r="9" spans="1:7">
      <c r="A9" t="s">
        <v>102</v>
      </c>
      <c r="D9" s="76">
        <v>1</v>
      </c>
      <c r="E9" s="25">
        <v>405000</v>
      </c>
      <c r="F9" s="9">
        <v>1.3333333333333334E-2</v>
      </c>
      <c r="G9" s="9">
        <v>8.7473045140643128E-3</v>
      </c>
    </row>
    <row r="10" spans="1:7">
      <c r="B10" t="s">
        <v>103</v>
      </c>
      <c r="D10" s="76">
        <v>1</v>
      </c>
      <c r="E10" s="25">
        <v>405000</v>
      </c>
      <c r="F10" s="9">
        <v>1.3333333333333334E-2</v>
      </c>
      <c r="G10" s="9">
        <v>8.7473045140643128E-3</v>
      </c>
    </row>
    <row r="11" spans="1:7">
      <c r="C11" t="s">
        <v>104</v>
      </c>
      <c r="D11" s="76">
        <v>1</v>
      </c>
      <c r="E11" s="25">
        <v>405000</v>
      </c>
      <c r="F11" s="9">
        <v>1.3333333333333334E-2</v>
      </c>
      <c r="G11" s="9">
        <v>8.7473045140643128E-3</v>
      </c>
    </row>
    <row r="12" spans="1:7">
      <c r="A12" t="s">
        <v>58</v>
      </c>
      <c r="D12" s="76">
        <v>17</v>
      </c>
      <c r="E12" s="25">
        <v>10463750</v>
      </c>
      <c r="F12" s="9">
        <v>0.22666666666666666</v>
      </c>
      <c r="G12" s="9">
        <v>0.22599903113343323</v>
      </c>
    </row>
    <row r="13" spans="1:7">
      <c r="B13" t="s">
        <v>55</v>
      </c>
      <c r="D13" s="76">
        <v>7</v>
      </c>
      <c r="E13" s="25">
        <v>5667800</v>
      </c>
      <c r="F13" s="9">
        <v>9.3333333333333338E-2</v>
      </c>
      <c r="G13" s="9">
        <v>0.12241474697484868</v>
      </c>
    </row>
    <row r="14" spans="1:7">
      <c r="C14" t="s">
        <v>89</v>
      </c>
      <c r="D14" s="76">
        <v>4</v>
      </c>
      <c r="E14" s="25">
        <v>2069900</v>
      </c>
      <c r="F14" s="9">
        <v>5.3333333333333337E-2</v>
      </c>
      <c r="G14" s="9">
        <v>4.4706285465831413E-2</v>
      </c>
    </row>
    <row r="15" spans="1:7">
      <c r="C15" t="s">
        <v>60</v>
      </c>
      <c r="D15" s="76">
        <v>3</v>
      </c>
      <c r="E15" s="25">
        <v>3597900</v>
      </c>
      <c r="F15" s="9">
        <v>0.04</v>
      </c>
      <c r="G15" s="9">
        <v>7.7708461509017265E-2</v>
      </c>
    </row>
    <row r="16" spans="1:7">
      <c r="B16" t="s">
        <v>87</v>
      </c>
      <c r="D16" s="76">
        <v>5</v>
      </c>
      <c r="E16" s="25">
        <v>2212000</v>
      </c>
      <c r="F16" s="9">
        <v>6.6666666666666666E-2</v>
      </c>
      <c r="G16" s="9">
        <v>4.7775401444716689E-2</v>
      </c>
    </row>
    <row r="17" spans="1:7">
      <c r="C17" t="s">
        <v>90</v>
      </c>
      <c r="D17" s="76">
        <v>2</v>
      </c>
      <c r="E17" s="25">
        <v>810000</v>
      </c>
      <c r="F17" s="9">
        <v>2.6666666666666668E-2</v>
      </c>
      <c r="G17" s="9">
        <v>1.7494609028128626E-2</v>
      </c>
    </row>
    <row r="18" spans="1:7">
      <c r="C18" t="s">
        <v>98</v>
      </c>
      <c r="D18" s="76">
        <v>2</v>
      </c>
      <c r="E18" s="25">
        <v>950000</v>
      </c>
      <c r="F18" s="9">
        <v>2.6666666666666668E-2</v>
      </c>
      <c r="G18" s="9">
        <v>2.0518368613237279E-2</v>
      </c>
    </row>
    <row r="19" spans="1:7">
      <c r="C19" t="s">
        <v>88</v>
      </c>
      <c r="D19" s="76">
        <v>1</v>
      </c>
      <c r="E19" s="25">
        <v>452000</v>
      </c>
      <c r="F19" s="9">
        <v>1.3333333333333334E-2</v>
      </c>
      <c r="G19" s="9">
        <v>9.7624238033507896E-3</v>
      </c>
    </row>
    <row r="20" spans="1:7">
      <c r="B20" t="s">
        <v>95</v>
      </c>
      <c r="D20" s="76">
        <v>2</v>
      </c>
      <c r="E20" s="25">
        <v>909950</v>
      </c>
      <c r="F20" s="9">
        <v>2.6666666666666668E-2</v>
      </c>
      <c r="G20" s="9">
        <v>1.9653357389068697E-2</v>
      </c>
    </row>
    <row r="21" spans="1:7">
      <c r="C21" t="s">
        <v>96</v>
      </c>
      <c r="D21" s="76">
        <v>2</v>
      </c>
      <c r="E21" s="25">
        <v>909950</v>
      </c>
      <c r="F21" s="9">
        <v>2.6666666666666668E-2</v>
      </c>
      <c r="G21" s="9">
        <v>1.9653357389068697E-2</v>
      </c>
    </row>
    <row r="22" spans="1:7">
      <c r="B22" t="s">
        <v>61</v>
      </c>
      <c r="D22" s="76">
        <v>2</v>
      </c>
      <c r="E22" s="25">
        <v>1079000</v>
      </c>
      <c r="F22" s="9">
        <v>2.6666666666666668E-2</v>
      </c>
      <c r="G22" s="9">
        <v>2.3304547088087393E-2</v>
      </c>
    </row>
    <row r="23" spans="1:7">
      <c r="C23" t="s">
        <v>62</v>
      </c>
      <c r="D23" s="76">
        <v>2</v>
      </c>
      <c r="E23" s="25">
        <v>1079000</v>
      </c>
      <c r="F23" s="9">
        <v>2.6666666666666668E-2</v>
      </c>
      <c r="G23" s="9">
        <v>2.3304547088087393E-2</v>
      </c>
    </row>
    <row r="24" spans="1:7">
      <c r="B24" t="s">
        <v>79</v>
      </c>
      <c r="D24" s="76">
        <v>1</v>
      </c>
      <c r="E24" s="25">
        <v>595000</v>
      </c>
      <c r="F24" s="9">
        <v>1.3333333333333334E-2</v>
      </c>
      <c r="G24" s="9">
        <v>1.2850978236711769E-2</v>
      </c>
    </row>
    <row r="25" spans="1:7">
      <c r="C25" t="s">
        <v>80</v>
      </c>
      <c r="D25" s="76">
        <v>1</v>
      </c>
      <c r="E25" s="25">
        <v>595000</v>
      </c>
      <c r="F25" s="9">
        <v>1.3333333333333334E-2</v>
      </c>
      <c r="G25" s="9">
        <v>1.2850978236711769E-2</v>
      </c>
    </row>
    <row r="26" spans="1:7">
      <c r="A26" t="s">
        <v>76</v>
      </c>
      <c r="D26" s="76">
        <v>5</v>
      </c>
      <c r="E26" s="25">
        <v>1543400</v>
      </c>
      <c r="F26" s="9">
        <v>6.6666666666666666E-2</v>
      </c>
      <c r="G26" s="9">
        <v>3.3334789597547806E-2</v>
      </c>
    </row>
    <row r="27" spans="1:7">
      <c r="B27" t="s">
        <v>77</v>
      </c>
      <c r="D27" s="76">
        <v>5</v>
      </c>
      <c r="E27" s="25">
        <v>1543400</v>
      </c>
      <c r="F27" s="9">
        <v>6.6666666666666666E-2</v>
      </c>
      <c r="G27" s="9">
        <v>3.3334789597547806E-2</v>
      </c>
    </row>
    <row r="28" spans="1:7">
      <c r="C28" t="s">
        <v>78</v>
      </c>
      <c r="D28" s="76">
        <v>5</v>
      </c>
      <c r="E28" s="25">
        <v>1543400</v>
      </c>
      <c r="F28" s="9">
        <v>6.6666666666666666E-2</v>
      </c>
      <c r="G28" s="9">
        <v>3.3334789597547806E-2</v>
      </c>
    </row>
    <row r="29" spans="1:7">
      <c r="A29" t="s">
        <v>99</v>
      </c>
      <c r="D29" s="76">
        <v>1</v>
      </c>
      <c r="E29" s="25">
        <v>725000</v>
      </c>
      <c r="F29" s="9">
        <v>1.3333333333333334E-2</v>
      </c>
      <c r="G29" s="9">
        <v>1.565875499431266E-2</v>
      </c>
    </row>
    <row r="30" spans="1:7">
      <c r="B30" t="s">
        <v>100</v>
      </c>
      <c r="D30" s="76">
        <v>1</v>
      </c>
      <c r="E30" s="25">
        <v>725000</v>
      </c>
      <c r="F30" s="9">
        <v>1.3333333333333334E-2</v>
      </c>
      <c r="G30" s="9">
        <v>1.565875499431266E-2</v>
      </c>
    </row>
    <row r="31" spans="1:7">
      <c r="C31" t="s">
        <v>101</v>
      </c>
      <c r="D31" s="76">
        <v>1</v>
      </c>
      <c r="E31" s="25">
        <v>725000</v>
      </c>
      <c r="F31" s="9">
        <v>1.3333333333333334E-2</v>
      </c>
      <c r="G31" s="9">
        <v>1.565875499431266E-2</v>
      </c>
    </row>
    <row r="32" spans="1:7">
      <c r="A32" t="s">
        <v>53</v>
      </c>
      <c r="D32" s="76">
        <v>31</v>
      </c>
      <c r="E32" s="25">
        <v>20416669.25</v>
      </c>
      <c r="F32" s="9">
        <v>0.41333333333333333</v>
      </c>
      <c r="G32" s="9">
        <v>0.44096499529057542</v>
      </c>
    </row>
    <row r="33" spans="1:7">
      <c r="B33" t="s">
        <v>55</v>
      </c>
      <c r="D33" s="76">
        <v>27</v>
      </c>
      <c r="E33" s="25">
        <v>18839024.25</v>
      </c>
      <c r="F33" s="9">
        <v>0.36</v>
      </c>
      <c r="G33" s="9">
        <v>0.40689057250022731</v>
      </c>
    </row>
    <row r="34" spans="1:7">
      <c r="C34" t="s">
        <v>56</v>
      </c>
      <c r="D34" s="76">
        <v>8</v>
      </c>
      <c r="E34" s="25">
        <v>8679900</v>
      </c>
      <c r="F34" s="9">
        <v>0.10666666666666667</v>
      </c>
      <c r="G34" s="9">
        <v>0.1874709344484613</v>
      </c>
    </row>
    <row r="35" spans="1:7">
      <c r="C35" t="s">
        <v>70</v>
      </c>
      <c r="D35" s="76">
        <v>10</v>
      </c>
      <c r="E35" s="25">
        <v>5593000</v>
      </c>
      <c r="F35" s="9">
        <v>0.13333333333333333</v>
      </c>
      <c r="G35" s="9">
        <v>0.12079919542509063</v>
      </c>
    </row>
    <row r="36" spans="1:7">
      <c r="C36" t="s">
        <v>74</v>
      </c>
      <c r="D36" s="76">
        <v>9</v>
      </c>
      <c r="E36" s="25">
        <v>4566124.25</v>
      </c>
      <c r="F36" s="9">
        <v>0.12</v>
      </c>
      <c r="G36" s="9">
        <v>9.8620442626675367E-2</v>
      </c>
    </row>
    <row r="37" spans="1:7">
      <c r="B37" t="s">
        <v>61</v>
      </c>
      <c r="D37" s="76">
        <v>1</v>
      </c>
      <c r="E37" s="25">
        <v>400000</v>
      </c>
      <c r="F37" s="9">
        <v>1.3333333333333334E-2</v>
      </c>
      <c r="G37" s="9">
        <v>8.6393131003104327E-3</v>
      </c>
    </row>
    <row r="38" spans="1:7">
      <c r="C38" t="s">
        <v>75</v>
      </c>
      <c r="D38" s="76">
        <v>1</v>
      </c>
      <c r="E38" s="25">
        <v>400000</v>
      </c>
      <c r="F38" s="9">
        <v>1.3333333333333334E-2</v>
      </c>
      <c r="G38" s="9">
        <v>8.6393131003104327E-3</v>
      </c>
    </row>
    <row r="39" spans="1:7">
      <c r="B39" t="s">
        <v>91</v>
      </c>
      <c r="D39" s="76">
        <v>2</v>
      </c>
      <c r="E39" s="25">
        <v>904500</v>
      </c>
      <c r="F39" s="9">
        <v>2.6666666666666668E-2</v>
      </c>
      <c r="G39" s="9">
        <v>1.9535646748076965E-2</v>
      </c>
    </row>
    <row r="40" spans="1:7">
      <c r="C40" t="s">
        <v>92</v>
      </c>
      <c r="D40" s="76">
        <v>1</v>
      </c>
      <c r="E40" s="25">
        <v>725000</v>
      </c>
      <c r="F40" s="9">
        <v>1.3333333333333334E-2</v>
      </c>
      <c r="G40" s="9">
        <v>1.565875499431266E-2</v>
      </c>
    </row>
    <row r="41" spans="1:7">
      <c r="C41" t="s">
        <v>93</v>
      </c>
      <c r="D41" s="76">
        <v>1</v>
      </c>
      <c r="E41" s="25">
        <v>179500</v>
      </c>
      <c r="F41" s="9">
        <v>1.3333333333333334E-2</v>
      </c>
      <c r="G41" s="9">
        <v>3.8768917537643065E-3</v>
      </c>
    </row>
    <row r="42" spans="1:7">
      <c r="B42" t="s">
        <v>68</v>
      </c>
      <c r="D42" s="76">
        <v>1</v>
      </c>
      <c r="E42" s="25">
        <v>273145</v>
      </c>
      <c r="F42" s="9">
        <v>1.3333333333333334E-2</v>
      </c>
      <c r="G42" s="9">
        <v>5.8994629419607328E-3</v>
      </c>
    </row>
    <row r="43" spans="1:7">
      <c r="C43" t="s">
        <v>86</v>
      </c>
      <c r="D43" s="76">
        <v>1</v>
      </c>
      <c r="E43" s="25">
        <v>273145</v>
      </c>
      <c r="F43" s="9">
        <v>1.3333333333333334E-2</v>
      </c>
      <c r="G43" s="9">
        <v>5.8994629419607328E-3</v>
      </c>
    </row>
    <row r="44" spans="1:7">
      <c r="A44" t="s">
        <v>66</v>
      </c>
      <c r="D44" s="76">
        <v>12</v>
      </c>
      <c r="E44" s="25">
        <v>8689758</v>
      </c>
      <c r="F44" s="9">
        <v>0.16</v>
      </c>
      <c r="G44" s="9">
        <v>0.18768385031981846</v>
      </c>
    </row>
    <row r="45" spans="1:7">
      <c r="B45" t="s">
        <v>55</v>
      </c>
      <c r="D45" s="76">
        <v>7</v>
      </c>
      <c r="E45" s="25">
        <v>4068900</v>
      </c>
      <c r="F45" s="9">
        <v>9.3333333333333338E-2</v>
      </c>
      <c r="G45" s="9">
        <v>8.7881252684632802E-2</v>
      </c>
    </row>
    <row r="46" spans="1:7">
      <c r="C46" t="s">
        <v>72</v>
      </c>
      <c r="D46" s="76">
        <v>2</v>
      </c>
      <c r="E46" s="25">
        <v>1097900</v>
      </c>
      <c r="F46" s="9">
        <v>2.6666666666666668E-2</v>
      </c>
      <c r="G46" s="9">
        <v>2.371275463207706E-2</v>
      </c>
    </row>
    <row r="47" spans="1:7">
      <c r="C47" t="s">
        <v>71</v>
      </c>
      <c r="D47" s="76">
        <v>5</v>
      </c>
      <c r="E47" s="25">
        <v>2971000</v>
      </c>
      <c r="F47" s="9">
        <v>6.6666666666666666E-2</v>
      </c>
      <c r="G47" s="9">
        <v>6.4168498052555742E-2</v>
      </c>
    </row>
    <row r="48" spans="1:7">
      <c r="B48" t="s">
        <v>68</v>
      </c>
      <c r="D48" s="76">
        <v>5</v>
      </c>
      <c r="E48" s="25">
        <v>4620858</v>
      </c>
      <c r="F48" s="9">
        <v>6.6666666666666666E-2</v>
      </c>
      <c r="G48" s="9">
        <v>9.9802597635185661E-2</v>
      </c>
    </row>
    <row r="49" spans="1:7">
      <c r="C49" t="s">
        <v>81</v>
      </c>
      <c r="D49" s="76">
        <v>3</v>
      </c>
      <c r="E49" s="25">
        <v>1490858</v>
      </c>
      <c r="F49" s="9">
        <v>0.04</v>
      </c>
      <c r="G49" s="9">
        <v>3.2199972625256527E-2</v>
      </c>
    </row>
    <row r="50" spans="1:7">
      <c r="C50" t="s">
        <v>69</v>
      </c>
      <c r="D50" s="76">
        <v>2</v>
      </c>
      <c r="E50" s="25">
        <v>3130000</v>
      </c>
      <c r="F50" s="9">
        <v>2.6666666666666668E-2</v>
      </c>
      <c r="G50" s="9">
        <v>6.760262500992914E-2</v>
      </c>
    </row>
    <row r="51" spans="1:7">
      <c r="A51" t="s">
        <v>63</v>
      </c>
      <c r="D51" s="76">
        <v>3</v>
      </c>
      <c r="E51" s="25">
        <v>1166600</v>
      </c>
      <c r="F51" s="9">
        <v>0.04</v>
      </c>
      <c r="G51" s="9">
        <v>2.5196556657055377E-2</v>
      </c>
    </row>
    <row r="52" spans="1:7">
      <c r="B52" t="s">
        <v>64</v>
      </c>
      <c r="D52" s="76">
        <v>3</v>
      </c>
      <c r="E52" s="25">
        <v>1166600</v>
      </c>
      <c r="F52" s="9">
        <v>0.04</v>
      </c>
      <c r="G52" s="9">
        <v>2.5196556657055377E-2</v>
      </c>
    </row>
    <row r="53" spans="1:7">
      <c r="C53" t="s">
        <v>65</v>
      </c>
      <c r="D53" s="76">
        <v>3</v>
      </c>
      <c r="E53" s="25">
        <v>1166600</v>
      </c>
      <c r="F53" s="9">
        <v>0.04</v>
      </c>
      <c r="G53" s="9">
        <v>2.5196556657055377E-2</v>
      </c>
    </row>
    <row r="54" spans="1:7">
      <c r="A54" t="s">
        <v>29</v>
      </c>
      <c r="D54" s="76">
        <v>75</v>
      </c>
      <c r="E54" s="25">
        <v>46299977.25</v>
      </c>
      <c r="F54" s="9">
        <v>1</v>
      </c>
      <c r="G54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0"/>
  <sheetViews>
    <sheetView workbookViewId="0">
      <pane ySplit="4" topLeftCell="A5" activePane="bottomLeft" state="frozen"/>
      <selection pane="bottomLeft" activeCell="F1" sqref="F1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5" t="s">
        <v>1</v>
      </c>
      <c r="B1" t="s">
        <v>28</v>
      </c>
    </row>
    <row r="3" spans="1:6">
      <c r="C3" s="75" t="s">
        <v>40</v>
      </c>
    </row>
    <row r="4" spans="1:6">
      <c r="A4" s="75" t="s">
        <v>39</v>
      </c>
      <c r="B4" s="75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119</v>
      </c>
      <c r="C5" s="76">
        <v>1</v>
      </c>
      <c r="D5" s="25">
        <v>505000</v>
      </c>
      <c r="E5" s="9">
        <v>8.3333333333333329E-2</v>
      </c>
      <c r="F5" s="9">
        <v>1.4248143925326409E-2</v>
      </c>
    </row>
    <row r="6" spans="1:6">
      <c r="B6" t="s">
        <v>66</v>
      </c>
      <c r="C6" s="76">
        <v>1</v>
      </c>
      <c r="D6" s="25">
        <v>505000</v>
      </c>
      <c r="E6" s="9">
        <v>8.3333333333333329E-2</v>
      </c>
      <c r="F6" s="9">
        <v>1.4248143925326409E-2</v>
      </c>
    </row>
    <row r="7" spans="1:6">
      <c r="C7" s="76"/>
      <c r="D7" s="25"/>
      <c r="E7" s="9"/>
      <c r="F7" s="9"/>
    </row>
    <row r="8" spans="1:6">
      <c r="A8" t="s">
        <v>113</v>
      </c>
      <c r="C8" s="76">
        <v>2</v>
      </c>
      <c r="D8" s="25">
        <v>556088</v>
      </c>
      <c r="E8" s="9">
        <v>0.16666666666666666</v>
      </c>
      <c r="F8" s="9">
        <v>1.5689548235934478E-2</v>
      </c>
    </row>
    <row r="9" spans="1:6">
      <c r="B9" t="s">
        <v>58</v>
      </c>
      <c r="C9" s="76">
        <v>1</v>
      </c>
      <c r="D9" s="25">
        <v>476088</v>
      </c>
      <c r="E9" s="9">
        <v>8.3333333333333329E-2</v>
      </c>
      <c r="F9" s="9">
        <v>1.3432416524991681E-2</v>
      </c>
    </row>
    <row r="10" spans="1:6">
      <c r="B10" t="s">
        <v>53</v>
      </c>
      <c r="C10" s="76">
        <v>1</v>
      </c>
      <c r="D10" s="25">
        <v>80000</v>
      </c>
      <c r="E10" s="9">
        <v>8.3333333333333329E-2</v>
      </c>
      <c r="F10" s="9">
        <v>2.2571317109427976E-3</v>
      </c>
    </row>
    <row r="11" spans="1:6">
      <c r="C11" s="76"/>
      <c r="D11" s="25"/>
      <c r="E11" s="9"/>
      <c r="F11" s="9"/>
    </row>
    <row r="12" spans="1:6">
      <c r="A12" t="s">
        <v>44</v>
      </c>
      <c r="C12" s="76"/>
      <c r="D12" s="25"/>
      <c r="E12" s="9">
        <v>0</v>
      </c>
      <c r="F12" s="9">
        <v>0</v>
      </c>
    </row>
    <row r="13" spans="1:6">
      <c r="B13" t="s">
        <v>44</v>
      </c>
      <c r="C13" s="76"/>
      <c r="D13" s="25"/>
      <c r="E13" s="9">
        <v>0</v>
      </c>
      <c r="F13" s="9">
        <v>0</v>
      </c>
    </row>
    <row r="14" spans="1:6">
      <c r="C14" s="76"/>
      <c r="D14" s="25"/>
      <c r="E14" s="9"/>
      <c r="F14" s="9"/>
    </row>
    <row r="15" spans="1:6">
      <c r="A15" t="s">
        <v>127</v>
      </c>
      <c r="C15" s="76">
        <v>1</v>
      </c>
      <c r="D15" s="25">
        <v>30207125</v>
      </c>
      <c r="E15" s="9">
        <v>8.3333333333333329E-2</v>
      </c>
      <c r="F15" s="9">
        <v>0.85226824667391188</v>
      </c>
    </row>
    <row r="16" spans="1:6">
      <c r="B16" t="s">
        <v>102</v>
      </c>
      <c r="C16" s="76">
        <v>1</v>
      </c>
      <c r="D16" s="25">
        <v>30207125</v>
      </c>
      <c r="E16" s="9">
        <v>8.3333333333333329E-2</v>
      </c>
      <c r="F16" s="9">
        <v>0.85226824667391188</v>
      </c>
    </row>
    <row r="17" spans="1:6">
      <c r="C17" s="76"/>
      <c r="D17" s="25"/>
      <c r="E17" s="9"/>
      <c r="F17" s="9"/>
    </row>
    <row r="18" spans="1:6">
      <c r="A18" t="s">
        <v>110</v>
      </c>
      <c r="C18" s="76">
        <v>1</v>
      </c>
      <c r="D18" s="25">
        <v>403000</v>
      </c>
      <c r="E18" s="9">
        <v>8.3333333333333329E-2</v>
      </c>
      <c r="F18" s="9">
        <v>1.1370300993874342E-2</v>
      </c>
    </row>
    <row r="19" spans="1:6">
      <c r="B19" t="s">
        <v>58</v>
      </c>
      <c r="C19" s="76">
        <v>1</v>
      </c>
      <c r="D19" s="25">
        <v>403000</v>
      </c>
      <c r="E19" s="9">
        <v>8.3333333333333329E-2</v>
      </c>
      <c r="F19" s="9">
        <v>1.1370300993874342E-2</v>
      </c>
    </row>
    <row r="20" spans="1:6">
      <c r="C20" s="76"/>
      <c r="D20" s="25"/>
      <c r="E20" s="9"/>
      <c r="F20" s="9"/>
    </row>
    <row r="21" spans="1:6">
      <c r="A21" t="s">
        <v>124</v>
      </c>
      <c r="C21" s="76">
        <v>1</v>
      </c>
      <c r="D21" s="25">
        <v>1210500</v>
      </c>
      <c r="E21" s="9">
        <v>8.3333333333333329E-2</v>
      </c>
      <c r="F21" s="9">
        <v>3.4153224201203203E-2</v>
      </c>
    </row>
    <row r="22" spans="1:6">
      <c r="B22" t="s">
        <v>58</v>
      </c>
      <c r="C22" s="76">
        <v>1</v>
      </c>
      <c r="D22" s="25">
        <v>1210500</v>
      </c>
      <c r="E22" s="9">
        <v>8.3333333333333329E-2</v>
      </c>
      <c r="F22" s="9">
        <v>3.4153224201203203E-2</v>
      </c>
    </row>
    <row r="23" spans="1:6">
      <c r="C23" s="76"/>
      <c r="D23" s="25"/>
      <c r="E23" s="9"/>
      <c r="F23" s="9"/>
    </row>
    <row r="24" spans="1:6">
      <c r="A24" t="s">
        <v>115</v>
      </c>
      <c r="C24" s="76">
        <v>2</v>
      </c>
      <c r="D24" s="25">
        <v>354000</v>
      </c>
      <c r="E24" s="9">
        <v>0.16666666666666666</v>
      </c>
      <c r="F24" s="9">
        <v>9.9878078209218787E-3</v>
      </c>
    </row>
    <row r="25" spans="1:6">
      <c r="B25" t="s">
        <v>58</v>
      </c>
      <c r="C25" s="76">
        <v>1</v>
      </c>
      <c r="D25" s="25">
        <v>274000</v>
      </c>
      <c r="E25" s="9">
        <v>8.3333333333333329E-2</v>
      </c>
      <c r="F25" s="9">
        <v>7.7306761099790811E-3</v>
      </c>
    </row>
    <row r="26" spans="1:6">
      <c r="B26" t="s">
        <v>53</v>
      </c>
      <c r="C26" s="76">
        <v>1</v>
      </c>
      <c r="D26" s="25">
        <v>80000</v>
      </c>
      <c r="E26" s="9">
        <v>8.3333333333333329E-2</v>
      </c>
      <c r="F26" s="9">
        <v>2.2571317109427976E-3</v>
      </c>
    </row>
    <row r="27" spans="1:6">
      <c r="C27" s="76"/>
      <c r="D27" s="25"/>
      <c r="E27" s="9"/>
      <c r="F27" s="9"/>
    </row>
    <row r="28" spans="1:6">
      <c r="A28" t="s">
        <v>107</v>
      </c>
      <c r="C28" s="76">
        <v>1</v>
      </c>
      <c r="D28" s="25">
        <v>1489000</v>
      </c>
      <c r="E28" s="9">
        <v>8.3333333333333329E-2</v>
      </c>
      <c r="F28" s="9">
        <v>4.2010863969922818E-2</v>
      </c>
    </row>
    <row r="29" spans="1:6">
      <c r="B29" t="s">
        <v>58</v>
      </c>
      <c r="C29" s="76">
        <v>1</v>
      </c>
      <c r="D29" s="25">
        <v>1489000</v>
      </c>
      <c r="E29" s="9">
        <v>8.3333333333333329E-2</v>
      </c>
      <c r="F29" s="9">
        <v>4.2010863969922818E-2</v>
      </c>
    </row>
    <row r="30" spans="1:6">
      <c r="C30" s="76"/>
      <c r="D30" s="25"/>
      <c r="E30" s="9"/>
      <c r="F30" s="9"/>
    </row>
    <row r="31" spans="1:6">
      <c r="A31" t="s">
        <v>121</v>
      </c>
      <c r="C31" s="76">
        <v>1</v>
      </c>
      <c r="D31" s="25">
        <v>110000</v>
      </c>
      <c r="E31" s="9">
        <v>8.3333333333333329E-2</v>
      </c>
      <c r="F31" s="9">
        <v>3.1035561025463464E-3</v>
      </c>
    </row>
    <row r="32" spans="1:6">
      <c r="B32" t="s">
        <v>53</v>
      </c>
      <c r="C32" s="76">
        <v>1</v>
      </c>
      <c r="D32" s="25">
        <v>110000</v>
      </c>
      <c r="E32" s="9">
        <v>8.3333333333333329E-2</v>
      </c>
      <c r="F32" s="9">
        <v>3.1035561025463464E-3</v>
      </c>
    </row>
    <row r="33" spans="1:6">
      <c r="C33" s="76"/>
      <c r="D33" s="25"/>
      <c r="E33" s="9"/>
      <c r="F33" s="9"/>
    </row>
    <row r="34" spans="1:6">
      <c r="A34" t="s">
        <v>117</v>
      </c>
      <c r="C34" s="76">
        <v>1</v>
      </c>
      <c r="D34" s="25">
        <v>250000</v>
      </c>
      <c r="E34" s="9">
        <v>8.3333333333333329E-2</v>
      </c>
      <c r="F34" s="9">
        <v>7.0535365966962419E-3</v>
      </c>
    </row>
    <row r="35" spans="1:6">
      <c r="B35" t="s">
        <v>53</v>
      </c>
      <c r="C35" s="76">
        <v>1</v>
      </c>
      <c r="D35" s="25">
        <v>250000</v>
      </c>
      <c r="E35" s="9">
        <v>8.3333333333333329E-2</v>
      </c>
      <c r="F35" s="9">
        <v>7.0535365966962419E-3</v>
      </c>
    </row>
    <row r="36" spans="1:6">
      <c r="C36" s="76"/>
      <c r="D36" s="25"/>
      <c r="E36" s="9"/>
      <c r="F36" s="9"/>
    </row>
    <row r="37" spans="1:6">
      <c r="A37" t="s">
        <v>129</v>
      </c>
      <c r="C37" s="76">
        <v>1</v>
      </c>
      <c r="D37" s="25">
        <v>358500</v>
      </c>
      <c r="E37" s="9">
        <v>8.3333333333333329E-2</v>
      </c>
      <c r="F37" s="9">
        <v>1.011477147966241E-2</v>
      </c>
    </row>
    <row r="38" spans="1:6">
      <c r="B38" t="s">
        <v>66</v>
      </c>
      <c r="C38" s="76">
        <v>1</v>
      </c>
      <c r="D38" s="25">
        <v>358500</v>
      </c>
      <c r="E38" s="9">
        <v>8.3333333333333329E-2</v>
      </c>
      <c r="F38" s="9">
        <v>1.011477147966241E-2</v>
      </c>
    </row>
    <row r="39" spans="1:6">
      <c r="C39" s="76"/>
      <c r="D39" s="25"/>
      <c r="E39" s="9"/>
      <c r="F39" s="9"/>
    </row>
    <row r="40" spans="1:6">
      <c r="A40" t="s">
        <v>29</v>
      </c>
      <c r="C40" s="76">
        <v>12</v>
      </c>
      <c r="D40" s="25">
        <v>35443213</v>
      </c>
      <c r="E40" s="9">
        <v>1</v>
      </c>
      <c r="F40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76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5" t="s">
        <v>0</v>
      </c>
      <c r="B1" s="85" t="s">
        <v>35</v>
      </c>
      <c r="C1" s="85" t="s">
        <v>26</v>
      </c>
      <c r="D1" s="85" t="s">
        <v>31</v>
      </c>
      <c r="E1" s="85" t="s">
        <v>27</v>
      </c>
      <c r="F1" s="85" t="s">
        <v>32</v>
      </c>
      <c r="G1" s="85" t="s">
        <v>36</v>
      </c>
      <c r="H1" s="85" t="s">
        <v>37</v>
      </c>
      <c r="I1" s="85" t="s">
        <v>38</v>
      </c>
      <c r="J1" s="85" t="s">
        <v>33</v>
      </c>
      <c r="K1" s="90" t="s">
        <v>42</v>
      </c>
      <c r="L1">
        <v>76</v>
      </c>
    </row>
    <row r="2" spans="1:12" ht="14.4">
      <c r="A2" s="105" t="s">
        <v>83</v>
      </c>
      <c r="B2" s="105" t="s">
        <v>131</v>
      </c>
      <c r="C2" s="105" t="s">
        <v>84</v>
      </c>
      <c r="D2" s="105" t="s">
        <v>85</v>
      </c>
      <c r="E2" s="105" t="s">
        <v>54</v>
      </c>
      <c r="F2" s="106">
        <v>546006</v>
      </c>
      <c r="G2" s="107">
        <v>599950</v>
      </c>
      <c r="H2" s="105" t="s">
        <v>82</v>
      </c>
      <c r="I2" s="105" t="s">
        <v>82</v>
      </c>
      <c r="J2" s="108">
        <v>45380</v>
      </c>
    </row>
    <row r="3" spans="1:12" ht="14.4">
      <c r="A3" s="105" t="s">
        <v>83</v>
      </c>
      <c r="B3" s="105" t="s">
        <v>131</v>
      </c>
      <c r="C3" s="105" t="s">
        <v>84</v>
      </c>
      <c r="D3" s="105" t="s">
        <v>85</v>
      </c>
      <c r="E3" s="105" t="s">
        <v>54</v>
      </c>
      <c r="F3" s="106">
        <v>545539</v>
      </c>
      <c r="G3" s="107">
        <v>699950</v>
      </c>
      <c r="H3" s="105" t="s">
        <v>82</v>
      </c>
      <c r="I3" s="105" t="s">
        <v>82</v>
      </c>
      <c r="J3" s="108">
        <v>45359</v>
      </c>
    </row>
    <row r="4" spans="1:12" ht="14.4">
      <c r="A4" s="105" t="s">
        <v>83</v>
      </c>
      <c r="B4" s="105" t="s">
        <v>131</v>
      </c>
      <c r="C4" s="105" t="s">
        <v>84</v>
      </c>
      <c r="D4" s="105" t="s">
        <v>85</v>
      </c>
      <c r="E4" s="105" t="s">
        <v>54</v>
      </c>
      <c r="F4" s="106">
        <v>545985</v>
      </c>
      <c r="G4" s="107">
        <v>529950</v>
      </c>
      <c r="H4" s="105" t="s">
        <v>82</v>
      </c>
      <c r="I4" s="105" t="s">
        <v>82</v>
      </c>
      <c r="J4" s="108">
        <v>45380</v>
      </c>
    </row>
    <row r="5" spans="1:12" ht="14.4">
      <c r="A5" s="105" t="s">
        <v>83</v>
      </c>
      <c r="B5" s="105" t="s">
        <v>131</v>
      </c>
      <c r="C5" s="105" t="s">
        <v>84</v>
      </c>
      <c r="D5" s="105" t="s">
        <v>85</v>
      </c>
      <c r="E5" s="105" t="s">
        <v>54</v>
      </c>
      <c r="F5" s="106">
        <v>545590</v>
      </c>
      <c r="G5" s="107">
        <v>524950</v>
      </c>
      <c r="H5" s="105" t="s">
        <v>82</v>
      </c>
      <c r="I5" s="105" t="s">
        <v>82</v>
      </c>
      <c r="J5" s="108">
        <v>45363</v>
      </c>
    </row>
    <row r="6" spans="1:12" ht="14.4">
      <c r="A6" s="105" t="s">
        <v>83</v>
      </c>
      <c r="B6" s="105" t="s">
        <v>131</v>
      </c>
      <c r="C6" s="105" t="s">
        <v>84</v>
      </c>
      <c r="D6" s="105" t="s">
        <v>85</v>
      </c>
      <c r="E6" s="105" t="s">
        <v>54</v>
      </c>
      <c r="F6" s="106">
        <v>545774</v>
      </c>
      <c r="G6" s="107">
        <v>535000</v>
      </c>
      <c r="H6" s="105" t="s">
        <v>82</v>
      </c>
      <c r="I6" s="105" t="s">
        <v>82</v>
      </c>
      <c r="J6" s="108">
        <v>45372</v>
      </c>
    </row>
    <row r="7" spans="1:12" ht="14.4">
      <c r="A7" s="105" t="s">
        <v>102</v>
      </c>
      <c r="B7" s="105" t="s">
        <v>132</v>
      </c>
      <c r="C7" s="105" t="s">
        <v>103</v>
      </c>
      <c r="D7" s="105" t="s">
        <v>104</v>
      </c>
      <c r="E7" s="105" t="s">
        <v>54</v>
      </c>
      <c r="F7" s="106">
        <v>546000</v>
      </c>
      <c r="G7" s="107">
        <v>405000</v>
      </c>
      <c r="H7" s="105" t="s">
        <v>57</v>
      </c>
      <c r="I7" s="105" t="s">
        <v>82</v>
      </c>
      <c r="J7" s="108">
        <v>45380</v>
      </c>
    </row>
    <row r="8" spans="1:12" ht="14.4">
      <c r="A8" s="105" t="s">
        <v>58</v>
      </c>
      <c r="B8" s="105" t="s">
        <v>133</v>
      </c>
      <c r="C8" s="105" t="s">
        <v>55</v>
      </c>
      <c r="D8" s="105" t="s">
        <v>89</v>
      </c>
      <c r="E8" s="105" t="s">
        <v>54</v>
      </c>
      <c r="F8" s="106">
        <v>545905</v>
      </c>
      <c r="G8" s="107">
        <v>515000</v>
      </c>
      <c r="H8" s="105" t="s">
        <v>57</v>
      </c>
      <c r="I8" s="105" t="s">
        <v>82</v>
      </c>
      <c r="J8" s="108">
        <v>45377</v>
      </c>
    </row>
    <row r="9" spans="1:12" ht="14.4">
      <c r="A9" s="105" t="s">
        <v>58</v>
      </c>
      <c r="B9" s="105" t="s">
        <v>133</v>
      </c>
      <c r="C9" s="105" t="s">
        <v>87</v>
      </c>
      <c r="D9" s="105" t="s">
        <v>90</v>
      </c>
      <c r="E9" s="105" t="s">
        <v>54</v>
      </c>
      <c r="F9" s="106">
        <v>545719</v>
      </c>
      <c r="G9" s="107">
        <v>360000</v>
      </c>
      <c r="H9" s="105" t="s">
        <v>57</v>
      </c>
      <c r="I9" s="105" t="s">
        <v>82</v>
      </c>
      <c r="J9" s="108">
        <v>45370</v>
      </c>
    </row>
    <row r="10" spans="1:12" ht="14.4">
      <c r="A10" s="105" t="s">
        <v>58</v>
      </c>
      <c r="B10" s="105" t="s">
        <v>133</v>
      </c>
      <c r="C10" s="105" t="s">
        <v>95</v>
      </c>
      <c r="D10" s="105" t="s">
        <v>96</v>
      </c>
      <c r="E10" s="105" t="s">
        <v>54</v>
      </c>
      <c r="F10" s="106">
        <v>545988</v>
      </c>
      <c r="G10" s="107">
        <v>475000</v>
      </c>
      <c r="H10" s="105" t="s">
        <v>57</v>
      </c>
      <c r="I10" s="105" t="s">
        <v>82</v>
      </c>
      <c r="J10" s="108">
        <v>45380</v>
      </c>
    </row>
    <row r="11" spans="1:12" ht="14.4">
      <c r="A11" s="105" t="s">
        <v>58</v>
      </c>
      <c r="B11" s="105" t="s">
        <v>133</v>
      </c>
      <c r="C11" s="105" t="s">
        <v>61</v>
      </c>
      <c r="D11" s="105" t="s">
        <v>62</v>
      </c>
      <c r="E11" s="105" t="s">
        <v>54</v>
      </c>
      <c r="F11" s="106">
        <v>545771</v>
      </c>
      <c r="G11" s="107">
        <v>629000</v>
      </c>
      <c r="H11" s="105" t="s">
        <v>57</v>
      </c>
      <c r="I11" s="105" t="s">
        <v>82</v>
      </c>
      <c r="J11" s="108">
        <v>45372</v>
      </c>
    </row>
    <row r="12" spans="1:12" ht="14.4">
      <c r="A12" s="105" t="s">
        <v>58</v>
      </c>
      <c r="B12" s="105" t="s">
        <v>133</v>
      </c>
      <c r="C12" s="105" t="s">
        <v>55</v>
      </c>
      <c r="D12" s="105" t="s">
        <v>60</v>
      </c>
      <c r="E12" s="105" t="s">
        <v>59</v>
      </c>
      <c r="F12" s="106">
        <v>545835</v>
      </c>
      <c r="G12" s="107">
        <v>389900</v>
      </c>
      <c r="H12" s="105" t="s">
        <v>57</v>
      </c>
      <c r="I12" s="105" t="s">
        <v>82</v>
      </c>
      <c r="J12" s="108">
        <v>45373</v>
      </c>
    </row>
    <row r="13" spans="1:12" ht="14.4">
      <c r="A13" s="105" t="s">
        <v>58</v>
      </c>
      <c r="B13" s="105" t="s">
        <v>133</v>
      </c>
      <c r="C13" s="105" t="s">
        <v>87</v>
      </c>
      <c r="D13" s="105" t="s">
        <v>98</v>
      </c>
      <c r="E13" s="105" t="s">
        <v>54</v>
      </c>
      <c r="F13" s="106">
        <v>545947</v>
      </c>
      <c r="G13" s="107">
        <v>475000</v>
      </c>
      <c r="H13" s="105" t="s">
        <v>82</v>
      </c>
      <c r="I13" s="105" t="s">
        <v>82</v>
      </c>
      <c r="J13" s="108">
        <v>45379</v>
      </c>
    </row>
    <row r="14" spans="1:12" ht="14.4">
      <c r="A14" s="105" t="s">
        <v>58</v>
      </c>
      <c r="B14" s="105" t="s">
        <v>133</v>
      </c>
      <c r="C14" s="105" t="s">
        <v>55</v>
      </c>
      <c r="D14" s="105" t="s">
        <v>60</v>
      </c>
      <c r="E14" s="105" t="s">
        <v>59</v>
      </c>
      <c r="F14" s="106">
        <v>545362</v>
      </c>
      <c r="G14" s="107">
        <v>208000</v>
      </c>
      <c r="H14" s="105" t="s">
        <v>57</v>
      </c>
      <c r="I14" s="105" t="s">
        <v>82</v>
      </c>
      <c r="J14" s="108">
        <v>45352</v>
      </c>
    </row>
    <row r="15" spans="1:12" ht="14.4">
      <c r="A15" s="105" t="s">
        <v>58</v>
      </c>
      <c r="B15" s="105" t="s">
        <v>133</v>
      </c>
      <c r="C15" s="105" t="s">
        <v>87</v>
      </c>
      <c r="D15" s="105" t="s">
        <v>98</v>
      </c>
      <c r="E15" s="105" t="s">
        <v>54</v>
      </c>
      <c r="F15" s="106">
        <v>546010</v>
      </c>
      <c r="G15" s="107">
        <v>475000</v>
      </c>
      <c r="H15" s="105" t="s">
        <v>82</v>
      </c>
      <c r="I15" s="105" t="s">
        <v>82</v>
      </c>
      <c r="J15" s="108">
        <v>45380</v>
      </c>
    </row>
    <row r="16" spans="1:12" ht="14.4">
      <c r="A16" s="105" t="s">
        <v>58</v>
      </c>
      <c r="B16" s="105" t="s">
        <v>133</v>
      </c>
      <c r="C16" s="105" t="s">
        <v>55</v>
      </c>
      <c r="D16" s="105" t="s">
        <v>89</v>
      </c>
      <c r="E16" s="105" t="s">
        <v>54</v>
      </c>
      <c r="F16" s="106">
        <v>545919</v>
      </c>
      <c r="G16" s="107">
        <v>590000</v>
      </c>
      <c r="H16" s="105" t="s">
        <v>57</v>
      </c>
      <c r="I16" s="105" t="s">
        <v>82</v>
      </c>
      <c r="J16" s="108">
        <v>45378</v>
      </c>
    </row>
    <row r="17" spans="1:10" ht="14.4">
      <c r="A17" s="105" t="s">
        <v>58</v>
      </c>
      <c r="B17" s="105" t="s">
        <v>133</v>
      </c>
      <c r="C17" s="105" t="s">
        <v>95</v>
      </c>
      <c r="D17" s="105" t="s">
        <v>96</v>
      </c>
      <c r="E17" s="105" t="s">
        <v>54</v>
      </c>
      <c r="F17" s="106">
        <v>545889</v>
      </c>
      <c r="G17" s="107">
        <v>434950</v>
      </c>
      <c r="H17" s="105" t="s">
        <v>57</v>
      </c>
      <c r="I17" s="105" t="s">
        <v>82</v>
      </c>
      <c r="J17" s="108">
        <v>45377</v>
      </c>
    </row>
    <row r="18" spans="1:10" ht="14.4">
      <c r="A18" s="105" t="s">
        <v>58</v>
      </c>
      <c r="B18" s="105" t="s">
        <v>133</v>
      </c>
      <c r="C18" s="105" t="s">
        <v>55</v>
      </c>
      <c r="D18" s="105" t="s">
        <v>89</v>
      </c>
      <c r="E18" s="105" t="s">
        <v>54</v>
      </c>
      <c r="F18" s="106">
        <v>545845</v>
      </c>
      <c r="G18" s="107">
        <v>454900</v>
      </c>
      <c r="H18" s="105" t="s">
        <v>57</v>
      </c>
      <c r="I18" s="105" t="s">
        <v>82</v>
      </c>
      <c r="J18" s="108">
        <v>45373</v>
      </c>
    </row>
    <row r="19" spans="1:10" ht="14.4">
      <c r="A19" s="105" t="s">
        <v>58</v>
      </c>
      <c r="B19" s="105" t="s">
        <v>133</v>
      </c>
      <c r="C19" s="105" t="s">
        <v>87</v>
      </c>
      <c r="D19" s="105" t="s">
        <v>90</v>
      </c>
      <c r="E19" s="105" t="s">
        <v>54</v>
      </c>
      <c r="F19" s="106">
        <v>545600</v>
      </c>
      <c r="G19" s="107">
        <v>450000</v>
      </c>
      <c r="H19" s="105" t="s">
        <v>57</v>
      </c>
      <c r="I19" s="105" t="s">
        <v>82</v>
      </c>
      <c r="J19" s="108">
        <v>45364</v>
      </c>
    </row>
    <row r="20" spans="1:10" ht="14.4">
      <c r="A20" s="105" t="s">
        <v>58</v>
      </c>
      <c r="B20" s="105" t="s">
        <v>133</v>
      </c>
      <c r="C20" s="105" t="s">
        <v>55</v>
      </c>
      <c r="D20" s="105" t="s">
        <v>89</v>
      </c>
      <c r="E20" s="105" t="s">
        <v>54</v>
      </c>
      <c r="F20" s="106">
        <v>545576</v>
      </c>
      <c r="G20" s="107">
        <v>510000</v>
      </c>
      <c r="H20" s="105" t="s">
        <v>57</v>
      </c>
      <c r="I20" s="105" t="s">
        <v>82</v>
      </c>
      <c r="J20" s="108">
        <v>45363</v>
      </c>
    </row>
    <row r="21" spans="1:10" ht="14.4">
      <c r="A21" s="105" t="s">
        <v>58</v>
      </c>
      <c r="B21" s="105" t="s">
        <v>133</v>
      </c>
      <c r="C21" s="105" t="s">
        <v>87</v>
      </c>
      <c r="D21" s="105" t="s">
        <v>88</v>
      </c>
      <c r="E21" s="105" t="s">
        <v>54</v>
      </c>
      <c r="F21" s="106">
        <v>545561</v>
      </c>
      <c r="G21" s="107">
        <v>452000</v>
      </c>
      <c r="H21" s="105" t="s">
        <v>57</v>
      </c>
      <c r="I21" s="105" t="s">
        <v>82</v>
      </c>
      <c r="J21" s="108">
        <v>45362</v>
      </c>
    </row>
    <row r="22" spans="1:10" ht="14.4">
      <c r="A22" s="105" t="s">
        <v>58</v>
      </c>
      <c r="B22" s="105" t="s">
        <v>133</v>
      </c>
      <c r="C22" s="105" t="s">
        <v>55</v>
      </c>
      <c r="D22" s="105" t="s">
        <v>60</v>
      </c>
      <c r="E22" s="105" t="s">
        <v>67</v>
      </c>
      <c r="F22" s="106">
        <v>545545</v>
      </c>
      <c r="G22" s="107">
        <v>3000000</v>
      </c>
      <c r="H22" s="105" t="s">
        <v>57</v>
      </c>
      <c r="I22" s="105" t="s">
        <v>82</v>
      </c>
      <c r="J22" s="108">
        <v>45362</v>
      </c>
    </row>
    <row r="23" spans="1:10" ht="14.4">
      <c r="A23" s="105" t="s">
        <v>58</v>
      </c>
      <c r="B23" s="105" t="s">
        <v>133</v>
      </c>
      <c r="C23" s="105" t="s">
        <v>79</v>
      </c>
      <c r="D23" s="105" t="s">
        <v>80</v>
      </c>
      <c r="E23" s="105" t="s">
        <v>54</v>
      </c>
      <c r="F23" s="106">
        <v>545512</v>
      </c>
      <c r="G23" s="107">
        <v>595000</v>
      </c>
      <c r="H23" s="105" t="s">
        <v>57</v>
      </c>
      <c r="I23" s="105" t="s">
        <v>82</v>
      </c>
      <c r="J23" s="108">
        <v>45359</v>
      </c>
    </row>
    <row r="24" spans="1:10" ht="14.4">
      <c r="A24" s="105" t="s">
        <v>58</v>
      </c>
      <c r="B24" s="105" t="s">
        <v>133</v>
      </c>
      <c r="C24" s="105" t="s">
        <v>61</v>
      </c>
      <c r="D24" s="105" t="s">
        <v>62</v>
      </c>
      <c r="E24" s="105" t="s">
        <v>54</v>
      </c>
      <c r="F24" s="106">
        <v>545364</v>
      </c>
      <c r="G24" s="107">
        <v>450000</v>
      </c>
      <c r="H24" s="105" t="s">
        <v>57</v>
      </c>
      <c r="I24" s="105" t="s">
        <v>82</v>
      </c>
      <c r="J24" s="108">
        <v>45352</v>
      </c>
    </row>
    <row r="25" spans="1:10" ht="14.4">
      <c r="A25" s="105" t="s">
        <v>76</v>
      </c>
      <c r="B25" s="105" t="s">
        <v>134</v>
      </c>
      <c r="C25" s="105" t="s">
        <v>77</v>
      </c>
      <c r="D25" s="105" t="s">
        <v>78</v>
      </c>
      <c r="E25" s="105" t="s">
        <v>59</v>
      </c>
      <c r="F25" s="106">
        <v>545957</v>
      </c>
      <c r="G25" s="107">
        <v>270400</v>
      </c>
      <c r="H25" s="105" t="s">
        <v>57</v>
      </c>
      <c r="I25" s="105" t="s">
        <v>82</v>
      </c>
      <c r="J25" s="108">
        <v>45379</v>
      </c>
    </row>
    <row r="26" spans="1:10" ht="14.4">
      <c r="A26" s="105" t="s">
        <v>76</v>
      </c>
      <c r="B26" s="105" t="s">
        <v>134</v>
      </c>
      <c r="C26" s="105" t="s">
        <v>77</v>
      </c>
      <c r="D26" s="105" t="s">
        <v>78</v>
      </c>
      <c r="E26" s="105" t="s">
        <v>94</v>
      </c>
      <c r="F26" s="106">
        <v>545860</v>
      </c>
      <c r="G26" s="107">
        <v>230000</v>
      </c>
      <c r="H26" s="105" t="s">
        <v>57</v>
      </c>
      <c r="I26" s="105" t="s">
        <v>82</v>
      </c>
      <c r="J26" s="108">
        <v>45376</v>
      </c>
    </row>
    <row r="27" spans="1:10" ht="14.4">
      <c r="A27" s="105" t="s">
        <v>76</v>
      </c>
      <c r="B27" s="105" t="s">
        <v>134</v>
      </c>
      <c r="C27" s="105" t="s">
        <v>77</v>
      </c>
      <c r="D27" s="105" t="s">
        <v>78</v>
      </c>
      <c r="E27" s="105" t="s">
        <v>73</v>
      </c>
      <c r="F27" s="106">
        <v>545832</v>
      </c>
      <c r="G27" s="107">
        <v>200000</v>
      </c>
      <c r="H27" s="105" t="s">
        <v>57</v>
      </c>
      <c r="I27" s="105" t="s">
        <v>82</v>
      </c>
      <c r="J27" s="108">
        <v>45373</v>
      </c>
    </row>
    <row r="28" spans="1:10" ht="14.4">
      <c r="A28" s="105" t="s">
        <v>76</v>
      </c>
      <c r="B28" s="105" t="s">
        <v>134</v>
      </c>
      <c r="C28" s="105" t="s">
        <v>77</v>
      </c>
      <c r="D28" s="105" t="s">
        <v>78</v>
      </c>
      <c r="E28" s="105" t="s">
        <v>54</v>
      </c>
      <c r="F28" s="106">
        <v>545534</v>
      </c>
      <c r="G28" s="107">
        <v>368000</v>
      </c>
      <c r="H28" s="105" t="s">
        <v>57</v>
      </c>
      <c r="I28" s="105" t="s">
        <v>82</v>
      </c>
      <c r="J28" s="108">
        <v>45359</v>
      </c>
    </row>
    <row r="29" spans="1:10" ht="14.4">
      <c r="A29" s="105" t="s">
        <v>76</v>
      </c>
      <c r="B29" s="105" t="s">
        <v>134</v>
      </c>
      <c r="C29" s="105" t="s">
        <v>77</v>
      </c>
      <c r="D29" s="105" t="s">
        <v>78</v>
      </c>
      <c r="E29" s="105" t="s">
        <v>54</v>
      </c>
      <c r="F29" s="106">
        <v>545505</v>
      </c>
      <c r="G29" s="107">
        <v>475000</v>
      </c>
      <c r="H29" s="105" t="s">
        <v>57</v>
      </c>
      <c r="I29" s="105" t="s">
        <v>82</v>
      </c>
      <c r="J29" s="108">
        <v>45358</v>
      </c>
    </row>
    <row r="30" spans="1:10" ht="14.4">
      <c r="A30" s="105" t="s">
        <v>99</v>
      </c>
      <c r="B30" s="105" t="s">
        <v>135</v>
      </c>
      <c r="C30" s="105" t="s">
        <v>100</v>
      </c>
      <c r="D30" s="105" t="s">
        <v>101</v>
      </c>
      <c r="E30" s="105" t="s">
        <v>54</v>
      </c>
      <c r="F30" s="106">
        <v>545974</v>
      </c>
      <c r="G30" s="107">
        <v>725000</v>
      </c>
      <c r="H30" s="105" t="s">
        <v>57</v>
      </c>
      <c r="I30" s="105" t="s">
        <v>82</v>
      </c>
      <c r="J30" s="108">
        <v>45380</v>
      </c>
    </row>
    <row r="31" spans="1:10" ht="14.4">
      <c r="A31" s="105" t="s">
        <v>53</v>
      </c>
      <c r="B31" s="105" t="s">
        <v>136</v>
      </c>
      <c r="C31" s="105" t="s">
        <v>55</v>
      </c>
      <c r="D31" s="105" t="s">
        <v>56</v>
      </c>
      <c r="E31" s="105" t="s">
        <v>54</v>
      </c>
      <c r="F31" s="106">
        <v>545966</v>
      </c>
      <c r="G31" s="107">
        <v>620000</v>
      </c>
      <c r="H31" s="105" t="s">
        <v>82</v>
      </c>
      <c r="I31" s="105" t="s">
        <v>82</v>
      </c>
      <c r="J31" s="108">
        <v>45380</v>
      </c>
    </row>
    <row r="32" spans="1:10" ht="14.4">
      <c r="A32" s="105" t="s">
        <v>53</v>
      </c>
      <c r="B32" s="105" t="s">
        <v>136</v>
      </c>
      <c r="C32" s="105" t="s">
        <v>55</v>
      </c>
      <c r="D32" s="105" t="s">
        <v>56</v>
      </c>
      <c r="E32" s="105" t="s">
        <v>54</v>
      </c>
      <c r="F32" s="106">
        <v>545613</v>
      </c>
      <c r="G32" s="107">
        <v>460000</v>
      </c>
      <c r="H32" s="105" t="s">
        <v>57</v>
      </c>
      <c r="I32" s="105" t="s">
        <v>82</v>
      </c>
      <c r="J32" s="108">
        <v>45364</v>
      </c>
    </row>
    <row r="33" spans="1:10" ht="14.4">
      <c r="A33" s="105" t="s">
        <v>53</v>
      </c>
      <c r="B33" s="105" t="s">
        <v>136</v>
      </c>
      <c r="C33" s="105" t="s">
        <v>61</v>
      </c>
      <c r="D33" s="105" t="s">
        <v>75</v>
      </c>
      <c r="E33" s="105" t="s">
        <v>54</v>
      </c>
      <c r="F33" s="106">
        <v>545457</v>
      </c>
      <c r="G33" s="107">
        <v>400000</v>
      </c>
      <c r="H33" s="105" t="s">
        <v>57</v>
      </c>
      <c r="I33" s="105" t="s">
        <v>82</v>
      </c>
      <c r="J33" s="108">
        <v>45357</v>
      </c>
    </row>
    <row r="34" spans="1:10" ht="14.4">
      <c r="A34" s="105" t="s">
        <v>53</v>
      </c>
      <c r="B34" s="105" t="s">
        <v>136</v>
      </c>
      <c r="C34" s="105" t="s">
        <v>55</v>
      </c>
      <c r="D34" s="105" t="s">
        <v>70</v>
      </c>
      <c r="E34" s="105" t="s">
        <v>54</v>
      </c>
      <c r="F34" s="106">
        <v>545384</v>
      </c>
      <c r="G34" s="107">
        <v>820000</v>
      </c>
      <c r="H34" s="105" t="s">
        <v>57</v>
      </c>
      <c r="I34" s="105" t="s">
        <v>82</v>
      </c>
      <c r="J34" s="108">
        <v>45355</v>
      </c>
    </row>
    <row r="35" spans="1:10" ht="14.4">
      <c r="A35" s="105" t="s">
        <v>53</v>
      </c>
      <c r="B35" s="105" t="s">
        <v>136</v>
      </c>
      <c r="C35" s="105" t="s">
        <v>55</v>
      </c>
      <c r="D35" s="105" t="s">
        <v>74</v>
      </c>
      <c r="E35" s="105" t="s">
        <v>73</v>
      </c>
      <c r="F35" s="106">
        <v>545446</v>
      </c>
      <c r="G35" s="107">
        <v>320000</v>
      </c>
      <c r="H35" s="105" t="s">
        <v>57</v>
      </c>
      <c r="I35" s="105" t="s">
        <v>82</v>
      </c>
      <c r="J35" s="108">
        <v>45357</v>
      </c>
    </row>
    <row r="36" spans="1:10" ht="14.4">
      <c r="A36" s="105" t="s">
        <v>53</v>
      </c>
      <c r="B36" s="105" t="s">
        <v>136</v>
      </c>
      <c r="C36" s="105" t="s">
        <v>55</v>
      </c>
      <c r="D36" s="105" t="s">
        <v>70</v>
      </c>
      <c r="E36" s="105" t="s">
        <v>54</v>
      </c>
      <c r="F36" s="106">
        <v>545386</v>
      </c>
      <c r="G36" s="107">
        <v>521000</v>
      </c>
      <c r="H36" s="105" t="s">
        <v>57</v>
      </c>
      <c r="I36" s="105" t="s">
        <v>82</v>
      </c>
      <c r="J36" s="108">
        <v>45355</v>
      </c>
    </row>
    <row r="37" spans="1:10" ht="14.4">
      <c r="A37" s="105" t="s">
        <v>53</v>
      </c>
      <c r="B37" s="105" t="s">
        <v>136</v>
      </c>
      <c r="C37" s="105" t="s">
        <v>55</v>
      </c>
      <c r="D37" s="105" t="s">
        <v>70</v>
      </c>
      <c r="E37" s="105" t="s">
        <v>54</v>
      </c>
      <c r="F37" s="106">
        <v>545461</v>
      </c>
      <c r="G37" s="107">
        <v>529000</v>
      </c>
      <c r="H37" s="105" t="s">
        <v>57</v>
      </c>
      <c r="I37" s="105" t="s">
        <v>82</v>
      </c>
      <c r="J37" s="108">
        <v>45357</v>
      </c>
    </row>
    <row r="38" spans="1:10" ht="14.4">
      <c r="A38" s="105" t="s">
        <v>53</v>
      </c>
      <c r="B38" s="105" t="s">
        <v>136</v>
      </c>
      <c r="C38" s="105" t="s">
        <v>55</v>
      </c>
      <c r="D38" s="105" t="s">
        <v>70</v>
      </c>
      <c r="E38" s="105" t="s">
        <v>73</v>
      </c>
      <c r="F38" s="106">
        <v>545443</v>
      </c>
      <c r="G38" s="107">
        <v>365000</v>
      </c>
      <c r="H38" s="105" t="s">
        <v>57</v>
      </c>
      <c r="I38" s="105" t="s">
        <v>82</v>
      </c>
      <c r="J38" s="108">
        <v>45357</v>
      </c>
    </row>
    <row r="39" spans="1:10" ht="14.4">
      <c r="A39" s="105" t="s">
        <v>53</v>
      </c>
      <c r="B39" s="105" t="s">
        <v>136</v>
      </c>
      <c r="C39" s="105" t="s">
        <v>55</v>
      </c>
      <c r="D39" s="105" t="s">
        <v>70</v>
      </c>
      <c r="E39" s="105" t="s">
        <v>54</v>
      </c>
      <c r="F39" s="106">
        <v>545924</v>
      </c>
      <c r="G39" s="107">
        <v>1350000</v>
      </c>
      <c r="H39" s="105" t="s">
        <v>57</v>
      </c>
      <c r="I39" s="105" t="s">
        <v>82</v>
      </c>
      <c r="J39" s="108">
        <v>45378</v>
      </c>
    </row>
    <row r="40" spans="1:10" ht="14.4">
      <c r="A40" s="105" t="s">
        <v>53</v>
      </c>
      <c r="B40" s="105" t="s">
        <v>136</v>
      </c>
      <c r="C40" s="105" t="s">
        <v>55</v>
      </c>
      <c r="D40" s="105" t="s">
        <v>56</v>
      </c>
      <c r="E40" s="105" t="s">
        <v>54</v>
      </c>
      <c r="F40" s="106">
        <v>545660</v>
      </c>
      <c r="G40" s="107">
        <v>635000</v>
      </c>
      <c r="H40" s="105" t="s">
        <v>57</v>
      </c>
      <c r="I40" s="105" t="s">
        <v>82</v>
      </c>
      <c r="J40" s="108">
        <v>45366</v>
      </c>
    </row>
    <row r="41" spans="1:10" ht="14.4">
      <c r="A41" s="105" t="s">
        <v>53</v>
      </c>
      <c r="B41" s="105" t="s">
        <v>136</v>
      </c>
      <c r="C41" s="105" t="s">
        <v>55</v>
      </c>
      <c r="D41" s="105" t="s">
        <v>70</v>
      </c>
      <c r="E41" s="105" t="s">
        <v>59</v>
      </c>
      <c r="F41" s="106">
        <v>545654</v>
      </c>
      <c r="G41" s="107">
        <v>295000</v>
      </c>
      <c r="H41" s="105" t="s">
        <v>57</v>
      </c>
      <c r="I41" s="105" t="s">
        <v>82</v>
      </c>
      <c r="J41" s="108">
        <v>45366</v>
      </c>
    </row>
    <row r="42" spans="1:10" ht="14.4">
      <c r="A42" s="105" t="s">
        <v>53</v>
      </c>
      <c r="B42" s="105" t="s">
        <v>136</v>
      </c>
      <c r="C42" s="105" t="s">
        <v>91</v>
      </c>
      <c r="D42" s="105" t="s">
        <v>92</v>
      </c>
      <c r="E42" s="105" t="s">
        <v>54</v>
      </c>
      <c r="F42" s="106">
        <v>545652</v>
      </c>
      <c r="G42" s="107">
        <v>725000</v>
      </c>
      <c r="H42" s="105" t="s">
        <v>57</v>
      </c>
      <c r="I42" s="105" t="s">
        <v>82</v>
      </c>
      <c r="J42" s="108">
        <v>45366</v>
      </c>
    </row>
    <row r="43" spans="1:10" ht="14.4">
      <c r="A43" s="105" t="s">
        <v>53</v>
      </c>
      <c r="B43" s="105" t="s">
        <v>136</v>
      </c>
      <c r="C43" s="105" t="s">
        <v>55</v>
      </c>
      <c r="D43" s="105" t="s">
        <v>56</v>
      </c>
      <c r="E43" s="105" t="s">
        <v>54</v>
      </c>
      <c r="F43" s="106">
        <v>545650</v>
      </c>
      <c r="G43" s="107">
        <v>950000</v>
      </c>
      <c r="H43" s="105" t="s">
        <v>57</v>
      </c>
      <c r="I43" s="105" t="s">
        <v>82</v>
      </c>
      <c r="J43" s="108">
        <v>45366</v>
      </c>
    </row>
    <row r="44" spans="1:10" ht="14.4">
      <c r="A44" s="105" t="s">
        <v>53</v>
      </c>
      <c r="B44" s="105" t="s">
        <v>136</v>
      </c>
      <c r="C44" s="105" t="s">
        <v>55</v>
      </c>
      <c r="D44" s="105" t="s">
        <v>56</v>
      </c>
      <c r="E44" s="105" t="s">
        <v>54</v>
      </c>
      <c r="F44" s="106">
        <v>545648</v>
      </c>
      <c r="G44" s="107">
        <v>549900</v>
      </c>
      <c r="H44" s="105" t="s">
        <v>57</v>
      </c>
      <c r="I44" s="105" t="s">
        <v>82</v>
      </c>
      <c r="J44" s="108">
        <v>45366</v>
      </c>
    </row>
    <row r="45" spans="1:10" ht="14.4">
      <c r="A45" s="105" t="s">
        <v>53</v>
      </c>
      <c r="B45" s="105" t="s">
        <v>136</v>
      </c>
      <c r="C45" s="105" t="s">
        <v>55</v>
      </c>
      <c r="D45" s="105" t="s">
        <v>70</v>
      </c>
      <c r="E45" s="105" t="s">
        <v>54</v>
      </c>
      <c r="F45" s="106">
        <v>545627</v>
      </c>
      <c r="G45" s="107">
        <v>880000</v>
      </c>
      <c r="H45" s="105" t="s">
        <v>57</v>
      </c>
      <c r="I45" s="105" t="s">
        <v>82</v>
      </c>
      <c r="J45" s="108">
        <v>45365</v>
      </c>
    </row>
    <row r="46" spans="1:10" ht="14.4">
      <c r="A46" s="105" t="s">
        <v>53</v>
      </c>
      <c r="B46" s="105" t="s">
        <v>136</v>
      </c>
      <c r="C46" s="105" t="s">
        <v>55</v>
      </c>
      <c r="D46" s="105" t="s">
        <v>74</v>
      </c>
      <c r="E46" s="105" t="s">
        <v>54</v>
      </c>
      <c r="F46" s="106">
        <v>545724</v>
      </c>
      <c r="G46" s="107">
        <v>615000</v>
      </c>
      <c r="H46" s="105" t="s">
        <v>57</v>
      </c>
      <c r="I46" s="105" t="s">
        <v>82</v>
      </c>
      <c r="J46" s="108">
        <v>45371</v>
      </c>
    </row>
    <row r="47" spans="1:10" ht="14.4">
      <c r="A47" s="105" t="s">
        <v>53</v>
      </c>
      <c r="B47" s="105" t="s">
        <v>136</v>
      </c>
      <c r="C47" s="105" t="s">
        <v>55</v>
      </c>
      <c r="D47" s="105" t="s">
        <v>70</v>
      </c>
      <c r="E47" s="105" t="s">
        <v>54</v>
      </c>
      <c r="F47" s="106">
        <v>545525</v>
      </c>
      <c r="G47" s="107">
        <v>400000</v>
      </c>
      <c r="H47" s="105" t="s">
        <v>57</v>
      </c>
      <c r="I47" s="105" t="s">
        <v>82</v>
      </c>
      <c r="J47" s="108">
        <v>45359</v>
      </c>
    </row>
    <row r="48" spans="1:10" ht="14.4">
      <c r="A48" s="105" t="s">
        <v>53</v>
      </c>
      <c r="B48" s="105" t="s">
        <v>136</v>
      </c>
      <c r="C48" s="105" t="s">
        <v>55</v>
      </c>
      <c r="D48" s="105" t="s">
        <v>74</v>
      </c>
      <c r="E48" s="105" t="s">
        <v>54</v>
      </c>
      <c r="F48" s="106">
        <v>545728</v>
      </c>
      <c r="G48" s="107">
        <v>745124.25</v>
      </c>
      <c r="H48" s="105" t="s">
        <v>57</v>
      </c>
      <c r="I48" s="105" t="s">
        <v>82</v>
      </c>
      <c r="J48" s="108">
        <v>45371</v>
      </c>
    </row>
    <row r="49" spans="1:10" ht="14.4">
      <c r="A49" s="105" t="s">
        <v>53</v>
      </c>
      <c r="B49" s="105" t="s">
        <v>136</v>
      </c>
      <c r="C49" s="105" t="s">
        <v>55</v>
      </c>
      <c r="D49" s="105" t="s">
        <v>56</v>
      </c>
      <c r="E49" s="105" t="s">
        <v>94</v>
      </c>
      <c r="F49" s="106">
        <v>545996</v>
      </c>
      <c r="G49" s="107">
        <v>4600000</v>
      </c>
      <c r="H49" s="105" t="s">
        <v>57</v>
      </c>
      <c r="I49" s="105" t="s">
        <v>82</v>
      </c>
      <c r="J49" s="108">
        <v>45380</v>
      </c>
    </row>
    <row r="50" spans="1:10" ht="14.4">
      <c r="A50" s="105" t="s">
        <v>53</v>
      </c>
      <c r="B50" s="105" t="s">
        <v>136</v>
      </c>
      <c r="C50" s="105" t="s">
        <v>55</v>
      </c>
      <c r="D50" s="105" t="s">
        <v>70</v>
      </c>
      <c r="E50" s="105" t="s">
        <v>94</v>
      </c>
      <c r="F50" s="106">
        <v>545991</v>
      </c>
      <c r="G50" s="107">
        <v>195000</v>
      </c>
      <c r="H50" s="105" t="s">
        <v>57</v>
      </c>
      <c r="I50" s="105" t="s">
        <v>82</v>
      </c>
      <c r="J50" s="108">
        <v>45380</v>
      </c>
    </row>
    <row r="51" spans="1:10" ht="14.4">
      <c r="A51" s="105" t="s">
        <v>53</v>
      </c>
      <c r="B51" s="105" t="s">
        <v>136</v>
      </c>
      <c r="C51" s="105" t="s">
        <v>55</v>
      </c>
      <c r="D51" s="105" t="s">
        <v>70</v>
      </c>
      <c r="E51" s="105" t="s">
        <v>59</v>
      </c>
      <c r="F51" s="106">
        <v>545736</v>
      </c>
      <c r="G51" s="107">
        <v>238000</v>
      </c>
      <c r="H51" s="105" t="s">
        <v>57</v>
      </c>
      <c r="I51" s="105" t="s">
        <v>82</v>
      </c>
      <c r="J51" s="108">
        <v>45371</v>
      </c>
    </row>
    <row r="52" spans="1:10" ht="14.4">
      <c r="A52" s="105" t="s">
        <v>53</v>
      </c>
      <c r="B52" s="105" t="s">
        <v>136</v>
      </c>
      <c r="C52" s="105" t="s">
        <v>91</v>
      </c>
      <c r="D52" s="105" t="s">
        <v>93</v>
      </c>
      <c r="E52" s="105" t="s">
        <v>54</v>
      </c>
      <c r="F52" s="106">
        <v>545769</v>
      </c>
      <c r="G52" s="107">
        <v>179500</v>
      </c>
      <c r="H52" s="105" t="s">
        <v>57</v>
      </c>
      <c r="I52" s="105" t="s">
        <v>82</v>
      </c>
      <c r="J52" s="108">
        <v>45372</v>
      </c>
    </row>
    <row r="53" spans="1:10" ht="14.4">
      <c r="A53" s="105" t="s">
        <v>53</v>
      </c>
      <c r="B53" s="105" t="s">
        <v>136</v>
      </c>
      <c r="C53" s="105" t="s">
        <v>68</v>
      </c>
      <c r="D53" s="105" t="s">
        <v>86</v>
      </c>
      <c r="E53" s="105" t="s">
        <v>59</v>
      </c>
      <c r="F53" s="106">
        <v>545556</v>
      </c>
      <c r="G53" s="107">
        <v>273145</v>
      </c>
      <c r="H53" s="105" t="s">
        <v>57</v>
      </c>
      <c r="I53" s="105" t="s">
        <v>82</v>
      </c>
      <c r="J53" s="108">
        <v>45362</v>
      </c>
    </row>
    <row r="54" spans="1:10" ht="14.4">
      <c r="A54" s="105" t="s">
        <v>53</v>
      </c>
      <c r="B54" s="105" t="s">
        <v>136</v>
      </c>
      <c r="C54" s="105" t="s">
        <v>55</v>
      </c>
      <c r="D54" s="105" t="s">
        <v>74</v>
      </c>
      <c r="E54" s="105" t="s">
        <v>54</v>
      </c>
      <c r="F54" s="106">
        <v>545519</v>
      </c>
      <c r="G54" s="107">
        <v>800000</v>
      </c>
      <c r="H54" s="105" t="s">
        <v>57</v>
      </c>
      <c r="I54" s="105" t="s">
        <v>82</v>
      </c>
      <c r="J54" s="108">
        <v>45359</v>
      </c>
    </row>
    <row r="55" spans="1:10" ht="14.4">
      <c r="A55" s="105" t="s">
        <v>53</v>
      </c>
      <c r="B55" s="105" t="s">
        <v>136</v>
      </c>
      <c r="C55" s="105" t="s">
        <v>55</v>
      </c>
      <c r="D55" s="105" t="s">
        <v>74</v>
      </c>
      <c r="E55" s="105" t="s">
        <v>54</v>
      </c>
      <c r="F55" s="106">
        <v>545851</v>
      </c>
      <c r="G55" s="107">
        <v>598000</v>
      </c>
      <c r="H55" s="105" t="s">
        <v>57</v>
      </c>
      <c r="I55" s="105" t="s">
        <v>82</v>
      </c>
      <c r="J55" s="108">
        <v>45373</v>
      </c>
    </row>
    <row r="56" spans="1:10" ht="14.4">
      <c r="A56" s="105" t="s">
        <v>53</v>
      </c>
      <c r="B56" s="105" t="s">
        <v>136</v>
      </c>
      <c r="C56" s="105" t="s">
        <v>55</v>
      </c>
      <c r="D56" s="105" t="s">
        <v>74</v>
      </c>
      <c r="E56" s="105" t="s">
        <v>54</v>
      </c>
      <c r="F56" s="106">
        <v>545527</v>
      </c>
      <c r="G56" s="107">
        <v>320000</v>
      </c>
      <c r="H56" s="105" t="s">
        <v>57</v>
      </c>
      <c r="I56" s="105" t="s">
        <v>82</v>
      </c>
      <c r="J56" s="108">
        <v>45359</v>
      </c>
    </row>
    <row r="57" spans="1:10" ht="14.4">
      <c r="A57" s="105" t="s">
        <v>53</v>
      </c>
      <c r="B57" s="105" t="s">
        <v>136</v>
      </c>
      <c r="C57" s="105" t="s">
        <v>55</v>
      </c>
      <c r="D57" s="105" t="s">
        <v>74</v>
      </c>
      <c r="E57" s="105" t="s">
        <v>59</v>
      </c>
      <c r="F57" s="106">
        <v>545954</v>
      </c>
      <c r="G57" s="107">
        <v>350000</v>
      </c>
      <c r="H57" s="105" t="s">
        <v>57</v>
      </c>
      <c r="I57" s="105" t="s">
        <v>82</v>
      </c>
      <c r="J57" s="108">
        <v>45379</v>
      </c>
    </row>
    <row r="58" spans="1:10" ht="14.4">
      <c r="A58" s="105" t="s">
        <v>53</v>
      </c>
      <c r="B58" s="105" t="s">
        <v>136</v>
      </c>
      <c r="C58" s="105" t="s">
        <v>55</v>
      </c>
      <c r="D58" s="105" t="s">
        <v>74</v>
      </c>
      <c r="E58" s="105" t="s">
        <v>54</v>
      </c>
      <c r="F58" s="106">
        <v>545951</v>
      </c>
      <c r="G58" s="107">
        <v>425000</v>
      </c>
      <c r="H58" s="105" t="s">
        <v>57</v>
      </c>
      <c r="I58" s="105" t="s">
        <v>82</v>
      </c>
      <c r="J58" s="108">
        <v>45379</v>
      </c>
    </row>
    <row r="59" spans="1:10" ht="14.4">
      <c r="A59" s="105" t="s">
        <v>53</v>
      </c>
      <c r="B59" s="105" t="s">
        <v>136</v>
      </c>
      <c r="C59" s="105" t="s">
        <v>55</v>
      </c>
      <c r="D59" s="105" t="s">
        <v>56</v>
      </c>
      <c r="E59" s="105" t="s">
        <v>54</v>
      </c>
      <c r="F59" s="106">
        <v>545358</v>
      </c>
      <c r="G59" s="107">
        <v>595000</v>
      </c>
      <c r="H59" s="105" t="s">
        <v>57</v>
      </c>
      <c r="I59" s="105" t="s">
        <v>82</v>
      </c>
      <c r="J59" s="108">
        <v>45352</v>
      </c>
    </row>
    <row r="60" spans="1:10" ht="14.4">
      <c r="A60" s="105" t="s">
        <v>53</v>
      </c>
      <c r="B60" s="105" t="s">
        <v>136</v>
      </c>
      <c r="C60" s="105" t="s">
        <v>55</v>
      </c>
      <c r="D60" s="105" t="s">
        <v>74</v>
      </c>
      <c r="E60" s="105" t="s">
        <v>54</v>
      </c>
      <c r="F60" s="106">
        <v>545469</v>
      </c>
      <c r="G60" s="107">
        <v>393000</v>
      </c>
      <c r="H60" s="105" t="s">
        <v>57</v>
      </c>
      <c r="I60" s="105" t="s">
        <v>82</v>
      </c>
      <c r="J60" s="108">
        <v>45357</v>
      </c>
    </row>
    <row r="61" spans="1:10" ht="14.4">
      <c r="A61" s="105" t="s">
        <v>53</v>
      </c>
      <c r="B61" s="105" t="s">
        <v>136</v>
      </c>
      <c r="C61" s="105" t="s">
        <v>55</v>
      </c>
      <c r="D61" s="105" t="s">
        <v>56</v>
      </c>
      <c r="E61" s="105" t="s">
        <v>59</v>
      </c>
      <c r="F61" s="106">
        <v>545978</v>
      </c>
      <c r="G61" s="107">
        <v>270000</v>
      </c>
      <c r="H61" s="105" t="s">
        <v>57</v>
      </c>
      <c r="I61" s="105" t="s">
        <v>82</v>
      </c>
      <c r="J61" s="108">
        <v>45380</v>
      </c>
    </row>
    <row r="62" spans="1:10" ht="14.4">
      <c r="A62" s="105" t="s">
        <v>66</v>
      </c>
      <c r="B62" s="105" t="s">
        <v>137</v>
      </c>
      <c r="C62" s="105" t="s">
        <v>55</v>
      </c>
      <c r="D62" s="105" t="s">
        <v>72</v>
      </c>
      <c r="E62" s="105" t="s">
        <v>54</v>
      </c>
      <c r="F62" s="106">
        <v>545422</v>
      </c>
      <c r="G62" s="107">
        <v>629900</v>
      </c>
      <c r="H62" s="105" t="s">
        <v>57</v>
      </c>
      <c r="I62" s="105" t="s">
        <v>82</v>
      </c>
      <c r="J62" s="108">
        <v>45356</v>
      </c>
    </row>
    <row r="63" spans="1:10" ht="14.4">
      <c r="A63" s="105" t="s">
        <v>66</v>
      </c>
      <c r="B63" s="105" t="s">
        <v>137</v>
      </c>
      <c r="C63" s="105" t="s">
        <v>55</v>
      </c>
      <c r="D63" s="105" t="s">
        <v>72</v>
      </c>
      <c r="E63" s="105" t="s">
        <v>54</v>
      </c>
      <c r="F63" s="106">
        <v>545483</v>
      </c>
      <c r="G63" s="107">
        <v>468000</v>
      </c>
      <c r="H63" s="105" t="s">
        <v>57</v>
      </c>
      <c r="I63" s="105" t="s">
        <v>82</v>
      </c>
      <c r="J63" s="108">
        <v>45358</v>
      </c>
    </row>
    <row r="64" spans="1:10" ht="14.4">
      <c r="A64" s="105" t="s">
        <v>66</v>
      </c>
      <c r="B64" s="105" t="s">
        <v>137</v>
      </c>
      <c r="C64" s="105" t="s">
        <v>68</v>
      </c>
      <c r="D64" s="105" t="s">
        <v>81</v>
      </c>
      <c r="E64" s="105" t="s">
        <v>54</v>
      </c>
      <c r="F64" s="106">
        <v>545657</v>
      </c>
      <c r="G64" s="107">
        <v>522998</v>
      </c>
      <c r="H64" s="105" t="s">
        <v>82</v>
      </c>
      <c r="I64" s="105" t="s">
        <v>82</v>
      </c>
      <c r="J64" s="108">
        <v>45366</v>
      </c>
    </row>
    <row r="65" spans="1:10" ht="14.4">
      <c r="A65" s="105" t="s">
        <v>66</v>
      </c>
      <c r="B65" s="105" t="s">
        <v>137</v>
      </c>
      <c r="C65" s="105" t="s">
        <v>55</v>
      </c>
      <c r="D65" s="105" t="s">
        <v>71</v>
      </c>
      <c r="E65" s="105" t="s">
        <v>54</v>
      </c>
      <c r="F65" s="106">
        <v>545848</v>
      </c>
      <c r="G65" s="107">
        <v>650000</v>
      </c>
      <c r="H65" s="105" t="s">
        <v>57</v>
      </c>
      <c r="I65" s="105" t="s">
        <v>82</v>
      </c>
      <c r="J65" s="108">
        <v>45373</v>
      </c>
    </row>
    <row r="66" spans="1:10" ht="14.4">
      <c r="A66" s="105" t="s">
        <v>66</v>
      </c>
      <c r="B66" s="105" t="s">
        <v>137</v>
      </c>
      <c r="C66" s="105" t="s">
        <v>55</v>
      </c>
      <c r="D66" s="105" t="s">
        <v>71</v>
      </c>
      <c r="E66" s="105" t="s">
        <v>54</v>
      </c>
      <c r="F66" s="106">
        <v>545883</v>
      </c>
      <c r="G66" s="107">
        <v>585000</v>
      </c>
      <c r="H66" s="105" t="s">
        <v>57</v>
      </c>
      <c r="I66" s="105" t="s">
        <v>82</v>
      </c>
      <c r="J66" s="108">
        <v>45376</v>
      </c>
    </row>
    <row r="67" spans="1:10" ht="14.4">
      <c r="A67" s="105" t="s">
        <v>66</v>
      </c>
      <c r="B67" s="105" t="s">
        <v>137</v>
      </c>
      <c r="C67" s="105" t="s">
        <v>68</v>
      </c>
      <c r="D67" s="105" t="s">
        <v>69</v>
      </c>
      <c r="E67" s="105" t="s">
        <v>67</v>
      </c>
      <c r="F67" s="106">
        <v>545374</v>
      </c>
      <c r="G67" s="107">
        <v>630000</v>
      </c>
      <c r="H67" s="105" t="s">
        <v>57</v>
      </c>
      <c r="I67" s="105" t="s">
        <v>82</v>
      </c>
      <c r="J67" s="108">
        <v>45352</v>
      </c>
    </row>
    <row r="68" spans="1:10" ht="14.4">
      <c r="A68" s="105" t="s">
        <v>66</v>
      </c>
      <c r="B68" s="105" t="s">
        <v>137</v>
      </c>
      <c r="C68" s="105" t="s">
        <v>55</v>
      </c>
      <c r="D68" s="105" t="s">
        <v>71</v>
      </c>
      <c r="E68" s="105" t="s">
        <v>94</v>
      </c>
      <c r="F68" s="106">
        <v>545922</v>
      </c>
      <c r="G68" s="107">
        <v>136000</v>
      </c>
      <c r="H68" s="105" t="s">
        <v>57</v>
      </c>
      <c r="I68" s="105" t="s">
        <v>82</v>
      </c>
      <c r="J68" s="108">
        <v>45378</v>
      </c>
    </row>
    <row r="69" spans="1:10" ht="14.4">
      <c r="A69" s="105" t="s">
        <v>66</v>
      </c>
      <c r="B69" s="105" t="s">
        <v>137</v>
      </c>
      <c r="C69" s="105" t="s">
        <v>68</v>
      </c>
      <c r="D69" s="105" t="s">
        <v>69</v>
      </c>
      <c r="E69" s="105" t="s">
        <v>94</v>
      </c>
      <c r="F69" s="106">
        <v>545929</v>
      </c>
      <c r="G69" s="107">
        <v>2500000</v>
      </c>
      <c r="H69" s="105" t="s">
        <v>57</v>
      </c>
      <c r="I69" s="105" t="s">
        <v>82</v>
      </c>
      <c r="J69" s="108">
        <v>45378</v>
      </c>
    </row>
    <row r="70" spans="1:10" ht="14.4">
      <c r="A70" s="105" t="s">
        <v>66</v>
      </c>
      <c r="B70" s="105" t="s">
        <v>137</v>
      </c>
      <c r="C70" s="105" t="s">
        <v>68</v>
      </c>
      <c r="D70" s="105" t="s">
        <v>81</v>
      </c>
      <c r="E70" s="105" t="s">
        <v>54</v>
      </c>
      <c r="F70" s="106">
        <v>545517</v>
      </c>
      <c r="G70" s="107">
        <v>573583</v>
      </c>
      <c r="H70" s="105" t="s">
        <v>82</v>
      </c>
      <c r="I70" s="105" t="s">
        <v>82</v>
      </c>
      <c r="J70" s="108">
        <v>45359</v>
      </c>
    </row>
    <row r="71" spans="1:10" ht="14.4">
      <c r="A71" s="105" t="s">
        <v>66</v>
      </c>
      <c r="B71" s="105" t="s">
        <v>137</v>
      </c>
      <c r="C71" s="105" t="s">
        <v>55</v>
      </c>
      <c r="D71" s="105" t="s">
        <v>71</v>
      </c>
      <c r="E71" s="105" t="s">
        <v>54</v>
      </c>
      <c r="F71" s="106">
        <v>545837</v>
      </c>
      <c r="G71" s="107">
        <v>605000</v>
      </c>
      <c r="H71" s="105" t="s">
        <v>57</v>
      </c>
      <c r="I71" s="105" t="s">
        <v>82</v>
      </c>
      <c r="J71" s="108">
        <v>45373</v>
      </c>
    </row>
    <row r="72" spans="1:10" ht="14.4">
      <c r="A72" s="105" t="s">
        <v>66</v>
      </c>
      <c r="B72" s="105" t="s">
        <v>137</v>
      </c>
      <c r="C72" s="105" t="s">
        <v>68</v>
      </c>
      <c r="D72" s="105" t="s">
        <v>81</v>
      </c>
      <c r="E72" s="105" t="s">
        <v>54</v>
      </c>
      <c r="F72" s="106">
        <v>545514</v>
      </c>
      <c r="G72" s="107">
        <v>394277</v>
      </c>
      <c r="H72" s="105" t="s">
        <v>82</v>
      </c>
      <c r="I72" s="105" t="s">
        <v>82</v>
      </c>
      <c r="J72" s="108">
        <v>45359</v>
      </c>
    </row>
    <row r="73" spans="1:10" ht="14.4">
      <c r="A73" s="105" t="s">
        <v>66</v>
      </c>
      <c r="B73" s="105" t="s">
        <v>138</v>
      </c>
      <c r="C73" s="105" t="s">
        <v>55</v>
      </c>
      <c r="D73" s="105" t="s">
        <v>71</v>
      </c>
      <c r="E73" s="105" t="s">
        <v>54</v>
      </c>
      <c r="F73" s="106">
        <v>545406</v>
      </c>
      <c r="G73" s="107">
        <v>995000</v>
      </c>
      <c r="H73" s="105" t="s">
        <v>57</v>
      </c>
      <c r="I73" s="105" t="s">
        <v>82</v>
      </c>
      <c r="J73" s="108">
        <v>45356</v>
      </c>
    </row>
    <row r="74" spans="1:10" ht="14.4">
      <c r="A74" s="105" t="s">
        <v>63</v>
      </c>
      <c r="B74" s="105" t="s">
        <v>139</v>
      </c>
      <c r="C74" s="105" t="s">
        <v>64</v>
      </c>
      <c r="D74" s="105" t="s">
        <v>65</v>
      </c>
      <c r="E74" s="105" t="s">
        <v>54</v>
      </c>
      <c r="F74" s="106">
        <v>545366</v>
      </c>
      <c r="G74" s="107">
        <v>346600</v>
      </c>
      <c r="H74" s="105" t="s">
        <v>57</v>
      </c>
      <c r="I74" s="105" t="s">
        <v>82</v>
      </c>
      <c r="J74" s="108">
        <v>45352</v>
      </c>
    </row>
    <row r="75" spans="1:10" ht="14.4">
      <c r="A75" s="105" t="s">
        <v>63</v>
      </c>
      <c r="B75" s="105" t="s">
        <v>139</v>
      </c>
      <c r="C75" s="105" t="s">
        <v>64</v>
      </c>
      <c r="D75" s="105" t="s">
        <v>65</v>
      </c>
      <c r="E75" s="105" t="s">
        <v>54</v>
      </c>
      <c r="F75" s="106">
        <v>545953</v>
      </c>
      <c r="G75" s="107">
        <v>495000</v>
      </c>
      <c r="H75" s="105" t="s">
        <v>57</v>
      </c>
      <c r="I75" s="105" t="s">
        <v>82</v>
      </c>
      <c r="J75" s="108">
        <v>45379</v>
      </c>
    </row>
    <row r="76" spans="1:10" ht="14.4">
      <c r="A76" s="105" t="s">
        <v>63</v>
      </c>
      <c r="B76" s="105" t="s">
        <v>139</v>
      </c>
      <c r="C76" s="105" t="s">
        <v>64</v>
      </c>
      <c r="D76" s="105" t="s">
        <v>65</v>
      </c>
      <c r="E76" s="105" t="s">
        <v>54</v>
      </c>
      <c r="F76" s="106">
        <v>545533</v>
      </c>
      <c r="G76" s="107">
        <v>325000</v>
      </c>
      <c r="H76" s="105" t="s">
        <v>57</v>
      </c>
      <c r="I76" s="105" t="s">
        <v>82</v>
      </c>
      <c r="J76" s="108">
        <v>45359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6" t="s">
        <v>0</v>
      </c>
      <c r="B1" s="86" t="s">
        <v>35</v>
      </c>
      <c r="C1" s="86" t="s">
        <v>1</v>
      </c>
      <c r="D1" s="86" t="s">
        <v>34</v>
      </c>
      <c r="E1" s="86" t="s">
        <v>32</v>
      </c>
      <c r="F1" s="86" t="s">
        <v>36</v>
      </c>
      <c r="G1" s="86" t="s">
        <v>33</v>
      </c>
      <c r="H1" s="86" t="s">
        <v>39</v>
      </c>
      <c r="L1">
        <v>20</v>
      </c>
    </row>
    <row r="2" spans="1:12" ht="14.4">
      <c r="A2" s="109" t="s">
        <v>102</v>
      </c>
      <c r="B2" s="109" t="s">
        <v>132</v>
      </c>
      <c r="C2" s="109" t="s">
        <v>126</v>
      </c>
      <c r="D2" s="109" t="s">
        <v>125</v>
      </c>
      <c r="E2" s="110">
        <v>545926</v>
      </c>
      <c r="F2" s="111">
        <v>30207125</v>
      </c>
      <c r="G2" s="112">
        <v>45378</v>
      </c>
      <c r="H2" s="109" t="s">
        <v>127</v>
      </c>
    </row>
    <row r="3" spans="1:12" ht="14.4">
      <c r="A3" s="109" t="s">
        <v>58</v>
      </c>
      <c r="B3" s="109" t="s">
        <v>133</v>
      </c>
      <c r="C3" s="109" t="s">
        <v>109</v>
      </c>
      <c r="D3" s="109" t="s">
        <v>108</v>
      </c>
      <c r="E3" s="110">
        <v>545559</v>
      </c>
      <c r="F3" s="111">
        <v>403000</v>
      </c>
      <c r="G3" s="112">
        <v>45362</v>
      </c>
      <c r="H3" s="109" t="s">
        <v>110</v>
      </c>
    </row>
    <row r="4" spans="1:12" ht="14.4">
      <c r="A4" s="109" t="s">
        <v>58</v>
      </c>
      <c r="B4" s="109" t="s">
        <v>133</v>
      </c>
      <c r="C4" s="109" t="s">
        <v>123</v>
      </c>
      <c r="D4" s="109" t="s">
        <v>122</v>
      </c>
      <c r="E4" s="110">
        <v>545892</v>
      </c>
      <c r="F4" s="111">
        <v>1210500</v>
      </c>
      <c r="G4" s="112">
        <v>45377</v>
      </c>
      <c r="H4" s="109" t="s">
        <v>124</v>
      </c>
    </row>
    <row r="5" spans="1:12" ht="14.4">
      <c r="A5" s="109" t="s">
        <v>58</v>
      </c>
      <c r="B5" s="109" t="s">
        <v>133</v>
      </c>
      <c r="C5" s="109" t="s">
        <v>123</v>
      </c>
      <c r="D5" s="109" t="s">
        <v>97</v>
      </c>
      <c r="E5" s="110">
        <v>545907</v>
      </c>
      <c r="F5" s="111">
        <v>476088</v>
      </c>
      <c r="G5" s="112">
        <v>45377</v>
      </c>
      <c r="H5" s="109" t="s">
        <v>113</v>
      </c>
    </row>
    <row r="6" spans="1:12" ht="14.4">
      <c r="A6" s="109" t="s">
        <v>58</v>
      </c>
      <c r="B6" s="109" t="s">
        <v>133</v>
      </c>
      <c r="C6" s="109" t="s">
        <v>112</v>
      </c>
      <c r="D6" s="109" t="s">
        <v>130</v>
      </c>
      <c r="E6" s="110">
        <v>545981</v>
      </c>
      <c r="F6" s="111">
        <v>274000</v>
      </c>
      <c r="G6" s="112">
        <v>45380</v>
      </c>
      <c r="H6" s="109" t="s">
        <v>115</v>
      </c>
    </row>
    <row r="7" spans="1:12" ht="14.4">
      <c r="A7" s="109" t="s">
        <v>58</v>
      </c>
      <c r="B7" s="109" t="s">
        <v>133</v>
      </c>
      <c r="C7" s="109" t="s">
        <v>106</v>
      </c>
      <c r="D7" s="109" t="s">
        <v>105</v>
      </c>
      <c r="E7" s="110">
        <v>545491</v>
      </c>
      <c r="F7" s="111">
        <v>1489000</v>
      </c>
      <c r="G7" s="112">
        <v>45358</v>
      </c>
      <c r="H7" s="109" t="s">
        <v>107</v>
      </c>
    </row>
    <row r="8" spans="1:12" ht="14.4">
      <c r="A8" s="109" t="s">
        <v>53</v>
      </c>
      <c r="B8" s="109" t="s">
        <v>136</v>
      </c>
      <c r="C8" s="109" t="s">
        <v>112</v>
      </c>
      <c r="D8" s="109" t="s">
        <v>111</v>
      </c>
      <c r="E8" s="110">
        <v>545644</v>
      </c>
      <c r="F8" s="111">
        <v>80000</v>
      </c>
      <c r="G8" s="112">
        <v>45366</v>
      </c>
      <c r="H8" s="109" t="s">
        <v>113</v>
      </c>
    </row>
    <row r="9" spans="1:12" ht="14.4">
      <c r="A9" s="109" t="s">
        <v>53</v>
      </c>
      <c r="B9" s="109" t="s">
        <v>136</v>
      </c>
      <c r="C9" s="109" t="s">
        <v>112</v>
      </c>
      <c r="D9" s="109" t="s">
        <v>114</v>
      </c>
      <c r="E9" s="110">
        <v>545684</v>
      </c>
      <c r="F9" s="111">
        <v>80000</v>
      </c>
      <c r="G9" s="112">
        <v>45369</v>
      </c>
      <c r="H9" s="109" t="s">
        <v>115</v>
      </c>
    </row>
    <row r="10" spans="1:12" ht="14.4">
      <c r="A10" s="109" t="s">
        <v>53</v>
      </c>
      <c r="B10" s="109" t="s">
        <v>136</v>
      </c>
      <c r="C10" s="109" t="s">
        <v>112</v>
      </c>
      <c r="D10" s="109" t="s">
        <v>120</v>
      </c>
      <c r="E10" s="110">
        <v>545872</v>
      </c>
      <c r="F10" s="111">
        <v>110000</v>
      </c>
      <c r="G10" s="112">
        <v>45376</v>
      </c>
      <c r="H10" s="109" t="s">
        <v>121</v>
      </c>
    </row>
    <row r="11" spans="1:12" ht="14.4">
      <c r="A11" s="109" t="s">
        <v>53</v>
      </c>
      <c r="B11" s="109" t="s">
        <v>136</v>
      </c>
      <c r="C11" s="109" t="s">
        <v>112</v>
      </c>
      <c r="D11" s="109" t="s">
        <v>116</v>
      </c>
      <c r="E11" s="110">
        <v>545842</v>
      </c>
      <c r="F11" s="111">
        <v>250000</v>
      </c>
      <c r="G11" s="112">
        <v>45373</v>
      </c>
      <c r="H11" s="109" t="s">
        <v>117</v>
      </c>
    </row>
    <row r="12" spans="1:12" ht="14.4">
      <c r="A12" s="109" t="s">
        <v>66</v>
      </c>
      <c r="B12" s="109" t="s">
        <v>137</v>
      </c>
      <c r="C12" s="109" t="s">
        <v>112</v>
      </c>
      <c r="D12" s="109" t="s">
        <v>118</v>
      </c>
      <c r="E12" s="110">
        <v>545861</v>
      </c>
      <c r="F12" s="111">
        <v>505000</v>
      </c>
      <c r="G12" s="112">
        <v>45376</v>
      </c>
      <c r="H12" s="109" t="s">
        <v>119</v>
      </c>
    </row>
    <row r="13" spans="1:12" ht="14.4">
      <c r="A13" s="109" t="s">
        <v>66</v>
      </c>
      <c r="B13" s="109" t="s">
        <v>137</v>
      </c>
      <c r="C13" s="109" t="s">
        <v>112</v>
      </c>
      <c r="D13" s="109" t="s">
        <v>128</v>
      </c>
      <c r="E13" s="110">
        <v>545973</v>
      </c>
      <c r="F13" s="111">
        <v>358500</v>
      </c>
      <c r="G13" s="112">
        <v>45380</v>
      </c>
      <c r="H13" s="109" t="s">
        <v>129</v>
      </c>
    </row>
    <row r="14" spans="1:12" ht="14.4">
      <c r="A14" s="109"/>
      <c r="B14" s="109"/>
      <c r="C14" s="109"/>
      <c r="D14" s="109"/>
      <c r="E14" s="110"/>
      <c r="F14" s="111"/>
      <c r="G14" s="112"/>
      <c r="H14" s="109"/>
    </row>
    <row r="15" spans="1:12" ht="14.4">
      <c r="A15" s="109"/>
      <c r="B15" s="109"/>
      <c r="C15" s="109"/>
      <c r="D15" s="109"/>
      <c r="E15" s="110"/>
      <c r="F15" s="111"/>
      <c r="G15" s="112"/>
      <c r="H15" s="109"/>
    </row>
    <row r="16" spans="1:12" ht="14.4">
      <c r="A16" s="109"/>
      <c r="B16" s="109"/>
      <c r="C16" s="109"/>
      <c r="D16" s="109"/>
      <c r="E16" s="110"/>
      <c r="F16" s="111"/>
      <c r="G16" s="112"/>
      <c r="H16" s="109"/>
    </row>
    <row r="17" spans="1:8" ht="14.4">
      <c r="A17" s="109"/>
      <c r="B17" s="109"/>
      <c r="C17" s="109"/>
      <c r="D17" s="109"/>
      <c r="E17" s="110"/>
      <c r="F17" s="111"/>
      <c r="G17" s="112"/>
      <c r="H17" s="109"/>
    </row>
    <row r="18" spans="1:8" ht="14.4">
      <c r="A18" s="109"/>
      <c r="B18" s="109"/>
      <c r="C18" s="109"/>
      <c r="D18" s="109"/>
      <c r="E18" s="110"/>
      <c r="F18" s="111"/>
      <c r="G18" s="112"/>
      <c r="H18" s="109"/>
    </row>
    <row r="19" spans="1:8" ht="14.4">
      <c r="A19" s="109"/>
      <c r="B19" s="109"/>
      <c r="C19" s="109"/>
      <c r="D19" s="109"/>
      <c r="E19" s="110"/>
      <c r="F19" s="111"/>
      <c r="G19" s="112"/>
      <c r="H19" s="109"/>
    </row>
    <row r="20" spans="1:8" ht="14.4">
      <c r="A20" s="109"/>
      <c r="B20" s="109"/>
      <c r="C20" s="109"/>
      <c r="D20" s="109"/>
      <c r="E20" s="110"/>
      <c r="F20" s="111"/>
      <c r="G20" s="112"/>
      <c r="H20" s="109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88"/>
  <sheetViews>
    <sheetView workbookViewId="0">
      <pane ySplit="1" topLeftCell="A2" activePane="bottomLeft" state="frozen"/>
      <selection pane="bottomLeft" activeCell="G21" sqref="G21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7" t="s">
        <v>0</v>
      </c>
      <c r="B1" s="88" t="s">
        <v>35</v>
      </c>
      <c r="C1" s="88" t="s">
        <v>36</v>
      </c>
      <c r="D1" s="88" t="s">
        <v>33</v>
      </c>
      <c r="E1" s="89" t="s">
        <v>41</v>
      </c>
      <c r="L1">
        <v>88</v>
      </c>
    </row>
    <row r="2" spans="1:12" ht="12.75" customHeight="1">
      <c r="A2" s="113" t="s">
        <v>83</v>
      </c>
      <c r="B2" s="113" t="s">
        <v>131</v>
      </c>
      <c r="C2" s="114">
        <v>699950</v>
      </c>
      <c r="D2" s="115">
        <v>45359</v>
      </c>
      <c r="E2" s="113" t="s">
        <v>140</v>
      </c>
    </row>
    <row r="3" spans="1:12" ht="12.75" customHeight="1">
      <c r="A3" s="113" t="s">
        <v>83</v>
      </c>
      <c r="B3" s="113" t="s">
        <v>131</v>
      </c>
      <c r="C3" s="114">
        <v>524950</v>
      </c>
      <c r="D3" s="115">
        <v>45363</v>
      </c>
      <c r="E3" s="113" t="s">
        <v>140</v>
      </c>
    </row>
    <row r="4" spans="1:12" ht="12.75" customHeight="1">
      <c r="A4" s="113" t="s">
        <v>83</v>
      </c>
      <c r="B4" s="113" t="s">
        <v>131</v>
      </c>
      <c r="C4" s="114">
        <v>529950</v>
      </c>
      <c r="D4" s="115">
        <v>45380</v>
      </c>
      <c r="E4" s="113" t="s">
        <v>140</v>
      </c>
    </row>
    <row r="5" spans="1:12" ht="12.75" customHeight="1">
      <c r="A5" s="113" t="s">
        <v>83</v>
      </c>
      <c r="B5" s="113" t="s">
        <v>131</v>
      </c>
      <c r="C5" s="114">
        <v>599950</v>
      </c>
      <c r="D5" s="115">
        <v>45380</v>
      </c>
      <c r="E5" s="113" t="s">
        <v>140</v>
      </c>
    </row>
    <row r="6" spans="1:12" ht="12.75" customHeight="1">
      <c r="A6" s="113" t="s">
        <v>83</v>
      </c>
      <c r="B6" s="113" t="s">
        <v>131</v>
      </c>
      <c r="C6" s="114">
        <v>535000</v>
      </c>
      <c r="D6" s="115">
        <v>45372</v>
      </c>
      <c r="E6" s="113" t="s">
        <v>140</v>
      </c>
    </row>
    <row r="7" spans="1:12" ht="12.75" customHeight="1">
      <c r="A7" s="113" t="s">
        <v>102</v>
      </c>
      <c r="B7" s="113" t="s">
        <v>132</v>
      </c>
      <c r="C7" s="114">
        <v>30207125</v>
      </c>
      <c r="D7" s="115">
        <v>45378</v>
      </c>
      <c r="E7" s="113" t="s">
        <v>141</v>
      </c>
    </row>
    <row r="8" spans="1:12" ht="12.75" customHeight="1">
      <c r="A8" s="113" t="s">
        <v>102</v>
      </c>
      <c r="B8" s="113" t="s">
        <v>132</v>
      </c>
      <c r="C8" s="114">
        <v>405000</v>
      </c>
      <c r="D8" s="115">
        <v>45380</v>
      </c>
      <c r="E8" s="113" t="s">
        <v>142</v>
      </c>
    </row>
    <row r="9" spans="1:12" ht="12.75" customHeight="1">
      <c r="A9" s="113" t="s">
        <v>58</v>
      </c>
      <c r="B9" s="113" t="s">
        <v>133</v>
      </c>
      <c r="C9" s="114">
        <v>450000</v>
      </c>
      <c r="D9" s="115">
        <v>45352</v>
      </c>
      <c r="E9" s="113" t="s">
        <v>142</v>
      </c>
    </row>
    <row r="10" spans="1:12" ht="12.75" customHeight="1">
      <c r="A10" s="113" t="s">
        <v>58</v>
      </c>
      <c r="B10" s="113" t="s">
        <v>133</v>
      </c>
      <c r="C10" s="114">
        <v>450000</v>
      </c>
      <c r="D10" s="115">
        <v>45364</v>
      </c>
      <c r="E10" s="113" t="s">
        <v>142</v>
      </c>
    </row>
    <row r="11" spans="1:12" ht="12.75" customHeight="1">
      <c r="A11" s="113" t="s">
        <v>58</v>
      </c>
      <c r="B11" s="113" t="s">
        <v>133</v>
      </c>
      <c r="C11" s="114">
        <v>510000</v>
      </c>
      <c r="D11" s="115">
        <v>45363</v>
      </c>
      <c r="E11" s="113" t="s">
        <v>142</v>
      </c>
    </row>
    <row r="12" spans="1:12" ht="12.75" customHeight="1">
      <c r="A12" s="113" t="s">
        <v>58</v>
      </c>
      <c r="B12" s="113" t="s">
        <v>133</v>
      </c>
      <c r="C12" s="114">
        <v>595000</v>
      </c>
      <c r="D12" s="115">
        <v>45359</v>
      </c>
      <c r="E12" s="113" t="s">
        <v>142</v>
      </c>
    </row>
    <row r="13" spans="1:12" ht="14.4">
      <c r="A13" s="113" t="s">
        <v>58</v>
      </c>
      <c r="B13" s="113" t="s">
        <v>133</v>
      </c>
      <c r="C13" s="114">
        <v>452000</v>
      </c>
      <c r="D13" s="115">
        <v>45362</v>
      </c>
      <c r="E13" s="113" t="s">
        <v>142</v>
      </c>
    </row>
    <row r="14" spans="1:12" ht="14.4">
      <c r="A14" s="113" t="s">
        <v>58</v>
      </c>
      <c r="B14" s="113" t="s">
        <v>133</v>
      </c>
      <c r="C14" s="114">
        <v>476088</v>
      </c>
      <c r="D14" s="115">
        <v>45377</v>
      </c>
      <c r="E14" s="113" t="s">
        <v>141</v>
      </c>
    </row>
    <row r="15" spans="1:12" ht="14.4">
      <c r="A15" s="113" t="s">
        <v>58</v>
      </c>
      <c r="B15" s="113" t="s">
        <v>133</v>
      </c>
      <c r="C15" s="114">
        <v>403000</v>
      </c>
      <c r="D15" s="115">
        <v>45362</v>
      </c>
      <c r="E15" s="113" t="s">
        <v>141</v>
      </c>
    </row>
    <row r="16" spans="1:12" ht="14.4">
      <c r="A16" s="113" t="s">
        <v>58</v>
      </c>
      <c r="B16" s="113" t="s">
        <v>133</v>
      </c>
      <c r="C16" s="114">
        <v>475000</v>
      </c>
      <c r="D16" s="115">
        <v>45380</v>
      </c>
      <c r="E16" s="113" t="s">
        <v>142</v>
      </c>
    </row>
    <row r="17" spans="1:5" ht="14.4">
      <c r="A17" s="113" t="s">
        <v>58</v>
      </c>
      <c r="B17" s="113" t="s">
        <v>133</v>
      </c>
      <c r="C17" s="114">
        <v>475000</v>
      </c>
      <c r="D17" s="115">
        <v>45379</v>
      </c>
      <c r="E17" s="113" t="s">
        <v>140</v>
      </c>
    </row>
    <row r="18" spans="1:5" ht="14.4">
      <c r="A18" s="113" t="s">
        <v>58</v>
      </c>
      <c r="B18" s="113" t="s">
        <v>133</v>
      </c>
      <c r="C18" s="114">
        <v>274000</v>
      </c>
      <c r="D18" s="115">
        <v>45380</v>
      </c>
      <c r="E18" s="113" t="s">
        <v>141</v>
      </c>
    </row>
    <row r="19" spans="1:5" ht="14.4">
      <c r="A19" s="113" t="s">
        <v>58</v>
      </c>
      <c r="B19" s="113" t="s">
        <v>133</v>
      </c>
      <c r="C19" s="114">
        <v>1489000</v>
      </c>
      <c r="D19" s="115">
        <v>45358</v>
      </c>
      <c r="E19" s="113" t="s">
        <v>141</v>
      </c>
    </row>
    <row r="20" spans="1:5" ht="14.4">
      <c r="A20" s="113" t="s">
        <v>58</v>
      </c>
      <c r="B20" s="113" t="s">
        <v>133</v>
      </c>
      <c r="C20" s="114">
        <v>434950</v>
      </c>
      <c r="D20" s="115">
        <v>45377</v>
      </c>
      <c r="E20" s="113" t="s">
        <v>142</v>
      </c>
    </row>
    <row r="21" spans="1:5" ht="14.4">
      <c r="A21" s="113" t="s">
        <v>58</v>
      </c>
      <c r="B21" s="113" t="s">
        <v>133</v>
      </c>
      <c r="C21" s="114">
        <v>3000000</v>
      </c>
      <c r="D21" s="115">
        <v>45362</v>
      </c>
      <c r="E21" s="113" t="s">
        <v>142</v>
      </c>
    </row>
    <row r="22" spans="1:5" ht="14.4">
      <c r="A22" s="113" t="s">
        <v>58</v>
      </c>
      <c r="B22" s="113" t="s">
        <v>133</v>
      </c>
      <c r="C22" s="114">
        <v>515000</v>
      </c>
      <c r="D22" s="115">
        <v>45377</v>
      </c>
      <c r="E22" s="113" t="s">
        <v>142</v>
      </c>
    </row>
    <row r="23" spans="1:5" ht="14.4">
      <c r="A23" s="113" t="s">
        <v>58</v>
      </c>
      <c r="B23" s="113" t="s">
        <v>133</v>
      </c>
      <c r="C23" s="114">
        <v>454900</v>
      </c>
      <c r="D23" s="115">
        <v>45373</v>
      </c>
      <c r="E23" s="113" t="s">
        <v>142</v>
      </c>
    </row>
    <row r="24" spans="1:5" ht="14.4">
      <c r="A24" s="113" t="s">
        <v>58</v>
      </c>
      <c r="B24" s="113" t="s">
        <v>133</v>
      </c>
      <c r="C24" s="114">
        <v>208000</v>
      </c>
      <c r="D24" s="115">
        <v>45352</v>
      </c>
      <c r="E24" s="113" t="s">
        <v>142</v>
      </c>
    </row>
    <row r="25" spans="1:5" ht="14.4">
      <c r="A25" s="113" t="s">
        <v>58</v>
      </c>
      <c r="B25" s="113" t="s">
        <v>133</v>
      </c>
      <c r="C25" s="114">
        <v>475000</v>
      </c>
      <c r="D25" s="115">
        <v>45380</v>
      </c>
      <c r="E25" s="113" t="s">
        <v>140</v>
      </c>
    </row>
    <row r="26" spans="1:5" ht="14.4">
      <c r="A26" s="113" t="s">
        <v>58</v>
      </c>
      <c r="B26" s="113" t="s">
        <v>133</v>
      </c>
      <c r="C26" s="114">
        <v>629000</v>
      </c>
      <c r="D26" s="115">
        <v>45372</v>
      </c>
      <c r="E26" s="113" t="s">
        <v>142</v>
      </c>
    </row>
    <row r="27" spans="1:5" ht="14.4">
      <c r="A27" s="113" t="s">
        <v>58</v>
      </c>
      <c r="B27" s="113" t="s">
        <v>133</v>
      </c>
      <c r="C27" s="114">
        <v>590000</v>
      </c>
      <c r="D27" s="115">
        <v>45378</v>
      </c>
      <c r="E27" s="113" t="s">
        <v>142</v>
      </c>
    </row>
    <row r="28" spans="1:5" ht="14.4">
      <c r="A28" s="113" t="s">
        <v>58</v>
      </c>
      <c r="B28" s="113" t="s">
        <v>133</v>
      </c>
      <c r="C28" s="114">
        <v>389900</v>
      </c>
      <c r="D28" s="115">
        <v>45373</v>
      </c>
      <c r="E28" s="113" t="s">
        <v>142</v>
      </c>
    </row>
    <row r="29" spans="1:5" ht="14.4">
      <c r="A29" s="113" t="s">
        <v>58</v>
      </c>
      <c r="B29" s="113" t="s">
        <v>133</v>
      </c>
      <c r="C29" s="114">
        <v>1210500</v>
      </c>
      <c r="D29" s="115">
        <v>45377</v>
      </c>
      <c r="E29" s="113" t="s">
        <v>141</v>
      </c>
    </row>
    <row r="30" spans="1:5" ht="14.4">
      <c r="A30" s="113" t="s">
        <v>58</v>
      </c>
      <c r="B30" s="113" t="s">
        <v>133</v>
      </c>
      <c r="C30" s="114">
        <v>360000</v>
      </c>
      <c r="D30" s="115">
        <v>45370</v>
      </c>
      <c r="E30" s="113" t="s">
        <v>142</v>
      </c>
    </row>
    <row r="31" spans="1:5" ht="14.4">
      <c r="A31" s="113" t="s">
        <v>76</v>
      </c>
      <c r="B31" s="113" t="s">
        <v>134</v>
      </c>
      <c r="C31" s="114">
        <v>230000</v>
      </c>
      <c r="D31" s="115">
        <v>45376</v>
      </c>
      <c r="E31" s="113" t="s">
        <v>142</v>
      </c>
    </row>
    <row r="32" spans="1:5" ht="14.4">
      <c r="A32" s="113" t="s">
        <v>76</v>
      </c>
      <c r="B32" s="113" t="s">
        <v>134</v>
      </c>
      <c r="C32" s="114">
        <v>368000</v>
      </c>
      <c r="D32" s="115">
        <v>45359</v>
      </c>
      <c r="E32" s="113" t="s">
        <v>142</v>
      </c>
    </row>
    <row r="33" spans="1:5" ht="14.4">
      <c r="A33" s="113" t="s">
        <v>76</v>
      </c>
      <c r="B33" s="113" t="s">
        <v>134</v>
      </c>
      <c r="C33" s="114">
        <v>475000</v>
      </c>
      <c r="D33" s="115">
        <v>45358</v>
      </c>
      <c r="E33" s="113" t="s">
        <v>142</v>
      </c>
    </row>
    <row r="34" spans="1:5" ht="14.4">
      <c r="A34" s="113" t="s">
        <v>76</v>
      </c>
      <c r="B34" s="113" t="s">
        <v>134</v>
      </c>
      <c r="C34" s="114">
        <v>200000</v>
      </c>
      <c r="D34" s="115">
        <v>45373</v>
      </c>
      <c r="E34" s="113" t="s">
        <v>142</v>
      </c>
    </row>
    <row r="35" spans="1:5" ht="14.4">
      <c r="A35" s="113" t="s">
        <v>76</v>
      </c>
      <c r="B35" s="113" t="s">
        <v>134</v>
      </c>
      <c r="C35" s="114">
        <v>270400</v>
      </c>
      <c r="D35" s="115">
        <v>45379</v>
      </c>
      <c r="E35" s="113" t="s">
        <v>142</v>
      </c>
    </row>
    <row r="36" spans="1:5" ht="14.4">
      <c r="A36" s="113" t="s">
        <v>99</v>
      </c>
      <c r="B36" s="113" t="s">
        <v>135</v>
      </c>
      <c r="C36" s="114">
        <v>725000</v>
      </c>
      <c r="D36" s="115">
        <v>45380</v>
      </c>
      <c r="E36" s="113" t="s">
        <v>142</v>
      </c>
    </row>
    <row r="37" spans="1:5" ht="14.4">
      <c r="A37" s="113" t="s">
        <v>53</v>
      </c>
      <c r="B37" s="113" t="s">
        <v>136</v>
      </c>
      <c r="C37" s="114">
        <v>80000</v>
      </c>
      <c r="D37" s="115">
        <v>45366</v>
      </c>
      <c r="E37" s="113" t="s">
        <v>141</v>
      </c>
    </row>
    <row r="38" spans="1:5" ht="14.4">
      <c r="A38" s="113" t="s">
        <v>53</v>
      </c>
      <c r="B38" s="113" t="s">
        <v>136</v>
      </c>
      <c r="C38" s="114">
        <v>110000</v>
      </c>
      <c r="D38" s="115">
        <v>45376</v>
      </c>
      <c r="E38" s="113" t="s">
        <v>141</v>
      </c>
    </row>
    <row r="39" spans="1:5" ht="14.4">
      <c r="A39" s="113" t="s">
        <v>53</v>
      </c>
      <c r="B39" s="113" t="s">
        <v>136</v>
      </c>
      <c r="C39" s="114">
        <v>598000</v>
      </c>
      <c r="D39" s="115">
        <v>45373</v>
      </c>
      <c r="E39" s="113" t="s">
        <v>142</v>
      </c>
    </row>
    <row r="40" spans="1:5" ht="14.4">
      <c r="A40" s="113" t="s">
        <v>53</v>
      </c>
      <c r="B40" s="113" t="s">
        <v>136</v>
      </c>
      <c r="C40" s="114">
        <v>80000</v>
      </c>
      <c r="D40" s="115">
        <v>45369</v>
      </c>
      <c r="E40" s="113" t="s">
        <v>141</v>
      </c>
    </row>
    <row r="41" spans="1:5" ht="14.4">
      <c r="A41" s="113" t="s">
        <v>53</v>
      </c>
      <c r="B41" s="113" t="s">
        <v>136</v>
      </c>
      <c r="C41" s="114">
        <v>635000</v>
      </c>
      <c r="D41" s="115">
        <v>45366</v>
      </c>
      <c r="E41" s="113" t="s">
        <v>142</v>
      </c>
    </row>
    <row r="42" spans="1:5" ht="14.4">
      <c r="A42" s="113" t="s">
        <v>53</v>
      </c>
      <c r="B42" s="113" t="s">
        <v>136</v>
      </c>
      <c r="C42" s="114">
        <v>295000</v>
      </c>
      <c r="D42" s="115">
        <v>45366</v>
      </c>
      <c r="E42" s="113" t="s">
        <v>142</v>
      </c>
    </row>
    <row r="43" spans="1:5" ht="14.4">
      <c r="A43" s="113" t="s">
        <v>53</v>
      </c>
      <c r="B43" s="113" t="s">
        <v>136</v>
      </c>
      <c r="C43" s="114">
        <v>549900</v>
      </c>
      <c r="D43" s="115">
        <v>45366</v>
      </c>
      <c r="E43" s="113" t="s">
        <v>142</v>
      </c>
    </row>
    <row r="44" spans="1:5" ht="14.4">
      <c r="A44" s="113" t="s">
        <v>53</v>
      </c>
      <c r="B44" s="113" t="s">
        <v>136</v>
      </c>
      <c r="C44" s="114">
        <v>270000</v>
      </c>
      <c r="D44" s="115">
        <v>45380</v>
      </c>
      <c r="E44" s="113" t="s">
        <v>142</v>
      </c>
    </row>
    <row r="45" spans="1:5" ht="14.4">
      <c r="A45" s="113" t="s">
        <v>53</v>
      </c>
      <c r="B45" s="113" t="s">
        <v>136</v>
      </c>
      <c r="C45" s="114">
        <v>179500</v>
      </c>
      <c r="D45" s="115">
        <v>45372</v>
      </c>
      <c r="E45" s="113" t="s">
        <v>142</v>
      </c>
    </row>
    <row r="46" spans="1:5" ht="14.4">
      <c r="A46" s="113" t="s">
        <v>53</v>
      </c>
      <c r="B46" s="113" t="s">
        <v>136</v>
      </c>
      <c r="C46" s="114">
        <v>195000</v>
      </c>
      <c r="D46" s="115">
        <v>45380</v>
      </c>
      <c r="E46" s="113" t="s">
        <v>142</v>
      </c>
    </row>
    <row r="47" spans="1:5" ht="14.4">
      <c r="A47" s="113" t="s">
        <v>53</v>
      </c>
      <c r="B47" s="113" t="s">
        <v>136</v>
      </c>
      <c r="C47" s="114">
        <v>620000</v>
      </c>
      <c r="D47" s="115">
        <v>45380</v>
      </c>
      <c r="E47" s="113" t="s">
        <v>140</v>
      </c>
    </row>
    <row r="48" spans="1:5" ht="14.4">
      <c r="A48" s="113" t="s">
        <v>53</v>
      </c>
      <c r="B48" s="113" t="s">
        <v>136</v>
      </c>
      <c r="C48" s="114">
        <v>350000</v>
      </c>
      <c r="D48" s="115">
        <v>45379</v>
      </c>
      <c r="E48" s="113" t="s">
        <v>142</v>
      </c>
    </row>
    <row r="49" spans="1:5" ht="14.4">
      <c r="A49" s="113" t="s">
        <v>53</v>
      </c>
      <c r="B49" s="113" t="s">
        <v>136</v>
      </c>
      <c r="C49" s="114">
        <v>725000</v>
      </c>
      <c r="D49" s="115">
        <v>45366</v>
      </c>
      <c r="E49" s="113" t="s">
        <v>142</v>
      </c>
    </row>
    <row r="50" spans="1:5" ht="14.4">
      <c r="A50" s="113" t="s">
        <v>53</v>
      </c>
      <c r="B50" s="113" t="s">
        <v>136</v>
      </c>
      <c r="C50" s="114">
        <v>1350000</v>
      </c>
      <c r="D50" s="115">
        <v>45378</v>
      </c>
      <c r="E50" s="113" t="s">
        <v>142</v>
      </c>
    </row>
    <row r="51" spans="1:5" ht="14.4">
      <c r="A51" s="113" t="s">
        <v>53</v>
      </c>
      <c r="B51" s="113" t="s">
        <v>136</v>
      </c>
      <c r="C51" s="114">
        <v>880000</v>
      </c>
      <c r="D51" s="115">
        <v>45365</v>
      </c>
      <c r="E51" s="113" t="s">
        <v>142</v>
      </c>
    </row>
    <row r="52" spans="1:5" ht="14.4">
      <c r="A52" s="113" t="s">
        <v>53</v>
      </c>
      <c r="B52" s="113" t="s">
        <v>136</v>
      </c>
      <c r="C52" s="114">
        <v>4600000</v>
      </c>
      <c r="D52" s="115">
        <v>45380</v>
      </c>
      <c r="E52" s="113" t="s">
        <v>142</v>
      </c>
    </row>
    <row r="53" spans="1:5" ht="14.4">
      <c r="A53" s="113" t="s">
        <v>53</v>
      </c>
      <c r="B53" s="113" t="s">
        <v>136</v>
      </c>
      <c r="C53" s="114">
        <v>615000</v>
      </c>
      <c r="D53" s="115">
        <v>45371</v>
      </c>
      <c r="E53" s="113" t="s">
        <v>142</v>
      </c>
    </row>
    <row r="54" spans="1:5" ht="14.4">
      <c r="A54" s="113" t="s">
        <v>53</v>
      </c>
      <c r="B54" s="113" t="s">
        <v>136</v>
      </c>
      <c r="C54" s="114">
        <v>238000</v>
      </c>
      <c r="D54" s="115">
        <v>45371</v>
      </c>
      <c r="E54" s="113" t="s">
        <v>142</v>
      </c>
    </row>
    <row r="55" spans="1:5" ht="14.4">
      <c r="A55" s="113" t="s">
        <v>53</v>
      </c>
      <c r="B55" s="113" t="s">
        <v>136</v>
      </c>
      <c r="C55" s="114">
        <v>250000</v>
      </c>
      <c r="D55" s="115">
        <v>45373</v>
      </c>
      <c r="E55" s="113" t="s">
        <v>141</v>
      </c>
    </row>
    <row r="56" spans="1:5" ht="14.4">
      <c r="A56" s="113" t="s">
        <v>53</v>
      </c>
      <c r="B56" s="113" t="s">
        <v>136</v>
      </c>
      <c r="C56" s="114">
        <v>595000</v>
      </c>
      <c r="D56" s="115">
        <v>45352</v>
      </c>
      <c r="E56" s="113" t="s">
        <v>142</v>
      </c>
    </row>
    <row r="57" spans="1:5" ht="14.4">
      <c r="A57" s="113" t="s">
        <v>53</v>
      </c>
      <c r="B57" s="113" t="s">
        <v>136</v>
      </c>
      <c r="C57" s="114">
        <v>820000</v>
      </c>
      <c r="D57" s="115">
        <v>45355</v>
      </c>
      <c r="E57" s="113" t="s">
        <v>142</v>
      </c>
    </row>
    <row r="58" spans="1:5" ht="14.4">
      <c r="A58" s="113" t="s">
        <v>53</v>
      </c>
      <c r="B58" s="113" t="s">
        <v>136</v>
      </c>
      <c r="C58" s="114">
        <v>400000</v>
      </c>
      <c r="D58" s="115">
        <v>45359</v>
      </c>
      <c r="E58" s="113" t="s">
        <v>142</v>
      </c>
    </row>
    <row r="59" spans="1:5" ht="14.4">
      <c r="A59" s="113" t="s">
        <v>53</v>
      </c>
      <c r="B59" s="113" t="s">
        <v>136</v>
      </c>
      <c r="C59" s="114">
        <v>425000</v>
      </c>
      <c r="D59" s="115">
        <v>45379</v>
      </c>
      <c r="E59" s="113" t="s">
        <v>142</v>
      </c>
    </row>
    <row r="60" spans="1:5" ht="14.4">
      <c r="A60" s="113" t="s">
        <v>53</v>
      </c>
      <c r="B60" s="113" t="s">
        <v>136</v>
      </c>
      <c r="C60" s="114">
        <v>521000</v>
      </c>
      <c r="D60" s="115">
        <v>45355</v>
      </c>
      <c r="E60" s="113" t="s">
        <v>142</v>
      </c>
    </row>
    <row r="61" spans="1:5" ht="14.4">
      <c r="A61" s="113" t="s">
        <v>53</v>
      </c>
      <c r="B61" s="113" t="s">
        <v>136</v>
      </c>
      <c r="C61" s="114">
        <v>460000</v>
      </c>
      <c r="D61" s="115">
        <v>45364</v>
      </c>
      <c r="E61" s="113" t="s">
        <v>142</v>
      </c>
    </row>
    <row r="62" spans="1:5" ht="14.4">
      <c r="A62" s="113" t="s">
        <v>53</v>
      </c>
      <c r="B62" s="113" t="s">
        <v>136</v>
      </c>
      <c r="C62" s="114">
        <v>320000</v>
      </c>
      <c r="D62" s="115">
        <v>45359</v>
      </c>
      <c r="E62" s="113" t="s">
        <v>142</v>
      </c>
    </row>
    <row r="63" spans="1:5" ht="14.4">
      <c r="A63" s="113" t="s">
        <v>53</v>
      </c>
      <c r="B63" s="113" t="s">
        <v>136</v>
      </c>
      <c r="C63" s="114">
        <v>800000</v>
      </c>
      <c r="D63" s="115">
        <v>45359</v>
      </c>
      <c r="E63" s="113" t="s">
        <v>142</v>
      </c>
    </row>
    <row r="64" spans="1:5" ht="14.4">
      <c r="A64" s="113" t="s">
        <v>53</v>
      </c>
      <c r="B64" s="113" t="s">
        <v>136</v>
      </c>
      <c r="C64" s="114">
        <v>950000</v>
      </c>
      <c r="D64" s="115">
        <v>45366</v>
      </c>
      <c r="E64" s="113" t="s">
        <v>142</v>
      </c>
    </row>
    <row r="65" spans="1:5" ht="14.4">
      <c r="A65" s="113" t="s">
        <v>53</v>
      </c>
      <c r="B65" s="113" t="s">
        <v>136</v>
      </c>
      <c r="C65" s="114">
        <v>745124.25</v>
      </c>
      <c r="D65" s="115">
        <v>45371</v>
      </c>
      <c r="E65" s="113" t="s">
        <v>142</v>
      </c>
    </row>
    <row r="66" spans="1:5" ht="14.4">
      <c r="A66" s="113" t="s">
        <v>53</v>
      </c>
      <c r="B66" s="113" t="s">
        <v>136</v>
      </c>
      <c r="C66" s="114">
        <v>393000</v>
      </c>
      <c r="D66" s="115">
        <v>45357</v>
      </c>
      <c r="E66" s="113" t="s">
        <v>142</v>
      </c>
    </row>
    <row r="67" spans="1:5" ht="14.4">
      <c r="A67" s="113" t="s">
        <v>53</v>
      </c>
      <c r="B67" s="113" t="s">
        <v>136</v>
      </c>
      <c r="C67" s="114">
        <v>529000</v>
      </c>
      <c r="D67" s="115">
        <v>45357</v>
      </c>
      <c r="E67" s="113" t="s">
        <v>142</v>
      </c>
    </row>
    <row r="68" spans="1:5" ht="14.4">
      <c r="A68" s="113" t="s">
        <v>53</v>
      </c>
      <c r="B68" s="113" t="s">
        <v>136</v>
      </c>
      <c r="C68" s="114">
        <v>400000</v>
      </c>
      <c r="D68" s="115">
        <v>45357</v>
      </c>
      <c r="E68" s="113" t="s">
        <v>142</v>
      </c>
    </row>
    <row r="69" spans="1:5" ht="14.4">
      <c r="A69" s="113" t="s">
        <v>53</v>
      </c>
      <c r="B69" s="113" t="s">
        <v>136</v>
      </c>
      <c r="C69" s="114">
        <v>320000</v>
      </c>
      <c r="D69" s="115">
        <v>45357</v>
      </c>
      <c r="E69" s="113" t="s">
        <v>142</v>
      </c>
    </row>
    <row r="70" spans="1:5" ht="14.4">
      <c r="A70" s="113" t="s">
        <v>53</v>
      </c>
      <c r="B70" s="113" t="s">
        <v>136</v>
      </c>
      <c r="C70" s="114">
        <v>365000</v>
      </c>
      <c r="D70" s="115">
        <v>45357</v>
      </c>
      <c r="E70" s="113" t="s">
        <v>142</v>
      </c>
    </row>
    <row r="71" spans="1:5" ht="14.4">
      <c r="A71" s="113" t="s">
        <v>53</v>
      </c>
      <c r="B71" s="113" t="s">
        <v>136</v>
      </c>
      <c r="C71" s="114">
        <v>273145</v>
      </c>
      <c r="D71" s="115">
        <v>45362</v>
      </c>
      <c r="E71" s="113" t="s">
        <v>142</v>
      </c>
    </row>
    <row r="72" spans="1:5" ht="14.4">
      <c r="A72" s="113" t="s">
        <v>66</v>
      </c>
      <c r="B72" s="113" t="s">
        <v>137</v>
      </c>
      <c r="C72" s="114">
        <v>630000</v>
      </c>
      <c r="D72" s="115">
        <v>45352</v>
      </c>
      <c r="E72" s="113" t="s">
        <v>142</v>
      </c>
    </row>
    <row r="73" spans="1:5" ht="14.4">
      <c r="A73" s="113" t="s">
        <v>66</v>
      </c>
      <c r="B73" s="113" t="s">
        <v>137</v>
      </c>
      <c r="C73" s="114">
        <v>605000</v>
      </c>
      <c r="D73" s="115">
        <v>45373</v>
      </c>
      <c r="E73" s="113" t="s">
        <v>142</v>
      </c>
    </row>
    <row r="74" spans="1:5" ht="14.4">
      <c r="A74" s="113" t="s">
        <v>66</v>
      </c>
      <c r="B74" s="113" t="s">
        <v>137</v>
      </c>
      <c r="C74" s="114">
        <v>585000</v>
      </c>
      <c r="D74" s="115">
        <v>45376</v>
      </c>
      <c r="E74" s="113" t="s">
        <v>142</v>
      </c>
    </row>
    <row r="75" spans="1:5" ht="14.4">
      <c r="A75" s="113" t="s">
        <v>66</v>
      </c>
      <c r="B75" s="113" t="s">
        <v>137</v>
      </c>
      <c r="C75" s="114">
        <v>522998</v>
      </c>
      <c r="D75" s="115">
        <v>45366</v>
      </c>
      <c r="E75" s="113" t="s">
        <v>140</v>
      </c>
    </row>
    <row r="76" spans="1:5" ht="14.4">
      <c r="A76" s="113" t="s">
        <v>66</v>
      </c>
      <c r="B76" s="113" t="s">
        <v>137</v>
      </c>
      <c r="C76" s="114">
        <v>650000</v>
      </c>
      <c r="D76" s="115">
        <v>45373</v>
      </c>
      <c r="E76" s="113" t="s">
        <v>142</v>
      </c>
    </row>
    <row r="77" spans="1:5" ht="14.4">
      <c r="A77" s="113" t="s">
        <v>66</v>
      </c>
      <c r="B77" s="113" t="s">
        <v>137</v>
      </c>
      <c r="C77" s="114">
        <v>136000</v>
      </c>
      <c r="D77" s="115">
        <v>45378</v>
      </c>
      <c r="E77" s="113" t="s">
        <v>142</v>
      </c>
    </row>
    <row r="78" spans="1:5" ht="14.4">
      <c r="A78" s="113" t="s">
        <v>66</v>
      </c>
      <c r="B78" s="113" t="s">
        <v>137</v>
      </c>
      <c r="C78" s="114">
        <v>358500</v>
      </c>
      <c r="D78" s="115">
        <v>45380</v>
      </c>
      <c r="E78" s="113" t="s">
        <v>141</v>
      </c>
    </row>
    <row r="79" spans="1:5" ht="14.4">
      <c r="A79" s="113" t="s">
        <v>66</v>
      </c>
      <c r="B79" s="113" t="s">
        <v>137</v>
      </c>
      <c r="C79" s="114">
        <v>505000</v>
      </c>
      <c r="D79" s="115">
        <v>45376</v>
      </c>
      <c r="E79" s="113" t="s">
        <v>141</v>
      </c>
    </row>
    <row r="80" spans="1:5" ht="14.4">
      <c r="A80" s="113" t="s">
        <v>66</v>
      </c>
      <c r="B80" s="113" t="s">
        <v>137</v>
      </c>
      <c r="C80" s="114">
        <v>394277</v>
      </c>
      <c r="D80" s="115">
        <v>45359</v>
      </c>
      <c r="E80" s="113" t="s">
        <v>140</v>
      </c>
    </row>
    <row r="81" spans="1:5" ht="14.4">
      <c r="A81" s="113" t="s">
        <v>66</v>
      </c>
      <c r="B81" s="113" t="s">
        <v>138</v>
      </c>
      <c r="C81" s="114">
        <v>995000</v>
      </c>
      <c r="D81" s="115">
        <v>45356</v>
      </c>
      <c r="E81" s="113" t="s">
        <v>142</v>
      </c>
    </row>
    <row r="82" spans="1:5" ht="14.4">
      <c r="A82" s="113" t="s">
        <v>66</v>
      </c>
      <c r="B82" s="113" t="s">
        <v>137</v>
      </c>
      <c r="C82" s="114">
        <v>629900</v>
      </c>
      <c r="D82" s="115">
        <v>45356</v>
      </c>
      <c r="E82" s="113" t="s">
        <v>142</v>
      </c>
    </row>
    <row r="83" spans="1:5" ht="14.4">
      <c r="A83" s="113" t="s">
        <v>66</v>
      </c>
      <c r="B83" s="113" t="s">
        <v>137</v>
      </c>
      <c r="C83" s="114">
        <v>573583</v>
      </c>
      <c r="D83" s="115">
        <v>45359</v>
      </c>
      <c r="E83" s="113" t="s">
        <v>140</v>
      </c>
    </row>
    <row r="84" spans="1:5" ht="14.4">
      <c r="A84" s="113" t="s">
        <v>66</v>
      </c>
      <c r="B84" s="113" t="s">
        <v>137</v>
      </c>
      <c r="C84" s="114">
        <v>468000</v>
      </c>
      <c r="D84" s="115">
        <v>45358</v>
      </c>
      <c r="E84" s="113" t="s">
        <v>142</v>
      </c>
    </row>
    <row r="85" spans="1:5" ht="14.4">
      <c r="A85" s="113" t="s">
        <v>66</v>
      </c>
      <c r="B85" s="113" t="s">
        <v>137</v>
      </c>
      <c r="C85" s="114">
        <v>2500000</v>
      </c>
      <c r="D85" s="115">
        <v>45378</v>
      </c>
      <c r="E85" s="113" t="s">
        <v>142</v>
      </c>
    </row>
    <row r="86" spans="1:5" ht="14.4">
      <c r="A86" s="113" t="s">
        <v>63</v>
      </c>
      <c r="B86" s="113" t="s">
        <v>139</v>
      </c>
      <c r="C86" s="114">
        <v>346600</v>
      </c>
      <c r="D86" s="115">
        <v>45352</v>
      </c>
      <c r="E86" s="113" t="s">
        <v>142</v>
      </c>
    </row>
    <row r="87" spans="1:5" ht="14.4">
      <c r="A87" s="113" t="s">
        <v>63</v>
      </c>
      <c r="B87" s="113" t="s">
        <v>139</v>
      </c>
      <c r="C87" s="114">
        <v>325000</v>
      </c>
      <c r="D87" s="115">
        <v>45359</v>
      </c>
      <c r="E87" s="113" t="s">
        <v>142</v>
      </c>
    </row>
    <row r="88" spans="1:5" ht="14.4">
      <c r="A88" s="113" t="s">
        <v>63</v>
      </c>
      <c r="B88" s="113" t="s">
        <v>139</v>
      </c>
      <c r="C88" s="114">
        <v>495000</v>
      </c>
      <c r="D88" s="115">
        <v>45379</v>
      </c>
      <c r="E88" s="113" t="s">
        <v>142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2024-04-01T16:13:51Z</dcterms:modified>
</cp:coreProperties>
</file>