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STATS'!$A$16:$C$17</definedName>
    <definedName name="CommercialSalesMarket">'SALES STATS'!$A$39:$C$41</definedName>
    <definedName name="ConstructionLoansMarket">'LOAN ONLY STATS'!$A$30:$C$31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STATS'!$A$23:$C$24</definedName>
    <definedName name="HardMoneyLoansMarket">'LOAN ONLY STATS'!$A$37:$C$38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STATS'!$A$47:$C$49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8" i="3"/>
  <c r="G37"/>
  <c r="G31"/>
  <c r="G30"/>
  <c r="G24"/>
  <c r="G23"/>
  <c r="G17"/>
  <c r="G16"/>
  <c r="G10"/>
  <c r="G9"/>
  <c r="G8"/>
  <c r="G7"/>
  <c r="G49" i="2"/>
  <c r="G48"/>
  <c r="G47"/>
  <c r="G41"/>
  <c r="G40"/>
  <c r="G39"/>
  <c r="G33"/>
  <c r="G32"/>
  <c r="G31"/>
  <c r="G30"/>
  <c r="G29"/>
  <c r="G28"/>
  <c r="G27"/>
  <c r="G21"/>
  <c r="G20"/>
  <c r="G19"/>
  <c r="G13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32" i="3"/>
  <c r="B32"/>
  <c r="C18"/>
  <c r="B18"/>
  <c r="C42" i="2"/>
  <c r="B42"/>
  <c r="B15" i="1"/>
  <c r="C15"/>
  <c r="B39" i="3"/>
  <c r="C39"/>
  <c r="B25"/>
  <c r="C25"/>
  <c r="B11"/>
  <c r="D7" s="1"/>
  <c r="C11"/>
  <c r="E7" s="1"/>
  <c r="B50" i="2"/>
  <c r="C50"/>
  <c r="B34"/>
  <c r="D28" s="1"/>
  <c r="C34"/>
  <c r="E28" s="1"/>
  <c r="A2"/>
  <c r="B22"/>
  <c r="D20" s="1"/>
  <c r="C22"/>
  <c r="D38" i="3" l="1"/>
  <c r="E31"/>
  <c r="D17"/>
  <c r="E16"/>
  <c r="D16"/>
  <c r="E17"/>
  <c r="E9"/>
  <c r="D9"/>
  <c r="E9" i="1"/>
  <c r="D9"/>
  <c r="E49" i="2"/>
  <c r="D49"/>
  <c r="E29"/>
  <c r="D29"/>
  <c r="E48"/>
  <c r="D41"/>
  <c r="E40"/>
  <c r="D39"/>
  <c r="D33"/>
  <c r="D8" i="3"/>
  <c r="E10"/>
  <c r="D10"/>
  <c r="E8"/>
  <c r="E24"/>
  <c r="D24"/>
  <c r="E30"/>
  <c r="D30"/>
  <c r="D31"/>
  <c r="E38"/>
  <c r="D48" i="2"/>
  <c r="D40"/>
  <c r="E39"/>
  <c r="E41"/>
  <c r="E33"/>
  <c r="E21"/>
  <c r="D21"/>
  <c r="E47"/>
  <c r="E27"/>
  <c r="E30"/>
  <c r="E32"/>
  <c r="E20"/>
  <c r="E19"/>
  <c r="D19"/>
  <c r="D31"/>
  <c r="E31"/>
  <c r="D32"/>
  <c r="D30"/>
  <c r="D27"/>
  <c r="D47"/>
  <c r="A2" i="3"/>
  <c r="E37"/>
  <c r="B14" i="2"/>
  <c r="C14"/>
  <c r="B24" i="1"/>
  <c r="C24"/>
  <c r="B37"/>
  <c r="C37"/>
  <c r="E32" l="1"/>
  <c r="D32"/>
  <c r="E9" i="2"/>
  <c r="D9"/>
  <c r="E18" i="3"/>
  <c r="D18"/>
  <c r="E42" i="2"/>
  <c r="D42"/>
  <c r="D33" i="1"/>
  <c r="E23"/>
  <c r="D23"/>
  <c r="E35"/>
  <c r="E33"/>
  <c r="E31"/>
  <c r="E34"/>
  <c r="D37" i="3"/>
  <c r="E32"/>
  <c r="D32"/>
  <c r="E23"/>
  <c r="D23"/>
  <c r="D50" i="2"/>
  <c r="E50"/>
  <c r="E34"/>
  <c r="D34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39" i="3"/>
  <c r="E25"/>
  <c r="D25"/>
  <c r="D39"/>
  <c r="E11"/>
  <c r="D11"/>
  <c r="E22" i="2"/>
  <c r="D22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<sst xmlns="http://schemas.openxmlformats.org/spreadsheetml/2006/main" count="1224" uniqueCount="162">
  <si>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</si>
  <si>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</si>
  <si>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</si>
  <si>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</si>
  <si>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</si>
  <si>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</si>
  <si>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</si>
  <si>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</si>
  <si>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</si>
  <si>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</si>
  <si>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</si>
  <si>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</si>
  <si>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</si>
  <si>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</si>
  <si>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</si>
  <si>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</si>
  <si>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</si>
  <si>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</si>
  <si>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</si>
  <si>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</si>
  <si>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</si>
  <si>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</si>
  <si>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</si>
  <si>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</si>
  <si>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</si>
  <si>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</si>
  <si>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</si>
  <si>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</si>
  <si>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</si>
  <si>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</si>
  <si>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</si>
  <si>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</si>
  <si>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</si>
  <si>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</si>
  <si>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</si>
  <si>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</si>
  <si>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</si>
  <si>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</si>
  <si>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</si>
  <si>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</si>
  <si>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</si>
  <si>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</si>
  <si>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</si>
  <si>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</si>
  <si>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</si>
  <si>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</si>
  <si>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</si>
  <si>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</si>
  <si>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</si>
  <si>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</si>
  <si>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</si>
  <si>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MAY, 2023</t>
  </si>
  <si>
    <t>Ticor Title</t>
  </si>
  <si>
    <t>SINGLE FAM RES.</t>
  </si>
  <si>
    <t>CARSON CITY</t>
  </si>
  <si>
    <t>DC</t>
  </si>
  <si>
    <t>NO</t>
  </si>
  <si>
    <t>Stewart Title</t>
  </si>
  <si>
    <t>AMG</t>
  </si>
  <si>
    <t>MOBILE HOME</t>
  </si>
  <si>
    <t>KIETZKE</t>
  </si>
  <si>
    <t>MDD</t>
  </si>
  <si>
    <t>KDJ</t>
  </si>
  <si>
    <t>First Centennial Title</t>
  </si>
  <si>
    <t>RIDGEVIEW</t>
  </si>
  <si>
    <t>15</t>
  </si>
  <si>
    <t>AE</t>
  </si>
  <si>
    <t>YES</t>
  </si>
  <si>
    <t>004-331-28</t>
  </si>
  <si>
    <t>CONDO/TWNHSE</t>
  </si>
  <si>
    <t>GARDNERVILLE</t>
  </si>
  <si>
    <t>SLA</t>
  </si>
  <si>
    <t>First American Title</t>
  </si>
  <si>
    <t>MINDEN</t>
  </si>
  <si>
    <t>ET</t>
  </si>
  <si>
    <t>ZEPHYR</t>
  </si>
  <si>
    <t>17</t>
  </si>
  <si>
    <t>MAYBERRY</t>
  </si>
  <si>
    <t>DM</t>
  </si>
  <si>
    <t>Calatlantic Title West</t>
  </si>
  <si>
    <t>MCCARRAN</t>
  </si>
  <si>
    <t>LH</t>
  </si>
  <si>
    <t>COMMERCIAL</t>
  </si>
  <si>
    <t>RLT</t>
  </si>
  <si>
    <t>VACANT LAND</t>
  </si>
  <si>
    <t>DKD</t>
  </si>
  <si>
    <t>UNK</t>
  </si>
  <si>
    <t>10</t>
  </si>
  <si>
    <t>23</t>
  </si>
  <si>
    <t>DAMONTE</t>
  </si>
  <si>
    <t>24</t>
  </si>
  <si>
    <t>Toiyabe Title</t>
  </si>
  <si>
    <t>RENO CORPORATE</t>
  </si>
  <si>
    <t>Landmark Title</t>
  </si>
  <si>
    <t>PLUMB</t>
  </si>
  <si>
    <t>DP</t>
  </si>
  <si>
    <t>2-4 PLEX</t>
  </si>
  <si>
    <t>18</t>
  </si>
  <si>
    <t>9</t>
  </si>
  <si>
    <t>CD</t>
  </si>
  <si>
    <t>JMS</t>
  </si>
  <si>
    <t>4</t>
  </si>
  <si>
    <t>Acme Title and Escrow</t>
  </si>
  <si>
    <t>LANDER</t>
  </si>
  <si>
    <t>LTE</t>
  </si>
  <si>
    <t>INCLINE</t>
  </si>
  <si>
    <t>SLP</t>
  </si>
  <si>
    <t>LS</t>
  </si>
  <si>
    <t>SAB</t>
  </si>
  <si>
    <t>010-661-08</t>
  </si>
  <si>
    <t>CONVENTIONAL</t>
  </si>
  <si>
    <t>GREATER NEVADA MORTGAGE</t>
  </si>
  <si>
    <t>003-221-01</t>
  </si>
  <si>
    <t>HARD MONEY</t>
  </si>
  <si>
    <t>LOPRESTI</t>
  </si>
  <si>
    <t>LOGIX FEDERAL CREDIT UNION</t>
  </si>
  <si>
    <t>007-671-08</t>
  </si>
  <si>
    <t>CONSTRUCTION</t>
  </si>
  <si>
    <t>UNITED FEDERAL CREDIT UNION</t>
  </si>
  <si>
    <t>007-671-09</t>
  </si>
  <si>
    <t>007-671-07</t>
  </si>
  <si>
    <t>009-412-12</t>
  </si>
  <si>
    <t>SYNERGY HOME MORTGAGE LLC</t>
  </si>
  <si>
    <t>010-562-09</t>
  </si>
  <si>
    <t>CREDIT LINE</t>
  </si>
  <si>
    <t>NAVY FEDERAL CREDIT UNION</t>
  </si>
  <si>
    <t>001-032-04</t>
  </si>
  <si>
    <t>UNITED BUSINESS BANK</t>
  </si>
  <si>
    <t>008-174-21</t>
  </si>
  <si>
    <t>UNITED WHOLESALE MORTGAGE LLC</t>
  </si>
  <si>
    <t>009-111-41</t>
  </si>
  <si>
    <t>WELLS FARGO BANK NA</t>
  </si>
  <si>
    <t>008-601-09</t>
  </si>
  <si>
    <t>HERITAGE BANK OF NEVADA</t>
  </si>
  <si>
    <t>010-263-09</t>
  </si>
  <si>
    <t>008-384-37</t>
  </si>
  <si>
    <t>NEVADA STATE BANK</t>
  </si>
  <si>
    <t>001-222-18</t>
  </si>
  <si>
    <t>NATIONWIDE MORTGAGE BANKERS INC</t>
  </si>
  <si>
    <t>001-045-09</t>
  </si>
  <si>
    <t>FHA</t>
  </si>
  <si>
    <t>PRIMELENDING</t>
  </si>
  <si>
    <t>008-281-63</t>
  </si>
  <si>
    <t>GUILD MORTGAGE COMPANY LLC</t>
  </si>
  <si>
    <t>003-361-11</t>
  </si>
  <si>
    <t>DINSMORE TR</t>
  </si>
  <si>
    <t>008-323-07</t>
  </si>
  <si>
    <t>GREATER NEVADA CREDIT UNION</t>
  </si>
  <si>
    <t>010-423-02</t>
  </si>
  <si>
    <t>VA</t>
  </si>
  <si>
    <t>ACT</t>
  </si>
  <si>
    <t>CAL</t>
  </si>
  <si>
    <t>FA</t>
  </si>
  <si>
    <t>FC</t>
  </si>
  <si>
    <t>LT</t>
  </si>
  <si>
    <t>ST</t>
  </si>
  <si>
    <t>st</t>
  </si>
  <si>
    <t>TI</t>
  </si>
  <si>
    <t>TT</t>
  </si>
  <si>
    <t>DEED</t>
  </si>
  <si>
    <t>DEED SUBDIVIDER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</si>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</sst>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Acme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29</c:v>
                </c:pt>
                <c:pt idx="1">
                  <c:v>17</c:v>
                </c:pt>
                <c:pt idx="2">
                  <c:v>17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0300672"/>
        <c:axId val="120302208"/>
        <c:axId val="0"/>
      </c:bar3DChart>
      <c:catAx>
        <c:axId val="120300672"/>
        <c:scaling>
          <c:orientation val="minMax"/>
        </c:scaling>
        <c:axPos val="b"/>
        <c:numFmt formatCode="General" sourceLinked="1"/>
        <c:majorTickMark val="none"/>
        <c:tickLblPos val="nextTo"/>
        <c:crossAx val="120302208"/>
        <c:crosses val="autoZero"/>
        <c:auto val="1"/>
        <c:lblAlgn val="ctr"/>
        <c:lblOffset val="100"/>
      </c:catAx>
      <c:valAx>
        <c:axId val="1203022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300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hape val="box"/>
        <c:axId val="120668928"/>
        <c:axId val="120670464"/>
        <c:axId val="0"/>
      </c:bar3DChart>
      <c:catAx>
        <c:axId val="120668928"/>
        <c:scaling>
          <c:orientation val="minMax"/>
        </c:scaling>
        <c:axPos val="b"/>
        <c:numFmt formatCode="General" sourceLinked="1"/>
        <c:majorTickMark val="none"/>
        <c:tickLblPos val="nextTo"/>
        <c:crossAx val="120670464"/>
        <c:crosses val="autoZero"/>
        <c:auto val="1"/>
        <c:lblAlgn val="ctr"/>
        <c:lblOffset val="100"/>
      </c:catAx>
      <c:valAx>
        <c:axId val="120670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668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Acme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36</c:v>
                </c:pt>
                <c:pt idx="1">
                  <c:v>22</c:v>
                </c:pt>
                <c:pt idx="2">
                  <c:v>21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0696832"/>
        <c:axId val="120698368"/>
        <c:axId val="0"/>
      </c:bar3DChart>
      <c:catAx>
        <c:axId val="120696832"/>
        <c:scaling>
          <c:orientation val="minMax"/>
        </c:scaling>
        <c:axPos val="b"/>
        <c:numFmt formatCode="General" sourceLinked="1"/>
        <c:majorTickMark val="none"/>
        <c:tickLblPos val="nextTo"/>
        <c:crossAx val="120698368"/>
        <c:crosses val="autoZero"/>
        <c:auto val="1"/>
        <c:lblAlgn val="ctr"/>
        <c:lblOffset val="100"/>
      </c:catAx>
      <c:valAx>
        <c:axId val="1206983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696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Acme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12148970</c:v>
                </c:pt>
                <c:pt idx="1">
                  <c:v>12060625</c:v>
                </c:pt>
                <c:pt idx="2">
                  <c:v>7103286</c:v>
                </c:pt>
                <c:pt idx="3">
                  <c:v>1268950</c:v>
                </c:pt>
                <c:pt idx="4">
                  <c:v>1032500</c:v>
                </c:pt>
                <c:pt idx="5">
                  <c:v>755000</c:v>
                </c:pt>
                <c:pt idx="6">
                  <c:v>610000</c:v>
                </c:pt>
                <c:pt idx="7">
                  <c:v>289000</c:v>
                </c:pt>
              </c:numCache>
            </c:numRef>
          </c:val>
        </c:ser>
        <c:shape val="box"/>
        <c:axId val="120720384"/>
        <c:axId val="120738560"/>
        <c:axId val="0"/>
      </c:bar3DChart>
      <c:catAx>
        <c:axId val="120720384"/>
        <c:scaling>
          <c:orientation val="minMax"/>
        </c:scaling>
        <c:axPos val="b"/>
        <c:numFmt formatCode="General" sourceLinked="1"/>
        <c:majorTickMark val="none"/>
        <c:tickLblPos val="nextTo"/>
        <c:crossAx val="120738560"/>
        <c:crosses val="autoZero"/>
        <c:auto val="1"/>
        <c:lblAlgn val="ctr"/>
        <c:lblOffset val="100"/>
      </c:catAx>
      <c:valAx>
        <c:axId val="120738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720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1649394</c:v>
                </c:pt>
                <c:pt idx="1">
                  <c:v>11123000</c:v>
                </c:pt>
                <c:pt idx="2">
                  <c:v>3425000</c:v>
                </c:pt>
                <c:pt idx="3">
                  <c:v>2415000</c:v>
                </c:pt>
              </c:numCache>
            </c:numRef>
          </c:val>
        </c:ser>
        <c:shape val="box"/>
        <c:axId val="120781056"/>
        <c:axId val="120586240"/>
        <c:axId val="0"/>
      </c:bar3DChart>
      <c:catAx>
        <c:axId val="120781056"/>
        <c:scaling>
          <c:orientation val="minMax"/>
        </c:scaling>
        <c:axPos val="b"/>
        <c:numFmt formatCode="General" sourceLinked="1"/>
        <c:majorTickMark val="none"/>
        <c:tickLblPos val="nextTo"/>
        <c:crossAx val="120586240"/>
        <c:crosses val="autoZero"/>
        <c:auto val="1"/>
        <c:lblAlgn val="ctr"/>
        <c:lblOffset val="100"/>
      </c:catAx>
      <c:valAx>
        <c:axId val="120586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781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Acme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13798364</c:v>
                </c:pt>
                <c:pt idx="1">
                  <c:v>18226286</c:v>
                </c:pt>
                <c:pt idx="2">
                  <c:v>15485625</c:v>
                </c:pt>
                <c:pt idx="3">
                  <c:v>3447500</c:v>
                </c:pt>
                <c:pt idx="4">
                  <c:v>1268950</c:v>
                </c:pt>
                <c:pt idx="5">
                  <c:v>755000</c:v>
                </c:pt>
                <c:pt idx="6">
                  <c:v>610000</c:v>
                </c:pt>
                <c:pt idx="7">
                  <c:v>289000</c:v>
                </c:pt>
              </c:numCache>
            </c:numRef>
          </c:val>
        </c:ser>
        <c:shape val="box"/>
        <c:axId val="120600064"/>
        <c:axId val="120601600"/>
        <c:axId val="0"/>
      </c:bar3DChart>
      <c:catAx>
        <c:axId val="120600064"/>
        <c:scaling>
          <c:orientation val="minMax"/>
        </c:scaling>
        <c:axPos val="b"/>
        <c:numFmt formatCode="General" sourceLinked="1"/>
        <c:majorTickMark val="none"/>
        <c:tickLblPos val="nextTo"/>
        <c:crossAx val="120601600"/>
        <c:crosses val="autoZero"/>
        <c:auto val="1"/>
        <c:lblAlgn val="ctr"/>
        <c:lblOffset val="100"/>
      </c:catAx>
      <c:valAx>
        <c:axId val="120601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6000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78.442014004628" createdVersion="3" refreshedVersion="3" minRefreshableVersion="3" recordCount="70">
  <cacheSource type="worksheet">
    <worksheetSource name="Table5"/>
  </cacheSource>
  <cacheFields count="10">
    <cacheField name="FULLNAME" numFmtId="0">
      <sharedItems containsBlank="1" count="9">
        <s v="Acme Title and Escrow"/>
        <s v="Calatlantic Title West"/>
        <s v="First American Title"/>
        <s v="First Centennial Title"/>
        <s v="Landmark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4">
        <s v="LANDER"/>
        <s v="MCCARRAN"/>
        <s v="MINDEN"/>
        <s v="ZEPHYR"/>
        <s v="DAMONTE"/>
        <s v="CARSON CITY"/>
        <s v="RIDGEVIEW"/>
        <s v="PLUMB"/>
        <s v="MAYBERRY"/>
        <s v="GARDNERVILLE"/>
        <s v="KIETZKE"/>
        <s v="INCLINE"/>
        <s v="RENO CORPORATE"/>
        <m u="1"/>
      </sharedItems>
    </cacheField>
    <cacheField name="EO" numFmtId="0">
      <sharedItems containsBlank="1" count="28">
        <s v="LTE"/>
        <s v="LH"/>
        <s v="ET"/>
        <s v="17"/>
        <s v="LS"/>
        <s v="18"/>
        <s v="15"/>
        <s v="10"/>
        <s v="23"/>
        <s v="24"/>
        <s v="9"/>
        <s v="4"/>
        <s v="DP"/>
        <s v="AMG"/>
        <s v="DM"/>
        <s v="KDJ"/>
        <s v="SLA"/>
        <s v="UNK"/>
        <s v="SAB"/>
        <s v="MDD"/>
        <s v="JMS"/>
        <s v="RLT"/>
        <s v="DC"/>
        <s v="SLP"/>
        <s v="DKD"/>
        <s v="CD"/>
        <s v="AE"/>
        <m u="1"/>
      </sharedItems>
    </cacheField>
    <cacheField name="PROPTYPE" numFmtId="0">
      <sharedItems containsBlank="1" count="7">
        <s v="SINGLE FAM RES."/>
        <s v="COMMERCIAL"/>
        <s v="MOBILE HOME"/>
        <s v="CONDO/TWNHSE"/>
        <s v="VACANT LAND"/>
        <s v="2-4 PLEX"/>
        <m u="1"/>
      </sharedItems>
    </cacheField>
    <cacheField name="DOCNUM" numFmtId="0">
      <sharedItems containsSemiMixedTypes="0" containsString="0" containsNumber="1" containsInteger="1" minValue="539486" maxValue="540080"/>
    </cacheField>
    <cacheField name="AMOUNT" numFmtId="165">
      <sharedItems containsSemiMixedTypes="0" containsString="0" containsNumber="1" containsInteger="1" minValue="74000" maxValue="5000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5-01T00:00:00" maxDate="2023-06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78.44216608796" createdVersion="3" refreshedVersion="3" minRefreshableVersion="3" recordCount="20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REDIT LINE"/>
        <s v="CONVENTIONAL"/>
        <s v="COMMERCIAL"/>
        <s v="CONSTRUCTION"/>
        <s v="VA"/>
        <s v="FHA"/>
        <s v="HARD MONEY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9488" maxValue="540042"/>
    </cacheField>
    <cacheField name="AMOUNT" numFmtId="165">
      <sharedItems containsSemiMixedTypes="0" containsString="0" containsNumber="1" containsInteger="1" minValue="40000" maxValue="10200000"/>
    </cacheField>
    <cacheField name="RECDATE" numFmtId="14">
      <sharedItems containsSemiMixedTypes="0" containsNonDate="0" containsDate="1" containsString="0" minDate="2023-05-01T00:00:00" maxDate="2023-05-31T00:00:00"/>
    </cacheField>
    <cacheField name="LENDER" numFmtId="0">
      <sharedItems containsBlank="1" count="108">
        <s v="NAVY FEDERAL CREDIT UNION"/>
        <s v="NATIONWIDE MORTGAGE BANKERS INC"/>
        <s v="UNITED BUSINESS BANK"/>
        <s v="GREATER NEVADA CREDIT UNION"/>
        <s v="UNITED FEDERAL CREDIT UNION"/>
        <s v="SYNERGY HOME MORTGAGE LLC"/>
        <s v="UNITED WHOLESALE MORTGAGE LLC"/>
        <s v="LOGIX FEDERAL CREDIT UNION"/>
        <s v="NEVADA STATE BANK"/>
        <s v="PRIMELENDING"/>
        <s v="GUILD MORTGAGE COMPANY LLC"/>
        <s v="DINSMORE TR"/>
        <s v="HERITAGE BANK OF NEVADA"/>
        <s v="LOPRESTI"/>
        <s v="GREATER NEVADA MORTGAGE"/>
        <s v="WELLS FARGO BANK NA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s v="ACT"/>
    <x v="0"/>
    <x v="0"/>
    <x v="0"/>
    <n v="540011"/>
    <n v="610000"/>
    <x v="0"/>
    <s v="YES"/>
    <d v="2023-05-26T00:00:00"/>
  </r>
  <r>
    <x v="1"/>
    <s v="CAL"/>
    <x v="1"/>
    <x v="1"/>
    <x v="0"/>
    <n v="539623"/>
    <n v="619950"/>
    <x v="1"/>
    <s v="YES"/>
    <d v="2023-05-05T00:00:00"/>
  </r>
  <r>
    <x v="1"/>
    <s v="CAL"/>
    <x v="1"/>
    <x v="1"/>
    <x v="0"/>
    <n v="540009"/>
    <n v="649000"/>
    <x v="1"/>
    <s v="YES"/>
    <d v="2023-05-26T00:00:00"/>
  </r>
  <r>
    <x v="2"/>
    <s v="FA"/>
    <x v="2"/>
    <x v="2"/>
    <x v="0"/>
    <n v="539605"/>
    <n v="487500"/>
    <x v="0"/>
    <s v="YES"/>
    <d v="2023-05-05T00:00:00"/>
  </r>
  <r>
    <x v="2"/>
    <s v="FA"/>
    <x v="2"/>
    <x v="2"/>
    <x v="0"/>
    <n v="540054"/>
    <n v="545000"/>
    <x v="0"/>
    <s v="YES"/>
    <d v="2023-05-31T00:00:00"/>
  </r>
  <r>
    <x v="3"/>
    <s v="FC"/>
    <x v="3"/>
    <x v="3"/>
    <x v="0"/>
    <n v="539607"/>
    <n v="355000"/>
    <x v="0"/>
    <s v="YES"/>
    <d v="2023-05-05T00:00:00"/>
  </r>
  <r>
    <x v="3"/>
    <s v="FC"/>
    <x v="4"/>
    <x v="4"/>
    <x v="1"/>
    <n v="540076"/>
    <n v="5000000"/>
    <x v="0"/>
    <s v="YES"/>
    <d v="2023-05-31T00:00:00"/>
  </r>
  <r>
    <x v="3"/>
    <s v="FC"/>
    <x v="5"/>
    <x v="5"/>
    <x v="0"/>
    <n v="540051"/>
    <n v="420000"/>
    <x v="0"/>
    <s v="YES"/>
    <d v="2023-05-31T00:00:00"/>
  </r>
  <r>
    <x v="3"/>
    <s v="FC"/>
    <x v="5"/>
    <x v="5"/>
    <x v="0"/>
    <n v="540060"/>
    <n v="401000"/>
    <x v="0"/>
    <s v="YES"/>
    <d v="2023-05-31T00:00:00"/>
  </r>
  <r>
    <x v="3"/>
    <s v="FC"/>
    <x v="3"/>
    <x v="3"/>
    <x v="0"/>
    <n v="539964"/>
    <n v="575000"/>
    <x v="0"/>
    <s v="YES"/>
    <d v="2023-05-24T00:00:00"/>
  </r>
  <r>
    <x v="3"/>
    <s v="FC"/>
    <x v="6"/>
    <x v="6"/>
    <x v="0"/>
    <n v="539549"/>
    <n v="369000"/>
    <x v="0"/>
    <s v="YES"/>
    <d v="2023-05-03T00:00:00"/>
  </r>
  <r>
    <x v="3"/>
    <s v="FC"/>
    <x v="6"/>
    <x v="7"/>
    <x v="0"/>
    <n v="539699"/>
    <n v="620000"/>
    <x v="0"/>
    <s v="YES"/>
    <d v="2023-05-10T00:00:00"/>
  </r>
  <r>
    <x v="3"/>
    <s v="FC"/>
    <x v="5"/>
    <x v="8"/>
    <x v="2"/>
    <n v="539740"/>
    <n v="309000"/>
    <x v="0"/>
    <s v="YES"/>
    <d v="2023-05-12T00:00:00"/>
  </r>
  <r>
    <x v="3"/>
    <s v="FC"/>
    <x v="5"/>
    <x v="5"/>
    <x v="3"/>
    <n v="539946"/>
    <n v="347000"/>
    <x v="0"/>
    <s v="YES"/>
    <d v="2023-05-24T00:00:00"/>
  </r>
  <r>
    <x v="3"/>
    <s v="FC"/>
    <x v="3"/>
    <x v="3"/>
    <x v="0"/>
    <n v="539760"/>
    <n v="544000"/>
    <x v="0"/>
    <s v="YES"/>
    <d v="2023-05-12T00:00:00"/>
  </r>
  <r>
    <x v="3"/>
    <s v="FC"/>
    <x v="5"/>
    <x v="8"/>
    <x v="0"/>
    <n v="539860"/>
    <n v="605000"/>
    <x v="0"/>
    <s v="YES"/>
    <d v="2023-05-19T00:00:00"/>
  </r>
  <r>
    <x v="3"/>
    <s v="FC"/>
    <x v="4"/>
    <x v="9"/>
    <x v="0"/>
    <n v="539742"/>
    <n v="320000"/>
    <x v="0"/>
    <s v="YES"/>
    <d v="2023-05-12T00:00:00"/>
  </r>
  <r>
    <x v="3"/>
    <s v="FC"/>
    <x v="5"/>
    <x v="8"/>
    <x v="0"/>
    <n v="539884"/>
    <n v="245000"/>
    <x v="0"/>
    <s v="YES"/>
    <d v="2023-05-22T00:00:00"/>
  </r>
  <r>
    <x v="3"/>
    <s v="FC"/>
    <x v="6"/>
    <x v="10"/>
    <x v="4"/>
    <n v="539864"/>
    <n v="115000"/>
    <x v="0"/>
    <s v="YES"/>
    <d v="2023-05-19T00:00:00"/>
  </r>
  <r>
    <x v="3"/>
    <s v="FC"/>
    <x v="5"/>
    <x v="5"/>
    <x v="5"/>
    <n v="539843"/>
    <n v="755625"/>
    <x v="0"/>
    <s v="YES"/>
    <d v="2023-05-18T00:00:00"/>
  </r>
  <r>
    <x v="3"/>
    <s v="FC"/>
    <x v="6"/>
    <x v="11"/>
    <x v="0"/>
    <n v="539960"/>
    <n v="410000"/>
    <x v="0"/>
    <s v="YES"/>
    <d v="2023-05-24T00:00:00"/>
  </r>
  <r>
    <x v="3"/>
    <s v="FC"/>
    <x v="5"/>
    <x v="8"/>
    <x v="0"/>
    <n v="539744"/>
    <n v="670000"/>
    <x v="0"/>
    <s v="YES"/>
    <d v="2023-05-12T00:00:00"/>
  </r>
  <r>
    <x v="4"/>
    <s v="LT"/>
    <x v="7"/>
    <x v="12"/>
    <x v="0"/>
    <n v="539836"/>
    <n v="755000"/>
    <x v="0"/>
    <s v="YES"/>
    <d v="2023-05-17T00:00:00"/>
  </r>
  <r>
    <x v="5"/>
    <s v="ST"/>
    <x v="5"/>
    <x v="13"/>
    <x v="0"/>
    <n v="540059"/>
    <n v="419500"/>
    <x v="0"/>
    <s v="YES"/>
    <d v="2023-05-31T00:00:00"/>
  </r>
  <r>
    <x v="5"/>
    <s v="ST"/>
    <x v="8"/>
    <x v="14"/>
    <x v="2"/>
    <n v="539617"/>
    <n v="284999"/>
    <x v="0"/>
    <s v="YES"/>
    <d v="2023-05-05T00:00:00"/>
  </r>
  <r>
    <x v="5"/>
    <s v="ST"/>
    <x v="5"/>
    <x v="15"/>
    <x v="0"/>
    <n v="539604"/>
    <n v="140000"/>
    <x v="0"/>
    <s v="YES"/>
    <d v="2023-05-05T00:00:00"/>
  </r>
  <r>
    <x v="5"/>
    <s v="ST"/>
    <x v="5"/>
    <x v="13"/>
    <x v="1"/>
    <n v="539817"/>
    <n v="74000"/>
    <x v="0"/>
    <s v="YES"/>
    <d v="2023-05-17T00:00:00"/>
  </r>
  <r>
    <x v="5"/>
    <s v="ST"/>
    <x v="9"/>
    <x v="16"/>
    <x v="0"/>
    <n v="539602"/>
    <n v="768000"/>
    <x v="0"/>
    <s v="YES"/>
    <d v="2023-05-05T00:00:00"/>
  </r>
  <r>
    <x v="5"/>
    <s v="ST"/>
    <x v="5"/>
    <x v="13"/>
    <x v="3"/>
    <n v="539775"/>
    <n v="390000"/>
    <x v="0"/>
    <s v="YES"/>
    <d v="2023-05-15T00:00:00"/>
  </r>
  <r>
    <x v="5"/>
    <s v="ST"/>
    <x v="5"/>
    <x v="13"/>
    <x v="0"/>
    <n v="539614"/>
    <n v="405000"/>
    <x v="0"/>
    <s v="YES"/>
    <d v="2023-05-05T00:00:00"/>
  </r>
  <r>
    <x v="5"/>
    <s v="ST"/>
    <x v="8"/>
    <x v="17"/>
    <x v="0"/>
    <n v="539694"/>
    <n v="466000"/>
    <x v="0"/>
    <s v="YES"/>
    <d v="2023-05-10T00:00:00"/>
  </r>
  <r>
    <x v="5"/>
    <s v="ST"/>
    <x v="5"/>
    <x v="15"/>
    <x v="0"/>
    <n v="539848"/>
    <n v="657471"/>
    <x v="1"/>
    <s v="YES"/>
    <d v="2023-05-18T00:00:00"/>
  </r>
  <r>
    <x v="5"/>
    <s v="ST"/>
    <x v="5"/>
    <x v="15"/>
    <x v="0"/>
    <n v="539716"/>
    <n v="240000"/>
    <x v="0"/>
    <s v="YES"/>
    <d v="2023-05-11T00:00:00"/>
  </r>
  <r>
    <x v="5"/>
    <s v="ST"/>
    <x v="5"/>
    <x v="15"/>
    <x v="3"/>
    <n v="540070"/>
    <n v="190000"/>
    <x v="0"/>
    <s v="YES"/>
    <d v="2023-05-31T00:00:00"/>
  </r>
  <r>
    <x v="5"/>
    <s v="ST"/>
    <x v="5"/>
    <x v="15"/>
    <x v="0"/>
    <n v="539729"/>
    <n v="900000"/>
    <x v="1"/>
    <s v="YES"/>
    <d v="2023-05-12T00:00:00"/>
  </r>
  <r>
    <x v="5"/>
    <s v="ST"/>
    <x v="5"/>
    <x v="15"/>
    <x v="0"/>
    <n v="539887"/>
    <n v="365000"/>
    <x v="0"/>
    <s v="YES"/>
    <d v="2023-05-22T00:00:00"/>
  </r>
  <r>
    <x v="5"/>
    <s v="ST"/>
    <x v="5"/>
    <x v="13"/>
    <x v="0"/>
    <n v="539830"/>
    <n v="669000"/>
    <x v="0"/>
    <s v="YES"/>
    <d v="2023-05-17T00:00:00"/>
  </r>
  <r>
    <x v="5"/>
    <s v="ST"/>
    <x v="5"/>
    <x v="15"/>
    <x v="0"/>
    <n v="539912"/>
    <n v="540000"/>
    <x v="0"/>
    <s v="YES"/>
    <d v="2023-05-22T00:00:00"/>
  </r>
  <r>
    <x v="5"/>
    <s v="ST"/>
    <x v="10"/>
    <x v="18"/>
    <x v="0"/>
    <n v="540080"/>
    <n v="315000"/>
    <x v="0"/>
    <s v="YES"/>
    <d v="2023-05-31T00:00:00"/>
  </r>
  <r>
    <x v="5"/>
    <s v="ST"/>
    <x v="5"/>
    <x v="13"/>
    <x v="0"/>
    <n v="539992"/>
    <n v="665000"/>
    <x v="0"/>
    <s v="YES"/>
    <d v="2023-05-26T00:00:00"/>
  </r>
  <r>
    <x v="5"/>
    <s v="ST"/>
    <x v="5"/>
    <x v="15"/>
    <x v="0"/>
    <n v="539571"/>
    <n v="457000"/>
    <x v="0"/>
    <s v="YES"/>
    <d v="2023-05-03T00:00:00"/>
  </r>
  <r>
    <x v="5"/>
    <s v="ST"/>
    <x v="5"/>
    <x v="13"/>
    <x v="4"/>
    <n v="539918"/>
    <n v="135000"/>
    <x v="0"/>
    <s v="YES"/>
    <d v="2023-05-22T00:00:00"/>
  </r>
  <r>
    <x v="5"/>
    <s v="ST"/>
    <x v="5"/>
    <x v="15"/>
    <x v="0"/>
    <n v="539909"/>
    <n v="347000"/>
    <x v="0"/>
    <s v="YES"/>
    <d v="2023-05-22T00:00:00"/>
  </r>
  <r>
    <x v="5"/>
    <s v="ST"/>
    <x v="10"/>
    <x v="19"/>
    <x v="3"/>
    <n v="539577"/>
    <n v="204000"/>
    <x v="0"/>
    <s v="YES"/>
    <d v="2023-05-03T00:00:00"/>
  </r>
  <r>
    <x v="5"/>
    <s v="ST"/>
    <x v="5"/>
    <x v="13"/>
    <x v="0"/>
    <n v="539506"/>
    <n v="389000"/>
    <x v="0"/>
    <s v="YES"/>
    <d v="2023-05-02T00:00:00"/>
  </r>
  <r>
    <x v="5"/>
    <s v="ST"/>
    <x v="5"/>
    <x v="15"/>
    <x v="0"/>
    <n v="539591"/>
    <n v="401000"/>
    <x v="0"/>
    <s v="YES"/>
    <d v="2023-05-04T00:00:00"/>
  </r>
  <r>
    <x v="5"/>
    <s v="ST"/>
    <x v="5"/>
    <x v="15"/>
    <x v="0"/>
    <n v="539933"/>
    <n v="399000"/>
    <x v="0"/>
    <s v="YES"/>
    <d v="2023-05-23T00:00:00"/>
  </r>
  <r>
    <x v="5"/>
    <s v="ST"/>
    <x v="5"/>
    <x v="15"/>
    <x v="0"/>
    <n v="539547"/>
    <n v="565000"/>
    <x v="0"/>
    <s v="YES"/>
    <d v="2023-05-03T00:00:00"/>
  </r>
  <r>
    <x v="5"/>
    <s v="ST"/>
    <x v="10"/>
    <x v="19"/>
    <x v="2"/>
    <n v="539521"/>
    <n v="230000"/>
    <x v="0"/>
    <s v="YES"/>
    <d v="2023-05-02T00:00:00"/>
  </r>
  <r>
    <x v="5"/>
    <s v="ST"/>
    <x v="10"/>
    <x v="20"/>
    <x v="0"/>
    <n v="539958"/>
    <n v="508000"/>
    <x v="0"/>
    <s v="YES"/>
    <d v="2023-05-24T00:00:00"/>
  </r>
  <r>
    <x v="5"/>
    <s v="ST"/>
    <x v="5"/>
    <x v="15"/>
    <x v="0"/>
    <n v="539914"/>
    <n v="825000"/>
    <x v="0"/>
    <s v="YES"/>
    <d v="2023-05-22T00:00:00"/>
  </r>
  <r>
    <x v="5"/>
    <s v="ST"/>
    <x v="5"/>
    <x v="15"/>
    <x v="3"/>
    <n v="539869"/>
    <n v="200000"/>
    <x v="0"/>
    <s v="YES"/>
    <d v="2023-05-19T00:00:00"/>
  </r>
  <r>
    <x v="6"/>
    <s v="TI"/>
    <x v="9"/>
    <x v="21"/>
    <x v="1"/>
    <n v="539658"/>
    <n v="900000"/>
    <x v="0"/>
    <s v="YES"/>
    <d v="2023-05-08T00:00:00"/>
  </r>
  <r>
    <x v="6"/>
    <s v="TI"/>
    <x v="5"/>
    <x v="22"/>
    <x v="0"/>
    <n v="540035"/>
    <n v="366000"/>
    <x v="0"/>
    <s v="YES"/>
    <d v="2023-05-30T00:00:00"/>
  </r>
  <r>
    <x v="6"/>
    <s v="TI"/>
    <x v="11"/>
    <x v="23"/>
    <x v="0"/>
    <n v="540044"/>
    <n v="475000"/>
    <x v="0"/>
    <s v="YES"/>
    <d v="2023-05-30T00:00:00"/>
  </r>
  <r>
    <x v="6"/>
    <s v="TI"/>
    <x v="5"/>
    <x v="24"/>
    <x v="3"/>
    <n v="539696"/>
    <n v="315000"/>
    <x v="0"/>
    <s v="YES"/>
    <d v="2023-05-10T00:00:00"/>
  </r>
  <r>
    <x v="6"/>
    <s v="TI"/>
    <x v="5"/>
    <x v="24"/>
    <x v="0"/>
    <n v="539685"/>
    <n v="405000"/>
    <x v="0"/>
    <s v="YES"/>
    <d v="2023-05-09T00:00:00"/>
  </r>
  <r>
    <x v="6"/>
    <s v="TI"/>
    <x v="9"/>
    <x v="21"/>
    <x v="4"/>
    <n v="539664"/>
    <n v="280000"/>
    <x v="0"/>
    <s v="YES"/>
    <d v="2023-05-08T00:00:00"/>
  </r>
  <r>
    <x v="6"/>
    <s v="TI"/>
    <x v="5"/>
    <x v="22"/>
    <x v="0"/>
    <n v="539995"/>
    <n v="352500"/>
    <x v="0"/>
    <s v="YES"/>
    <d v="2023-05-26T00:00:00"/>
  </r>
  <r>
    <x v="6"/>
    <s v="TI"/>
    <x v="10"/>
    <x v="25"/>
    <x v="1"/>
    <n v="539882"/>
    <n v="450000"/>
    <x v="0"/>
    <s v="YES"/>
    <d v="2023-05-22T00:00:00"/>
  </r>
  <r>
    <x v="6"/>
    <s v="TI"/>
    <x v="5"/>
    <x v="24"/>
    <x v="4"/>
    <n v="540052"/>
    <n v="85000"/>
    <x v="0"/>
    <s v="YES"/>
    <d v="2023-05-31T00:00:00"/>
  </r>
  <r>
    <x v="6"/>
    <s v="TI"/>
    <x v="5"/>
    <x v="22"/>
    <x v="0"/>
    <n v="539979"/>
    <n v="837000"/>
    <x v="0"/>
    <s v="YES"/>
    <d v="2023-05-25T00:00:00"/>
  </r>
  <r>
    <x v="6"/>
    <s v="TI"/>
    <x v="9"/>
    <x v="21"/>
    <x v="0"/>
    <n v="539905"/>
    <n v="300000"/>
    <x v="0"/>
    <s v="YES"/>
    <d v="2023-05-22T00:00:00"/>
  </r>
  <r>
    <x v="6"/>
    <s v="TI"/>
    <x v="5"/>
    <x v="22"/>
    <x v="3"/>
    <n v="539978"/>
    <n v="390000"/>
    <x v="0"/>
    <s v="YES"/>
    <d v="2023-05-25T00:00:00"/>
  </r>
  <r>
    <x v="6"/>
    <s v="TI"/>
    <x v="5"/>
    <x v="22"/>
    <x v="0"/>
    <n v="539948"/>
    <n v="510000"/>
    <x v="0"/>
    <s v="YES"/>
    <d v="2023-05-24T00:00:00"/>
  </r>
  <r>
    <x v="6"/>
    <s v="TI"/>
    <x v="10"/>
    <x v="26"/>
    <x v="0"/>
    <n v="539966"/>
    <n v="483293"/>
    <x v="1"/>
    <s v="YES"/>
    <d v="2023-05-24T00:00:00"/>
  </r>
  <r>
    <x v="6"/>
    <s v="TI"/>
    <x v="5"/>
    <x v="22"/>
    <x v="0"/>
    <n v="539486"/>
    <n v="190000"/>
    <x v="0"/>
    <s v="YES"/>
    <d v="2023-05-01T00:00:00"/>
  </r>
  <r>
    <x v="6"/>
    <s v="TI"/>
    <x v="10"/>
    <x v="26"/>
    <x v="0"/>
    <n v="539553"/>
    <n v="431293"/>
    <x v="1"/>
    <s v="YES"/>
    <d v="2023-05-03T00:00:00"/>
  </r>
  <r>
    <x v="6"/>
    <s v="TI"/>
    <x v="5"/>
    <x v="24"/>
    <x v="0"/>
    <n v="540062"/>
    <n v="333200"/>
    <x v="0"/>
    <s v="YES"/>
    <d v="2023-05-31T00:00:00"/>
  </r>
  <r>
    <x v="7"/>
    <s v="TT"/>
    <x v="12"/>
    <x v="17"/>
    <x v="2"/>
    <n v="539802"/>
    <n v="289000"/>
    <x v="0"/>
    <s v="YES"/>
    <d v="2023-05-16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s v="FA"/>
    <x v="0"/>
    <s v="010-562-09"/>
    <n v="539652"/>
    <n v="40000"/>
    <d v="2023-05-08T00:00:00"/>
    <x v="0"/>
  </r>
  <r>
    <x v="0"/>
    <s v="FA"/>
    <x v="1"/>
    <s v="001-222-18"/>
    <n v="539927"/>
    <n v="325000"/>
    <d v="2023-05-23T00:00:00"/>
    <x v="1"/>
  </r>
  <r>
    <x v="0"/>
    <s v="FA"/>
    <x v="2"/>
    <s v="001-032-04"/>
    <n v="539689"/>
    <n v="2000000"/>
    <d v="2023-05-09T00:00:00"/>
    <x v="2"/>
  </r>
  <r>
    <x v="0"/>
    <s v="FA"/>
    <x v="0"/>
    <s v="008-323-07"/>
    <n v="540038"/>
    <n v="50000"/>
    <d v="2023-05-30T00:00:00"/>
    <x v="3"/>
  </r>
  <r>
    <x v="1"/>
    <s v="FC"/>
    <x v="3"/>
    <s v="007-671-07"/>
    <n v="539599"/>
    <n v="1248000"/>
    <d v="2023-05-04T00:00:00"/>
    <x v="4"/>
  </r>
  <r>
    <x v="1"/>
    <s v="FC"/>
    <x v="1"/>
    <s v="009-412-12"/>
    <n v="539609"/>
    <n v="205000"/>
    <d v="2023-05-05T00:00:00"/>
    <x v="5"/>
  </r>
  <r>
    <x v="1"/>
    <s v="FC"/>
    <x v="3"/>
    <s v="007-671-08"/>
    <n v="539595"/>
    <n v="960000"/>
    <d v="2023-05-04T00:00:00"/>
    <x v="4"/>
  </r>
  <r>
    <x v="1"/>
    <s v="FC"/>
    <x v="3"/>
    <s v="007-671-09"/>
    <n v="539598"/>
    <n v="1012000"/>
    <d v="2023-05-04T00:00:00"/>
    <x v="4"/>
  </r>
  <r>
    <x v="2"/>
    <s v="ST"/>
    <x v="4"/>
    <s v="010-423-02"/>
    <n v="540042"/>
    <n v="328494"/>
    <d v="2023-05-30T00:00:00"/>
    <x v="6"/>
  </r>
  <r>
    <x v="2"/>
    <s v="ST"/>
    <x v="1"/>
    <s v="004-331-28"/>
    <n v="539578"/>
    <n v="197880"/>
    <d v="2023-05-03T00:00:00"/>
    <x v="7"/>
  </r>
  <r>
    <x v="2"/>
    <s v="ST"/>
    <x v="3"/>
    <s v="008-384-37"/>
    <n v="539899"/>
    <n v="401600"/>
    <d v="2023-05-22T00:00:00"/>
    <x v="8"/>
  </r>
  <r>
    <x v="2"/>
    <s v="ST"/>
    <x v="5"/>
    <s v="001-045-09"/>
    <n v="540018"/>
    <n v="284900"/>
    <d v="2023-05-30T00:00:00"/>
    <x v="9"/>
  </r>
  <r>
    <x v="2"/>
    <s v="ST"/>
    <x v="5"/>
    <s v="008-281-63"/>
    <n v="540032"/>
    <n v="146520"/>
    <d v="2023-05-30T00:00:00"/>
    <x v="10"/>
  </r>
  <r>
    <x v="2"/>
    <s v="ST"/>
    <x v="6"/>
    <s v="003-361-11"/>
    <n v="540034"/>
    <n v="200000"/>
    <d v="2023-05-30T00:00:00"/>
    <x v="11"/>
  </r>
  <r>
    <x v="2"/>
    <s v="ST"/>
    <x v="0"/>
    <s v="008-601-09"/>
    <n v="539770"/>
    <n v="90000"/>
    <d v="2023-05-15T00:00:00"/>
    <x v="12"/>
  </r>
  <r>
    <x v="3"/>
    <s v="TI"/>
    <x v="1"/>
    <s v="008-174-21"/>
    <n v="539734"/>
    <n v="100000"/>
    <d v="2023-05-12T00:00:00"/>
    <x v="6"/>
  </r>
  <r>
    <x v="3"/>
    <s v="TI"/>
    <x v="6"/>
    <s v="003-221-01"/>
    <n v="539492"/>
    <n v="300000"/>
    <d v="2023-05-01T00:00:00"/>
    <x v="13"/>
  </r>
  <r>
    <x v="3"/>
    <s v="TI"/>
    <x v="1"/>
    <s v="010-661-08"/>
    <n v="539488"/>
    <n v="123000"/>
    <d v="2023-05-01T00:00:00"/>
    <x v="14"/>
  </r>
  <r>
    <x v="3"/>
    <s v="TI"/>
    <x v="2"/>
    <s v="009-111-41"/>
    <n v="539754"/>
    <n v="10200000"/>
    <d v="2023-05-12T00:00:00"/>
    <x v="15"/>
  </r>
  <r>
    <x v="3"/>
    <s v="TI"/>
    <x v="1"/>
    <s v="010-263-09"/>
    <n v="539773"/>
    <n v="400000"/>
    <d v="2023-05-15T00:00:00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9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29"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4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>
      <x v="4"/>
    </i>
    <i r="1">
      <x v="4"/>
    </i>
    <i r="2">
      <x v="4"/>
    </i>
    <i r="1">
      <x v="5"/>
    </i>
    <i r="2">
      <x v="5"/>
    </i>
    <i r="2">
      <x v="10"/>
    </i>
    <i r="1">
      <x v="6"/>
    </i>
    <i r="2">
      <x v="6"/>
    </i>
    <i r="2">
      <x v="9"/>
    </i>
    <i r="1">
      <x v="7"/>
    </i>
    <i r="2">
      <x v="7"/>
    </i>
    <i r="2">
      <x v="8"/>
    </i>
    <i r="2">
      <x v="11"/>
    </i>
    <i r="2">
      <x v="12"/>
    </i>
    <i>
      <x v="5"/>
    </i>
    <i r="1">
      <x v="8"/>
    </i>
    <i r="2">
      <x v="13"/>
    </i>
    <i>
      <x v="6"/>
    </i>
    <i r="1">
      <x v="6"/>
    </i>
    <i r="2">
      <x v="14"/>
    </i>
    <i r="2">
      <x v="16"/>
    </i>
    <i r="1">
      <x v="9"/>
    </i>
    <i r="2">
      <x v="15"/>
    </i>
    <i r="2">
      <x v="18"/>
    </i>
    <i r="1">
      <x v="10"/>
    </i>
    <i r="2">
      <x v="17"/>
    </i>
    <i r="1">
      <x v="11"/>
    </i>
    <i r="2">
      <x v="19"/>
    </i>
    <i r="2">
      <x v="20"/>
    </i>
    <i r="2">
      <x v="21"/>
    </i>
    <i>
      <x v="7"/>
    </i>
    <i r="1">
      <x v="6"/>
    </i>
    <i r="2">
      <x v="23"/>
    </i>
    <i r="2">
      <x v="25"/>
    </i>
    <i r="1">
      <x v="10"/>
    </i>
    <i r="2">
      <x v="22"/>
    </i>
    <i r="1">
      <x v="11"/>
    </i>
    <i r="2">
      <x v="26"/>
    </i>
    <i r="2">
      <x v="27"/>
    </i>
    <i r="1">
      <x v="12"/>
    </i>
    <i r="2">
      <x v="24"/>
    </i>
    <i>
      <x v="8"/>
    </i>
    <i r="1">
      <x v="13"/>
    </i>
    <i r="2">
      <x v="1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4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4"/>
        <item m="1" x="6"/>
        <item x="2"/>
        <item m="1" x="5"/>
        <item t="default"/>
      </items>
    </pivotField>
    <pivotField compact="0" showAll="0" insertBlankRow="1"/>
    <pivotField axis="axisPage" compact="0" showAll="0" insertBlankRow="1">
      <items count="11">
        <item x="2"/>
        <item x="3"/>
        <item x="1"/>
        <item x="0"/>
        <item x="5"/>
        <item x="6"/>
        <item m="1" x="9"/>
        <item m="1" x="8"/>
        <item x="4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9">
        <item m="1" x="38"/>
        <item m="1" x="94"/>
        <item m="1" x="106"/>
        <item m="1" x="25"/>
        <item m="1" x="65"/>
        <item m="1" x="41"/>
        <item m="1" x="69"/>
        <item m="1" x="40"/>
        <item m="1" x="35"/>
        <item m="1" x="58"/>
        <item m="1" x="48"/>
        <item m="1" x="32"/>
        <item m="1" x="46"/>
        <item m="1" x="24"/>
        <item m="1" x="19"/>
        <item m="1" x="102"/>
        <item m="1" x="31"/>
        <item m="1" x="63"/>
        <item m="1" x="57"/>
        <item m="1" x="90"/>
        <item m="1" x="80"/>
        <item m="1" x="33"/>
        <item m="1" x="39"/>
        <item m="1" x="86"/>
        <item m="1" x="42"/>
        <item m="1" x="67"/>
        <item m="1" x="17"/>
        <item m="1" x="44"/>
        <item m="1" x="43"/>
        <item m="1" x="104"/>
        <item m="1" x="91"/>
        <item m="1" x="107"/>
        <item x="3"/>
        <item x="14"/>
        <item m="1" x="18"/>
        <item m="1" x="29"/>
        <item x="12"/>
        <item m="1" x="97"/>
        <item m="1" x="76"/>
        <item m="1" x="84"/>
        <item m="1" x="27"/>
        <item m="1" x="50"/>
        <item m="1" x="89"/>
        <item m="1" x="21"/>
        <item m="1" x="77"/>
        <item m="1" x="99"/>
        <item m="1" x="55"/>
        <item m="1" x="101"/>
        <item m="1" x="62"/>
        <item m="1" x="105"/>
        <item m="1" x="79"/>
        <item m="1" x="68"/>
        <item m="1" x="45"/>
        <item x="8"/>
        <item m="1" x="49"/>
        <item m="1" x="37"/>
        <item m="1" x="71"/>
        <item m="1" x="83"/>
        <item m="1" x="30"/>
        <item m="1" x="95"/>
        <item m="1" x="75"/>
        <item m="1" x="92"/>
        <item m="1" x="26"/>
        <item x="9"/>
        <item m="1" x="103"/>
        <item m="1" x="74"/>
        <item m="1" x="81"/>
        <item m="1" x="53"/>
        <item m="1" x="100"/>
        <item m="1" x="34"/>
        <item m="1" x="88"/>
        <item m="1" x="96"/>
        <item m="1" x="52"/>
        <item m="1" x="36"/>
        <item m="1" x="56"/>
        <item m="1" x="28"/>
        <item m="1" x="23"/>
        <item m="1" x="73"/>
        <item m="1" x="93"/>
        <item x="5"/>
        <item m="1" x="85"/>
        <item m="1" x="66"/>
        <item x="4"/>
        <item m="1" x="72"/>
        <item m="1" x="20"/>
        <item m="1" x="78"/>
        <item x="15"/>
        <item m="1" x="64"/>
        <item m="1" x="22"/>
        <item m="1" x="98"/>
        <item m="1" x="82"/>
        <item m="1" x="87"/>
        <item m="1" x="51"/>
        <item m="1" x="47"/>
        <item m="1" x="70"/>
        <item m="1" x="61"/>
        <item m="1" x="59"/>
        <item m="1" x="54"/>
        <item m="1" x="60"/>
        <item m="1" x="16"/>
        <item x="0"/>
        <item x="1"/>
        <item x="2"/>
        <item x="6"/>
        <item x="7"/>
        <item x="10"/>
        <item x="11"/>
        <item x="13"/>
        <item t="default"/>
      </items>
    </pivotField>
  </pivotFields>
  <rowFields count="2">
    <field x="7"/>
    <field x="0"/>
  </rowFields>
  <rowItems count="50">
    <i>
      <x v="32"/>
    </i>
    <i r="1">
      <x v="3"/>
    </i>
    <i t="blank">
      <x v="32"/>
    </i>
    <i>
      <x v="33"/>
    </i>
    <i r="1">
      <x v="7"/>
    </i>
    <i t="blank">
      <x v="33"/>
    </i>
    <i>
      <x v="36"/>
    </i>
    <i r="1">
      <x v="11"/>
    </i>
    <i t="blank">
      <x v="36"/>
    </i>
    <i>
      <x v="53"/>
    </i>
    <i r="1">
      <x v="11"/>
    </i>
    <i t="blank">
      <x v="53"/>
    </i>
    <i>
      <x v="63"/>
    </i>
    <i r="1">
      <x v="11"/>
    </i>
    <i t="blank">
      <x v="63"/>
    </i>
    <i>
      <x v="79"/>
    </i>
    <i r="1">
      <x v="4"/>
    </i>
    <i t="blank">
      <x v="79"/>
    </i>
    <i>
      <x v="82"/>
    </i>
    <i r="1">
      <x v="4"/>
    </i>
    <i t="blank">
      <x v="82"/>
    </i>
    <i>
      <x v="86"/>
    </i>
    <i r="1">
      <x v="7"/>
    </i>
    <i t="blank">
      <x v="86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7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7"/>
    </i>
    <i t="blank">
      <x v="1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71" totalsRowShown="0" headerRowDxfId="5">
  <autoFilter ref="A1:J7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1" totalsRowShown="0" headerRowDxfId="4">
  <autoFilter ref="A1:H2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91" totalsRowShown="0" headerRowDxfId="3" headerRowBorderDxfId="2" tableBorderDxfId="1" totalsRowBorderDxfId="0">
  <autoFilter ref="A1:E9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46</v>
      </c>
    </row>
    <row r="2" spans="1:7">
      <c r="A2" s="2" t="s">
        <v>51</v>
      </c>
    </row>
    <row r="3" spans="1:7">
      <c r="A3" s="2"/>
    </row>
    <row r="4" spans="1:7" ht="13.5" thickBot="1">
      <c r="A4" s="2"/>
    </row>
    <row r="5" spans="1:7" ht="16.5" thickBot="1">
      <c r="A5" s="118" t="s">
        <v>4</v>
      </c>
      <c r="B5" s="119"/>
      <c r="C5" s="119"/>
      <c r="D5" s="119"/>
      <c r="E5" s="119"/>
      <c r="F5" s="119"/>
      <c r="G5" s="120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7" t="s">
        <v>49</v>
      </c>
      <c r="G6" s="117" t="s">
        <v>50</v>
      </c>
    </row>
    <row r="7" spans="1:7">
      <c r="A7" s="125" t="s">
        <v>57</v>
      </c>
      <c r="B7" s="126">
        <v>29</v>
      </c>
      <c r="C7" s="127">
        <v>12148970</v>
      </c>
      <c r="D7" s="128">
        <f>B7/$B$15</f>
        <v>0.41428571428571431</v>
      </c>
      <c r="E7" s="128">
        <f>C7/$C$15</f>
        <v>0.34447249573562183</v>
      </c>
      <c r="F7" s="129">
        <v>1</v>
      </c>
      <c r="G7" s="129">
        <f>RANK(C7,$C$7:$C$14)</f>
        <v>1</v>
      </c>
    </row>
    <row r="8" spans="1:7">
      <c r="A8" s="65" t="s">
        <v>63</v>
      </c>
      <c r="B8" s="66">
        <v>17</v>
      </c>
      <c r="C8" s="67">
        <v>12060625</v>
      </c>
      <c r="D8" s="23">
        <f>B8/$B$15</f>
        <v>0.24285714285714285</v>
      </c>
      <c r="E8" s="23">
        <f>C8/$C$15</f>
        <v>0.34196755723994993</v>
      </c>
      <c r="F8" s="71">
        <v>2</v>
      </c>
      <c r="G8" s="103">
        <f>RANK(C8,$C$7:$C$14)</f>
        <v>2</v>
      </c>
    </row>
    <row r="9" spans="1:7">
      <c r="A9" s="65" t="s">
        <v>52</v>
      </c>
      <c r="B9" s="66">
        <v>17</v>
      </c>
      <c r="C9" s="67">
        <v>7103286</v>
      </c>
      <c r="D9" s="23">
        <f t="shared" ref="D9" si="0">B9/$B$15</f>
        <v>0.24285714285714285</v>
      </c>
      <c r="E9" s="23">
        <f t="shared" ref="E9" si="1">C9/$C$15</f>
        <v>0.2014069222612207</v>
      </c>
      <c r="F9" s="71">
        <v>2</v>
      </c>
      <c r="G9" s="103">
        <f>RANK(C9,$C$7:$C$14)</f>
        <v>3</v>
      </c>
    </row>
    <row r="10" spans="1:7">
      <c r="A10" s="65" t="s">
        <v>79</v>
      </c>
      <c r="B10" s="66">
        <v>2</v>
      </c>
      <c r="C10" s="67">
        <v>1268950</v>
      </c>
      <c r="D10" s="23">
        <f>B10/$B$15</f>
        <v>2.8571428571428571E-2</v>
      </c>
      <c r="E10" s="23">
        <f>C10/$C$15</f>
        <v>3.5979871006654666E-2</v>
      </c>
      <c r="F10" s="71">
        <v>3</v>
      </c>
      <c r="G10" s="103">
        <f>RANK(C10,$C$7:$C$14)</f>
        <v>4</v>
      </c>
    </row>
    <row r="11" spans="1:7">
      <c r="A11" s="82" t="s">
        <v>72</v>
      </c>
      <c r="B11" s="78">
        <v>2</v>
      </c>
      <c r="C11" s="116">
        <v>1032500</v>
      </c>
      <c r="D11" s="23">
        <f>B11/$B$15</f>
        <v>2.8571428571428571E-2</v>
      </c>
      <c r="E11" s="23">
        <f>C11/$C$15</f>
        <v>2.9275556022200201E-2</v>
      </c>
      <c r="F11" s="71">
        <v>3</v>
      </c>
      <c r="G11" s="103">
        <f>RANK(C11,$C$7:$C$14)</f>
        <v>5</v>
      </c>
    </row>
    <row r="12" spans="1:7">
      <c r="A12" s="82" t="s">
        <v>93</v>
      </c>
      <c r="B12" s="78">
        <v>1</v>
      </c>
      <c r="C12" s="116">
        <v>755000</v>
      </c>
      <c r="D12" s="23">
        <f>B12/$B$15</f>
        <v>1.4285714285714285E-2</v>
      </c>
      <c r="E12" s="23">
        <f>C12/$C$15</f>
        <v>2.1407307309211768E-2</v>
      </c>
      <c r="F12" s="71">
        <v>4</v>
      </c>
      <c r="G12" s="103">
        <f>RANK(C12,$C$7:$C$14)</f>
        <v>6</v>
      </c>
    </row>
    <row r="13" spans="1:7">
      <c r="A13" s="65" t="s">
        <v>102</v>
      </c>
      <c r="B13" s="66">
        <v>1</v>
      </c>
      <c r="C13" s="67">
        <v>610000</v>
      </c>
      <c r="D13" s="23">
        <f>B13/$B$15</f>
        <v>1.4285714285714285E-2</v>
      </c>
      <c r="E13" s="23">
        <f>C13/$C$15</f>
        <v>1.7295970143866461E-2</v>
      </c>
      <c r="F13" s="71">
        <v>4</v>
      </c>
      <c r="G13" s="103">
        <f>RANK(C13,$C$7:$C$14)</f>
        <v>7</v>
      </c>
    </row>
    <row r="14" spans="1:7">
      <c r="A14" s="65" t="s">
        <v>91</v>
      </c>
      <c r="B14" s="66">
        <v>1</v>
      </c>
      <c r="C14" s="67">
        <v>289000</v>
      </c>
      <c r="D14" s="23">
        <f>B14/$B$15</f>
        <v>1.4285714285714285E-2</v>
      </c>
      <c r="E14" s="23">
        <f>C14/$C$15</f>
        <v>8.1943202812744392E-3</v>
      </c>
      <c r="F14" s="71">
        <v>4</v>
      </c>
      <c r="G14" s="103">
        <f>RANK(C14,$C$7:$C$14)</f>
        <v>8</v>
      </c>
    </row>
    <row r="15" spans="1:7">
      <c r="A15" s="79" t="s">
        <v>23</v>
      </c>
      <c r="B15" s="80">
        <f>SUM(B7:B14)</f>
        <v>70</v>
      </c>
      <c r="C15" s="81">
        <f>SUM(C7:C14)</f>
        <v>35268331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5" thickBot="1">
      <c r="A16" s="75"/>
      <c r="B16" s="76"/>
      <c r="C16" s="77"/>
    </row>
    <row r="17" spans="1:7" ht="16.5" thickBot="1">
      <c r="A17" s="121" t="s">
        <v>10</v>
      </c>
      <c r="B17" s="122"/>
      <c r="C17" s="122"/>
      <c r="D17" s="122"/>
      <c r="E17" s="122"/>
      <c r="F17" s="122"/>
      <c r="G17" s="123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5" t="s">
        <v>57</v>
      </c>
      <c r="B20" s="126">
        <v>7</v>
      </c>
      <c r="C20" s="67">
        <v>1649394</v>
      </c>
      <c r="D20" s="130">
        <f>B20/$B$24</f>
        <v>0.35</v>
      </c>
      <c r="E20" s="23">
        <f>C20/$C$24</f>
        <v>8.8618046662884961E-2</v>
      </c>
      <c r="F20" s="131">
        <v>1</v>
      </c>
      <c r="G20" s="71">
        <f>RANK(C20,$C$20:$C$23)</f>
        <v>4</v>
      </c>
    </row>
    <row r="21" spans="1:7">
      <c r="A21" s="125" t="s">
        <v>52</v>
      </c>
      <c r="B21" s="66">
        <v>5</v>
      </c>
      <c r="C21" s="127">
        <v>11123000</v>
      </c>
      <c r="D21" s="23">
        <f>B21/$B$24</f>
        <v>0.25</v>
      </c>
      <c r="E21" s="130">
        <f>C21/$C$24</f>
        <v>0.59761253710833762</v>
      </c>
      <c r="F21" s="71">
        <v>2</v>
      </c>
      <c r="G21" s="131">
        <f>RANK(C21,$C$20:$C$23)</f>
        <v>1</v>
      </c>
    </row>
    <row r="22" spans="1:7">
      <c r="A22" s="65" t="s">
        <v>63</v>
      </c>
      <c r="B22" s="66">
        <v>4</v>
      </c>
      <c r="C22" s="67">
        <v>3425000</v>
      </c>
      <c r="D22" s="23">
        <f>B22/$B$24</f>
        <v>0.2</v>
      </c>
      <c r="E22" s="23">
        <f>C22/$C$24</f>
        <v>0.18401716619581554</v>
      </c>
      <c r="F22" s="71">
        <v>3</v>
      </c>
      <c r="G22" s="71">
        <f>RANK(C22,$C$20:$C$23)</f>
        <v>2</v>
      </c>
    </row>
    <row r="23" spans="1:7">
      <c r="A23" s="65" t="s">
        <v>72</v>
      </c>
      <c r="B23" s="66">
        <v>4</v>
      </c>
      <c r="C23" s="67">
        <v>2415000</v>
      </c>
      <c r="D23" s="23">
        <f>B23/$B$24</f>
        <v>0.2</v>
      </c>
      <c r="E23" s="23">
        <f>C23/$C$24</f>
        <v>0.1297522500329619</v>
      </c>
      <c r="F23" s="71">
        <v>3</v>
      </c>
      <c r="G23" s="71">
        <f>RANK(C23,$C$20:$C$23)</f>
        <v>3</v>
      </c>
    </row>
    <row r="24" spans="1:7">
      <c r="A24" s="32" t="s">
        <v>23</v>
      </c>
      <c r="B24" s="46">
        <f>SUM(B20:B23)</f>
        <v>20</v>
      </c>
      <c r="C24" s="33">
        <f>SUM(C20:C23)</f>
        <v>18612394</v>
      </c>
      <c r="D24" s="30">
        <f>SUM(D20:D23)</f>
        <v>1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18" t="s">
        <v>12</v>
      </c>
      <c r="B26" s="119"/>
      <c r="C26" s="119"/>
      <c r="D26" s="119"/>
      <c r="E26" s="119"/>
      <c r="F26" s="119"/>
      <c r="G26" s="120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5" t="s">
        <v>57</v>
      </c>
      <c r="B29" s="126">
        <v>36</v>
      </c>
      <c r="C29" s="67">
        <v>13798364</v>
      </c>
      <c r="D29" s="130">
        <f t="shared" ref="D29:D36" si="2">B29/$B$37</f>
        <v>0.4</v>
      </c>
      <c r="E29" s="23">
        <f t="shared" ref="E29:E36" si="3">C29/$C$37</f>
        <v>0.25609091191701672</v>
      </c>
      <c r="F29" s="131">
        <v>1</v>
      </c>
      <c r="G29" s="71">
        <f>RANK(C29,$C$29:$C$36)</f>
        <v>3</v>
      </c>
    </row>
    <row r="30" spans="1:7">
      <c r="A30" s="125" t="s">
        <v>52</v>
      </c>
      <c r="B30" s="66">
        <v>22</v>
      </c>
      <c r="C30" s="127">
        <v>18226286</v>
      </c>
      <c r="D30" s="23">
        <f t="shared" si="2"/>
        <v>0.24444444444444444</v>
      </c>
      <c r="E30" s="130">
        <f t="shared" si="3"/>
        <v>0.33827098651697801</v>
      </c>
      <c r="F30" s="71">
        <v>2</v>
      </c>
      <c r="G30" s="131">
        <f>RANK(C30,$C$29:$C$36)</f>
        <v>1</v>
      </c>
    </row>
    <row r="31" spans="1:7">
      <c r="A31" s="65" t="s">
        <v>63</v>
      </c>
      <c r="B31" s="66">
        <v>21</v>
      </c>
      <c r="C31" s="67">
        <v>15485625</v>
      </c>
      <c r="D31" s="23">
        <f t="shared" si="2"/>
        <v>0.23333333333333334</v>
      </c>
      <c r="E31" s="23">
        <f t="shared" si="3"/>
        <v>0.28740565387715178</v>
      </c>
      <c r="F31" s="71">
        <v>3</v>
      </c>
      <c r="G31" s="71">
        <f>RANK(C31,$C$29:$C$36)</f>
        <v>2</v>
      </c>
    </row>
    <row r="32" spans="1:7">
      <c r="A32" s="65" t="s">
        <v>72</v>
      </c>
      <c r="B32" s="66">
        <v>6</v>
      </c>
      <c r="C32" s="67">
        <v>3447500</v>
      </c>
      <c r="D32" s="23">
        <f t="shared" ref="D32" si="4">B32/$B$37</f>
        <v>6.6666666666666666E-2</v>
      </c>
      <c r="E32" s="23">
        <f t="shared" ref="E32" si="5">C32/$C$37</f>
        <v>6.3983920038195474E-2</v>
      </c>
      <c r="F32" s="71">
        <v>4</v>
      </c>
      <c r="G32" s="71">
        <f>RANK(C32,$C$29:$C$36)</f>
        <v>4</v>
      </c>
    </row>
    <row r="33" spans="1:7">
      <c r="A33" s="65" t="s">
        <v>79</v>
      </c>
      <c r="B33" s="66">
        <v>2</v>
      </c>
      <c r="C33" s="67">
        <v>1268950</v>
      </c>
      <c r="D33" s="23">
        <f t="shared" si="2"/>
        <v>2.2222222222222223E-2</v>
      </c>
      <c r="E33" s="23">
        <f t="shared" si="3"/>
        <v>2.3551093642485324E-2</v>
      </c>
      <c r="F33" s="71">
        <v>5</v>
      </c>
      <c r="G33" s="71">
        <f>RANK(C33,$C$29:$C$36)</f>
        <v>5</v>
      </c>
    </row>
    <row r="34" spans="1:7">
      <c r="A34" s="65" t="s">
        <v>93</v>
      </c>
      <c r="B34" s="66">
        <v>1</v>
      </c>
      <c r="C34" s="67">
        <v>755000</v>
      </c>
      <c r="D34" s="23">
        <f t="shared" si="2"/>
        <v>1.1111111111111112E-2</v>
      </c>
      <c r="E34" s="23">
        <f t="shared" si="3"/>
        <v>1.4012432089583056E-2</v>
      </c>
      <c r="F34" s="71">
        <v>6</v>
      </c>
      <c r="G34" s="71">
        <f>RANK(C34,$C$29:$C$36)</f>
        <v>6</v>
      </c>
    </row>
    <row r="35" spans="1:7">
      <c r="A35" s="65" t="s">
        <v>102</v>
      </c>
      <c r="B35" s="66">
        <v>1</v>
      </c>
      <c r="C35" s="67">
        <v>610000</v>
      </c>
      <c r="D35" s="23">
        <f t="shared" si="2"/>
        <v>1.1111111111111112E-2</v>
      </c>
      <c r="E35" s="23">
        <f t="shared" si="3"/>
        <v>1.1321302747875052E-2</v>
      </c>
      <c r="F35" s="71">
        <v>6</v>
      </c>
      <c r="G35" s="71">
        <f>RANK(C35,$C$29:$C$36)</f>
        <v>7</v>
      </c>
    </row>
    <row r="36" spans="1:7">
      <c r="A36" s="65" t="s">
        <v>91</v>
      </c>
      <c r="B36" s="66">
        <v>1</v>
      </c>
      <c r="C36" s="67">
        <v>289000</v>
      </c>
      <c r="D36" s="23">
        <f t="shared" si="2"/>
        <v>1.1111111111111112E-2</v>
      </c>
      <c r="E36" s="23">
        <f t="shared" si="3"/>
        <v>5.363699170714574E-3</v>
      </c>
      <c r="F36" s="71">
        <v>6</v>
      </c>
      <c r="G36" s="71">
        <f>RANK(C36,$C$29:$C$36)</f>
        <v>8</v>
      </c>
    </row>
    <row r="37" spans="1:7">
      <c r="A37" s="32" t="s">
        <v>23</v>
      </c>
      <c r="B37" s="47">
        <f>SUM(B29:B36)</f>
        <v>90</v>
      </c>
      <c r="C37" s="37">
        <f>SUM(C29:C36)</f>
        <v>53880725</v>
      </c>
      <c r="D37" s="30">
        <f>SUM(D29:D36)</f>
        <v>0.99999999999999989</v>
      </c>
      <c r="E37" s="30">
        <f>SUM(E29:E36)</f>
        <v>0.99999999999999978</v>
      </c>
      <c r="F37" s="31"/>
      <c r="G37" s="31"/>
    </row>
    <row r="39" spans="1:7">
      <c r="A39" s="124" t="s">
        <v>24</v>
      </c>
      <c r="B39" s="124"/>
      <c r="C39" s="124"/>
      <c r="D39" s="102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1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47</v>
      </c>
    </row>
    <row r="2" spans="1:7">
      <c r="A2" s="2" t="str">
        <f>'OVERALL STATS'!A2</f>
        <v>Reporting Period: MAY, 2023</v>
      </c>
    </row>
    <row r="3" spans="1:7" ht="13.5" thickBot="1"/>
    <row r="4" spans="1:7" ht="16.5" thickBot="1">
      <c r="A4" s="118" t="s">
        <v>13</v>
      </c>
      <c r="B4" s="119"/>
      <c r="C4" s="119"/>
      <c r="D4" s="119"/>
      <c r="E4" s="119"/>
      <c r="F4" s="119"/>
      <c r="G4" s="120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2" t="s">
        <v>57</v>
      </c>
      <c r="B7" s="133">
        <v>27</v>
      </c>
      <c r="C7" s="94">
        <v>10591499</v>
      </c>
      <c r="D7" s="134">
        <f>B7/$B$14</f>
        <v>0.421875</v>
      </c>
      <c r="E7" s="23">
        <f>C7/$C$14</f>
        <v>0.33594665376611094</v>
      </c>
      <c r="F7" s="131">
        <v>1</v>
      </c>
      <c r="G7" s="71">
        <f>RANK(C7,$C$7:$C$13)</f>
        <v>2</v>
      </c>
    </row>
    <row r="8" spans="1:7">
      <c r="A8" s="132" t="s">
        <v>63</v>
      </c>
      <c r="B8" s="36">
        <v>17</v>
      </c>
      <c r="C8" s="135">
        <v>12060625</v>
      </c>
      <c r="D8" s="27">
        <f>B8/$B$14</f>
        <v>0.265625</v>
      </c>
      <c r="E8" s="130">
        <f>C8/$C$14</f>
        <v>0.38254515353094987</v>
      </c>
      <c r="F8" s="71">
        <v>2</v>
      </c>
      <c r="G8" s="131">
        <f>RANK(C8,$C$7:$C$13)</f>
        <v>1</v>
      </c>
    </row>
    <row r="9" spans="1:7">
      <c r="A9" s="35" t="s">
        <v>52</v>
      </c>
      <c r="B9" s="36">
        <v>15</v>
      </c>
      <c r="C9" s="94">
        <v>6188700</v>
      </c>
      <c r="D9" s="27">
        <f t="shared" ref="D9" si="0">B9/$B$14</f>
        <v>0.234375</v>
      </c>
      <c r="E9" s="23">
        <f t="shared" ref="E9" si="1">C9/$C$14</f>
        <v>0.19629639356641876</v>
      </c>
      <c r="F9" s="71">
        <v>3</v>
      </c>
      <c r="G9" s="71">
        <f>RANK(C9,$C$7:$C$13)</f>
        <v>3</v>
      </c>
    </row>
    <row r="10" spans="1:7">
      <c r="A10" s="35" t="s">
        <v>72</v>
      </c>
      <c r="B10" s="36">
        <v>2</v>
      </c>
      <c r="C10" s="94">
        <v>1032500</v>
      </c>
      <c r="D10" s="27">
        <f>B10/$B$14</f>
        <v>3.125E-2</v>
      </c>
      <c r="E10" s="23">
        <f>C10/$C$14</f>
        <v>3.2749370038510084E-2</v>
      </c>
      <c r="F10" s="71">
        <v>4</v>
      </c>
      <c r="G10" s="71">
        <f>RANK(C10,$C$7:$C$13)</f>
        <v>4</v>
      </c>
    </row>
    <row r="11" spans="1:7">
      <c r="A11" s="35" t="s">
        <v>93</v>
      </c>
      <c r="B11" s="36">
        <v>1</v>
      </c>
      <c r="C11" s="94">
        <v>755000</v>
      </c>
      <c r="D11" s="27">
        <f>B11/$B$14</f>
        <v>1.5625E-2</v>
      </c>
      <c r="E11" s="23">
        <f>C11/$C$14</f>
        <v>2.3947481238813673E-2</v>
      </c>
      <c r="F11" s="71">
        <v>5</v>
      </c>
      <c r="G11" s="71">
        <f>RANK(C11,$C$7:$C$13)</f>
        <v>5</v>
      </c>
    </row>
    <row r="12" spans="1:7">
      <c r="A12" s="35" t="s">
        <v>102</v>
      </c>
      <c r="B12" s="36">
        <v>1</v>
      </c>
      <c r="C12" s="94">
        <v>610000</v>
      </c>
      <c r="D12" s="27">
        <f>B12/$B$14</f>
        <v>1.5625E-2</v>
      </c>
      <c r="E12" s="23">
        <f>C12/$C$14</f>
        <v>1.9348296100233562E-2</v>
      </c>
      <c r="F12" s="71">
        <v>5</v>
      </c>
      <c r="G12" s="71">
        <f>RANK(C12,$C$7:$C$13)</f>
        <v>6</v>
      </c>
    </row>
    <row r="13" spans="1:7">
      <c r="A13" s="35" t="s">
        <v>91</v>
      </c>
      <c r="B13" s="36">
        <v>1</v>
      </c>
      <c r="C13" s="94">
        <v>289000</v>
      </c>
      <c r="D13" s="27">
        <f>B13/$B$14</f>
        <v>1.5625E-2</v>
      </c>
      <c r="E13" s="23">
        <f>C13/$C$14</f>
        <v>9.1666517589631142E-3</v>
      </c>
      <c r="F13" s="71">
        <v>5</v>
      </c>
      <c r="G13" s="71">
        <f>RANK(C13,$C$7:$C$13)</f>
        <v>7</v>
      </c>
    </row>
    <row r="14" spans="1:7">
      <c r="A14" s="28" t="s">
        <v>23</v>
      </c>
      <c r="B14" s="29">
        <f>SUM(B7:B13)</f>
        <v>64</v>
      </c>
      <c r="C14" s="95">
        <f>SUM(C7:C13)</f>
        <v>31527324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18" t="s">
        <v>14</v>
      </c>
      <c r="B16" s="119"/>
      <c r="C16" s="119"/>
      <c r="D16" s="119"/>
      <c r="E16" s="119"/>
      <c r="F16" s="119"/>
      <c r="G16" s="120"/>
    </row>
    <row r="17" spans="1:7">
      <c r="A17" s="3"/>
      <c r="B17" s="100"/>
      <c r="C17" s="92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3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6" t="s">
        <v>57</v>
      </c>
      <c r="B19" s="133">
        <v>2</v>
      </c>
      <c r="C19" s="135">
        <v>1557471</v>
      </c>
      <c r="D19" s="134">
        <f>B19/$B$22</f>
        <v>0.33333333333333331</v>
      </c>
      <c r="E19" s="130">
        <f>C19/$C$22</f>
        <v>0.41632400046297696</v>
      </c>
      <c r="F19" s="131">
        <v>1</v>
      </c>
      <c r="G19" s="131">
        <f>RANK(C19,$C$19:$C$21)</f>
        <v>1</v>
      </c>
    </row>
    <row r="20" spans="1:7">
      <c r="A20" s="136" t="s">
        <v>79</v>
      </c>
      <c r="B20" s="133">
        <v>2</v>
      </c>
      <c r="C20" s="96">
        <v>1268950</v>
      </c>
      <c r="D20" s="134">
        <f>B20/$B$22</f>
        <v>0.33333333333333331</v>
      </c>
      <c r="E20" s="23">
        <f>C20/$C$22</f>
        <v>0.33920011376615977</v>
      </c>
      <c r="F20" s="131">
        <v>1</v>
      </c>
      <c r="G20" s="71">
        <f>RANK(C20,$C$19:$C$21)</f>
        <v>2</v>
      </c>
    </row>
    <row r="21" spans="1:7">
      <c r="A21" s="136" t="s">
        <v>52</v>
      </c>
      <c r="B21" s="133">
        <v>2</v>
      </c>
      <c r="C21" s="96">
        <v>914586</v>
      </c>
      <c r="D21" s="134">
        <f>B21/$B$22</f>
        <v>0.33333333333333331</v>
      </c>
      <c r="E21" s="23">
        <f>C21/$C$22</f>
        <v>0.24447588577086329</v>
      </c>
      <c r="F21" s="131">
        <v>1</v>
      </c>
      <c r="G21" s="71">
        <f>RANK(C21,$C$19:$C$21)</f>
        <v>3</v>
      </c>
    </row>
    <row r="22" spans="1:7">
      <c r="A22" s="28" t="s">
        <v>23</v>
      </c>
      <c r="B22" s="29">
        <f>SUM(B19:B21)</f>
        <v>6</v>
      </c>
      <c r="C22" s="95">
        <f>SUM(C19:C21)</f>
        <v>3741007</v>
      </c>
      <c r="D22" s="30">
        <f>SUM(D19:D21)</f>
        <v>1</v>
      </c>
      <c r="E22" s="30">
        <f>SUM(E19:E21)</f>
        <v>1</v>
      </c>
      <c r="F22" s="31"/>
      <c r="G22" s="31"/>
    </row>
    <row r="23" spans="1:7" ht="13.5" thickBot="1"/>
    <row r="24" spans="1:7" ht="16.5" thickBot="1">
      <c r="A24" s="118" t="s">
        <v>15</v>
      </c>
      <c r="B24" s="119"/>
      <c r="C24" s="119"/>
      <c r="D24" s="119"/>
      <c r="E24" s="119"/>
      <c r="F24" s="119"/>
      <c r="G24" s="120"/>
    </row>
    <row r="25" spans="1:7">
      <c r="A25" s="3"/>
      <c r="B25" s="100"/>
      <c r="C25" s="92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3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2" t="s">
        <v>57</v>
      </c>
      <c r="B27" s="133">
        <v>25</v>
      </c>
      <c r="C27" s="135">
        <v>10382499</v>
      </c>
      <c r="D27" s="134">
        <f t="shared" ref="D27:D32" si="2">B27/$B$34</f>
        <v>0.44642857142857145</v>
      </c>
      <c r="E27" s="130">
        <f t="shared" ref="E27:E32" si="3">C27/$C$34</f>
        <v>0.42397752496250868</v>
      </c>
      <c r="F27" s="131">
        <v>1</v>
      </c>
      <c r="G27" s="131">
        <f>RANK(C27,$C$27:$C$33)</f>
        <v>1</v>
      </c>
    </row>
    <row r="28" spans="1:7">
      <c r="A28" s="35" t="s">
        <v>63</v>
      </c>
      <c r="B28" s="36">
        <v>15</v>
      </c>
      <c r="C28" s="94">
        <v>6945625</v>
      </c>
      <c r="D28" s="27">
        <f t="shared" si="2"/>
        <v>0.26785714285714285</v>
      </c>
      <c r="E28" s="23">
        <f t="shared" si="3"/>
        <v>0.28363006794585044</v>
      </c>
      <c r="F28" s="104">
        <v>2</v>
      </c>
      <c r="G28" s="71">
        <f>RANK(C28,$C$27:$C$33)</f>
        <v>2</v>
      </c>
    </row>
    <row r="29" spans="1:7">
      <c r="A29" s="35" t="s">
        <v>52</v>
      </c>
      <c r="B29" s="36">
        <v>11</v>
      </c>
      <c r="C29" s="94">
        <v>4473700</v>
      </c>
      <c r="D29" s="27">
        <f t="shared" si="2"/>
        <v>0.19642857142857142</v>
      </c>
      <c r="E29" s="23">
        <f t="shared" si="3"/>
        <v>0.18268706343480265</v>
      </c>
      <c r="F29" s="104">
        <v>3</v>
      </c>
      <c r="G29" s="71">
        <f>RANK(C29,$C$27:$C$33)</f>
        <v>3</v>
      </c>
    </row>
    <row r="30" spans="1:7">
      <c r="A30" s="35" t="s">
        <v>72</v>
      </c>
      <c r="B30" s="36">
        <v>2</v>
      </c>
      <c r="C30" s="94">
        <v>1032500</v>
      </c>
      <c r="D30" s="27">
        <f t="shared" si="2"/>
        <v>3.5714285714285712E-2</v>
      </c>
      <c r="E30" s="23">
        <f t="shared" si="3"/>
        <v>4.2162950800552948E-2</v>
      </c>
      <c r="F30" s="71">
        <v>4</v>
      </c>
      <c r="G30" s="71">
        <f>RANK(C30,$C$27:$C$33)</f>
        <v>4</v>
      </c>
    </row>
    <row r="31" spans="1:7">
      <c r="A31" s="35" t="s">
        <v>93</v>
      </c>
      <c r="B31" s="36">
        <v>1</v>
      </c>
      <c r="C31" s="94">
        <v>755000</v>
      </c>
      <c r="D31" s="27">
        <f t="shared" si="2"/>
        <v>1.7857142857142856E-2</v>
      </c>
      <c r="E31" s="23">
        <f t="shared" si="3"/>
        <v>3.0831019713721527E-2</v>
      </c>
      <c r="F31" s="104">
        <v>5</v>
      </c>
      <c r="G31" s="71">
        <f>RANK(C31,$C$27:$C$33)</f>
        <v>5</v>
      </c>
    </row>
    <row r="32" spans="1:7">
      <c r="A32" s="35" t="s">
        <v>102</v>
      </c>
      <c r="B32" s="36">
        <v>1</v>
      </c>
      <c r="C32" s="94">
        <v>610000</v>
      </c>
      <c r="D32" s="27">
        <f t="shared" si="2"/>
        <v>1.7857142857142856E-2</v>
      </c>
      <c r="E32" s="23">
        <f t="shared" si="3"/>
        <v>2.4909830497178983E-2</v>
      </c>
      <c r="F32" s="71">
        <v>5</v>
      </c>
      <c r="G32" s="71">
        <f>RANK(C32,$C$27:$C$33)</f>
        <v>6</v>
      </c>
    </row>
    <row r="33" spans="1:7">
      <c r="A33" s="35" t="s">
        <v>91</v>
      </c>
      <c r="B33" s="36">
        <v>1</v>
      </c>
      <c r="C33" s="94">
        <v>289000</v>
      </c>
      <c r="D33" s="27">
        <f>B33/$B$34</f>
        <v>1.7857142857142856E-2</v>
      </c>
      <c r="E33" s="23">
        <f>C33/$C$34</f>
        <v>1.1801542645384796E-2</v>
      </c>
      <c r="F33" s="71">
        <v>5</v>
      </c>
      <c r="G33" s="71">
        <f>RANK(C33,$C$27:$C$33)</f>
        <v>7</v>
      </c>
    </row>
    <row r="34" spans="1:7">
      <c r="A34" s="28" t="s">
        <v>23</v>
      </c>
      <c r="B34" s="40">
        <f>SUM(B27:B33)</f>
        <v>56</v>
      </c>
      <c r="C34" s="97">
        <f>SUM(C27:C33)</f>
        <v>24488324</v>
      </c>
      <c r="D34" s="30">
        <f>SUM(D27:D33)</f>
        <v>1</v>
      </c>
      <c r="E34" s="30">
        <f>SUM(E27:E33)</f>
        <v>1</v>
      </c>
      <c r="F34" s="31"/>
      <c r="G34" s="31"/>
    </row>
    <row r="35" spans="1:7" ht="13.5" thickBot="1"/>
    <row r="36" spans="1:7" ht="16.5" thickBot="1">
      <c r="A36" s="118" t="s">
        <v>16</v>
      </c>
      <c r="B36" s="119"/>
      <c r="C36" s="119"/>
      <c r="D36" s="119"/>
      <c r="E36" s="119"/>
      <c r="F36" s="119"/>
      <c r="G36" s="120"/>
    </row>
    <row r="37" spans="1:7">
      <c r="A37" s="18"/>
      <c r="B37" s="101"/>
      <c r="C37" s="98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3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37" t="s">
        <v>52</v>
      </c>
      <c r="B39" s="138">
        <v>2</v>
      </c>
      <c r="C39" s="99">
        <v>1350000</v>
      </c>
      <c r="D39" s="130">
        <f>B39/$B$42</f>
        <v>0.5</v>
      </c>
      <c r="E39" s="23">
        <f>C39/$C$42</f>
        <v>0.2101494396014944</v>
      </c>
      <c r="F39" s="131">
        <v>1</v>
      </c>
      <c r="G39" s="71">
        <f>RANK(C39,$C$39:$C$41)</f>
        <v>2</v>
      </c>
    </row>
    <row r="40" spans="1:7">
      <c r="A40" s="137" t="s">
        <v>63</v>
      </c>
      <c r="B40" s="90">
        <v>1</v>
      </c>
      <c r="C40" s="139">
        <v>5000000</v>
      </c>
      <c r="D40" s="23">
        <f>B40/$B$42</f>
        <v>0.25</v>
      </c>
      <c r="E40" s="130">
        <f>C40/$C$42</f>
        <v>0.77833125778331258</v>
      </c>
      <c r="F40" s="71">
        <v>2</v>
      </c>
      <c r="G40" s="131">
        <f>RANK(C40,$C$39:$C$41)</f>
        <v>1</v>
      </c>
    </row>
    <row r="41" spans="1:7">
      <c r="A41" s="89" t="s">
        <v>57</v>
      </c>
      <c r="B41" s="90">
        <v>1</v>
      </c>
      <c r="C41" s="99">
        <v>74000</v>
      </c>
      <c r="D41" s="23">
        <f>B41/$B$42</f>
        <v>0.25</v>
      </c>
      <c r="E41" s="23">
        <f>C41/$C$42</f>
        <v>1.1519302615193025E-2</v>
      </c>
      <c r="F41" s="71">
        <v>2</v>
      </c>
      <c r="G41" s="71">
        <f>RANK(C41,$C$39:$C$41)</f>
        <v>3</v>
      </c>
    </row>
    <row r="42" spans="1:7">
      <c r="A42" s="28" t="s">
        <v>23</v>
      </c>
      <c r="B42" s="40">
        <f>SUM(B39:B41)</f>
        <v>4</v>
      </c>
      <c r="C42" s="97">
        <f>SUM(C39:C41)</f>
        <v>6424000</v>
      </c>
      <c r="D42" s="30">
        <f>SUM(D39:D41)</f>
        <v>1</v>
      </c>
      <c r="E42" s="30">
        <f>SUM(E39:E41)</f>
        <v>1</v>
      </c>
      <c r="F42" s="31"/>
      <c r="G42" s="31"/>
    </row>
    <row r="43" spans="1:7" ht="13.5" thickBot="1"/>
    <row r="44" spans="1:7" ht="16.5" thickBot="1">
      <c r="A44" s="118" t="s">
        <v>17</v>
      </c>
      <c r="B44" s="119"/>
      <c r="C44" s="119"/>
      <c r="D44" s="119"/>
      <c r="E44" s="119"/>
      <c r="F44" s="119"/>
      <c r="G44" s="120"/>
    </row>
    <row r="45" spans="1:7">
      <c r="A45" s="18"/>
      <c r="B45" s="101"/>
      <c r="C45" s="98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3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2" t="s">
        <v>52</v>
      </c>
      <c r="B47" s="133">
        <v>2</v>
      </c>
      <c r="C47" s="135">
        <v>365000</v>
      </c>
      <c r="D47" s="134">
        <f>B47/$B$50</f>
        <v>0.5</v>
      </c>
      <c r="E47" s="130">
        <f>C47/$C$50</f>
        <v>0.5934959349593496</v>
      </c>
      <c r="F47" s="131">
        <v>1</v>
      </c>
      <c r="G47" s="131">
        <f>RANK(C47,$C$47:$C$49)</f>
        <v>1</v>
      </c>
    </row>
    <row r="48" spans="1:7">
      <c r="A48" s="35" t="s">
        <v>57</v>
      </c>
      <c r="B48" s="36">
        <v>1</v>
      </c>
      <c r="C48" s="94">
        <v>135000</v>
      </c>
      <c r="D48" s="27">
        <f>B48/$B$50</f>
        <v>0.25</v>
      </c>
      <c r="E48" s="23">
        <f>C48/$C$50</f>
        <v>0.21951219512195122</v>
      </c>
      <c r="F48" s="71">
        <v>2</v>
      </c>
      <c r="G48" s="71">
        <f>RANK(C48,$C$47:$C$49)</f>
        <v>2</v>
      </c>
    </row>
    <row r="49" spans="1:7">
      <c r="A49" s="35" t="s">
        <v>63</v>
      </c>
      <c r="B49" s="36">
        <v>1</v>
      </c>
      <c r="C49" s="94">
        <v>115000</v>
      </c>
      <c r="D49" s="27">
        <f t="shared" ref="D49" si="4">B49/$B$50</f>
        <v>0.25</v>
      </c>
      <c r="E49" s="23">
        <f t="shared" ref="E49" si="5">C49/$C$50</f>
        <v>0.18699186991869918</v>
      </c>
      <c r="F49" s="71">
        <v>2</v>
      </c>
      <c r="G49" s="71">
        <f>RANK(C49,$C$47:$C$49)</f>
        <v>3</v>
      </c>
    </row>
    <row r="50" spans="1:7">
      <c r="A50" s="28" t="s">
        <v>23</v>
      </c>
      <c r="B50" s="29">
        <f>SUM(B47:B49)</f>
        <v>4</v>
      </c>
      <c r="C50" s="95">
        <f>SUM(C47:C49)</f>
        <v>615000</v>
      </c>
      <c r="D50" s="30">
        <f>SUM(D47:D49)</f>
        <v>1</v>
      </c>
      <c r="E50" s="30">
        <f>SUM(E47:E49)</f>
        <v>1</v>
      </c>
      <c r="F50" s="31"/>
      <c r="G50" s="31"/>
    </row>
    <row r="53" spans="1:7">
      <c r="A53" s="124" t="s">
        <v>24</v>
      </c>
      <c r="B53" s="124"/>
      <c r="C53" s="124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4:G24"/>
    <mergeCell ref="A36:G36"/>
    <mergeCell ref="A44:G44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1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1" customWidth="1"/>
    <col min="7" max="7" width="16.28515625" style="61" customWidth="1"/>
  </cols>
  <sheetData>
    <row r="1" spans="1:7" ht="15.75">
      <c r="A1" s="53" t="s">
        <v>48</v>
      </c>
    </row>
    <row r="2" spans="1:7">
      <c r="A2" s="54" t="str">
        <f>'OVERALL STATS'!A2</f>
        <v>Reporting Period: MAY, 2023</v>
      </c>
    </row>
    <row r="3" spans="1:7" ht="13.5" thickBot="1"/>
    <row r="4" spans="1:7" ht="16.5" thickBot="1">
      <c r="A4" s="118" t="s">
        <v>18</v>
      </c>
      <c r="B4" s="119"/>
      <c r="C4" s="119"/>
      <c r="D4" s="119"/>
      <c r="E4" s="119"/>
      <c r="F4" s="119"/>
      <c r="G4" s="120"/>
    </row>
    <row r="5" spans="1:7">
      <c r="A5" s="55"/>
      <c r="B5" s="63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6" t="s">
        <v>11</v>
      </c>
      <c r="B6" s="19" t="s">
        <v>8</v>
      </c>
      <c r="C6" s="4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0" t="s">
        <v>57</v>
      </c>
      <c r="B7" s="141">
        <v>4</v>
      </c>
      <c r="C7" s="142">
        <v>957794</v>
      </c>
      <c r="D7" s="134">
        <f>B7/$B$11</f>
        <v>0.44444444444444442</v>
      </c>
      <c r="E7" s="143">
        <f>C7/$C$11</f>
        <v>0.45376005427341559</v>
      </c>
      <c r="F7" s="131">
        <v>1</v>
      </c>
      <c r="G7" s="131">
        <f>RANK(C7,$C$7:$C$10)</f>
        <v>1</v>
      </c>
    </row>
    <row r="8" spans="1:7">
      <c r="A8" s="58" t="s">
        <v>52</v>
      </c>
      <c r="B8" s="51">
        <v>3</v>
      </c>
      <c r="C8" s="52">
        <v>623000</v>
      </c>
      <c r="D8" s="27">
        <f>B8/$B$11</f>
        <v>0.33333333333333331</v>
      </c>
      <c r="E8" s="64">
        <f>C8/$C$11</f>
        <v>0.29514959773431232</v>
      </c>
      <c r="F8" s="71">
        <v>2</v>
      </c>
      <c r="G8" s="71">
        <f>RANK(C8,$C$7:$C$10)</f>
        <v>2</v>
      </c>
    </row>
    <row r="9" spans="1:7">
      <c r="A9" s="58" t="s">
        <v>72</v>
      </c>
      <c r="B9" s="51">
        <v>1</v>
      </c>
      <c r="C9" s="52">
        <v>325000</v>
      </c>
      <c r="D9" s="27">
        <f t="shared" ref="D9" si="0">B9/$B$11</f>
        <v>0.1111111111111111</v>
      </c>
      <c r="E9" s="64">
        <f t="shared" ref="E9" si="1">C9/$C$11</f>
        <v>0.15397049641035554</v>
      </c>
      <c r="F9" s="71">
        <v>3</v>
      </c>
      <c r="G9" s="71">
        <f>RANK(C9,$C$7:$C$10)</f>
        <v>3</v>
      </c>
    </row>
    <row r="10" spans="1:7">
      <c r="A10" s="58" t="s">
        <v>63</v>
      </c>
      <c r="B10" s="51">
        <v>1</v>
      </c>
      <c r="C10" s="52">
        <v>205000</v>
      </c>
      <c r="D10" s="27">
        <f>B10/$B$11</f>
        <v>0.1111111111111111</v>
      </c>
      <c r="E10" s="64">
        <f>C10/$C$11</f>
        <v>9.7119851581916564E-2</v>
      </c>
      <c r="F10" s="71">
        <v>3</v>
      </c>
      <c r="G10" s="71">
        <f>RANK(C10,$C$7:$C$10)</f>
        <v>4</v>
      </c>
    </row>
    <row r="11" spans="1:7">
      <c r="A11" s="57" t="s">
        <v>23</v>
      </c>
      <c r="B11" s="34">
        <f>SUM(B7:B10)</f>
        <v>9</v>
      </c>
      <c r="C11" s="49">
        <f>SUM(C7:C10)</f>
        <v>2110794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18" t="s">
        <v>19</v>
      </c>
      <c r="B13" s="119"/>
      <c r="C13" s="119"/>
      <c r="D13" s="119"/>
      <c r="E13" s="119"/>
      <c r="F13" s="119"/>
      <c r="G13" s="120"/>
    </row>
    <row r="14" spans="1:7">
      <c r="A14" s="55"/>
      <c r="B14" s="63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6" t="s">
        <v>11</v>
      </c>
      <c r="B15" s="19" t="s">
        <v>8</v>
      </c>
      <c r="C15" s="48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4" t="s">
        <v>52</v>
      </c>
      <c r="B16" s="131">
        <v>1</v>
      </c>
      <c r="C16" s="145">
        <v>10200000</v>
      </c>
      <c r="D16" s="134">
        <f>B16/$B$18</f>
        <v>0.5</v>
      </c>
      <c r="E16" s="143">
        <f>C16/$C$18</f>
        <v>0.83606557377049184</v>
      </c>
      <c r="F16" s="131">
        <v>1</v>
      </c>
      <c r="G16" s="131">
        <f>RANK(C16,$C$16:$C$17)</f>
        <v>1</v>
      </c>
    </row>
    <row r="17" spans="1:7">
      <c r="A17" s="144" t="s">
        <v>72</v>
      </c>
      <c r="B17" s="131">
        <v>1</v>
      </c>
      <c r="C17" s="72">
        <v>2000000</v>
      </c>
      <c r="D17" s="134">
        <f>B17/$B$18</f>
        <v>0.5</v>
      </c>
      <c r="E17" s="64">
        <f>C17/$C$18</f>
        <v>0.16393442622950818</v>
      </c>
      <c r="F17" s="131">
        <v>1</v>
      </c>
      <c r="G17" s="71">
        <f>RANK(C17,$C$16:$C$17)</f>
        <v>2</v>
      </c>
    </row>
    <row r="18" spans="1:7">
      <c r="A18" s="57" t="s">
        <v>23</v>
      </c>
      <c r="B18" s="40">
        <f>SUM(B16:B17)</f>
        <v>2</v>
      </c>
      <c r="C18" s="37">
        <f>SUM(C16:C17)</f>
        <v>12200000</v>
      </c>
      <c r="D18" s="30">
        <f>SUM(D16:D17)</f>
        <v>1</v>
      </c>
      <c r="E18" s="30">
        <f>SUM(E16:E17)</f>
        <v>1</v>
      </c>
      <c r="F18" s="40"/>
      <c r="G18" s="40"/>
    </row>
    <row r="19" spans="1:7" ht="13.5" thickBot="1"/>
    <row r="20" spans="1:7" ht="16.5" thickBot="1">
      <c r="A20" s="118" t="s">
        <v>20</v>
      </c>
      <c r="B20" s="119"/>
      <c r="C20" s="119"/>
      <c r="D20" s="119"/>
      <c r="E20" s="119"/>
      <c r="F20" s="119"/>
      <c r="G20" s="120"/>
    </row>
    <row r="21" spans="1:7">
      <c r="A21" s="55"/>
      <c r="B21" s="63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6" t="s">
        <v>11</v>
      </c>
      <c r="B22" s="19" t="s">
        <v>8</v>
      </c>
      <c r="C22" s="48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6" t="s">
        <v>72</v>
      </c>
      <c r="B23" s="147">
        <v>2</v>
      </c>
      <c r="C23" s="148">
        <v>90000</v>
      </c>
      <c r="D23" s="134">
        <f t="shared" ref="D23" si="2">B23/$B$25</f>
        <v>0.66666666666666663</v>
      </c>
      <c r="E23" s="143">
        <f t="shared" ref="E23" si="3">C23/$C$25</f>
        <v>0.5</v>
      </c>
      <c r="F23" s="131">
        <v>1</v>
      </c>
      <c r="G23" s="131">
        <f>RANK(C23,$C$23:$C$24)</f>
        <v>1</v>
      </c>
    </row>
    <row r="24" spans="1:7">
      <c r="A24" s="146" t="s">
        <v>57</v>
      </c>
      <c r="B24" s="69">
        <v>1</v>
      </c>
      <c r="C24" s="148">
        <v>90000</v>
      </c>
      <c r="D24" s="27">
        <f>B24/$B$25</f>
        <v>0.33333333333333331</v>
      </c>
      <c r="E24" s="143">
        <f>C24/$C$25</f>
        <v>0.5</v>
      </c>
      <c r="F24" s="71">
        <v>2</v>
      </c>
      <c r="G24" s="131">
        <f>RANK(C24,$C$23:$C$24)</f>
        <v>1</v>
      </c>
    </row>
    <row r="25" spans="1:7">
      <c r="A25" s="57" t="s">
        <v>23</v>
      </c>
      <c r="B25" s="40">
        <f>SUM(B23:B24)</f>
        <v>3</v>
      </c>
      <c r="C25" s="37">
        <f>SUM(C23:C24)</f>
        <v>180000</v>
      </c>
      <c r="D25" s="30">
        <f>SUM(D23:D24)</f>
        <v>1</v>
      </c>
      <c r="E25" s="30">
        <f>SUM(E23:E24)</f>
        <v>1</v>
      </c>
      <c r="F25" s="40"/>
      <c r="G25" s="40"/>
    </row>
    <row r="26" spans="1:7" ht="13.5" thickBot="1"/>
    <row r="27" spans="1:7" ht="16.5" thickBot="1">
      <c r="A27" s="118" t="s">
        <v>21</v>
      </c>
      <c r="B27" s="119"/>
      <c r="C27" s="119"/>
      <c r="D27" s="119"/>
      <c r="E27" s="119"/>
      <c r="F27" s="119"/>
      <c r="G27" s="120"/>
    </row>
    <row r="28" spans="1:7">
      <c r="A28" s="55"/>
      <c r="B28" s="63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6" t="s">
        <v>11</v>
      </c>
      <c r="B29" s="19" t="s">
        <v>8</v>
      </c>
      <c r="C29" s="48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44" t="s">
        <v>63</v>
      </c>
      <c r="B30" s="131">
        <v>3</v>
      </c>
      <c r="C30" s="145">
        <v>3220000</v>
      </c>
      <c r="D30" s="130">
        <f>B30/$B$32</f>
        <v>0.75</v>
      </c>
      <c r="E30" s="143">
        <f>C30/$C$32</f>
        <v>0.88910978573006405</v>
      </c>
      <c r="F30" s="131">
        <v>1</v>
      </c>
      <c r="G30" s="131">
        <f>RANK(C30,$C$30:$C$31)</f>
        <v>1</v>
      </c>
    </row>
    <row r="31" spans="1:7">
      <c r="A31" s="68" t="s">
        <v>57</v>
      </c>
      <c r="B31" s="69">
        <v>1</v>
      </c>
      <c r="C31" s="70">
        <v>401600</v>
      </c>
      <c r="D31" s="23">
        <f>B31/$B$32</f>
        <v>0.25</v>
      </c>
      <c r="E31" s="64">
        <f>C31/$C$32</f>
        <v>0.11089021426993594</v>
      </c>
      <c r="F31" s="71">
        <v>2</v>
      </c>
      <c r="G31" s="71">
        <f>RANK(C31,$C$30:$C$31)</f>
        <v>2</v>
      </c>
    </row>
    <row r="32" spans="1:7">
      <c r="A32" s="57" t="s">
        <v>23</v>
      </c>
      <c r="B32" s="34">
        <f>SUM(B30:B31)</f>
        <v>4</v>
      </c>
      <c r="C32" s="49">
        <f>SUM(C30:C31)</f>
        <v>3621600</v>
      </c>
      <c r="D32" s="30">
        <f>SUM(D30:D31)</f>
        <v>1</v>
      </c>
      <c r="E32" s="30">
        <f>SUM(E30:E31)</f>
        <v>1</v>
      </c>
      <c r="F32" s="40"/>
      <c r="G32" s="40"/>
    </row>
    <row r="33" spans="1:7" ht="13.5" thickBot="1"/>
    <row r="34" spans="1:7" ht="16.5" thickBot="1">
      <c r="A34" s="118" t="s">
        <v>22</v>
      </c>
      <c r="B34" s="119"/>
      <c r="C34" s="119"/>
      <c r="D34" s="119"/>
      <c r="E34" s="119"/>
      <c r="F34" s="119"/>
      <c r="G34" s="120"/>
    </row>
    <row r="35" spans="1:7">
      <c r="A35" s="55"/>
      <c r="B35" s="63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6" t="s">
        <v>11</v>
      </c>
      <c r="B36" s="19" t="s">
        <v>8</v>
      </c>
      <c r="C36" s="48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46" t="s">
        <v>52</v>
      </c>
      <c r="B37" s="147">
        <v>1</v>
      </c>
      <c r="C37" s="148">
        <v>300000</v>
      </c>
      <c r="D37" s="130">
        <f t="shared" ref="D37" si="4">B37/$B$39</f>
        <v>0.5</v>
      </c>
      <c r="E37" s="130">
        <f t="shared" ref="E37" si="5">C37/$C$39</f>
        <v>0.6</v>
      </c>
      <c r="F37" s="131">
        <v>1</v>
      </c>
      <c r="G37" s="71">
        <f>RANK(C37,$C$37:$C$38)</f>
        <v>1</v>
      </c>
    </row>
    <row r="38" spans="1:7">
      <c r="A38" s="146" t="s">
        <v>57</v>
      </c>
      <c r="B38" s="147">
        <v>1</v>
      </c>
      <c r="C38" s="70">
        <v>200000</v>
      </c>
      <c r="D38" s="130">
        <f>B38/$B$39</f>
        <v>0.5</v>
      </c>
      <c r="E38" s="23">
        <f>C38/$C$39</f>
        <v>0.4</v>
      </c>
      <c r="F38" s="131">
        <v>1</v>
      </c>
      <c r="G38" s="71">
        <f>RANK(C38,$C$37:$C$38)</f>
        <v>2</v>
      </c>
    </row>
    <row r="39" spans="1:7">
      <c r="A39" s="57" t="s">
        <v>23</v>
      </c>
      <c r="B39" s="34">
        <f>SUM(B37:B38)</f>
        <v>2</v>
      </c>
      <c r="C39" s="49">
        <f>SUM(C37:C38)</f>
        <v>500000</v>
      </c>
      <c r="D39" s="30">
        <f>SUM(D37:D38)</f>
        <v>1</v>
      </c>
      <c r="E39" s="30">
        <f>SUM(E37:E38)</f>
        <v>1</v>
      </c>
      <c r="F39" s="40"/>
      <c r="G39" s="40"/>
    </row>
    <row r="40" spans="1:7">
      <c r="A40" s="59"/>
      <c r="B40" s="24"/>
      <c r="C40" s="50"/>
      <c r="D40" s="42"/>
      <c r="E40" s="42"/>
      <c r="F40" s="62"/>
      <c r="G40" s="62"/>
    </row>
    <row r="42" spans="1:7">
      <c r="A42" s="124" t="s">
        <v>24</v>
      </c>
      <c r="B42" s="124"/>
      <c r="C42" s="124"/>
    </row>
    <row r="43" spans="1:7">
      <c r="A43" s="60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3:G13"/>
    <mergeCell ref="A20:G20"/>
    <mergeCell ref="A27:G27"/>
    <mergeCell ref="A34:G34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9"/>
  <sheetViews>
    <sheetView workbookViewId="0">
      <selection activeCell="G1" sqref="G1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3" t="s">
        <v>44</v>
      </c>
      <c r="B1" t="s">
        <v>28</v>
      </c>
    </row>
    <row r="2" spans="1:7">
      <c r="A2" s="73" t="s">
        <v>27</v>
      </c>
      <c r="B2" t="s">
        <v>28</v>
      </c>
    </row>
    <row r="4" spans="1:7">
      <c r="D4" s="73" t="s">
        <v>40</v>
      </c>
    </row>
    <row r="5" spans="1:7">
      <c r="A5" s="73" t="s">
        <v>7</v>
      </c>
      <c r="B5" s="73" t="s">
        <v>26</v>
      </c>
      <c r="C5" s="73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102</v>
      </c>
      <c r="D6" s="74">
        <v>1</v>
      </c>
      <c r="E6" s="25">
        <v>610000</v>
      </c>
      <c r="F6" s="9">
        <v>1.4285714285714285E-2</v>
      </c>
      <c r="G6" s="9">
        <v>1.7295970143866461E-2</v>
      </c>
    </row>
    <row r="7" spans="1:7">
      <c r="B7" t="s">
        <v>103</v>
      </c>
      <c r="D7" s="74">
        <v>1</v>
      </c>
      <c r="E7" s="25">
        <v>610000</v>
      </c>
      <c r="F7" s="9">
        <v>1.4285714285714285E-2</v>
      </c>
      <c r="G7" s="9">
        <v>1.7295970143866461E-2</v>
      </c>
    </row>
    <row r="8" spans="1:7">
      <c r="C8" t="s">
        <v>104</v>
      </c>
      <c r="D8" s="74">
        <v>1</v>
      </c>
      <c r="E8" s="25">
        <v>610000</v>
      </c>
      <c r="F8" s="9">
        <v>1.4285714285714285E-2</v>
      </c>
      <c r="G8" s="9">
        <v>1.7295970143866461E-2</v>
      </c>
    </row>
    <row r="9" spans="1:7">
      <c r="A9" t="s">
        <v>79</v>
      </c>
      <c r="D9" s="74">
        <v>2</v>
      </c>
      <c r="E9" s="25">
        <v>1268950</v>
      </c>
      <c r="F9" s="9">
        <v>2.8571428571428571E-2</v>
      </c>
      <c r="G9" s="9">
        <v>3.5979871006654666E-2</v>
      </c>
    </row>
    <row r="10" spans="1:7">
      <c r="B10" t="s">
        <v>80</v>
      </c>
      <c r="D10" s="74">
        <v>2</v>
      </c>
      <c r="E10" s="25">
        <v>1268950</v>
      </c>
      <c r="F10" s="9">
        <v>2.8571428571428571E-2</v>
      </c>
      <c r="G10" s="9">
        <v>3.5979871006654666E-2</v>
      </c>
    </row>
    <row r="11" spans="1:7">
      <c r="C11" t="s">
        <v>81</v>
      </c>
      <c r="D11" s="74">
        <v>2</v>
      </c>
      <c r="E11" s="25">
        <v>1268950</v>
      </c>
      <c r="F11" s="9">
        <v>2.8571428571428571E-2</v>
      </c>
      <c r="G11" s="9">
        <v>3.5979871006654666E-2</v>
      </c>
    </row>
    <row r="12" spans="1:7">
      <c r="A12" t="s">
        <v>72</v>
      </c>
      <c r="D12" s="74">
        <v>2</v>
      </c>
      <c r="E12" s="25">
        <v>1032500</v>
      </c>
      <c r="F12" s="9">
        <v>2.8571428571428571E-2</v>
      </c>
      <c r="G12" s="9">
        <v>2.9275556022200201E-2</v>
      </c>
    </row>
    <row r="13" spans="1:7">
      <c r="B13" t="s">
        <v>73</v>
      </c>
      <c r="D13" s="74">
        <v>2</v>
      </c>
      <c r="E13" s="25">
        <v>1032500</v>
      </c>
      <c r="F13" s="9">
        <v>2.8571428571428571E-2</v>
      </c>
      <c r="G13" s="9">
        <v>2.9275556022200201E-2</v>
      </c>
    </row>
    <row r="14" spans="1:7">
      <c r="C14" t="s">
        <v>74</v>
      </c>
      <c r="D14" s="74">
        <v>2</v>
      </c>
      <c r="E14" s="25">
        <v>1032500</v>
      </c>
      <c r="F14" s="9">
        <v>2.8571428571428571E-2</v>
      </c>
      <c r="G14" s="9">
        <v>2.9275556022200201E-2</v>
      </c>
    </row>
    <row r="15" spans="1:7">
      <c r="A15" t="s">
        <v>63</v>
      </c>
      <c r="D15" s="74">
        <v>17</v>
      </c>
      <c r="E15" s="25">
        <v>12060625</v>
      </c>
      <c r="F15" s="9">
        <v>0.24285714285714285</v>
      </c>
      <c r="G15" s="9">
        <v>0.34196755723994993</v>
      </c>
    </row>
    <row r="16" spans="1:7">
      <c r="B16" t="s">
        <v>75</v>
      </c>
      <c r="D16" s="74">
        <v>3</v>
      </c>
      <c r="E16" s="25">
        <v>1474000</v>
      </c>
      <c r="F16" s="9">
        <v>4.2857142857142858E-2</v>
      </c>
      <c r="G16" s="9">
        <v>4.1793868839441251E-2</v>
      </c>
    </row>
    <row r="17" spans="1:7">
      <c r="C17" t="s">
        <v>76</v>
      </c>
      <c r="D17" s="74">
        <v>3</v>
      </c>
      <c r="E17" s="25">
        <v>1474000</v>
      </c>
      <c r="F17" s="9">
        <v>4.2857142857142858E-2</v>
      </c>
      <c r="G17" s="9">
        <v>4.1793868839441251E-2</v>
      </c>
    </row>
    <row r="18" spans="1:7">
      <c r="B18" t="s">
        <v>89</v>
      </c>
      <c r="D18" s="74">
        <v>2</v>
      </c>
      <c r="E18" s="25">
        <v>5320000</v>
      </c>
      <c r="F18" s="9">
        <v>2.8571428571428571E-2</v>
      </c>
      <c r="G18" s="9">
        <v>0.1508435428940485</v>
      </c>
    </row>
    <row r="19" spans="1:7">
      <c r="C19" t="s">
        <v>107</v>
      </c>
      <c r="D19" s="74">
        <v>1</v>
      </c>
      <c r="E19" s="25">
        <v>5000000</v>
      </c>
      <c r="F19" s="9">
        <v>1.4285714285714285E-2</v>
      </c>
      <c r="G19" s="9">
        <v>0.14177024708087263</v>
      </c>
    </row>
    <row r="20" spans="1:7">
      <c r="C20" t="s">
        <v>90</v>
      </c>
      <c r="D20" s="74">
        <v>1</v>
      </c>
      <c r="E20" s="25">
        <v>320000</v>
      </c>
      <c r="F20" s="9">
        <v>1.4285714285714285E-2</v>
      </c>
      <c r="G20" s="9">
        <v>9.0732958131758482E-3</v>
      </c>
    </row>
    <row r="21" spans="1:7">
      <c r="B21" t="s">
        <v>54</v>
      </c>
      <c r="D21" s="74">
        <v>8</v>
      </c>
      <c r="E21" s="25">
        <v>3752625</v>
      </c>
      <c r="F21" s="9">
        <v>0.11428571428571428</v>
      </c>
      <c r="G21" s="9">
        <v>0.10640211469037193</v>
      </c>
    </row>
    <row r="22" spans="1:7">
      <c r="C22" t="s">
        <v>97</v>
      </c>
      <c r="D22" s="74">
        <v>4</v>
      </c>
      <c r="E22" s="25">
        <v>1923625</v>
      </c>
      <c r="F22" s="9">
        <v>5.7142857142857141E-2</v>
      </c>
      <c r="G22" s="9">
        <v>5.4542558308188729E-2</v>
      </c>
    </row>
    <row r="23" spans="1:7">
      <c r="C23" t="s">
        <v>88</v>
      </c>
      <c r="D23" s="74">
        <v>4</v>
      </c>
      <c r="E23" s="25">
        <v>1829000</v>
      </c>
      <c r="F23" s="9">
        <v>5.7142857142857141E-2</v>
      </c>
      <c r="G23" s="9">
        <v>5.185955638218321E-2</v>
      </c>
    </row>
    <row r="24" spans="1:7">
      <c r="B24" t="s">
        <v>64</v>
      </c>
      <c r="D24" s="74">
        <v>4</v>
      </c>
      <c r="E24" s="25">
        <v>1514000</v>
      </c>
      <c r="F24" s="9">
        <v>5.7142857142857141E-2</v>
      </c>
      <c r="G24" s="9">
        <v>4.2928030816088238E-2</v>
      </c>
    </row>
    <row r="25" spans="1:7">
      <c r="C25" t="s">
        <v>65</v>
      </c>
      <c r="D25" s="74">
        <v>1</v>
      </c>
      <c r="E25" s="25">
        <v>369000</v>
      </c>
      <c r="F25" s="9">
        <v>1.4285714285714285E-2</v>
      </c>
      <c r="G25" s="9">
        <v>1.0462644234568401E-2</v>
      </c>
    </row>
    <row r="26" spans="1:7">
      <c r="C26" t="s">
        <v>87</v>
      </c>
      <c r="D26" s="74">
        <v>1</v>
      </c>
      <c r="E26" s="25">
        <v>620000</v>
      </c>
      <c r="F26" s="9">
        <v>1.4285714285714285E-2</v>
      </c>
      <c r="G26" s="9">
        <v>1.7579510638028206E-2</v>
      </c>
    </row>
    <row r="27" spans="1:7">
      <c r="C27" t="s">
        <v>98</v>
      </c>
      <c r="D27" s="74">
        <v>1</v>
      </c>
      <c r="E27" s="25">
        <v>115000</v>
      </c>
      <c r="F27" s="9">
        <v>1.4285714285714285E-2</v>
      </c>
      <c r="G27" s="9">
        <v>3.2607156828600705E-3</v>
      </c>
    </row>
    <row r="28" spans="1:7">
      <c r="C28" t="s">
        <v>101</v>
      </c>
      <c r="D28" s="74">
        <v>1</v>
      </c>
      <c r="E28" s="25">
        <v>410000</v>
      </c>
      <c r="F28" s="9">
        <v>1.4285714285714285E-2</v>
      </c>
      <c r="G28" s="9">
        <v>1.1625160260631557E-2</v>
      </c>
    </row>
    <row r="29" spans="1:7">
      <c r="A29" t="s">
        <v>93</v>
      </c>
      <c r="D29" s="74">
        <v>1</v>
      </c>
      <c r="E29" s="25">
        <v>755000</v>
      </c>
      <c r="F29" s="9">
        <v>1.4285714285714285E-2</v>
      </c>
      <c r="G29" s="9">
        <v>2.1407307309211768E-2</v>
      </c>
    </row>
    <row r="30" spans="1:7">
      <c r="B30" t="s">
        <v>94</v>
      </c>
      <c r="D30" s="74">
        <v>1</v>
      </c>
      <c r="E30" s="25">
        <v>755000</v>
      </c>
      <c r="F30" s="9">
        <v>1.4285714285714285E-2</v>
      </c>
      <c r="G30" s="9">
        <v>2.1407307309211768E-2</v>
      </c>
    </row>
    <row r="31" spans="1:7">
      <c r="C31" t="s">
        <v>95</v>
      </c>
      <c r="D31" s="74">
        <v>1</v>
      </c>
      <c r="E31" s="25">
        <v>755000</v>
      </c>
      <c r="F31" s="9">
        <v>1.4285714285714285E-2</v>
      </c>
      <c r="G31" s="9">
        <v>2.1407307309211768E-2</v>
      </c>
    </row>
    <row r="32" spans="1:7">
      <c r="A32" t="s">
        <v>57</v>
      </c>
      <c r="D32" s="74">
        <v>29</v>
      </c>
      <c r="E32" s="25">
        <v>12148970</v>
      </c>
      <c r="F32" s="9">
        <v>0.41428571428571431</v>
      </c>
      <c r="G32" s="9">
        <v>0.34447249573562183</v>
      </c>
    </row>
    <row r="33" spans="1:7">
      <c r="B33" t="s">
        <v>54</v>
      </c>
      <c r="D33" s="74">
        <v>22</v>
      </c>
      <c r="E33" s="25">
        <v>9372971</v>
      </c>
      <c r="F33" s="9">
        <v>0.31428571428571428</v>
      </c>
      <c r="G33" s="9">
        <v>0.26576168291037078</v>
      </c>
    </row>
    <row r="34" spans="1:7">
      <c r="C34" t="s">
        <v>58</v>
      </c>
      <c r="D34" s="74">
        <v>8</v>
      </c>
      <c r="E34" s="25">
        <v>3146500</v>
      </c>
      <c r="F34" s="9">
        <v>0.11428571428571428</v>
      </c>
      <c r="G34" s="9">
        <v>8.9216016487993155E-2</v>
      </c>
    </row>
    <row r="35" spans="1:7">
      <c r="C35" t="s">
        <v>62</v>
      </c>
      <c r="D35" s="74">
        <v>14</v>
      </c>
      <c r="E35" s="25">
        <v>6226471</v>
      </c>
      <c r="F35" s="9">
        <v>0.2</v>
      </c>
      <c r="G35" s="9">
        <v>0.17654566642237762</v>
      </c>
    </row>
    <row r="36" spans="1:7">
      <c r="B36" t="s">
        <v>77</v>
      </c>
      <c r="D36" s="74">
        <v>2</v>
      </c>
      <c r="E36" s="25">
        <v>750999</v>
      </c>
      <c r="F36" s="9">
        <v>2.8571428571428571E-2</v>
      </c>
      <c r="G36" s="9">
        <v>2.1293862757497655E-2</v>
      </c>
    </row>
    <row r="37" spans="1:7">
      <c r="C37" t="s">
        <v>78</v>
      </c>
      <c r="D37" s="74">
        <v>1</v>
      </c>
      <c r="E37" s="25">
        <v>284999</v>
      </c>
      <c r="F37" s="9">
        <v>1.4285714285714285E-2</v>
      </c>
      <c r="G37" s="9">
        <v>8.0808757295603249E-3</v>
      </c>
    </row>
    <row r="38" spans="1:7">
      <c r="C38" t="s">
        <v>86</v>
      </c>
      <c r="D38" s="74">
        <v>1</v>
      </c>
      <c r="E38" s="25">
        <v>466000</v>
      </c>
      <c r="F38" s="9">
        <v>1.4285714285714285E-2</v>
      </c>
      <c r="G38" s="9">
        <v>1.321298702793733E-2</v>
      </c>
    </row>
    <row r="39" spans="1:7">
      <c r="B39" t="s">
        <v>70</v>
      </c>
      <c r="D39" s="74">
        <v>1</v>
      </c>
      <c r="E39" s="25">
        <v>768000</v>
      </c>
      <c r="F39" s="9">
        <v>1.4285714285714285E-2</v>
      </c>
      <c r="G39" s="9">
        <v>2.1775909951622038E-2</v>
      </c>
    </row>
    <row r="40" spans="1:7">
      <c r="C40" t="s">
        <v>71</v>
      </c>
      <c r="D40" s="74">
        <v>1</v>
      </c>
      <c r="E40" s="25">
        <v>768000</v>
      </c>
      <c r="F40" s="9">
        <v>1.4285714285714285E-2</v>
      </c>
      <c r="G40" s="9">
        <v>2.1775909951622038E-2</v>
      </c>
    </row>
    <row r="41" spans="1:7">
      <c r="B41" t="s">
        <v>60</v>
      </c>
      <c r="D41" s="74">
        <v>4</v>
      </c>
      <c r="E41" s="25">
        <v>1257000</v>
      </c>
      <c r="F41" s="9">
        <v>5.7142857142857141E-2</v>
      </c>
      <c r="G41" s="9">
        <v>3.5641040116131381E-2</v>
      </c>
    </row>
    <row r="42" spans="1:7">
      <c r="C42" t="s">
        <v>108</v>
      </c>
      <c r="D42" s="74">
        <v>1</v>
      </c>
      <c r="E42" s="25">
        <v>315000</v>
      </c>
      <c r="F42" s="9">
        <v>1.4285714285714285E-2</v>
      </c>
      <c r="G42" s="9">
        <v>8.9315255660949756E-3</v>
      </c>
    </row>
    <row r="43" spans="1:7">
      <c r="C43" t="s">
        <v>61</v>
      </c>
      <c r="D43" s="74">
        <v>2</v>
      </c>
      <c r="E43" s="25">
        <v>434000</v>
      </c>
      <c r="F43" s="9">
        <v>2.8571428571428571E-2</v>
      </c>
      <c r="G43" s="9">
        <v>1.2305657446619746E-2</v>
      </c>
    </row>
    <row r="44" spans="1:7">
      <c r="C44" t="s">
        <v>100</v>
      </c>
      <c r="D44" s="74">
        <v>1</v>
      </c>
      <c r="E44" s="25">
        <v>508000</v>
      </c>
      <c r="F44" s="9">
        <v>1.4285714285714285E-2</v>
      </c>
      <c r="G44" s="9">
        <v>1.440385710341666E-2</v>
      </c>
    </row>
    <row r="45" spans="1:7">
      <c r="A45" t="s">
        <v>52</v>
      </c>
      <c r="D45" s="74">
        <v>17</v>
      </c>
      <c r="E45" s="25">
        <v>7103286</v>
      </c>
      <c r="F45" s="9">
        <v>0.24285714285714285</v>
      </c>
      <c r="G45" s="9">
        <v>0.2014069222612207</v>
      </c>
    </row>
    <row r="46" spans="1:7">
      <c r="B46" t="s">
        <v>54</v>
      </c>
      <c r="D46" s="74">
        <v>10</v>
      </c>
      <c r="E46" s="25">
        <v>3783700</v>
      </c>
      <c r="F46" s="9">
        <v>0.14285714285714285</v>
      </c>
      <c r="G46" s="9">
        <v>0.10728321677597956</v>
      </c>
    </row>
    <row r="47" spans="1:7">
      <c r="C47" t="s">
        <v>55</v>
      </c>
      <c r="D47" s="74">
        <v>6</v>
      </c>
      <c r="E47" s="25">
        <v>2645500</v>
      </c>
      <c r="F47" s="9">
        <v>8.5714285714285715E-2</v>
      </c>
      <c r="G47" s="9">
        <v>7.5010637730489715E-2</v>
      </c>
    </row>
    <row r="48" spans="1:7">
      <c r="C48" t="s">
        <v>85</v>
      </c>
      <c r="D48" s="74">
        <v>4</v>
      </c>
      <c r="E48" s="25">
        <v>1138200</v>
      </c>
      <c r="F48" s="9">
        <v>5.7142857142857141E-2</v>
      </c>
      <c r="G48" s="9">
        <v>3.2272579045489851E-2</v>
      </c>
    </row>
    <row r="49" spans="1:7">
      <c r="B49" t="s">
        <v>70</v>
      </c>
      <c r="D49" s="74">
        <v>3</v>
      </c>
      <c r="E49" s="25">
        <v>1480000</v>
      </c>
      <c r="F49" s="9">
        <v>4.2857142857142858E-2</v>
      </c>
      <c r="G49" s="9">
        <v>4.19639931359383E-2</v>
      </c>
    </row>
    <row r="50" spans="1:7">
      <c r="C50" t="s">
        <v>83</v>
      </c>
      <c r="D50" s="74">
        <v>3</v>
      </c>
      <c r="E50" s="25">
        <v>1480000</v>
      </c>
      <c r="F50" s="9">
        <v>4.2857142857142858E-2</v>
      </c>
      <c r="G50" s="9">
        <v>4.19639931359383E-2</v>
      </c>
    </row>
    <row r="51" spans="1:7">
      <c r="B51" t="s">
        <v>60</v>
      </c>
      <c r="D51" s="74">
        <v>3</v>
      </c>
      <c r="E51" s="25">
        <v>1364586</v>
      </c>
      <c r="F51" s="9">
        <v>4.2857142857142858E-2</v>
      </c>
      <c r="G51" s="9">
        <v>3.8691538876619934E-2</v>
      </c>
    </row>
    <row r="52" spans="1:7">
      <c r="C52" t="s">
        <v>99</v>
      </c>
      <c r="D52" s="74">
        <v>1</v>
      </c>
      <c r="E52" s="25">
        <v>450000</v>
      </c>
      <c r="F52" s="9">
        <v>1.4285714285714285E-2</v>
      </c>
      <c r="G52" s="9">
        <v>1.2759322237278537E-2</v>
      </c>
    </row>
    <row r="53" spans="1:7">
      <c r="C53" t="s">
        <v>66</v>
      </c>
      <c r="D53" s="74">
        <v>2</v>
      </c>
      <c r="E53" s="25">
        <v>914586</v>
      </c>
      <c r="F53" s="9">
        <v>2.8571428571428571E-2</v>
      </c>
      <c r="G53" s="9">
        <v>2.5932216639341397E-2</v>
      </c>
    </row>
    <row r="54" spans="1:7">
      <c r="B54" t="s">
        <v>105</v>
      </c>
      <c r="D54" s="74">
        <v>1</v>
      </c>
      <c r="E54" s="25">
        <v>475000</v>
      </c>
      <c r="F54" s="9">
        <v>1.4285714285714285E-2</v>
      </c>
      <c r="G54" s="9">
        <v>1.3468173472682901E-2</v>
      </c>
    </row>
    <row r="55" spans="1:7">
      <c r="C55" t="s">
        <v>106</v>
      </c>
      <c r="D55" s="74">
        <v>1</v>
      </c>
      <c r="E55" s="25">
        <v>475000</v>
      </c>
      <c r="F55" s="9">
        <v>1.4285714285714285E-2</v>
      </c>
      <c r="G55" s="9">
        <v>1.3468173472682901E-2</v>
      </c>
    </row>
    <row r="56" spans="1:7">
      <c r="A56" t="s">
        <v>91</v>
      </c>
      <c r="D56" s="74">
        <v>1</v>
      </c>
      <c r="E56" s="25">
        <v>289000</v>
      </c>
      <c r="F56" s="9">
        <v>1.4285714285714285E-2</v>
      </c>
      <c r="G56" s="9">
        <v>8.1943202812744392E-3</v>
      </c>
    </row>
    <row r="57" spans="1:7">
      <c r="B57" t="s">
        <v>92</v>
      </c>
      <c r="D57" s="74">
        <v>1</v>
      </c>
      <c r="E57" s="25">
        <v>289000</v>
      </c>
      <c r="F57" s="9">
        <v>1.4285714285714285E-2</v>
      </c>
      <c r="G57" s="9">
        <v>8.1943202812744392E-3</v>
      </c>
    </row>
    <row r="58" spans="1:7">
      <c r="C58" t="s">
        <v>86</v>
      </c>
      <c r="D58" s="74">
        <v>1</v>
      </c>
      <c r="E58" s="25">
        <v>289000</v>
      </c>
      <c r="F58" s="9">
        <v>1.4285714285714285E-2</v>
      </c>
      <c r="G58" s="9">
        <v>8.1943202812744392E-3</v>
      </c>
    </row>
    <row r="59" spans="1:7">
      <c r="A59" t="s">
        <v>29</v>
      </c>
      <c r="D59" s="74">
        <v>70</v>
      </c>
      <c r="E59" s="25">
        <v>35268331</v>
      </c>
      <c r="F59" s="9">
        <v>1</v>
      </c>
      <c r="G5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4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3" t="s">
        <v>1</v>
      </c>
      <c r="B1" t="s">
        <v>28</v>
      </c>
    </row>
    <row r="3" spans="1:6">
      <c r="C3" s="73" t="s">
        <v>40</v>
      </c>
    </row>
    <row r="4" spans="1:6">
      <c r="A4" s="73" t="s">
        <v>39</v>
      </c>
      <c r="B4" s="73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147</v>
      </c>
      <c r="C5" s="74">
        <v>1</v>
      </c>
      <c r="D5" s="25">
        <v>50000</v>
      </c>
      <c r="E5" s="9">
        <v>0.05</v>
      </c>
      <c r="F5" s="9">
        <v>2.6863819882600808E-3</v>
      </c>
    </row>
    <row r="6" spans="1:6">
      <c r="B6" t="s">
        <v>72</v>
      </c>
      <c r="C6" s="74">
        <v>1</v>
      </c>
      <c r="D6" s="25">
        <v>50000</v>
      </c>
      <c r="E6" s="9">
        <v>0.05</v>
      </c>
      <c r="F6" s="9">
        <v>2.6863819882600808E-3</v>
      </c>
    </row>
    <row r="7" spans="1:6">
      <c r="C7" s="74"/>
      <c r="D7" s="25"/>
      <c r="E7" s="9"/>
      <c r="F7" s="9"/>
    </row>
    <row r="8" spans="1:6">
      <c r="A8" t="s">
        <v>111</v>
      </c>
      <c r="C8" s="74">
        <v>2</v>
      </c>
      <c r="D8" s="25">
        <v>523000</v>
      </c>
      <c r="E8" s="9">
        <v>0.1</v>
      </c>
      <c r="F8" s="9">
        <v>2.8099555597200447E-2</v>
      </c>
    </row>
    <row r="9" spans="1:6">
      <c r="B9" t="s">
        <v>52</v>
      </c>
      <c r="C9" s="74">
        <v>2</v>
      </c>
      <c r="D9" s="25">
        <v>523000</v>
      </c>
      <c r="E9" s="9">
        <v>0.1</v>
      </c>
      <c r="F9" s="9">
        <v>2.8099555597200447E-2</v>
      </c>
    </row>
    <row r="10" spans="1:6">
      <c r="C10" s="74"/>
      <c r="D10" s="25"/>
      <c r="E10" s="9"/>
      <c r="F10" s="9"/>
    </row>
    <row r="11" spans="1:6">
      <c r="A11" t="s">
        <v>133</v>
      </c>
      <c r="C11" s="74">
        <v>1</v>
      </c>
      <c r="D11" s="25">
        <v>90000</v>
      </c>
      <c r="E11" s="9">
        <v>0.05</v>
      </c>
      <c r="F11" s="9">
        <v>4.8354875788681456E-3</v>
      </c>
    </row>
    <row r="12" spans="1:6">
      <c r="B12" t="s">
        <v>57</v>
      </c>
      <c r="C12" s="74">
        <v>1</v>
      </c>
      <c r="D12" s="25">
        <v>90000</v>
      </c>
      <c r="E12" s="9">
        <v>0.05</v>
      </c>
      <c r="F12" s="9">
        <v>4.8354875788681456E-3</v>
      </c>
    </row>
    <row r="13" spans="1:6">
      <c r="C13" s="74"/>
      <c r="D13" s="25"/>
      <c r="E13" s="9"/>
      <c r="F13" s="9"/>
    </row>
    <row r="14" spans="1:6">
      <c r="A14" t="s">
        <v>136</v>
      </c>
      <c r="C14" s="74">
        <v>1</v>
      </c>
      <c r="D14" s="25">
        <v>401600</v>
      </c>
      <c r="E14" s="9">
        <v>0.05</v>
      </c>
      <c r="F14" s="9">
        <v>2.1577020129704971E-2</v>
      </c>
    </row>
    <row r="15" spans="1:6">
      <c r="B15" t="s">
        <v>57</v>
      </c>
      <c r="C15" s="74">
        <v>1</v>
      </c>
      <c r="D15" s="25">
        <v>401600</v>
      </c>
      <c r="E15" s="9">
        <v>0.05</v>
      </c>
      <c r="F15" s="9">
        <v>2.1577020129704971E-2</v>
      </c>
    </row>
    <row r="16" spans="1:6">
      <c r="C16" s="74"/>
      <c r="D16" s="25"/>
      <c r="E16" s="9"/>
      <c r="F16" s="9"/>
    </row>
    <row r="17" spans="1:6">
      <c r="A17" t="s">
        <v>141</v>
      </c>
      <c r="C17" s="74">
        <v>1</v>
      </c>
      <c r="D17" s="25">
        <v>284900</v>
      </c>
      <c r="E17" s="9">
        <v>0.05</v>
      </c>
      <c r="F17" s="9">
        <v>1.530700456910594E-2</v>
      </c>
    </row>
    <row r="18" spans="1:6">
      <c r="B18" t="s">
        <v>57</v>
      </c>
      <c r="C18" s="74">
        <v>1</v>
      </c>
      <c r="D18" s="25">
        <v>284900</v>
      </c>
      <c r="E18" s="9">
        <v>0.05</v>
      </c>
      <c r="F18" s="9">
        <v>1.530700456910594E-2</v>
      </c>
    </row>
    <row r="19" spans="1:6">
      <c r="C19" s="74"/>
      <c r="D19" s="25"/>
      <c r="E19" s="9"/>
      <c r="F19" s="9"/>
    </row>
    <row r="20" spans="1:6">
      <c r="A20" t="s">
        <v>122</v>
      </c>
      <c r="C20" s="74">
        <v>1</v>
      </c>
      <c r="D20" s="25">
        <v>205000</v>
      </c>
      <c r="E20" s="9">
        <v>0.05</v>
      </c>
      <c r="F20" s="9">
        <v>1.1014166151866331E-2</v>
      </c>
    </row>
    <row r="21" spans="1:6">
      <c r="B21" t="s">
        <v>63</v>
      </c>
      <c r="C21" s="74">
        <v>1</v>
      </c>
      <c r="D21" s="25">
        <v>205000</v>
      </c>
      <c r="E21" s="9">
        <v>0.05</v>
      </c>
      <c r="F21" s="9">
        <v>1.1014166151866331E-2</v>
      </c>
    </row>
    <row r="22" spans="1:6">
      <c r="C22" s="74"/>
      <c r="D22" s="25"/>
      <c r="E22" s="9"/>
      <c r="F22" s="9"/>
    </row>
    <row r="23" spans="1:6">
      <c r="A23" t="s">
        <v>118</v>
      </c>
      <c r="C23" s="74">
        <v>3</v>
      </c>
      <c r="D23" s="25">
        <v>3220000</v>
      </c>
      <c r="E23" s="9">
        <v>0.15</v>
      </c>
      <c r="F23" s="9">
        <v>0.1730030000439492</v>
      </c>
    </row>
    <row r="24" spans="1:6">
      <c r="B24" t="s">
        <v>63</v>
      </c>
      <c r="C24" s="74">
        <v>3</v>
      </c>
      <c r="D24" s="25">
        <v>3220000</v>
      </c>
      <c r="E24" s="9">
        <v>0.15</v>
      </c>
      <c r="F24" s="9">
        <v>0.1730030000439492</v>
      </c>
    </row>
    <row r="25" spans="1:6">
      <c r="C25" s="74"/>
      <c r="D25" s="25"/>
      <c r="E25" s="9"/>
      <c r="F25" s="9"/>
    </row>
    <row r="26" spans="1:6">
      <c r="A26" t="s">
        <v>131</v>
      </c>
      <c r="C26" s="74">
        <v>1</v>
      </c>
      <c r="D26" s="25">
        <v>10200000</v>
      </c>
      <c r="E26" s="9">
        <v>0.05</v>
      </c>
      <c r="F26" s="9">
        <v>0.54802192560505647</v>
      </c>
    </row>
    <row r="27" spans="1:6">
      <c r="B27" t="s">
        <v>52</v>
      </c>
      <c r="C27" s="74">
        <v>1</v>
      </c>
      <c r="D27" s="25">
        <v>10200000</v>
      </c>
      <c r="E27" s="9">
        <v>0.05</v>
      </c>
      <c r="F27" s="9">
        <v>0.54802192560505647</v>
      </c>
    </row>
    <row r="28" spans="1:6">
      <c r="C28" s="74"/>
      <c r="D28" s="25"/>
      <c r="E28" s="9"/>
      <c r="F28" s="9"/>
    </row>
    <row r="29" spans="1:6">
      <c r="A29" t="s">
        <v>125</v>
      </c>
      <c r="C29" s="74">
        <v>1</v>
      </c>
      <c r="D29" s="25">
        <v>40000</v>
      </c>
      <c r="E29" s="9">
        <v>0.05</v>
      </c>
      <c r="F29" s="9">
        <v>2.1491055906080647E-3</v>
      </c>
    </row>
    <row r="30" spans="1:6">
      <c r="B30" t="s">
        <v>72</v>
      </c>
      <c r="C30" s="74">
        <v>1</v>
      </c>
      <c r="D30" s="25">
        <v>40000</v>
      </c>
      <c r="E30" s="9">
        <v>0.05</v>
      </c>
      <c r="F30" s="9">
        <v>2.1491055906080647E-3</v>
      </c>
    </row>
    <row r="31" spans="1:6">
      <c r="C31" s="74"/>
      <c r="D31" s="25"/>
      <c r="E31" s="9"/>
      <c r="F31" s="9"/>
    </row>
    <row r="32" spans="1:6">
      <c r="A32" t="s">
        <v>138</v>
      </c>
      <c r="C32" s="74">
        <v>1</v>
      </c>
      <c r="D32" s="25">
        <v>325000</v>
      </c>
      <c r="E32" s="9">
        <v>0.05</v>
      </c>
      <c r="F32" s="9">
        <v>1.7461482923690527E-2</v>
      </c>
    </row>
    <row r="33" spans="1:6">
      <c r="B33" t="s">
        <v>72</v>
      </c>
      <c r="C33" s="74">
        <v>1</v>
      </c>
      <c r="D33" s="25">
        <v>325000</v>
      </c>
      <c r="E33" s="9">
        <v>0.05</v>
      </c>
      <c r="F33" s="9">
        <v>1.7461482923690527E-2</v>
      </c>
    </row>
    <row r="34" spans="1:6">
      <c r="C34" s="74"/>
      <c r="D34" s="25"/>
      <c r="E34" s="9"/>
      <c r="F34" s="9"/>
    </row>
    <row r="35" spans="1:6">
      <c r="A35" t="s">
        <v>127</v>
      </c>
      <c r="C35" s="74">
        <v>1</v>
      </c>
      <c r="D35" s="25">
        <v>2000000</v>
      </c>
      <c r="E35" s="9">
        <v>0.05</v>
      </c>
      <c r="F35" s="9">
        <v>0.10745527953040324</v>
      </c>
    </row>
    <row r="36" spans="1:6">
      <c r="B36" t="s">
        <v>72</v>
      </c>
      <c r="C36" s="74">
        <v>1</v>
      </c>
      <c r="D36" s="25">
        <v>2000000</v>
      </c>
      <c r="E36" s="9">
        <v>0.05</v>
      </c>
      <c r="F36" s="9">
        <v>0.10745527953040324</v>
      </c>
    </row>
    <row r="37" spans="1:6">
      <c r="C37" s="74"/>
      <c r="D37" s="25"/>
      <c r="E37" s="9"/>
      <c r="F37" s="9"/>
    </row>
    <row r="38" spans="1:6">
      <c r="A38" t="s">
        <v>129</v>
      </c>
      <c r="C38" s="74">
        <v>2</v>
      </c>
      <c r="D38" s="25">
        <v>428494</v>
      </c>
      <c r="E38" s="9">
        <v>0.1</v>
      </c>
      <c r="F38" s="9">
        <v>2.3021971273550303E-2</v>
      </c>
    </row>
    <row r="39" spans="1:6">
      <c r="B39" t="s">
        <v>52</v>
      </c>
      <c r="C39" s="74">
        <v>1</v>
      </c>
      <c r="D39" s="25">
        <v>100000</v>
      </c>
      <c r="E39" s="9">
        <v>0.05</v>
      </c>
      <c r="F39" s="9">
        <v>5.3727639765201616E-3</v>
      </c>
    </row>
    <row r="40" spans="1:6">
      <c r="B40" t="s">
        <v>57</v>
      </c>
      <c r="C40" s="74">
        <v>1</v>
      </c>
      <c r="D40" s="25">
        <v>328494</v>
      </c>
      <c r="E40" s="9">
        <v>0.05</v>
      </c>
      <c r="F40" s="9">
        <v>1.764920729703014E-2</v>
      </c>
    </row>
    <row r="41" spans="1:6">
      <c r="C41" s="74"/>
      <c r="D41" s="25"/>
      <c r="E41" s="9"/>
      <c r="F41" s="9"/>
    </row>
    <row r="42" spans="1:6">
      <c r="A42" t="s">
        <v>115</v>
      </c>
      <c r="C42" s="74">
        <v>1</v>
      </c>
      <c r="D42" s="25">
        <v>197880</v>
      </c>
      <c r="E42" s="9">
        <v>0.05</v>
      </c>
      <c r="F42" s="9">
        <v>1.0631625356738096E-2</v>
      </c>
    </row>
    <row r="43" spans="1:6">
      <c r="B43" t="s">
        <v>57</v>
      </c>
      <c r="C43" s="74">
        <v>1</v>
      </c>
      <c r="D43" s="25">
        <v>197880</v>
      </c>
      <c r="E43" s="9">
        <v>0.05</v>
      </c>
      <c r="F43" s="9">
        <v>1.0631625356738096E-2</v>
      </c>
    </row>
    <row r="44" spans="1:6">
      <c r="C44" s="74"/>
      <c r="D44" s="25"/>
      <c r="E44" s="9"/>
      <c r="F44" s="9"/>
    </row>
    <row r="45" spans="1:6">
      <c r="A45" t="s">
        <v>143</v>
      </c>
      <c r="C45" s="74">
        <v>1</v>
      </c>
      <c r="D45" s="25">
        <v>146520</v>
      </c>
      <c r="E45" s="9">
        <v>0.05</v>
      </c>
      <c r="F45" s="9">
        <v>7.872173778397341E-3</v>
      </c>
    </row>
    <row r="46" spans="1:6">
      <c r="B46" t="s">
        <v>57</v>
      </c>
      <c r="C46" s="74">
        <v>1</v>
      </c>
      <c r="D46" s="25">
        <v>146520</v>
      </c>
      <c r="E46" s="9">
        <v>0.05</v>
      </c>
      <c r="F46" s="9">
        <v>7.872173778397341E-3</v>
      </c>
    </row>
    <row r="47" spans="1:6">
      <c r="C47" s="74"/>
      <c r="D47" s="25"/>
      <c r="E47" s="9"/>
      <c r="F47" s="9"/>
    </row>
    <row r="48" spans="1:6">
      <c r="A48" t="s">
        <v>145</v>
      </c>
      <c r="C48" s="74">
        <v>1</v>
      </c>
      <c r="D48" s="25">
        <v>200000</v>
      </c>
      <c r="E48" s="9">
        <v>0.05</v>
      </c>
      <c r="F48" s="9">
        <v>1.0745527953040323E-2</v>
      </c>
    </row>
    <row r="49" spans="1:6">
      <c r="B49" t="s">
        <v>57</v>
      </c>
      <c r="C49" s="74">
        <v>1</v>
      </c>
      <c r="D49" s="25">
        <v>200000</v>
      </c>
      <c r="E49" s="9">
        <v>0.05</v>
      </c>
      <c r="F49" s="9">
        <v>1.0745527953040323E-2</v>
      </c>
    </row>
    <row r="50" spans="1:6">
      <c r="C50" s="74"/>
      <c r="D50" s="25"/>
      <c r="E50" s="9"/>
      <c r="F50" s="9"/>
    </row>
    <row r="51" spans="1:6">
      <c r="A51" t="s">
        <v>114</v>
      </c>
      <c r="C51" s="74">
        <v>1</v>
      </c>
      <c r="D51" s="25">
        <v>300000</v>
      </c>
      <c r="E51" s="9">
        <v>0.05</v>
      </c>
      <c r="F51" s="9">
        <v>1.6118291929560484E-2</v>
      </c>
    </row>
    <row r="52" spans="1:6">
      <c r="B52" t="s">
        <v>52</v>
      </c>
      <c r="C52" s="74">
        <v>1</v>
      </c>
      <c r="D52" s="25">
        <v>300000</v>
      </c>
      <c r="E52" s="9">
        <v>0.05</v>
      </c>
      <c r="F52" s="9">
        <v>1.6118291929560484E-2</v>
      </c>
    </row>
    <row r="53" spans="1:6">
      <c r="C53" s="74"/>
      <c r="D53" s="25"/>
      <c r="E53" s="9"/>
      <c r="F53" s="9"/>
    </row>
    <row r="54" spans="1:6">
      <c r="A54" t="s">
        <v>29</v>
      </c>
      <c r="C54" s="74">
        <v>20</v>
      </c>
      <c r="D54" s="25">
        <v>18612394</v>
      </c>
      <c r="E54" s="9">
        <v>1</v>
      </c>
      <c r="F5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71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3" t="s">
        <v>0</v>
      </c>
      <c r="B1" s="83" t="s">
        <v>35</v>
      </c>
      <c r="C1" s="83" t="s">
        <v>26</v>
      </c>
      <c r="D1" s="83" t="s">
        <v>31</v>
      </c>
      <c r="E1" s="83" t="s">
        <v>27</v>
      </c>
      <c r="F1" s="83" t="s">
        <v>32</v>
      </c>
      <c r="G1" s="83" t="s">
        <v>36</v>
      </c>
      <c r="H1" s="83" t="s">
        <v>37</v>
      </c>
      <c r="I1" s="83" t="s">
        <v>38</v>
      </c>
      <c r="J1" s="83" t="s">
        <v>33</v>
      </c>
      <c r="K1" s="88" t="s">
        <v>42</v>
      </c>
      <c r="L1">
        <v>71</v>
      </c>
    </row>
    <row r="2" spans="1:12" ht="15">
      <c r="A2" s="105" t="s">
        <v>102</v>
      </c>
      <c r="B2" s="105" t="s">
        <v>150</v>
      </c>
      <c r="C2" s="105" t="s">
        <v>103</v>
      </c>
      <c r="D2" s="105" t="s">
        <v>104</v>
      </c>
      <c r="E2" s="105" t="s">
        <v>53</v>
      </c>
      <c r="F2" s="106">
        <v>540011</v>
      </c>
      <c r="G2" s="107">
        <v>610000</v>
      </c>
      <c r="H2" s="105" t="s">
        <v>56</v>
      </c>
      <c r="I2" s="105" t="s">
        <v>67</v>
      </c>
      <c r="J2" s="108">
        <v>45072</v>
      </c>
    </row>
    <row r="3" spans="1:12" ht="15">
      <c r="A3" s="105" t="s">
        <v>79</v>
      </c>
      <c r="B3" s="105" t="s">
        <v>151</v>
      </c>
      <c r="C3" s="105" t="s">
        <v>80</v>
      </c>
      <c r="D3" s="105" t="s">
        <v>81</v>
      </c>
      <c r="E3" s="105" t="s">
        <v>53</v>
      </c>
      <c r="F3" s="106">
        <v>539623</v>
      </c>
      <c r="G3" s="107">
        <v>619950</v>
      </c>
      <c r="H3" s="105" t="s">
        <v>67</v>
      </c>
      <c r="I3" s="105" t="s">
        <v>67</v>
      </c>
      <c r="J3" s="108">
        <v>45051</v>
      </c>
    </row>
    <row r="4" spans="1:12" ht="15">
      <c r="A4" s="105" t="s">
        <v>79</v>
      </c>
      <c r="B4" s="105" t="s">
        <v>151</v>
      </c>
      <c r="C4" s="105" t="s">
        <v>80</v>
      </c>
      <c r="D4" s="105" t="s">
        <v>81</v>
      </c>
      <c r="E4" s="105" t="s">
        <v>53</v>
      </c>
      <c r="F4" s="106">
        <v>540009</v>
      </c>
      <c r="G4" s="107">
        <v>649000</v>
      </c>
      <c r="H4" s="105" t="s">
        <v>67</v>
      </c>
      <c r="I4" s="105" t="s">
        <v>67</v>
      </c>
      <c r="J4" s="108">
        <v>45072</v>
      </c>
    </row>
    <row r="5" spans="1:12" ht="15">
      <c r="A5" s="105" t="s">
        <v>72</v>
      </c>
      <c r="B5" s="105" t="s">
        <v>152</v>
      </c>
      <c r="C5" s="105" t="s">
        <v>73</v>
      </c>
      <c r="D5" s="105" t="s">
        <v>74</v>
      </c>
      <c r="E5" s="105" t="s">
        <v>53</v>
      </c>
      <c r="F5" s="106">
        <v>539605</v>
      </c>
      <c r="G5" s="107">
        <v>487500</v>
      </c>
      <c r="H5" s="105" t="s">
        <v>56</v>
      </c>
      <c r="I5" s="105" t="s">
        <v>67</v>
      </c>
      <c r="J5" s="108">
        <v>45051</v>
      </c>
    </row>
    <row r="6" spans="1:12" ht="15">
      <c r="A6" s="105" t="s">
        <v>72</v>
      </c>
      <c r="B6" s="105" t="s">
        <v>152</v>
      </c>
      <c r="C6" s="105" t="s">
        <v>73</v>
      </c>
      <c r="D6" s="105" t="s">
        <v>74</v>
      </c>
      <c r="E6" s="105" t="s">
        <v>53</v>
      </c>
      <c r="F6" s="106">
        <v>540054</v>
      </c>
      <c r="G6" s="107">
        <v>545000</v>
      </c>
      <c r="H6" s="105" t="s">
        <v>56</v>
      </c>
      <c r="I6" s="105" t="s">
        <v>67</v>
      </c>
      <c r="J6" s="108">
        <v>45077</v>
      </c>
    </row>
    <row r="7" spans="1:12" ht="15">
      <c r="A7" s="105" t="s">
        <v>63</v>
      </c>
      <c r="B7" s="105" t="s">
        <v>153</v>
      </c>
      <c r="C7" s="105" t="s">
        <v>75</v>
      </c>
      <c r="D7" s="105" t="s">
        <v>76</v>
      </c>
      <c r="E7" s="105" t="s">
        <v>53</v>
      </c>
      <c r="F7" s="106">
        <v>539607</v>
      </c>
      <c r="G7" s="107">
        <v>355000</v>
      </c>
      <c r="H7" s="105" t="s">
        <v>56</v>
      </c>
      <c r="I7" s="105" t="s">
        <v>67</v>
      </c>
      <c r="J7" s="108">
        <v>45051</v>
      </c>
    </row>
    <row r="8" spans="1:12" ht="15">
      <c r="A8" s="105" t="s">
        <v>63</v>
      </c>
      <c r="B8" s="105" t="s">
        <v>153</v>
      </c>
      <c r="C8" s="105" t="s">
        <v>89</v>
      </c>
      <c r="D8" s="105" t="s">
        <v>107</v>
      </c>
      <c r="E8" s="105" t="s">
        <v>82</v>
      </c>
      <c r="F8" s="106">
        <v>540076</v>
      </c>
      <c r="G8" s="107">
        <v>5000000</v>
      </c>
      <c r="H8" s="105" t="s">
        <v>56</v>
      </c>
      <c r="I8" s="105" t="s">
        <v>67</v>
      </c>
      <c r="J8" s="108">
        <v>45077</v>
      </c>
    </row>
    <row r="9" spans="1:12" ht="15">
      <c r="A9" s="105" t="s">
        <v>63</v>
      </c>
      <c r="B9" s="105" t="s">
        <v>153</v>
      </c>
      <c r="C9" s="105" t="s">
        <v>54</v>
      </c>
      <c r="D9" s="105" t="s">
        <v>97</v>
      </c>
      <c r="E9" s="105" t="s">
        <v>53</v>
      </c>
      <c r="F9" s="106">
        <v>540051</v>
      </c>
      <c r="G9" s="107">
        <v>420000</v>
      </c>
      <c r="H9" s="105" t="s">
        <v>56</v>
      </c>
      <c r="I9" s="105" t="s">
        <v>67</v>
      </c>
      <c r="J9" s="108">
        <v>45077</v>
      </c>
    </row>
    <row r="10" spans="1:12" ht="15">
      <c r="A10" s="105" t="s">
        <v>63</v>
      </c>
      <c r="B10" s="105" t="s">
        <v>153</v>
      </c>
      <c r="C10" s="105" t="s">
        <v>54</v>
      </c>
      <c r="D10" s="105" t="s">
        <v>97</v>
      </c>
      <c r="E10" s="105" t="s">
        <v>53</v>
      </c>
      <c r="F10" s="106">
        <v>540060</v>
      </c>
      <c r="G10" s="107">
        <v>401000</v>
      </c>
      <c r="H10" s="105" t="s">
        <v>56</v>
      </c>
      <c r="I10" s="105" t="s">
        <v>67</v>
      </c>
      <c r="J10" s="108">
        <v>45077</v>
      </c>
    </row>
    <row r="11" spans="1:12" ht="15">
      <c r="A11" s="105" t="s">
        <v>63</v>
      </c>
      <c r="B11" s="105" t="s">
        <v>153</v>
      </c>
      <c r="C11" s="105" t="s">
        <v>75</v>
      </c>
      <c r="D11" s="105" t="s">
        <v>76</v>
      </c>
      <c r="E11" s="105" t="s">
        <v>53</v>
      </c>
      <c r="F11" s="106">
        <v>539964</v>
      </c>
      <c r="G11" s="107">
        <v>575000</v>
      </c>
      <c r="H11" s="105" t="s">
        <v>56</v>
      </c>
      <c r="I11" s="105" t="s">
        <v>67</v>
      </c>
      <c r="J11" s="108">
        <v>45070</v>
      </c>
    </row>
    <row r="12" spans="1:12" ht="15">
      <c r="A12" s="105" t="s">
        <v>63</v>
      </c>
      <c r="B12" s="105" t="s">
        <v>153</v>
      </c>
      <c r="C12" s="105" t="s">
        <v>64</v>
      </c>
      <c r="D12" s="105" t="s">
        <v>65</v>
      </c>
      <c r="E12" s="105" t="s">
        <v>53</v>
      </c>
      <c r="F12" s="106">
        <v>539549</v>
      </c>
      <c r="G12" s="107">
        <v>369000</v>
      </c>
      <c r="H12" s="105" t="s">
        <v>56</v>
      </c>
      <c r="I12" s="105" t="s">
        <v>67</v>
      </c>
      <c r="J12" s="108">
        <v>45049</v>
      </c>
    </row>
    <row r="13" spans="1:12" ht="15">
      <c r="A13" s="105" t="s">
        <v>63</v>
      </c>
      <c r="B13" s="105" t="s">
        <v>153</v>
      </c>
      <c r="C13" s="105" t="s">
        <v>64</v>
      </c>
      <c r="D13" s="105" t="s">
        <v>87</v>
      </c>
      <c r="E13" s="105" t="s">
        <v>53</v>
      </c>
      <c r="F13" s="106">
        <v>539699</v>
      </c>
      <c r="G13" s="107">
        <v>620000</v>
      </c>
      <c r="H13" s="105" t="s">
        <v>56</v>
      </c>
      <c r="I13" s="105" t="s">
        <v>67</v>
      </c>
      <c r="J13" s="108">
        <v>45056</v>
      </c>
    </row>
    <row r="14" spans="1:12" ht="15">
      <c r="A14" s="105" t="s">
        <v>63</v>
      </c>
      <c r="B14" s="105" t="s">
        <v>153</v>
      </c>
      <c r="C14" s="105" t="s">
        <v>54</v>
      </c>
      <c r="D14" s="105" t="s">
        <v>88</v>
      </c>
      <c r="E14" s="105" t="s">
        <v>59</v>
      </c>
      <c r="F14" s="106">
        <v>539740</v>
      </c>
      <c r="G14" s="107">
        <v>309000</v>
      </c>
      <c r="H14" s="105" t="s">
        <v>56</v>
      </c>
      <c r="I14" s="105" t="s">
        <v>67</v>
      </c>
      <c r="J14" s="108">
        <v>45058</v>
      </c>
    </row>
    <row r="15" spans="1:12" ht="15">
      <c r="A15" s="105" t="s">
        <v>63</v>
      </c>
      <c r="B15" s="105" t="s">
        <v>153</v>
      </c>
      <c r="C15" s="105" t="s">
        <v>54</v>
      </c>
      <c r="D15" s="105" t="s">
        <v>97</v>
      </c>
      <c r="E15" s="105" t="s">
        <v>69</v>
      </c>
      <c r="F15" s="106">
        <v>539946</v>
      </c>
      <c r="G15" s="107">
        <v>347000</v>
      </c>
      <c r="H15" s="105" t="s">
        <v>56</v>
      </c>
      <c r="I15" s="105" t="s">
        <v>67</v>
      </c>
      <c r="J15" s="108">
        <v>45070</v>
      </c>
    </row>
    <row r="16" spans="1:12" ht="15">
      <c r="A16" s="105" t="s">
        <v>63</v>
      </c>
      <c r="B16" s="105" t="s">
        <v>153</v>
      </c>
      <c r="C16" s="105" t="s">
        <v>75</v>
      </c>
      <c r="D16" s="105" t="s">
        <v>76</v>
      </c>
      <c r="E16" s="105" t="s">
        <v>53</v>
      </c>
      <c r="F16" s="106">
        <v>539760</v>
      </c>
      <c r="G16" s="107">
        <v>544000</v>
      </c>
      <c r="H16" s="105" t="s">
        <v>56</v>
      </c>
      <c r="I16" s="105" t="s">
        <v>67</v>
      </c>
      <c r="J16" s="108">
        <v>45058</v>
      </c>
    </row>
    <row r="17" spans="1:10" ht="15">
      <c r="A17" s="105" t="s">
        <v>63</v>
      </c>
      <c r="B17" s="105" t="s">
        <v>153</v>
      </c>
      <c r="C17" s="105" t="s">
        <v>54</v>
      </c>
      <c r="D17" s="105" t="s">
        <v>88</v>
      </c>
      <c r="E17" s="105" t="s">
        <v>53</v>
      </c>
      <c r="F17" s="106">
        <v>539860</v>
      </c>
      <c r="G17" s="107">
        <v>605000</v>
      </c>
      <c r="H17" s="105" t="s">
        <v>56</v>
      </c>
      <c r="I17" s="105" t="s">
        <v>67</v>
      </c>
      <c r="J17" s="108">
        <v>45065</v>
      </c>
    </row>
    <row r="18" spans="1:10" ht="15">
      <c r="A18" s="105" t="s">
        <v>63</v>
      </c>
      <c r="B18" s="105" t="s">
        <v>153</v>
      </c>
      <c r="C18" s="105" t="s">
        <v>89</v>
      </c>
      <c r="D18" s="105" t="s">
        <v>90</v>
      </c>
      <c r="E18" s="105" t="s">
        <v>53</v>
      </c>
      <c r="F18" s="106">
        <v>539742</v>
      </c>
      <c r="G18" s="107">
        <v>320000</v>
      </c>
      <c r="H18" s="105" t="s">
        <v>56</v>
      </c>
      <c r="I18" s="105" t="s">
        <v>67</v>
      </c>
      <c r="J18" s="108">
        <v>45058</v>
      </c>
    </row>
    <row r="19" spans="1:10" ht="15">
      <c r="A19" s="105" t="s">
        <v>63</v>
      </c>
      <c r="B19" s="105" t="s">
        <v>153</v>
      </c>
      <c r="C19" s="105" t="s">
        <v>54</v>
      </c>
      <c r="D19" s="105" t="s">
        <v>88</v>
      </c>
      <c r="E19" s="105" t="s">
        <v>53</v>
      </c>
      <c r="F19" s="106">
        <v>539884</v>
      </c>
      <c r="G19" s="107">
        <v>245000</v>
      </c>
      <c r="H19" s="105" t="s">
        <v>56</v>
      </c>
      <c r="I19" s="105" t="s">
        <v>67</v>
      </c>
      <c r="J19" s="108">
        <v>45068</v>
      </c>
    </row>
    <row r="20" spans="1:10" ht="15">
      <c r="A20" s="105" t="s">
        <v>63</v>
      </c>
      <c r="B20" s="105" t="s">
        <v>153</v>
      </c>
      <c r="C20" s="105" t="s">
        <v>64</v>
      </c>
      <c r="D20" s="105" t="s">
        <v>98</v>
      </c>
      <c r="E20" s="105" t="s">
        <v>84</v>
      </c>
      <c r="F20" s="106">
        <v>539864</v>
      </c>
      <c r="G20" s="107">
        <v>115000</v>
      </c>
      <c r="H20" s="105" t="s">
        <v>56</v>
      </c>
      <c r="I20" s="105" t="s">
        <v>67</v>
      </c>
      <c r="J20" s="108">
        <v>45065</v>
      </c>
    </row>
    <row r="21" spans="1:10" ht="15">
      <c r="A21" s="105" t="s">
        <v>63</v>
      </c>
      <c r="B21" s="105" t="s">
        <v>153</v>
      </c>
      <c r="C21" s="105" t="s">
        <v>54</v>
      </c>
      <c r="D21" s="105" t="s">
        <v>97</v>
      </c>
      <c r="E21" s="105" t="s">
        <v>96</v>
      </c>
      <c r="F21" s="106">
        <v>539843</v>
      </c>
      <c r="G21" s="107">
        <v>755625</v>
      </c>
      <c r="H21" s="105" t="s">
        <v>56</v>
      </c>
      <c r="I21" s="105" t="s">
        <v>67</v>
      </c>
      <c r="J21" s="108">
        <v>45064</v>
      </c>
    </row>
    <row r="22" spans="1:10" ht="15">
      <c r="A22" s="105" t="s">
        <v>63</v>
      </c>
      <c r="B22" s="105" t="s">
        <v>153</v>
      </c>
      <c r="C22" s="105" t="s">
        <v>64</v>
      </c>
      <c r="D22" s="105" t="s">
        <v>101</v>
      </c>
      <c r="E22" s="105" t="s">
        <v>53</v>
      </c>
      <c r="F22" s="106">
        <v>539960</v>
      </c>
      <c r="G22" s="107">
        <v>410000</v>
      </c>
      <c r="H22" s="105" t="s">
        <v>56</v>
      </c>
      <c r="I22" s="105" t="s">
        <v>67</v>
      </c>
      <c r="J22" s="108">
        <v>45070</v>
      </c>
    </row>
    <row r="23" spans="1:10" ht="15">
      <c r="A23" s="105" t="s">
        <v>63</v>
      </c>
      <c r="B23" s="105" t="s">
        <v>153</v>
      </c>
      <c r="C23" s="105" t="s">
        <v>54</v>
      </c>
      <c r="D23" s="105" t="s">
        <v>88</v>
      </c>
      <c r="E23" s="105" t="s">
        <v>53</v>
      </c>
      <c r="F23" s="106">
        <v>539744</v>
      </c>
      <c r="G23" s="107">
        <v>670000</v>
      </c>
      <c r="H23" s="105" t="s">
        <v>56</v>
      </c>
      <c r="I23" s="105" t="s">
        <v>67</v>
      </c>
      <c r="J23" s="108">
        <v>45058</v>
      </c>
    </row>
    <row r="24" spans="1:10" ht="15">
      <c r="A24" s="105" t="s">
        <v>93</v>
      </c>
      <c r="B24" s="105" t="s">
        <v>154</v>
      </c>
      <c r="C24" s="105" t="s">
        <v>94</v>
      </c>
      <c r="D24" s="105" t="s">
        <v>95</v>
      </c>
      <c r="E24" s="105" t="s">
        <v>53</v>
      </c>
      <c r="F24" s="106">
        <v>539836</v>
      </c>
      <c r="G24" s="107">
        <v>755000</v>
      </c>
      <c r="H24" s="105" t="s">
        <v>56</v>
      </c>
      <c r="I24" s="105" t="s">
        <v>67</v>
      </c>
      <c r="J24" s="108">
        <v>45063</v>
      </c>
    </row>
    <row r="25" spans="1:10" ht="15">
      <c r="A25" s="105" t="s">
        <v>57</v>
      </c>
      <c r="B25" s="105" t="s">
        <v>155</v>
      </c>
      <c r="C25" s="105" t="s">
        <v>54</v>
      </c>
      <c r="D25" s="105" t="s">
        <v>58</v>
      </c>
      <c r="E25" s="105" t="s">
        <v>53</v>
      </c>
      <c r="F25" s="106">
        <v>540059</v>
      </c>
      <c r="G25" s="107">
        <v>419500</v>
      </c>
      <c r="H25" s="105" t="s">
        <v>56</v>
      </c>
      <c r="I25" s="105" t="s">
        <v>67</v>
      </c>
      <c r="J25" s="108">
        <v>45077</v>
      </c>
    </row>
    <row r="26" spans="1:10" ht="15">
      <c r="A26" s="105" t="s">
        <v>57</v>
      </c>
      <c r="B26" s="105" t="s">
        <v>155</v>
      </c>
      <c r="C26" s="105" t="s">
        <v>77</v>
      </c>
      <c r="D26" s="105" t="s">
        <v>78</v>
      </c>
      <c r="E26" s="105" t="s">
        <v>59</v>
      </c>
      <c r="F26" s="106">
        <v>539617</v>
      </c>
      <c r="G26" s="107">
        <v>284999</v>
      </c>
      <c r="H26" s="105" t="s">
        <v>56</v>
      </c>
      <c r="I26" s="105" t="s">
        <v>67</v>
      </c>
      <c r="J26" s="108">
        <v>45051</v>
      </c>
    </row>
    <row r="27" spans="1:10" ht="15">
      <c r="A27" s="105" t="s">
        <v>57</v>
      </c>
      <c r="B27" s="105" t="s">
        <v>155</v>
      </c>
      <c r="C27" s="105" t="s">
        <v>54</v>
      </c>
      <c r="D27" s="105" t="s">
        <v>62</v>
      </c>
      <c r="E27" s="105" t="s">
        <v>53</v>
      </c>
      <c r="F27" s="106">
        <v>539604</v>
      </c>
      <c r="G27" s="107">
        <v>140000</v>
      </c>
      <c r="H27" s="105" t="s">
        <v>56</v>
      </c>
      <c r="I27" s="105" t="s">
        <v>67</v>
      </c>
      <c r="J27" s="108">
        <v>45051</v>
      </c>
    </row>
    <row r="28" spans="1:10" ht="15">
      <c r="A28" s="105" t="s">
        <v>57</v>
      </c>
      <c r="B28" s="105" t="s">
        <v>156</v>
      </c>
      <c r="C28" s="105" t="s">
        <v>54</v>
      </c>
      <c r="D28" s="105" t="s">
        <v>58</v>
      </c>
      <c r="E28" s="105" t="s">
        <v>82</v>
      </c>
      <c r="F28" s="106">
        <v>539817</v>
      </c>
      <c r="G28" s="107">
        <v>74000</v>
      </c>
      <c r="H28" s="105" t="s">
        <v>56</v>
      </c>
      <c r="I28" s="105" t="s">
        <v>67</v>
      </c>
      <c r="J28" s="108">
        <v>45063</v>
      </c>
    </row>
    <row r="29" spans="1:10" ht="15">
      <c r="A29" s="105" t="s">
        <v>57</v>
      </c>
      <c r="B29" s="105" t="s">
        <v>155</v>
      </c>
      <c r="C29" s="105" t="s">
        <v>70</v>
      </c>
      <c r="D29" s="105" t="s">
        <v>71</v>
      </c>
      <c r="E29" s="105" t="s">
        <v>53</v>
      </c>
      <c r="F29" s="106">
        <v>539602</v>
      </c>
      <c r="G29" s="107">
        <v>768000</v>
      </c>
      <c r="H29" s="105" t="s">
        <v>56</v>
      </c>
      <c r="I29" s="105" t="s">
        <v>67</v>
      </c>
      <c r="J29" s="108">
        <v>45051</v>
      </c>
    </row>
    <row r="30" spans="1:10" ht="15">
      <c r="A30" s="105" t="s">
        <v>57</v>
      </c>
      <c r="B30" s="105" t="s">
        <v>155</v>
      </c>
      <c r="C30" s="105" t="s">
        <v>54</v>
      </c>
      <c r="D30" s="105" t="s">
        <v>58</v>
      </c>
      <c r="E30" s="105" t="s">
        <v>69</v>
      </c>
      <c r="F30" s="106">
        <v>539775</v>
      </c>
      <c r="G30" s="107">
        <v>390000</v>
      </c>
      <c r="H30" s="105" t="s">
        <v>56</v>
      </c>
      <c r="I30" s="105" t="s">
        <v>67</v>
      </c>
      <c r="J30" s="108">
        <v>45061</v>
      </c>
    </row>
    <row r="31" spans="1:10" ht="15">
      <c r="A31" s="105" t="s">
        <v>57</v>
      </c>
      <c r="B31" s="105" t="s">
        <v>155</v>
      </c>
      <c r="C31" s="105" t="s">
        <v>54</v>
      </c>
      <c r="D31" s="105" t="s">
        <v>58</v>
      </c>
      <c r="E31" s="105" t="s">
        <v>53</v>
      </c>
      <c r="F31" s="106">
        <v>539614</v>
      </c>
      <c r="G31" s="107">
        <v>405000</v>
      </c>
      <c r="H31" s="105" t="s">
        <v>56</v>
      </c>
      <c r="I31" s="105" t="s">
        <v>67</v>
      </c>
      <c r="J31" s="108">
        <v>45051</v>
      </c>
    </row>
    <row r="32" spans="1:10" ht="15">
      <c r="A32" s="105" t="s">
        <v>57</v>
      </c>
      <c r="B32" s="105" t="s">
        <v>155</v>
      </c>
      <c r="C32" s="105" t="s">
        <v>77</v>
      </c>
      <c r="D32" s="105" t="s">
        <v>86</v>
      </c>
      <c r="E32" s="105" t="s">
        <v>53</v>
      </c>
      <c r="F32" s="106">
        <v>539694</v>
      </c>
      <c r="G32" s="107">
        <v>466000</v>
      </c>
      <c r="H32" s="105" t="s">
        <v>56</v>
      </c>
      <c r="I32" s="105" t="s">
        <v>67</v>
      </c>
      <c r="J32" s="108">
        <v>45056</v>
      </c>
    </row>
    <row r="33" spans="1:10" ht="15">
      <c r="A33" s="105" t="s">
        <v>57</v>
      </c>
      <c r="B33" s="105" t="s">
        <v>155</v>
      </c>
      <c r="C33" s="105" t="s">
        <v>54</v>
      </c>
      <c r="D33" s="105" t="s">
        <v>62</v>
      </c>
      <c r="E33" s="105" t="s">
        <v>53</v>
      </c>
      <c r="F33" s="106">
        <v>539848</v>
      </c>
      <c r="G33" s="107">
        <v>657471</v>
      </c>
      <c r="H33" s="105" t="s">
        <v>67</v>
      </c>
      <c r="I33" s="105" t="s">
        <v>67</v>
      </c>
      <c r="J33" s="108">
        <v>45064</v>
      </c>
    </row>
    <row r="34" spans="1:10" ht="15">
      <c r="A34" s="105" t="s">
        <v>57</v>
      </c>
      <c r="B34" s="105" t="s">
        <v>155</v>
      </c>
      <c r="C34" s="105" t="s">
        <v>54</v>
      </c>
      <c r="D34" s="105" t="s">
        <v>62</v>
      </c>
      <c r="E34" s="105" t="s">
        <v>53</v>
      </c>
      <c r="F34" s="106">
        <v>539716</v>
      </c>
      <c r="G34" s="107">
        <v>240000</v>
      </c>
      <c r="H34" s="105" t="s">
        <v>56</v>
      </c>
      <c r="I34" s="105" t="s">
        <v>67</v>
      </c>
      <c r="J34" s="108">
        <v>45057</v>
      </c>
    </row>
    <row r="35" spans="1:10" ht="15">
      <c r="A35" s="105" t="s">
        <v>57</v>
      </c>
      <c r="B35" s="105" t="s">
        <v>155</v>
      </c>
      <c r="C35" s="105" t="s">
        <v>54</v>
      </c>
      <c r="D35" s="105" t="s">
        <v>62</v>
      </c>
      <c r="E35" s="105" t="s">
        <v>69</v>
      </c>
      <c r="F35" s="106">
        <v>540070</v>
      </c>
      <c r="G35" s="107">
        <v>190000</v>
      </c>
      <c r="H35" s="105" t="s">
        <v>56</v>
      </c>
      <c r="I35" s="105" t="s">
        <v>67</v>
      </c>
      <c r="J35" s="108">
        <v>45077</v>
      </c>
    </row>
    <row r="36" spans="1:10" ht="15">
      <c r="A36" s="105" t="s">
        <v>57</v>
      </c>
      <c r="B36" s="105" t="s">
        <v>155</v>
      </c>
      <c r="C36" s="105" t="s">
        <v>54</v>
      </c>
      <c r="D36" s="105" t="s">
        <v>62</v>
      </c>
      <c r="E36" s="105" t="s">
        <v>53</v>
      </c>
      <c r="F36" s="106">
        <v>539729</v>
      </c>
      <c r="G36" s="107">
        <v>900000</v>
      </c>
      <c r="H36" s="105" t="s">
        <v>67</v>
      </c>
      <c r="I36" s="105" t="s">
        <v>67</v>
      </c>
      <c r="J36" s="108">
        <v>45058</v>
      </c>
    </row>
    <row r="37" spans="1:10" ht="15">
      <c r="A37" s="105" t="s">
        <v>57</v>
      </c>
      <c r="B37" s="105" t="s">
        <v>155</v>
      </c>
      <c r="C37" s="105" t="s">
        <v>54</v>
      </c>
      <c r="D37" s="105" t="s">
        <v>62</v>
      </c>
      <c r="E37" s="105" t="s">
        <v>53</v>
      </c>
      <c r="F37" s="106">
        <v>539887</v>
      </c>
      <c r="G37" s="107">
        <v>365000</v>
      </c>
      <c r="H37" s="105" t="s">
        <v>56</v>
      </c>
      <c r="I37" s="105" t="s">
        <v>67</v>
      </c>
      <c r="J37" s="108">
        <v>45068</v>
      </c>
    </row>
    <row r="38" spans="1:10" ht="15">
      <c r="A38" s="105" t="s">
        <v>57</v>
      </c>
      <c r="B38" s="105" t="s">
        <v>155</v>
      </c>
      <c r="C38" s="105" t="s">
        <v>54</v>
      </c>
      <c r="D38" s="105" t="s">
        <v>58</v>
      </c>
      <c r="E38" s="105" t="s">
        <v>53</v>
      </c>
      <c r="F38" s="106">
        <v>539830</v>
      </c>
      <c r="G38" s="107">
        <v>669000</v>
      </c>
      <c r="H38" s="105" t="s">
        <v>56</v>
      </c>
      <c r="I38" s="105" t="s">
        <v>67</v>
      </c>
      <c r="J38" s="108">
        <v>45063</v>
      </c>
    </row>
    <row r="39" spans="1:10" ht="15">
      <c r="A39" s="105" t="s">
        <v>57</v>
      </c>
      <c r="B39" s="105" t="s">
        <v>155</v>
      </c>
      <c r="C39" s="105" t="s">
        <v>54</v>
      </c>
      <c r="D39" s="105" t="s">
        <v>62</v>
      </c>
      <c r="E39" s="105" t="s">
        <v>53</v>
      </c>
      <c r="F39" s="106">
        <v>539912</v>
      </c>
      <c r="G39" s="107">
        <v>540000</v>
      </c>
      <c r="H39" s="105" t="s">
        <v>56</v>
      </c>
      <c r="I39" s="105" t="s">
        <v>67</v>
      </c>
      <c r="J39" s="108">
        <v>45068</v>
      </c>
    </row>
    <row r="40" spans="1:10" ht="15">
      <c r="A40" s="105" t="s">
        <v>57</v>
      </c>
      <c r="B40" s="105" t="s">
        <v>155</v>
      </c>
      <c r="C40" s="105" t="s">
        <v>60</v>
      </c>
      <c r="D40" s="105" t="s">
        <v>108</v>
      </c>
      <c r="E40" s="105" t="s">
        <v>53</v>
      </c>
      <c r="F40" s="106">
        <v>540080</v>
      </c>
      <c r="G40" s="107">
        <v>315000</v>
      </c>
      <c r="H40" s="105" t="s">
        <v>56</v>
      </c>
      <c r="I40" s="105" t="s">
        <v>67</v>
      </c>
      <c r="J40" s="108">
        <v>45077</v>
      </c>
    </row>
    <row r="41" spans="1:10" ht="15">
      <c r="A41" s="105" t="s">
        <v>57</v>
      </c>
      <c r="B41" s="105" t="s">
        <v>155</v>
      </c>
      <c r="C41" s="105" t="s">
        <v>54</v>
      </c>
      <c r="D41" s="105" t="s">
        <v>58</v>
      </c>
      <c r="E41" s="105" t="s">
        <v>53</v>
      </c>
      <c r="F41" s="106">
        <v>539992</v>
      </c>
      <c r="G41" s="107">
        <v>665000</v>
      </c>
      <c r="H41" s="105" t="s">
        <v>56</v>
      </c>
      <c r="I41" s="105" t="s">
        <v>67</v>
      </c>
      <c r="J41" s="108">
        <v>45072</v>
      </c>
    </row>
    <row r="42" spans="1:10" ht="15">
      <c r="A42" s="105" t="s">
        <v>57</v>
      </c>
      <c r="B42" s="105" t="s">
        <v>155</v>
      </c>
      <c r="C42" s="105" t="s">
        <v>54</v>
      </c>
      <c r="D42" s="105" t="s">
        <v>62</v>
      </c>
      <c r="E42" s="105" t="s">
        <v>53</v>
      </c>
      <c r="F42" s="106">
        <v>539571</v>
      </c>
      <c r="G42" s="107">
        <v>457000</v>
      </c>
      <c r="H42" s="105" t="s">
        <v>56</v>
      </c>
      <c r="I42" s="105" t="s">
        <v>67</v>
      </c>
      <c r="J42" s="108">
        <v>45049</v>
      </c>
    </row>
    <row r="43" spans="1:10" ht="15">
      <c r="A43" s="105" t="s">
        <v>57</v>
      </c>
      <c r="B43" s="105" t="s">
        <v>155</v>
      </c>
      <c r="C43" s="105" t="s">
        <v>54</v>
      </c>
      <c r="D43" s="105" t="s">
        <v>58</v>
      </c>
      <c r="E43" s="105" t="s">
        <v>84</v>
      </c>
      <c r="F43" s="106">
        <v>539918</v>
      </c>
      <c r="G43" s="107">
        <v>135000</v>
      </c>
      <c r="H43" s="105" t="s">
        <v>56</v>
      </c>
      <c r="I43" s="105" t="s">
        <v>67</v>
      </c>
      <c r="J43" s="108">
        <v>45068</v>
      </c>
    </row>
    <row r="44" spans="1:10" ht="15">
      <c r="A44" s="105" t="s">
        <v>57</v>
      </c>
      <c r="B44" s="105" t="s">
        <v>155</v>
      </c>
      <c r="C44" s="105" t="s">
        <v>54</v>
      </c>
      <c r="D44" s="105" t="s">
        <v>62</v>
      </c>
      <c r="E44" s="105" t="s">
        <v>53</v>
      </c>
      <c r="F44" s="106">
        <v>539909</v>
      </c>
      <c r="G44" s="107">
        <v>347000</v>
      </c>
      <c r="H44" s="105" t="s">
        <v>56</v>
      </c>
      <c r="I44" s="105" t="s">
        <v>67</v>
      </c>
      <c r="J44" s="108">
        <v>45068</v>
      </c>
    </row>
    <row r="45" spans="1:10" ht="15">
      <c r="A45" s="105" t="s">
        <v>57</v>
      </c>
      <c r="B45" s="105" t="s">
        <v>155</v>
      </c>
      <c r="C45" s="105" t="s">
        <v>60</v>
      </c>
      <c r="D45" s="105" t="s">
        <v>61</v>
      </c>
      <c r="E45" s="105" t="s">
        <v>69</v>
      </c>
      <c r="F45" s="106">
        <v>539577</v>
      </c>
      <c r="G45" s="107">
        <v>204000</v>
      </c>
      <c r="H45" s="105" t="s">
        <v>56</v>
      </c>
      <c r="I45" s="105" t="s">
        <v>67</v>
      </c>
      <c r="J45" s="108">
        <v>45049</v>
      </c>
    </row>
    <row r="46" spans="1:10" ht="15">
      <c r="A46" s="105" t="s">
        <v>57</v>
      </c>
      <c r="B46" s="105" t="s">
        <v>155</v>
      </c>
      <c r="C46" s="105" t="s">
        <v>54</v>
      </c>
      <c r="D46" s="105" t="s">
        <v>58</v>
      </c>
      <c r="E46" s="105" t="s">
        <v>53</v>
      </c>
      <c r="F46" s="106">
        <v>539506</v>
      </c>
      <c r="G46" s="107">
        <v>389000</v>
      </c>
      <c r="H46" s="105" t="s">
        <v>56</v>
      </c>
      <c r="I46" s="105" t="s">
        <v>67</v>
      </c>
      <c r="J46" s="108">
        <v>45048</v>
      </c>
    </row>
    <row r="47" spans="1:10" ht="15">
      <c r="A47" s="105" t="s">
        <v>57</v>
      </c>
      <c r="B47" s="105" t="s">
        <v>155</v>
      </c>
      <c r="C47" s="105" t="s">
        <v>54</v>
      </c>
      <c r="D47" s="105" t="s">
        <v>62</v>
      </c>
      <c r="E47" s="105" t="s">
        <v>53</v>
      </c>
      <c r="F47" s="106">
        <v>539591</v>
      </c>
      <c r="G47" s="107">
        <v>401000</v>
      </c>
      <c r="H47" s="105" t="s">
        <v>56</v>
      </c>
      <c r="I47" s="105" t="s">
        <v>67</v>
      </c>
      <c r="J47" s="108">
        <v>45050</v>
      </c>
    </row>
    <row r="48" spans="1:10" ht="15">
      <c r="A48" s="105" t="s">
        <v>57</v>
      </c>
      <c r="B48" s="105" t="s">
        <v>155</v>
      </c>
      <c r="C48" s="105" t="s">
        <v>54</v>
      </c>
      <c r="D48" s="105" t="s">
        <v>62</v>
      </c>
      <c r="E48" s="105" t="s">
        <v>53</v>
      </c>
      <c r="F48" s="106">
        <v>539933</v>
      </c>
      <c r="G48" s="107">
        <v>399000</v>
      </c>
      <c r="H48" s="105" t="s">
        <v>56</v>
      </c>
      <c r="I48" s="105" t="s">
        <v>67</v>
      </c>
      <c r="J48" s="108">
        <v>45069</v>
      </c>
    </row>
    <row r="49" spans="1:10" ht="15">
      <c r="A49" s="105" t="s">
        <v>57</v>
      </c>
      <c r="B49" s="105" t="s">
        <v>155</v>
      </c>
      <c r="C49" s="105" t="s">
        <v>54</v>
      </c>
      <c r="D49" s="105" t="s">
        <v>62</v>
      </c>
      <c r="E49" s="105" t="s">
        <v>53</v>
      </c>
      <c r="F49" s="106">
        <v>539547</v>
      </c>
      <c r="G49" s="107">
        <v>565000</v>
      </c>
      <c r="H49" s="105" t="s">
        <v>56</v>
      </c>
      <c r="I49" s="105" t="s">
        <v>67</v>
      </c>
      <c r="J49" s="108">
        <v>45049</v>
      </c>
    </row>
    <row r="50" spans="1:10" ht="15">
      <c r="A50" s="105" t="s">
        <v>57</v>
      </c>
      <c r="B50" s="105" t="s">
        <v>155</v>
      </c>
      <c r="C50" s="105" t="s">
        <v>60</v>
      </c>
      <c r="D50" s="105" t="s">
        <v>61</v>
      </c>
      <c r="E50" s="105" t="s">
        <v>59</v>
      </c>
      <c r="F50" s="106">
        <v>539521</v>
      </c>
      <c r="G50" s="107">
        <v>230000</v>
      </c>
      <c r="H50" s="105" t="s">
        <v>56</v>
      </c>
      <c r="I50" s="105" t="s">
        <v>67</v>
      </c>
      <c r="J50" s="108">
        <v>45048</v>
      </c>
    </row>
    <row r="51" spans="1:10" ht="15">
      <c r="A51" s="105" t="s">
        <v>57</v>
      </c>
      <c r="B51" s="105" t="s">
        <v>155</v>
      </c>
      <c r="C51" s="105" t="s">
        <v>60</v>
      </c>
      <c r="D51" s="105" t="s">
        <v>100</v>
      </c>
      <c r="E51" s="105" t="s">
        <v>53</v>
      </c>
      <c r="F51" s="106">
        <v>539958</v>
      </c>
      <c r="G51" s="107">
        <v>508000</v>
      </c>
      <c r="H51" s="105" t="s">
        <v>56</v>
      </c>
      <c r="I51" s="105" t="s">
        <v>67</v>
      </c>
      <c r="J51" s="108">
        <v>45070</v>
      </c>
    </row>
    <row r="52" spans="1:10" ht="15">
      <c r="A52" s="105" t="s">
        <v>57</v>
      </c>
      <c r="B52" s="105" t="s">
        <v>155</v>
      </c>
      <c r="C52" s="105" t="s">
        <v>54</v>
      </c>
      <c r="D52" s="105" t="s">
        <v>62</v>
      </c>
      <c r="E52" s="105" t="s">
        <v>53</v>
      </c>
      <c r="F52" s="106">
        <v>539914</v>
      </c>
      <c r="G52" s="107">
        <v>825000</v>
      </c>
      <c r="H52" s="105" t="s">
        <v>56</v>
      </c>
      <c r="I52" s="105" t="s">
        <v>67</v>
      </c>
      <c r="J52" s="108">
        <v>45068</v>
      </c>
    </row>
    <row r="53" spans="1:10" ht="15">
      <c r="A53" s="105" t="s">
        <v>57</v>
      </c>
      <c r="B53" s="105" t="s">
        <v>155</v>
      </c>
      <c r="C53" s="105" t="s">
        <v>54</v>
      </c>
      <c r="D53" s="105" t="s">
        <v>62</v>
      </c>
      <c r="E53" s="105" t="s">
        <v>69</v>
      </c>
      <c r="F53" s="106">
        <v>539869</v>
      </c>
      <c r="G53" s="107">
        <v>200000</v>
      </c>
      <c r="H53" s="105" t="s">
        <v>56</v>
      </c>
      <c r="I53" s="105" t="s">
        <v>67</v>
      </c>
      <c r="J53" s="108">
        <v>45065</v>
      </c>
    </row>
    <row r="54" spans="1:10" ht="15">
      <c r="A54" s="105" t="s">
        <v>52</v>
      </c>
      <c r="B54" s="105" t="s">
        <v>157</v>
      </c>
      <c r="C54" s="105" t="s">
        <v>70</v>
      </c>
      <c r="D54" s="105" t="s">
        <v>83</v>
      </c>
      <c r="E54" s="105" t="s">
        <v>82</v>
      </c>
      <c r="F54" s="106">
        <v>539658</v>
      </c>
      <c r="G54" s="107">
        <v>900000</v>
      </c>
      <c r="H54" s="105" t="s">
        <v>56</v>
      </c>
      <c r="I54" s="105" t="s">
        <v>67</v>
      </c>
      <c r="J54" s="108">
        <v>45054</v>
      </c>
    </row>
    <row r="55" spans="1:10" ht="15">
      <c r="A55" s="105" t="s">
        <v>52</v>
      </c>
      <c r="B55" s="105" t="s">
        <v>157</v>
      </c>
      <c r="C55" s="105" t="s">
        <v>54</v>
      </c>
      <c r="D55" s="105" t="s">
        <v>55</v>
      </c>
      <c r="E55" s="105" t="s">
        <v>53</v>
      </c>
      <c r="F55" s="106">
        <v>540035</v>
      </c>
      <c r="G55" s="107">
        <v>366000</v>
      </c>
      <c r="H55" s="105" t="s">
        <v>56</v>
      </c>
      <c r="I55" s="105" t="s">
        <v>67</v>
      </c>
      <c r="J55" s="108">
        <v>45076</v>
      </c>
    </row>
    <row r="56" spans="1:10" ht="15">
      <c r="A56" s="105" t="s">
        <v>52</v>
      </c>
      <c r="B56" s="105" t="s">
        <v>157</v>
      </c>
      <c r="C56" s="105" t="s">
        <v>105</v>
      </c>
      <c r="D56" s="105" t="s">
        <v>106</v>
      </c>
      <c r="E56" s="105" t="s">
        <v>53</v>
      </c>
      <c r="F56" s="106">
        <v>540044</v>
      </c>
      <c r="G56" s="107">
        <v>475000</v>
      </c>
      <c r="H56" s="105" t="s">
        <v>56</v>
      </c>
      <c r="I56" s="105" t="s">
        <v>67</v>
      </c>
      <c r="J56" s="108">
        <v>45076</v>
      </c>
    </row>
    <row r="57" spans="1:10" ht="15">
      <c r="A57" s="105" t="s">
        <v>52</v>
      </c>
      <c r="B57" s="105" t="s">
        <v>157</v>
      </c>
      <c r="C57" s="105" t="s">
        <v>54</v>
      </c>
      <c r="D57" s="105" t="s">
        <v>85</v>
      </c>
      <c r="E57" s="105" t="s">
        <v>69</v>
      </c>
      <c r="F57" s="106">
        <v>539696</v>
      </c>
      <c r="G57" s="107">
        <v>315000</v>
      </c>
      <c r="H57" s="105" t="s">
        <v>56</v>
      </c>
      <c r="I57" s="105" t="s">
        <v>67</v>
      </c>
      <c r="J57" s="108">
        <v>45056</v>
      </c>
    </row>
    <row r="58" spans="1:10" ht="15">
      <c r="A58" s="105" t="s">
        <v>52</v>
      </c>
      <c r="B58" s="105" t="s">
        <v>157</v>
      </c>
      <c r="C58" s="105" t="s">
        <v>54</v>
      </c>
      <c r="D58" s="105" t="s">
        <v>85</v>
      </c>
      <c r="E58" s="105" t="s">
        <v>53</v>
      </c>
      <c r="F58" s="106">
        <v>539685</v>
      </c>
      <c r="G58" s="107">
        <v>405000</v>
      </c>
      <c r="H58" s="105" t="s">
        <v>56</v>
      </c>
      <c r="I58" s="105" t="s">
        <v>67</v>
      </c>
      <c r="J58" s="108">
        <v>45055</v>
      </c>
    </row>
    <row r="59" spans="1:10" ht="15">
      <c r="A59" s="105" t="s">
        <v>52</v>
      </c>
      <c r="B59" s="105" t="s">
        <v>157</v>
      </c>
      <c r="C59" s="105" t="s">
        <v>70</v>
      </c>
      <c r="D59" s="105" t="s">
        <v>83</v>
      </c>
      <c r="E59" s="105" t="s">
        <v>84</v>
      </c>
      <c r="F59" s="106">
        <v>539664</v>
      </c>
      <c r="G59" s="107">
        <v>280000</v>
      </c>
      <c r="H59" s="105" t="s">
        <v>56</v>
      </c>
      <c r="I59" s="105" t="s">
        <v>67</v>
      </c>
      <c r="J59" s="108">
        <v>45054</v>
      </c>
    </row>
    <row r="60" spans="1:10" ht="15">
      <c r="A60" s="105" t="s">
        <v>52</v>
      </c>
      <c r="B60" s="105" t="s">
        <v>157</v>
      </c>
      <c r="C60" s="105" t="s">
        <v>54</v>
      </c>
      <c r="D60" s="105" t="s">
        <v>55</v>
      </c>
      <c r="E60" s="105" t="s">
        <v>53</v>
      </c>
      <c r="F60" s="106">
        <v>539995</v>
      </c>
      <c r="G60" s="107">
        <v>352500</v>
      </c>
      <c r="H60" s="105" t="s">
        <v>56</v>
      </c>
      <c r="I60" s="105" t="s">
        <v>67</v>
      </c>
      <c r="J60" s="108">
        <v>45072</v>
      </c>
    </row>
    <row r="61" spans="1:10" ht="15">
      <c r="A61" s="105" t="s">
        <v>52</v>
      </c>
      <c r="B61" s="105" t="s">
        <v>157</v>
      </c>
      <c r="C61" s="105" t="s">
        <v>60</v>
      </c>
      <c r="D61" s="105" t="s">
        <v>99</v>
      </c>
      <c r="E61" s="105" t="s">
        <v>82</v>
      </c>
      <c r="F61" s="106">
        <v>539882</v>
      </c>
      <c r="G61" s="107">
        <v>450000</v>
      </c>
      <c r="H61" s="105" t="s">
        <v>56</v>
      </c>
      <c r="I61" s="105" t="s">
        <v>67</v>
      </c>
      <c r="J61" s="108">
        <v>45068</v>
      </c>
    </row>
    <row r="62" spans="1:10" ht="15">
      <c r="A62" s="105" t="s">
        <v>52</v>
      </c>
      <c r="B62" s="105" t="s">
        <v>157</v>
      </c>
      <c r="C62" s="105" t="s">
        <v>54</v>
      </c>
      <c r="D62" s="105" t="s">
        <v>85</v>
      </c>
      <c r="E62" s="105" t="s">
        <v>84</v>
      </c>
      <c r="F62" s="106">
        <v>540052</v>
      </c>
      <c r="G62" s="107">
        <v>85000</v>
      </c>
      <c r="H62" s="105" t="s">
        <v>56</v>
      </c>
      <c r="I62" s="105" t="s">
        <v>67</v>
      </c>
      <c r="J62" s="108">
        <v>45077</v>
      </c>
    </row>
    <row r="63" spans="1:10" ht="15">
      <c r="A63" s="105" t="s">
        <v>52</v>
      </c>
      <c r="B63" s="105" t="s">
        <v>157</v>
      </c>
      <c r="C63" s="105" t="s">
        <v>54</v>
      </c>
      <c r="D63" s="105" t="s">
        <v>55</v>
      </c>
      <c r="E63" s="105" t="s">
        <v>53</v>
      </c>
      <c r="F63" s="106">
        <v>539979</v>
      </c>
      <c r="G63" s="107">
        <v>837000</v>
      </c>
      <c r="H63" s="105" t="s">
        <v>56</v>
      </c>
      <c r="I63" s="105" t="s">
        <v>67</v>
      </c>
      <c r="J63" s="108">
        <v>45071</v>
      </c>
    </row>
    <row r="64" spans="1:10" ht="15">
      <c r="A64" s="105" t="s">
        <v>52</v>
      </c>
      <c r="B64" s="105" t="s">
        <v>157</v>
      </c>
      <c r="C64" s="105" t="s">
        <v>70</v>
      </c>
      <c r="D64" s="105" t="s">
        <v>83</v>
      </c>
      <c r="E64" s="105" t="s">
        <v>53</v>
      </c>
      <c r="F64" s="106">
        <v>539905</v>
      </c>
      <c r="G64" s="107">
        <v>300000</v>
      </c>
      <c r="H64" s="105" t="s">
        <v>56</v>
      </c>
      <c r="I64" s="105" t="s">
        <v>67</v>
      </c>
      <c r="J64" s="108">
        <v>45068</v>
      </c>
    </row>
    <row r="65" spans="1:10" ht="15">
      <c r="A65" s="105" t="s">
        <v>52</v>
      </c>
      <c r="B65" s="105" t="s">
        <v>157</v>
      </c>
      <c r="C65" s="105" t="s">
        <v>54</v>
      </c>
      <c r="D65" s="105" t="s">
        <v>55</v>
      </c>
      <c r="E65" s="105" t="s">
        <v>69</v>
      </c>
      <c r="F65" s="106">
        <v>539978</v>
      </c>
      <c r="G65" s="107">
        <v>390000</v>
      </c>
      <c r="H65" s="105" t="s">
        <v>56</v>
      </c>
      <c r="I65" s="105" t="s">
        <v>67</v>
      </c>
      <c r="J65" s="108">
        <v>45071</v>
      </c>
    </row>
    <row r="66" spans="1:10" ht="15">
      <c r="A66" s="105" t="s">
        <v>52</v>
      </c>
      <c r="B66" s="105" t="s">
        <v>157</v>
      </c>
      <c r="C66" s="105" t="s">
        <v>54</v>
      </c>
      <c r="D66" s="105" t="s">
        <v>55</v>
      </c>
      <c r="E66" s="105" t="s">
        <v>53</v>
      </c>
      <c r="F66" s="106">
        <v>539948</v>
      </c>
      <c r="G66" s="107">
        <v>510000</v>
      </c>
      <c r="H66" s="105" t="s">
        <v>56</v>
      </c>
      <c r="I66" s="105" t="s">
        <v>67</v>
      </c>
      <c r="J66" s="108">
        <v>45070</v>
      </c>
    </row>
    <row r="67" spans="1:10" ht="15">
      <c r="A67" s="105" t="s">
        <v>52</v>
      </c>
      <c r="B67" s="105" t="s">
        <v>157</v>
      </c>
      <c r="C67" s="105" t="s">
        <v>60</v>
      </c>
      <c r="D67" s="105" t="s">
        <v>66</v>
      </c>
      <c r="E67" s="105" t="s">
        <v>53</v>
      </c>
      <c r="F67" s="106">
        <v>539966</v>
      </c>
      <c r="G67" s="107">
        <v>483293</v>
      </c>
      <c r="H67" s="105" t="s">
        <v>67</v>
      </c>
      <c r="I67" s="105" t="s">
        <v>67</v>
      </c>
      <c r="J67" s="108">
        <v>45070</v>
      </c>
    </row>
    <row r="68" spans="1:10" ht="15">
      <c r="A68" s="105" t="s">
        <v>52</v>
      </c>
      <c r="B68" s="105" t="s">
        <v>157</v>
      </c>
      <c r="C68" s="105" t="s">
        <v>54</v>
      </c>
      <c r="D68" s="105" t="s">
        <v>55</v>
      </c>
      <c r="E68" s="105" t="s">
        <v>53</v>
      </c>
      <c r="F68" s="106">
        <v>539486</v>
      </c>
      <c r="G68" s="107">
        <v>190000</v>
      </c>
      <c r="H68" s="105" t="s">
        <v>56</v>
      </c>
      <c r="I68" s="105" t="s">
        <v>67</v>
      </c>
      <c r="J68" s="108">
        <v>45047</v>
      </c>
    </row>
    <row r="69" spans="1:10" ht="15">
      <c r="A69" s="105" t="s">
        <v>52</v>
      </c>
      <c r="B69" s="105" t="s">
        <v>157</v>
      </c>
      <c r="C69" s="105" t="s">
        <v>60</v>
      </c>
      <c r="D69" s="105" t="s">
        <v>66</v>
      </c>
      <c r="E69" s="105" t="s">
        <v>53</v>
      </c>
      <c r="F69" s="106">
        <v>539553</v>
      </c>
      <c r="G69" s="107">
        <v>431293</v>
      </c>
      <c r="H69" s="105" t="s">
        <v>67</v>
      </c>
      <c r="I69" s="105" t="s">
        <v>67</v>
      </c>
      <c r="J69" s="108">
        <v>45049</v>
      </c>
    </row>
    <row r="70" spans="1:10" ht="15">
      <c r="A70" s="105" t="s">
        <v>52</v>
      </c>
      <c r="B70" s="105" t="s">
        <v>157</v>
      </c>
      <c r="C70" s="105" t="s">
        <v>54</v>
      </c>
      <c r="D70" s="105" t="s">
        <v>85</v>
      </c>
      <c r="E70" s="105" t="s">
        <v>53</v>
      </c>
      <c r="F70" s="106">
        <v>540062</v>
      </c>
      <c r="G70" s="107">
        <v>333200</v>
      </c>
      <c r="H70" s="105" t="s">
        <v>56</v>
      </c>
      <c r="I70" s="105" t="s">
        <v>67</v>
      </c>
      <c r="J70" s="108">
        <v>45077</v>
      </c>
    </row>
    <row r="71" spans="1:10" ht="15">
      <c r="A71" s="105" t="s">
        <v>91</v>
      </c>
      <c r="B71" s="105" t="s">
        <v>158</v>
      </c>
      <c r="C71" s="105" t="s">
        <v>92</v>
      </c>
      <c r="D71" s="105" t="s">
        <v>86</v>
      </c>
      <c r="E71" s="105" t="s">
        <v>59</v>
      </c>
      <c r="F71" s="106">
        <v>539802</v>
      </c>
      <c r="G71" s="107">
        <v>289000</v>
      </c>
      <c r="H71" s="105" t="s">
        <v>56</v>
      </c>
      <c r="I71" s="105" t="s">
        <v>67</v>
      </c>
      <c r="J71" s="108">
        <v>45062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4" t="s">
        <v>0</v>
      </c>
      <c r="B1" s="84" t="s">
        <v>35</v>
      </c>
      <c r="C1" s="84" t="s">
        <v>1</v>
      </c>
      <c r="D1" s="84" t="s">
        <v>34</v>
      </c>
      <c r="E1" s="84" t="s">
        <v>32</v>
      </c>
      <c r="F1" s="84" t="s">
        <v>36</v>
      </c>
      <c r="G1" s="84" t="s">
        <v>33</v>
      </c>
      <c r="H1" s="84" t="s">
        <v>39</v>
      </c>
      <c r="L1">
        <v>21</v>
      </c>
    </row>
    <row r="2" spans="1:12" ht="15">
      <c r="A2" s="109" t="s">
        <v>72</v>
      </c>
      <c r="B2" s="109" t="s">
        <v>152</v>
      </c>
      <c r="C2" s="109" t="s">
        <v>124</v>
      </c>
      <c r="D2" s="109" t="s">
        <v>123</v>
      </c>
      <c r="E2" s="110">
        <v>539652</v>
      </c>
      <c r="F2" s="111">
        <v>40000</v>
      </c>
      <c r="G2" s="112">
        <v>45054</v>
      </c>
      <c r="H2" s="109" t="s">
        <v>125</v>
      </c>
    </row>
    <row r="3" spans="1:12" ht="15">
      <c r="A3" s="109" t="s">
        <v>72</v>
      </c>
      <c r="B3" s="109" t="s">
        <v>152</v>
      </c>
      <c r="C3" s="109" t="s">
        <v>110</v>
      </c>
      <c r="D3" s="109" t="s">
        <v>137</v>
      </c>
      <c r="E3" s="110">
        <v>539927</v>
      </c>
      <c r="F3" s="111">
        <v>325000</v>
      </c>
      <c r="G3" s="112">
        <v>45069</v>
      </c>
      <c r="H3" s="109" t="s">
        <v>138</v>
      </c>
    </row>
    <row r="4" spans="1:12" ht="15">
      <c r="A4" s="109" t="s">
        <v>72</v>
      </c>
      <c r="B4" s="109" t="s">
        <v>152</v>
      </c>
      <c r="C4" s="109" t="s">
        <v>82</v>
      </c>
      <c r="D4" s="109" t="s">
        <v>126</v>
      </c>
      <c r="E4" s="110">
        <v>539689</v>
      </c>
      <c r="F4" s="111">
        <v>2000000</v>
      </c>
      <c r="G4" s="112">
        <v>45055</v>
      </c>
      <c r="H4" s="109" t="s">
        <v>127</v>
      </c>
    </row>
    <row r="5" spans="1:12" ht="15">
      <c r="A5" s="109" t="s">
        <v>72</v>
      </c>
      <c r="B5" s="109" t="s">
        <v>152</v>
      </c>
      <c r="C5" s="109" t="s">
        <v>124</v>
      </c>
      <c r="D5" s="109" t="s">
        <v>146</v>
      </c>
      <c r="E5" s="110">
        <v>540038</v>
      </c>
      <c r="F5" s="111">
        <v>50000</v>
      </c>
      <c r="G5" s="112">
        <v>45076</v>
      </c>
      <c r="H5" s="109" t="s">
        <v>147</v>
      </c>
    </row>
    <row r="6" spans="1:12" ht="15">
      <c r="A6" s="109" t="s">
        <v>63</v>
      </c>
      <c r="B6" s="109" t="s">
        <v>153</v>
      </c>
      <c r="C6" s="109" t="s">
        <v>117</v>
      </c>
      <c r="D6" s="109" t="s">
        <v>120</v>
      </c>
      <c r="E6" s="110">
        <v>539599</v>
      </c>
      <c r="F6" s="111">
        <v>1248000</v>
      </c>
      <c r="G6" s="112">
        <v>45050</v>
      </c>
      <c r="H6" s="109" t="s">
        <v>118</v>
      </c>
    </row>
    <row r="7" spans="1:12" ht="15">
      <c r="A7" s="109" t="s">
        <v>63</v>
      </c>
      <c r="B7" s="109" t="s">
        <v>153</v>
      </c>
      <c r="C7" s="109" t="s">
        <v>110</v>
      </c>
      <c r="D7" s="109" t="s">
        <v>121</v>
      </c>
      <c r="E7" s="110">
        <v>539609</v>
      </c>
      <c r="F7" s="111">
        <v>205000</v>
      </c>
      <c r="G7" s="112">
        <v>45051</v>
      </c>
      <c r="H7" s="109" t="s">
        <v>122</v>
      </c>
    </row>
    <row r="8" spans="1:12" ht="15">
      <c r="A8" s="109" t="s">
        <v>63</v>
      </c>
      <c r="B8" s="109" t="s">
        <v>153</v>
      </c>
      <c r="C8" s="109" t="s">
        <v>117</v>
      </c>
      <c r="D8" s="109" t="s">
        <v>116</v>
      </c>
      <c r="E8" s="110">
        <v>539595</v>
      </c>
      <c r="F8" s="111">
        <v>960000</v>
      </c>
      <c r="G8" s="112">
        <v>45050</v>
      </c>
      <c r="H8" s="109" t="s">
        <v>118</v>
      </c>
    </row>
    <row r="9" spans="1:12" ht="15">
      <c r="A9" s="109" t="s">
        <v>63</v>
      </c>
      <c r="B9" s="109" t="s">
        <v>153</v>
      </c>
      <c r="C9" s="109" t="s">
        <v>117</v>
      </c>
      <c r="D9" s="109" t="s">
        <v>119</v>
      </c>
      <c r="E9" s="110">
        <v>539598</v>
      </c>
      <c r="F9" s="111">
        <v>1012000</v>
      </c>
      <c r="G9" s="112">
        <v>45050</v>
      </c>
      <c r="H9" s="109" t="s">
        <v>118</v>
      </c>
    </row>
    <row r="10" spans="1:12" ht="15">
      <c r="A10" s="109" t="s">
        <v>57</v>
      </c>
      <c r="B10" s="109" t="s">
        <v>155</v>
      </c>
      <c r="C10" s="109" t="s">
        <v>149</v>
      </c>
      <c r="D10" s="109" t="s">
        <v>148</v>
      </c>
      <c r="E10" s="110">
        <v>540042</v>
      </c>
      <c r="F10" s="111">
        <v>328494</v>
      </c>
      <c r="G10" s="112">
        <v>45076</v>
      </c>
      <c r="H10" s="109" t="s">
        <v>129</v>
      </c>
    </row>
    <row r="11" spans="1:12" ht="15">
      <c r="A11" s="109" t="s">
        <v>57</v>
      </c>
      <c r="B11" s="109" t="s">
        <v>155</v>
      </c>
      <c r="C11" s="109" t="s">
        <v>110</v>
      </c>
      <c r="D11" s="109" t="s">
        <v>68</v>
      </c>
      <c r="E11" s="110">
        <v>539578</v>
      </c>
      <c r="F11" s="111">
        <v>197880</v>
      </c>
      <c r="G11" s="112">
        <v>45049</v>
      </c>
      <c r="H11" s="109" t="s">
        <v>115</v>
      </c>
    </row>
    <row r="12" spans="1:12" ht="15">
      <c r="A12" s="109" t="s">
        <v>57</v>
      </c>
      <c r="B12" s="109" t="s">
        <v>155</v>
      </c>
      <c r="C12" s="109" t="s">
        <v>117</v>
      </c>
      <c r="D12" s="109" t="s">
        <v>135</v>
      </c>
      <c r="E12" s="110">
        <v>539899</v>
      </c>
      <c r="F12" s="111">
        <v>401600</v>
      </c>
      <c r="G12" s="112">
        <v>45068</v>
      </c>
      <c r="H12" s="109" t="s">
        <v>136</v>
      </c>
    </row>
    <row r="13" spans="1:12" ht="15">
      <c r="A13" s="109" t="s">
        <v>57</v>
      </c>
      <c r="B13" s="109" t="s">
        <v>155</v>
      </c>
      <c r="C13" s="109" t="s">
        <v>140</v>
      </c>
      <c r="D13" s="109" t="s">
        <v>139</v>
      </c>
      <c r="E13" s="110">
        <v>540018</v>
      </c>
      <c r="F13" s="111">
        <v>284900</v>
      </c>
      <c r="G13" s="112">
        <v>45076</v>
      </c>
      <c r="H13" s="109" t="s">
        <v>141</v>
      </c>
    </row>
    <row r="14" spans="1:12" ht="15">
      <c r="A14" s="109" t="s">
        <v>57</v>
      </c>
      <c r="B14" s="109" t="s">
        <v>155</v>
      </c>
      <c r="C14" s="109" t="s">
        <v>140</v>
      </c>
      <c r="D14" s="109" t="s">
        <v>142</v>
      </c>
      <c r="E14" s="110">
        <v>540032</v>
      </c>
      <c r="F14" s="111">
        <v>146520</v>
      </c>
      <c r="G14" s="112">
        <v>45076</v>
      </c>
      <c r="H14" s="109" t="s">
        <v>143</v>
      </c>
    </row>
    <row r="15" spans="1:12" ht="15">
      <c r="A15" s="109" t="s">
        <v>57</v>
      </c>
      <c r="B15" s="109" t="s">
        <v>155</v>
      </c>
      <c r="C15" s="109" t="s">
        <v>113</v>
      </c>
      <c r="D15" s="109" t="s">
        <v>144</v>
      </c>
      <c r="E15" s="110">
        <v>540034</v>
      </c>
      <c r="F15" s="111">
        <v>200000</v>
      </c>
      <c r="G15" s="112">
        <v>45076</v>
      </c>
      <c r="H15" s="109" t="s">
        <v>145</v>
      </c>
    </row>
    <row r="16" spans="1:12" ht="15">
      <c r="A16" s="109" t="s">
        <v>57</v>
      </c>
      <c r="B16" s="109" t="s">
        <v>155</v>
      </c>
      <c r="C16" s="109" t="s">
        <v>124</v>
      </c>
      <c r="D16" s="109" t="s">
        <v>132</v>
      </c>
      <c r="E16" s="110">
        <v>539770</v>
      </c>
      <c r="F16" s="111">
        <v>90000</v>
      </c>
      <c r="G16" s="112">
        <v>45061</v>
      </c>
      <c r="H16" s="109" t="s">
        <v>133</v>
      </c>
    </row>
    <row r="17" spans="1:8" ht="15">
      <c r="A17" s="109" t="s">
        <v>52</v>
      </c>
      <c r="B17" s="109" t="s">
        <v>157</v>
      </c>
      <c r="C17" s="109" t="s">
        <v>110</v>
      </c>
      <c r="D17" s="109" t="s">
        <v>128</v>
      </c>
      <c r="E17" s="110">
        <v>539734</v>
      </c>
      <c r="F17" s="111">
        <v>100000</v>
      </c>
      <c r="G17" s="112">
        <v>45058</v>
      </c>
      <c r="H17" s="109" t="s">
        <v>129</v>
      </c>
    </row>
    <row r="18" spans="1:8" ht="15">
      <c r="A18" s="109" t="s">
        <v>52</v>
      </c>
      <c r="B18" s="109" t="s">
        <v>157</v>
      </c>
      <c r="C18" s="109" t="s">
        <v>113</v>
      </c>
      <c r="D18" s="109" t="s">
        <v>112</v>
      </c>
      <c r="E18" s="110">
        <v>539492</v>
      </c>
      <c r="F18" s="111">
        <v>300000</v>
      </c>
      <c r="G18" s="112">
        <v>45047</v>
      </c>
      <c r="H18" s="109" t="s">
        <v>114</v>
      </c>
    </row>
    <row r="19" spans="1:8" ht="15">
      <c r="A19" s="109" t="s">
        <v>52</v>
      </c>
      <c r="B19" s="109" t="s">
        <v>157</v>
      </c>
      <c r="C19" s="109" t="s">
        <v>110</v>
      </c>
      <c r="D19" s="109" t="s">
        <v>109</v>
      </c>
      <c r="E19" s="110">
        <v>539488</v>
      </c>
      <c r="F19" s="111">
        <v>123000</v>
      </c>
      <c r="G19" s="112">
        <v>45047</v>
      </c>
      <c r="H19" s="109" t="s">
        <v>111</v>
      </c>
    </row>
    <row r="20" spans="1:8" ht="15">
      <c r="A20" s="109" t="s">
        <v>52</v>
      </c>
      <c r="B20" s="109" t="s">
        <v>157</v>
      </c>
      <c r="C20" s="109" t="s">
        <v>82</v>
      </c>
      <c r="D20" s="109" t="s">
        <v>130</v>
      </c>
      <c r="E20" s="110">
        <v>539754</v>
      </c>
      <c r="F20" s="111">
        <v>10200000</v>
      </c>
      <c r="G20" s="112">
        <v>45058</v>
      </c>
      <c r="H20" s="109" t="s">
        <v>131</v>
      </c>
    </row>
    <row r="21" spans="1:8" ht="15">
      <c r="A21" s="109" t="s">
        <v>52</v>
      </c>
      <c r="B21" s="109" t="s">
        <v>157</v>
      </c>
      <c r="C21" s="109" t="s">
        <v>110</v>
      </c>
      <c r="D21" s="109" t="s">
        <v>134</v>
      </c>
      <c r="E21" s="110">
        <v>539773</v>
      </c>
      <c r="F21" s="111">
        <v>400000</v>
      </c>
      <c r="G21" s="112">
        <v>45061</v>
      </c>
      <c r="H21" s="109" t="s">
        <v>111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9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5" t="s">
        <v>0</v>
      </c>
      <c r="B1" s="86" t="s">
        <v>35</v>
      </c>
      <c r="C1" s="86" t="s">
        <v>36</v>
      </c>
      <c r="D1" s="86" t="s">
        <v>33</v>
      </c>
      <c r="E1" s="87" t="s">
        <v>41</v>
      </c>
      <c r="L1">
        <v>91</v>
      </c>
    </row>
    <row r="2" spans="1:12" ht="12.75" customHeight="1">
      <c r="A2" s="113" t="s">
        <v>102</v>
      </c>
      <c r="B2" s="113" t="s">
        <v>150</v>
      </c>
      <c r="C2" s="114">
        <v>610000</v>
      </c>
      <c r="D2" s="115">
        <v>45072</v>
      </c>
      <c r="E2" s="113" t="s">
        <v>159</v>
      </c>
    </row>
    <row r="3" spans="1:12" ht="12.75" customHeight="1">
      <c r="A3" s="113" t="s">
        <v>79</v>
      </c>
      <c r="B3" s="113" t="s">
        <v>151</v>
      </c>
      <c r="C3" s="114">
        <v>649000</v>
      </c>
      <c r="D3" s="115">
        <v>45072</v>
      </c>
      <c r="E3" s="113" t="s">
        <v>160</v>
      </c>
    </row>
    <row r="4" spans="1:12" ht="12.75" customHeight="1">
      <c r="A4" s="113" t="s">
        <v>79</v>
      </c>
      <c r="B4" s="113" t="s">
        <v>151</v>
      </c>
      <c r="C4" s="114">
        <v>619950</v>
      </c>
      <c r="D4" s="115">
        <v>45051</v>
      </c>
      <c r="E4" s="113" t="s">
        <v>160</v>
      </c>
    </row>
    <row r="5" spans="1:12" ht="12.75" customHeight="1">
      <c r="A5" s="113" t="s">
        <v>72</v>
      </c>
      <c r="B5" s="113" t="s">
        <v>152</v>
      </c>
      <c r="C5" s="114">
        <v>2000000</v>
      </c>
      <c r="D5" s="115">
        <v>45055</v>
      </c>
      <c r="E5" s="113" t="s">
        <v>161</v>
      </c>
    </row>
    <row r="6" spans="1:12" ht="12.75" customHeight="1">
      <c r="A6" s="113" t="s">
        <v>72</v>
      </c>
      <c r="B6" s="113" t="s">
        <v>152</v>
      </c>
      <c r="C6" s="114">
        <v>545000</v>
      </c>
      <c r="D6" s="115">
        <v>45077</v>
      </c>
      <c r="E6" s="113" t="s">
        <v>159</v>
      </c>
    </row>
    <row r="7" spans="1:12" ht="12.75" customHeight="1">
      <c r="A7" s="113" t="s">
        <v>72</v>
      </c>
      <c r="B7" s="113" t="s">
        <v>152</v>
      </c>
      <c r="C7" s="114">
        <v>487500</v>
      </c>
      <c r="D7" s="115">
        <v>45051</v>
      </c>
      <c r="E7" s="113" t="s">
        <v>159</v>
      </c>
    </row>
    <row r="8" spans="1:12" ht="12.75" customHeight="1">
      <c r="A8" s="113" t="s">
        <v>72</v>
      </c>
      <c r="B8" s="113" t="s">
        <v>152</v>
      </c>
      <c r="C8" s="114">
        <v>40000</v>
      </c>
      <c r="D8" s="115">
        <v>45054</v>
      </c>
      <c r="E8" s="113" t="s">
        <v>161</v>
      </c>
    </row>
    <row r="9" spans="1:12" ht="12.75" customHeight="1">
      <c r="A9" s="113" t="s">
        <v>72</v>
      </c>
      <c r="B9" s="113" t="s">
        <v>152</v>
      </c>
      <c r="C9" s="114">
        <v>325000</v>
      </c>
      <c r="D9" s="115">
        <v>45069</v>
      </c>
      <c r="E9" s="113" t="s">
        <v>161</v>
      </c>
    </row>
    <row r="10" spans="1:12" ht="12.75" customHeight="1">
      <c r="A10" s="113" t="s">
        <v>72</v>
      </c>
      <c r="B10" s="113" t="s">
        <v>152</v>
      </c>
      <c r="C10" s="114">
        <v>50000</v>
      </c>
      <c r="D10" s="115">
        <v>45076</v>
      </c>
      <c r="E10" s="113" t="s">
        <v>161</v>
      </c>
    </row>
    <row r="11" spans="1:12" ht="12.75" customHeight="1">
      <c r="A11" s="113" t="s">
        <v>63</v>
      </c>
      <c r="B11" s="113" t="s">
        <v>153</v>
      </c>
      <c r="C11" s="114">
        <v>575000</v>
      </c>
      <c r="D11" s="115">
        <v>45070</v>
      </c>
      <c r="E11" s="113" t="s">
        <v>159</v>
      </c>
    </row>
    <row r="12" spans="1:12" ht="12.75" customHeight="1">
      <c r="A12" s="113" t="s">
        <v>63</v>
      </c>
      <c r="B12" s="113" t="s">
        <v>153</v>
      </c>
      <c r="C12" s="114">
        <v>205000</v>
      </c>
      <c r="D12" s="115">
        <v>45051</v>
      </c>
      <c r="E12" s="113" t="s">
        <v>161</v>
      </c>
    </row>
    <row r="13" spans="1:12" ht="15">
      <c r="A13" s="113" t="s">
        <v>63</v>
      </c>
      <c r="B13" s="113" t="s">
        <v>153</v>
      </c>
      <c r="C13" s="114">
        <v>369000</v>
      </c>
      <c r="D13" s="115">
        <v>45049</v>
      </c>
      <c r="E13" s="113" t="s">
        <v>159</v>
      </c>
    </row>
    <row r="14" spans="1:12" ht="15">
      <c r="A14" s="113" t="s">
        <v>63</v>
      </c>
      <c r="B14" s="113" t="s">
        <v>153</v>
      </c>
      <c r="C14" s="114">
        <v>960000</v>
      </c>
      <c r="D14" s="115">
        <v>45050</v>
      </c>
      <c r="E14" s="113" t="s">
        <v>161</v>
      </c>
    </row>
    <row r="15" spans="1:12" ht="15">
      <c r="A15" s="113" t="s">
        <v>63</v>
      </c>
      <c r="B15" s="113" t="s">
        <v>153</v>
      </c>
      <c r="C15" s="114">
        <v>1012000</v>
      </c>
      <c r="D15" s="115">
        <v>45050</v>
      </c>
      <c r="E15" s="113" t="s">
        <v>161</v>
      </c>
    </row>
    <row r="16" spans="1:12" ht="15">
      <c r="A16" s="113" t="s">
        <v>63</v>
      </c>
      <c r="B16" s="113" t="s">
        <v>153</v>
      </c>
      <c r="C16" s="114">
        <v>401000</v>
      </c>
      <c r="D16" s="115">
        <v>45077</v>
      </c>
      <c r="E16" s="113" t="s">
        <v>159</v>
      </c>
    </row>
    <row r="17" spans="1:5" ht="15">
      <c r="A17" s="113" t="s">
        <v>63</v>
      </c>
      <c r="B17" s="113" t="s">
        <v>153</v>
      </c>
      <c r="C17" s="114">
        <v>1248000</v>
      </c>
      <c r="D17" s="115">
        <v>45050</v>
      </c>
      <c r="E17" s="113" t="s">
        <v>161</v>
      </c>
    </row>
    <row r="18" spans="1:5" ht="15">
      <c r="A18" s="113" t="s">
        <v>63</v>
      </c>
      <c r="B18" s="113" t="s">
        <v>153</v>
      </c>
      <c r="C18" s="114">
        <v>410000</v>
      </c>
      <c r="D18" s="115">
        <v>45070</v>
      </c>
      <c r="E18" s="113" t="s">
        <v>159</v>
      </c>
    </row>
    <row r="19" spans="1:5" ht="15">
      <c r="A19" s="113" t="s">
        <v>63</v>
      </c>
      <c r="B19" s="113" t="s">
        <v>153</v>
      </c>
      <c r="C19" s="114">
        <v>620000</v>
      </c>
      <c r="D19" s="115">
        <v>45056</v>
      </c>
      <c r="E19" s="113" t="s">
        <v>159</v>
      </c>
    </row>
    <row r="20" spans="1:5" ht="15">
      <c r="A20" s="113" t="s">
        <v>63</v>
      </c>
      <c r="B20" s="113" t="s">
        <v>153</v>
      </c>
      <c r="C20" s="114">
        <v>420000</v>
      </c>
      <c r="D20" s="115">
        <v>45077</v>
      </c>
      <c r="E20" s="113" t="s">
        <v>159</v>
      </c>
    </row>
    <row r="21" spans="1:5" ht="15">
      <c r="A21" s="113" t="s">
        <v>63</v>
      </c>
      <c r="B21" s="113" t="s">
        <v>153</v>
      </c>
      <c r="C21" s="114">
        <v>355000</v>
      </c>
      <c r="D21" s="115">
        <v>45051</v>
      </c>
      <c r="E21" s="113" t="s">
        <v>159</v>
      </c>
    </row>
    <row r="22" spans="1:5" ht="15">
      <c r="A22" s="113" t="s">
        <v>63</v>
      </c>
      <c r="B22" s="113" t="s">
        <v>153</v>
      </c>
      <c r="C22" s="114">
        <v>5000000</v>
      </c>
      <c r="D22" s="115">
        <v>45077</v>
      </c>
      <c r="E22" s="113" t="s">
        <v>159</v>
      </c>
    </row>
    <row r="23" spans="1:5" ht="15">
      <c r="A23" s="113" t="s">
        <v>63</v>
      </c>
      <c r="B23" s="113" t="s">
        <v>153</v>
      </c>
      <c r="C23" s="114">
        <v>347000</v>
      </c>
      <c r="D23" s="115">
        <v>45070</v>
      </c>
      <c r="E23" s="113" t="s">
        <v>159</v>
      </c>
    </row>
    <row r="24" spans="1:5" ht="15">
      <c r="A24" s="113" t="s">
        <v>63</v>
      </c>
      <c r="B24" s="113" t="s">
        <v>153</v>
      </c>
      <c r="C24" s="114">
        <v>245000</v>
      </c>
      <c r="D24" s="115">
        <v>45068</v>
      </c>
      <c r="E24" s="113" t="s">
        <v>159</v>
      </c>
    </row>
    <row r="25" spans="1:5" ht="15">
      <c r="A25" s="113" t="s">
        <v>63</v>
      </c>
      <c r="B25" s="113" t="s">
        <v>153</v>
      </c>
      <c r="C25" s="114">
        <v>320000</v>
      </c>
      <c r="D25" s="115">
        <v>45058</v>
      </c>
      <c r="E25" s="113" t="s">
        <v>159</v>
      </c>
    </row>
    <row r="26" spans="1:5" ht="15">
      <c r="A26" s="113" t="s">
        <v>63</v>
      </c>
      <c r="B26" s="113" t="s">
        <v>153</v>
      </c>
      <c r="C26" s="114">
        <v>115000</v>
      </c>
      <c r="D26" s="115">
        <v>45065</v>
      </c>
      <c r="E26" s="113" t="s">
        <v>159</v>
      </c>
    </row>
    <row r="27" spans="1:5" ht="15">
      <c r="A27" s="113" t="s">
        <v>63</v>
      </c>
      <c r="B27" s="113" t="s">
        <v>153</v>
      </c>
      <c r="C27" s="114">
        <v>605000</v>
      </c>
      <c r="D27" s="115">
        <v>45065</v>
      </c>
      <c r="E27" s="113" t="s">
        <v>159</v>
      </c>
    </row>
    <row r="28" spans="1:5" ht="15">
      <c r="A28" s="113" t="s">
        <v>63</v>
      </c>
      <c r="B28" s="113" t="s">
        <v>153</v>
      </c>
      <c r="C28" s="114">
        <v>670000</v>
      </c>
      <c r="D28" s="115">
        <v>45058</v>
      </c>
      <c r="E28" s="113" t="s">
        <v>159</v>
      </c>
    </row>
    <row r="29" spans="1:5" ht="15">
      <c r="A29" s="113" t="s">
        <v>63</v>
      </c>
      <c r="B29" s="113" t="s">
        <v>153</v>
      </c>
      <c r="C29" s="114">
        <v>755625</v>
      </c>
      <c r="D29" s="115">
        <v>45064</v>
      </c>
      <c r="E29" s="113" t="s">
        <v>159</v>
      </c>
    </row>
    <row r="30" spans="1:5" ht="15">
      <c r="A30" s="113" t="s">
        <v>63</v>
      </c>
      <c r="B30" s="113" t="s">
        <v>153</v>
      </c>
      <c r="C30" s="114">
        <v>544000</v>
      </c>
      <c r="D30" s="115">
        <v>45058</v>
      </c>
      <c r="E30" s="113" t="s">
        <v>159</v>
      </c>
    </row>
    <row r="31" spans="1:5" ht="15">
      <c r="A31" s="113" t="s">
        <v>63</v>
      </c>
      <c r="B31" s="113" t="s">
        <v>153</v>
      </c>
      <c r="C31" s="114">
        <v>309000</v>
      </c>
      <c r="D31" s="115">
        <v>45058</v>
      </c>
      <c r="E31" s="113" t="s">
        <v>159</v>
      </c>
    </row>
    <row r="32" spans="1:5" ht="15">
      <c r="A32" s="113" t="s">
        <v>93</v>
      </c>
      <c r="B32" s="113" t="s">
        <v>154</v>
      </c>
      <c r="C32" s="114">
        <v>755000</v>
      </c>
      <c r="D32" s="115">
        <v>45063</v>
      </c>
      <c r="E32" s="113" t="s">
        <v>159</v>
      </c>
    </row>
    <row r="33" spans="1:5" ht="15">
      <c r="A33" s="113" t="s">
        <v>57</v>
      </c>
      <c r="B33" s="113" t="s">
        <v>155</v>
      </c>
      <c r="C33" s="114">
        <v>466000</v>
      </c>
      <c r="D33" s="115">
        <v>45056</v>
      </c>
      <c r="E33" s="113" t="s">
        <v>159</v>
      </c>
    </row>
    <row r="34" spans="1:5" ht="15">
      <c r="A34" s="113" t="s">
        <v>57</v>
      </c>
      <c r="B34" s="113" t="s">
        <v>155</v>
      </c>
      <c r="C34" s="114">
        <v>204000</v>
      </c>
      <c r="D34" s="115">
        <v>45049</v>
      </c>
      <c r="E34" s="113" t="s">
        <v>159</v>
      </c>
    </row>
    <row r="35" spans="1:5" ht="15">
      <c r="A35" s="113" t="s">
        <v>57</v>
      </c>
      <c r="B35" s="113" t="s">
        <v>155</v>
      </c>
      <c r="C35" s="114">
        <v>390000</v>
      </c>
      <c r="D35" s="115">
        <v>45061</v>
      </c>
      <c r="E35" s="113" t="s">
        <v>159</v>
      </c>
    </row>
    <row r="36" spans="1:5" ht="15">
      <c r="A36" s="113" t="s">
        <v>57</v>
      </c>
      <c r="B36" s="113" t="s">
        <v>155</v>
      </c>
      <c r="C36" s="114">
        <v>405000</v>
      </c>
      <c r="D36" s="115">
        <v>45051</v>
      </c>
      <c r="E36" s="113" t="s">
        <v>159</v>
      </c>
    </row>
    <row r="37" spans="1:5" ht="15">
      <c r="A37" s="113" t="s">
        <v>57</v>
      </c>
      <c r="B37" s="113" t="s">
        <v>155</v>
      </c>
      <c r="C37" s="114">
        <v>284999</v>
      </c>
      <c r="D37" s="115">
        <v>45051</v>
      </c>
      <c r="E37" s="113" t="s">
        <v>159</v>
      </c>
    </row>
    <row r="38" spans="1:5" ht="15">
      <c r="A38" s="113" t="s">
        <v>57</v>
      </c>
      <c r="B38" s="113" t="s">
        <v>155</v>
      </c>
      <c r="C38" s="114">
        <v>401000</v>
      </c>
      <c r="D38" s="115">
        <v>45050</v>
      </c>
      <c r="E38" s="113" t="s">
        <v>159</v>
      </c>
    </row>
    <row r="39" spans="1:5" ht="15">
      <c r="A39" s="113" t="s">
        <v>57</v>
      </c>
      <c r="B39" s="113" t="s">
        <v>155</v>
      </c>
      <c r="C39" s="114">
        <v>197880</v>
      </c>
      <c r="D39" s="115">
        <v>45049</v>
      </c>
      <c r="E39" s="113" t="s">
        <v>161</v>
      </c>
    </row>
    <row r="40" spans="1:5" ht="15">
      <c r="A40" s="113" t="s">
        <v>57</v>
      </c>
      <c r="B40" s="113" t="s">
        <v>155</v>
      </c>
      <c r="C40" s="114">
        <v>900000</v>
      </c>
      <c r="D40" s="115">
        <v>45058</v>
      </c>
      <c r="E40" s="113" t="s">
        <v>160</v>
      </c>
    </row>
    <row r="41" spans="1:5" ht="15">
      <c r="A41" s="113" t="s">
        <v>57</v>
      </c>
      <c r="B41" s="113" t="s">
        <v>155</v>
      </c>
      <c r="C41" s="114">
        <v>457000</v>
      </c>
      <c r="D41" s="115">
        <v>45049</v>
      </c>
      <c r="E41" s="113" t="s">
        <v>159</v>
      </c>
    </row>
    <row r="42" spans="1:5" ht="15">
      <c r="A42" s="113" t="s">
        <v>57</v>
      </c>
      <c r="B42" s="113" t="s">
        <v>155</v>
      </c>
      <c r="C42" s="114">
        <v>565000</v>
      </c>
      <c r="D42" s="115">
        <v>45049</v>
      </c>
      <c r="E42" s="113" t="s">
        <v>159</v>
      </c>
    </row>
    <row r="43" spans="1:5" ht="15">
      <c r="A43" s="113" t="s">
        <v>57</v>
      </c>
      <c r="B43" s="113" t="s">
        <v>155</v>
      </c>
      <c r="C43" s="114">
        <v>230000</v>
      </c>
      <c r="D43" s="115">
        <v>45048</v>
      </c>
      <c r="E43" s="113" t="s">
        <v>159</v>
      </c>
    </row>
    <row r="44" spans="1:5" ht="15">
      <c r="A44" s="113" t="s">
        <v>57</v>
      </c>
      <c r="B44" s="113" t="s">
        <v>155</v>
      </c>
      <c r="C44" s="114">
        <v>90000</v>
      </c>
      <c r="D44" s="115">
        <v>45061</v>
      </c>
      <c r="E44" s="113" t="s">
        <v>161</v>
      </c>
    </row>
    <row r="45" spans="1:5" ht="15">
      <c r="A45" s="113" t="s">
        <v>57</v>
      </c>
      <c r="B45" s="113" t="s">
        <v>155</v>
      </c>
      <c r="C45" s="114">
        <v>140000</v>
      </c>
      <c r="D45" s="115">
        <v>45051</v>
      </c>
      <c r="E45" s="113" t="s">
        <v>159</v>
      </c>
    </row>
    <row r="46" spans="1:5" ht="15">
      <c r="A46" s="113" t="s">
        <v>57</v>
      </c>
      <c r="B46" s="113" t="s">
        <v>155</v>
      </c>
      <c r="C46" s="114">
        <v>389000</v>
      </c>
      <c r="D46" s="115">
        <v>45048</v>
      </c>
      <c r="E46" s="113" t="s">
        <v>159</v>
      </c>
    </row>
    <row r="47" spans="1:5" ht="15">
      <c r="A47" s="113" t="s">
        <v>57</v>
      </c>
      <c r="B47" s="113" t="s">
        <v>155</v>
      </c>
      <c r="C47" s="114">
        <v>347000</v>
      </c>
      <c r="D47" s="115">
        <v>45068</v>
      </c>
      <c r="E47" s="113" t="s">
        <v>159</v>
      </c>
    </row>
    <row r="48" spans="1:5" ht="15">
      <c r="A48" s="113" t="s">
        <v>57</v>
      </c>
      <c r="B48" s="113" t="s">
        <v>155</v>
      </c>
      <c r="C48" s="114">
        <v>768000</v>
      </c>
      <c r="D48" s="115">
        <v>45051</v>
      </c>
      <c r="E48" s="113" t="s">
        <v>159</v>
      </c>
    </row>
    <row r="49" spans="1:5" ht="15">
      <c r="A49" s="113" t="s">
        <v>57</v>
      </c>
      <c r="B49" s="113" t="s">
        <v>155</v>
      </c>
      <c r="C49" s="114">
        <v>240000</v>
      </c>
      <c r="D49" s="115">
        <v>45057</v>
      </c>
      <c r="E49" s="113" t="s">
        <v>159</v>
      </c>
    </row>
    <row r="50" spans="1:5" ht="15">
      <c r="A50" s="113" t="s">
        <v>57</v>
      </c>
      <c r="B50" s="113" t="s">
        <v>155</v>
      </c>
      <c r="C50" s="114">
        <v>365000</v>
      </c>
      <c r="D50" s="115">
        <v>45068</v>
      </c>
      <c r="E50" s="113" t="s">
        <v>159</v>
      </c>
    </row>
    <row r="51" spans="1:5" ht="15">
      <c r="A51" s="113" t="s">
        <v>57</v>
      </c>
      <c r="B51" s="113" t="s">
        <v>155</v>
      </c>
      <c r="C51" s="114">
        <v>657471</v>
      </c>
      <c r="D51" s="115">
        <v>45064</v>
      </c>
      <c r="E51" s="113" t="s">
        <v>160</v>
      </c>
    </row>
    <row r="52" spans="1:5" ht="15">
      <c r="A52" s="113" t="s">
        <v>57</v>
      </c>
      <c r="B52" s="113" t="s">
        <v>155</v>
      </c>
      <c r="C52" s="114">
        <v>315000</v>
      </c>
      <c r="D52" s="115">
        <v>45077</v>
      </c>
      <c r="E52" s="113" t="s">
        <v>159</v>
      </c>
    </row>
    <row r="53" spans="1:5" ht="15">
      <c r="A53" s="113" t="s">
        <v>57</v>
      </c>
      <c r="B53" s="113" t="s">
        <v>155</v>
      </c>
      <c r="C53" s="114">
        <v>200000</v>
      </c>
      <c r="D53" s="115">
        <v>45065</v>
      </c>
      <c r="E53" s="113" t="s">
        <v>159</v>
      </c>
    </row>
    <row r="54" spans="1:5" ht="15">
      <c r="A54" s="113" t="s">
        <v>57</v>
      </c>
      <c r="B54" s="113" t="s">
        <v>155</v>
      </c>
      <c r="C54" s="114">
        <v>401600</v>
      </c>
      <c r="D54" s="115">
        <v>45068</v>
      </c>
      <c r="E54" s="113" t="s">
        <v>161</v>
      </c>
    </row>
    <row r="55" spans="1:5" ht="15">
      <c r="A55" s="113" t="s">
        <v>57</v>
      </c>
      <c r="B55" s="113" t="s">
        <v>155</v>
      </c>
      <c r="C55" s="114">
        <v>540000</v>
      </c>
      <c r="D55" s="115">
        <v>45068</v>
      </c>
      <c r="E55" s="113" t="s">
        <v>159</v>
      </c>
    </row>
    <row r="56" spans="1:5" ht="15">
      <c r="A56" s="113" t="s">
        <v>57</v>
      </c>
      <c r="B56" s="113" t="s">
        <v>155</v>
      </c>
      <c r="C56" s="114">
        <v>825000</v>
      </c>
      <c r="D56" s="115">
        <v>45068</v>
      </c>
      <c r="E56" s="113" t="s">
        <v>159</v>
      </c>
    </row>
    <row r="57" spans="1:5" ht="15">
      <c r="A57" s="113" t="s">
        <v>57</v>
      </c>
      <c r="B57" s="113" t="s">
        <v>155</v>
      </c>
      <c r="C57" s="114">
        <v>399000</v>
      </c>
      <c r="D57" s="115">
        <v>45069</v>
      </c>
      <c r="E57" s="113" t="s">
        <v>159</v>
      </c>
    </row>
    <row r="58" spans="1:5" ht="15">
      <c r="A58" s="113" t="s">
        <v>57</v>
      </c>
      <c r="B58" s="113" t="s">
        <v>155</v>
      </c>
      <c r="C58" s="114">
        <v>328494</v>
      </c>
      <c r="D58" s="115">
        <v>45076</v>
      </c>
      <c r="E58" s="113" t="s">
        <v>161</v>
      </c>
    </row>
    <row r="59" spans="1:5" ht="15">
      <c r="A59" s="113" t="s">
        <v>57</v>
      </c>
      <c r="B59" s="113" t="s">
        <v>155</v>
      </c>
      <c r="C59" s="114">
        <v>669000</v>
      </c>
      <c r="D59" s="115">
        <v>45063</v>
      </c>
      <c r="E59" s="113" t="s">
        <v>159</v>
      </c>
    </row>
    <row r="60" spans="1:5" ht="15">
      <c r="A60" s="113" t="s">
        <v>57</v>
      </c>
      <c r="B60" s="113" t="s">
        <v>156</v>
      </c>
      <c r="C60" s="114">
        <v>74000</v>
      </c>
      <c r="D60" s="115">
        <v>45063</v>
      </c>
      <c r="E60" s="113" t="s">
        <v>159</v>
      </c>
    </row>
    <row r="61" spans="1:5" ht="15">
      <c r="A61" s="113" t="s">
        <v>57</v>
      </c>
      <c r="B61" s="113" t="s">
        <v>155</v>
      </c>
      <c r="C61" s="114">
        <v>419500</v>
      </c>
      <c r="D61" s="115">
        <v>45077</v>
      </c>
      <c r="E61" s="113" t="s">
        <v>159</v>
      </c>
    </row>
    <row r="62" spans="1:5" ht="15">
      <c r="A62" s="113" t="s">
        <v>57</v>
      </c>
      <c r="B62" s="113" t="s">
        <v>155</v>
      </c>
      <c r="C62" s="114">
        <v>135000</v>
      </c>
      <c r="D62" s="115">
        <v>45068</v>
      </c>
      <c r="E62" s="113" t="s">
        <v>159</v>
      </c>
    </row>
    <row r="63" spans="1:5" ht="15">
      <c r="A63" s="113" t="s">
        <v>57</v>
      </c>
      <c r="B63" s="113" t="s">
        <v>155</v>
      </c>
      <c r="C63" s="114">
        <v>200000</v>
      </c>
      <c r="D63" s="115">
        <v>45076</v>
      </c>
      <c r="E63" s="113" t="s">
        <v>161</v>
      </c>
    </row>
    <row r="64" spans="1:5" ht="15">
      <c r="A64" s="113" t="s">
        <v>57</v>
      </c>
      <c r="B64" s="113" t="s">
        <v>155</v>
      </c>
      <c r="C64" s="114">
        <v>146520</v>
      </c>
      <c r="D64" s="115">
        <v>45076</v>
      </c>
      <c r="E64" s="113" t="s">
        <v>161</v>
      </c>
    </row>
    <row r="65" spans="1:5" ht="15">
      <c r="A65" s="113" t="s">
        <v>57</v>
      </c>
      <c r="B65" s="113" t="s">
        <v>155</v>
      </c>
      <c r="C65" s="114">
        <v>284900</v>
      </c>
      <c r="D65" s="115">
        <v>45076</v>
      </c>
      <c r="E65" s="113" t="s">
        <v>161</v>
      </c>
    </row>
    <row r="66" spans="1:5" ht="15">
      <c r="A66" s="113" t="s">
        <v>57</v>
      </c>
      <c r="B66" s="113" t="s">
        <v>155</v>
      </c>
      <c r="C66" s="114">
        <v>665000</v>
      </c>
      <c r="D66" s="115">
        <v>45072</v>
      </c>
      <c r="E66" s="113" t="s">
        <v>159</v>
      </c>
    </row>
    <row r="67" spans="1:5" ht="15">
      <c r="A67" s="113" t="s">
        <v>57</v>
      </c>
      <c r="B67" s="113" t="s">
        <v>155</v>
      </c>
      <c r="C67" s="114">
        <v>508000</v>
      </c>
      <c r="D67" s="115">
        <v>45070</v>
      </c>
      <c r="E67" s="113" t="s">
        <v>159</v>
      </c>
    </row>
    <row r="68" spans="1:5" ht="15">
      <c r="A68" s="113" t="s">
        <v>57</v>
      </c>
      <c r="B68" s="113" t="s">
        <v>155</v>
      </c>
      <c r="C68" s="114">
        <v>190000</v>
      </c>
      <c r="D68" s="115">
        <v>45077</v>
      </c>
      <c r="E68" s="113" t="s">
        <v>159</v>
      </c>
    </row>
    <row r="69" spans="1:5" ht="15">
      <c r="A69" s="113" t="s">
        <v>52</v>
      </c>
      <c r="B69" s="113" t="s">
        <v>157</v>
      </c>
      <c r="C69" s="114">
        <v>510000</v>
      </c>
      <c r="D69" s="115">
        <v>45070</v>
      </c>
      <c r="E69" s="113" t="s">
        <v>159</v>
      </c>
    </row>
    <row r="70" spans="1:5" ht="15">
      <c r="A70" s="113" t="s">
        <v>52</v>
      </c>
      <c r="B70" s="113" t="s">
        <v>157</v>
      </c>
      <c r="C70" s="114">
        <v>390000</v>
      </c>
      <c r="D70" s="115">
        <v>45071</v>
      </c>
      <c r="E70" s="113" t="s">
        <v>159</v>
      </c>
    </row>
    <row r="71" spans="1:5" ht="15">
      <c r="A71" s="113" t="s">
        <v>52</v>
      </c>
      <c r="B71" s="113" t="s">
        <v>157</v>
      </c>
      <c r="C71" s="114">
        <v>280000</v>
      </c>
      <c r="D71" s="115">
        <v>45054</v>
      </c>
      <c r="E71" s="113" t="s">
        <v>159</v>
      </c>
    </row>
    <row r="72" spans="1:5" ht="15">
      <c r="A72" s="113" t="s">
        <v>52</v>
      </c>
      <c r="B72" s="113" t="s">
        <v>157</v>
      </c>
      <c r="C72" s="114">
        <v>315000</v>
      </c>
      <c r="D72" s="115">
        <v>45056</v>
      </c>
      <c r="E72" s="113" t="s">
        <v>159</v>
      </c>
    </row>
    <row r="73" spans="1:5" ht="15">
      <c r="A73" s="113" t="s">
        <v>52</v>
      </c>
      <c r="B73" s="113" t="s">
        <v>157</v>
      </c>
      <c r="C73" s="114">
        <v>837000</v>
      </c>
      <c r="D73" s="115">
        <v>45071</v>
      </c>
      <c r="E73" s="113" t="s">
        <v>159</v>
      </c>
    </row>
    <row r="74" spans="1:5" ht="15">
      <c r="A74" s="113" t="s">
        <v>52</v>
      </c>
      <c r="B74" s="113" t="s">
        <v>157</v>
      </c>
      <c r="C74" s="114">
        <v>483293</v>
      </c>
      <c r="D74" s="115">
        <v>45070</v>
      </c>
      <c r="E74" s="113" t="s">
        <v>160</v>
      </c>
    </row>
    <row r="75" spans="1:5" ht="15">
      <c r="A75" s="113" t="s">
        <v>52</v>
      </c>
      <c r="B75" s="113" t="s">
        <v>157</v>
      </c>
      <c r="C75" s="114">
        <v>450000</v>
      </c>
      <c r="D75" s="115">
        <v>45068</v>
      </c>
      <c r="E75" s="113" t="s">
        <v>159</v>
      </c>
    </row>
    <row r="76" spans="1:5" ht="15">
      <c r="A76" s="113" t="s">
        <v>52</v>
      </c>
      <c r="B76" s="113" t="s">
        <v>157</v>
      </c>
      <c r="C76" s="114">
        <v>100000</v>
      </c>
      <c r="D76" s="115">
        <v>45058</v>
      </c>
      <c r="E76" s="113" t="s">
        <v>161</v>
      </c>
    </row>
    <row r="77" spans="1:5" ht="15">
      <c r="A77" s="113" t="s">
        <v>52</v>
      </c>
      <c r="B77" s="113" t="s">
        <v>157</v>
      </c>
      <c r="C77" s="114">
        <v>900000</v>
      </c>
      <c r="D77" s="115">
        <v>45054</v>
      </c>
      <c r="E77" s="113" t="s">
        <v>159</v>
      </c>
    </row>
    <row r="78" spans="1:5" ht="15">
      <c r="A78" s="113" t="s">
        <v>52</v>
      </c>
      <c r="B78" s="113" t="s">
        <v>157</v>
      </c>
      <c r="C78" s="114">
        <v>405000</v>
      </c>
      <c r="D78" s="115">
        <v>45055</v>
      </c>
      <c r="E78" s="113" t="s">
        <v>159</v>
      </c>
    </row>
    <row r="79" spans="1:5" ht="15">
      <c r="A79" s="113" t="s">
        <v>52</v>
      </c>
      <c r="B79" s="113" t="s">
        <v>157</v>
      </c>
      <c r="C79" s="114">
        <v>366000</v>
      </c>
      <c r="D79" s="115">
        <v>45076</v>
      </c>
      <c r="E79" s="113" t="s">
        <v>159</v>
      </c>
    </row>
    <row r="80" spans="1:5" ht="15">
      <c r="A80" s="113" t="s">
        <v>52</v>
      </c>
      <c r="B80" s="113" t="s">
        <v>157</v>
      </c>
      <c r="C80" s="114">
        <v>352500</v>
      </c>
      <c r="D80" s="115">
        <v>45072</v>
      </c>
      <c r="E80" s="113" t="s">
        <v>159</v>
      </c>
    </row>
    <row r="81" spans="1:5" ht="15">
      <c r="A81" s="113" t="s">
        <v>52</v>
      </c>
      <c r="B81" s="113" t="s">
        <v>157</v>
      </c>
      <c r="C81" s="114">
        <v>300000</v>
      </c>
      <c r="D81" s="115">
        <v>45068</v>
      </c>
      <c r="E81" s="113" t="s">
        <v>159</v>
      </c>
    </row>
    <row r="82" spans="1:5" ht="15">
      <c r="A82" s="113" t="s">
        <v>52</v>
      </c>
      <c r="B82" s="113" t="s">
        <v>157</v>
      </c>
      <c r="C82" s="114">
        <v>475000</v>
      </c>
      <c r="D82" s="115">
        <v>45076</v>
      </c>
      <c r="E82" s="113" t="s">
        <v>159</v>
      </c>
    </row>
    <row r="83" spans="1:5" ht="15">
      <c r="A83" s="113" t="s">
        <v>52</v>
      </c>
      <c r="B83" s="113" t="s">
        <v>157</v>
      </c>
      <c r="C83" s="114">
        <v>431293</v>
      </c>
      <c r="D83" s="115">
        <v>45049</v>
      </c>
      <c r="E83" s="113" t="s">
        <v>160</v>
      </c>
    </row>
    <row r="84" spans="1:5" ht="15">
      <c r="A84" s="113" t="s">
        <v>52</v>
      </c>
      <c r="B84" s="113" t="s">
        <v>157</v>
      </c>
      <c r="C84" s="114">
        <v>85000</v>
      </c>
      <c r="D84" s="115">
        <v>45077</v>
      </c>
      <c r="E84" s="113" t="s">
        <v>159</v>
      </c>
    </row>
    <row r="85" spans="1:5" ht="15">
      <c r="A85" s="113" t="s">
        <v>52</v>
      </c>
      <c r="B85" s="113" t="s">
        <v>157</v>
      </c>
      <c r="C85" s="114">
        <v>400000</v>
      </c>
      <c r="D85" s="115">
        <v>45061</v>
      </c>
      <c r="E85" s="113" t="s">
        <v>161</v>
      </c>
    </row>
    <row r="86" spans="1:5" ht="15">
      <c r="A86" s="113" t="s">
        <v>52</v>
      </c>
      <c r="B86" s="113" t="s">
        <v>157</v>
      </c>
      <c r="C86" s="114">
        <v>333200</v>
      </c>
      <c r="D86" s="115">
        <v>45077</v>
      </c>
      <c r="E86" s="113" t="s">
        <v>159</v>
      </c>
    </row>
    <row r="87" spans="1:5" ht="15">
      <c r="A87" s="113" t="s">
        <v>52</v>
      </c>
      <c r="B87" s="113" t="s">
        <v>157</v>
      </c>
      <c r="C87" s="114">
        <v>190000</v>
      </c>
      <c r="D87" s="115">
        <v>45047</v>
      </c>
      <c r="E87" s="113" t="s">
        <v>159</v>
      </c>
    </row>
    <row r="88" spans="1:5" ht="15">
      <c r="A88" s="113" t="s">
        <v>52</v>
      </c>
      <c r="B88" s="113" t="s">
        <v>157</v>
      </c>
      <c r="C88" s="114">
        <v>300000</v>
      </c>
      <c r="D88" s="115">
        <v>45047</v>
      </c>
      <c r="E88" s="113" t="s">
        <v>161</v>
      </c>
    </row>
    <row r="89" spans="1:5" ht="15">
      <c r="A89" s="113" t="s">
        <v>52</v>
      </c>
      <c r="B89" s="113" t="s">
        <v>157</v>
      </c>
      <c r="C89" s="114">
        <v>10200000</v>
      </c>
      <c r="D89" s="115">
        <v>45058</v>
      </c>
      <c r="E89" s="113" t="s">
        <v>161</v>
      </c>
    </row>
    <row r="90" spans="1:5" ht="15">
      <c r="A90" s="113" t="s">
        <v>52</v>
      </c>
      <c r="B90" s="113" t="s">
        <v>157</v>
      </c>
      <c r="C90" s="114">
        <v>123000</v>
      </c>
      <c r="D90" s="115">
        <v>45047</v>
      </c>
      <c r="E90" s="113" t="s">
        <v>161</v>
      </c>
    </row>
    <row r="91" spans="1:5" ht="15">
      <c r="A91" s="113" t="s">
        <v>91</v>
      </c>
      <c r="B91" s="113" t="s">
        <v>158</v>
      </c>
      <c r="C91" s="114">
        <v>289000</v>
      </c>
      <c r="D91" s="115">
        <v>45062</v>
      </c>
      <c r="E91" s="113" t="s">
        <v>159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2023-06-01T16:38:37Z</dcterms:modified>
</cp:coreProperties>
</file>