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STATS'!$A$14:$C$15</definedName>
    <definedName name="CommercialSalesMarket">'SALES STATS'!$A$42:$C$43</definedName>
    <definedName name="ConstructionLoansMarket">'LOAN ONLY STATS'!$A$27:$C$27</definedName>
    <definedName name="ConventionalLoansExcludingInclineMarket">'LOAN ONLY STATS'!#REF!</definedName>
    <definedName name="ConventionalLoansMarket">'LOAN ONLY STATS'!$A$7:$C$8</definedName>
    <definedName name="CreditLineLoansMarket">'LOAN ONLY STATS'!$A$21:$C$21</definedName>
    <definedName name="HardMoneyLoansMarket">'LOAN ONLY STATS'!$A$33:$C$33</definedName>
    <definedName name="InclineSalesMarket">'SALES STATS'!#REF!</definedName>
    <definedName name="OverallLoans">'OVERALL STATS'!$A$20:$C$22</definedName>
    <definedName name="OverallSales">'OVERALL STATS'!$A$7:$C$14</definedName>
    <definedName name="OverallSalesAndLoans">'OVERALL STATS'!$A$28:$C$35</definedName>
    <definedName name="_xlnm.Print_Titles" localSheetId="1">'SALES STATS'!$1:$6</definedName>
    <definedName name="ResaleMarket">'SALES STATS'!$A$7:$C$14</definedName>
    <definedName name="ResidentialResaleMarket">'SALES STATS'!$A$29:$C$36</definedName>
    <definedName name="ResidentialSalesExcludingInclineMarket">'SALES STATS'!#REF!</definedName>
    <definedName name="SubdivisionMarket">'SALES STATS'!$A$20:$C$23</definedName>
    <definedName name="VacantLandSalesMarket">'SALES STATS'!$A$49:$C$51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33" i="3"/>
  <c r="G21"/>
  <c r="G15"/>
  <c r="G14"/>
  <c r="G8"/>
  <c r="G7"/>
  <c r="G51" i="2"/>
  <c r="G50"/>
  <c r="G49"/>
  <c r="G43"/>
  <c r="G42"/>
  <c r="G36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G35" i="1"/>
  <c r="G34"/>
  <c r="G33"/>
  <c r="G32"/>
  <c r="G31"/>
  <c r="G30"/>
  <c r="G29"/>
  <c r="G28"/>
  <c r="G22"/>
  <c r="G21"/>
  <c r="G20"/>
  <c r="G14"/>
  <c r="G13"/>
  <c r="G12"/>
  <c r="G11"/>
  <c r="G10"/>
  <c r="G9"/>
  <c r="G8"/>
  <c r="G7"/>
  <c r="C28" i="3"/>
  <c r="B28"/>
  <c r="C16"/>
  <c r="B16"/>
  <c r="C44" i="2"/>
  <c r="B44"/>
  <c r="B15" i="1"/>
  <c r="C15"/>
  <c r="B34" i="3"/>
  <c r="C34"/>
  <c r="B22"/>
  <c r="C22"/>
  <c r="B9"/>
  <c r="D7" s="1"/>
  <c r="C9"/>
  <c r="E7" s="1"/>
  <c r="B52" i="2"/>
  <c r="C52"/>
  <c r="B37"/>
  <c r="D30" s="1"/>
  <c r="C37"/>
  <c r="E30" s="1"/>
  <c r="A2"/>
  <c r="B24"/>
  <c r="D21" s="1"/>
  <c r="C24"/>
  <c r="D15" i="3" l="1"/>
  <c r="E14"/>
  <c r="D14"/>
  <c r="E15"/>
  <c r="E9" i="1"/>
  <c r="D9"/>
  <c r="E51" i="2"/>
  <c r="D51"/>
  <c r="E31"/>
  <c r="D31"/>
  <c r="E23"/>
  <c r="D23"/>
  <c r="E50"/>
  <c r="E43"/>
  <c r="D42"/>
  <c r="D35"/>
  <c r="D36"/>
  <c r="D8" i="3"/>
  <c r="E8"/>
  <c r="D50" i="2"/>
  <c r="D43"/>
  <c r="E42"/>
  <c r="E36"/>
  <c r="E35"/>
  <c r="E22"/>
  <c r="D22"/>
  <c r="E49"/>
  <c r="E29"/>
  <c r="E32"/>
  <c r="E34"/>
  <c r="E21"/>
  <c r="E20"/>
  <c r="D20"/>
  <c r="D33"/>
  <c r="E33"/>
  <c r="D34"/>
  <c r="D32"/>
  <c r="D29"/>
  <c r="D49"/>
  <c r="A2" i="3"/>
  <c r="E33"/>
  <c r="B15" i="2"/>
  <c r="C15"/>
  <c r="B23" i="1"/>
  <c r="C23"/>
  <c r="B36"/>
  <c r="C36"/>
  <c r="E31" l="1"/>
  <c r="D31"/>
  <c r="E9" i="2"/>
  <c r="D9"/>
  <c r="E16" i="3"/>
  <c r="D16"/>
  <c r="E44" i="2"/>
  <c r="D44"/>
  <c r="D32" i="1"/>
  <c r="E34"/>
  <c r="E32"/>
  <c r="E30"/>
  <c r="E33"/>
  <c r="D33" i="3"/>
  <c r="E21"/>
  <c r="D21"/>
  <c r="D52" i="2"/>
  <c r="E52"/>
  <c r="E37"/>
  <c r="D37"/>
  <c r="D8"/>
  <c r="D7"/>
  <c r="D10"/>
  <c r="D12"/>
  <c r="D14"/>
  <c r="D11"/>
  <c r="D13"/>
  <c r="E14"/>
  <c r="E7"/>
  <c r="E12"/>
  <c r="E8"/>
  <c r="E11"/>
  <c r="E13"/>
  <c r="E10"/>
  <c r="E29" i="1"/>
  <c r="E28"/>
  <c r="E35"/>
  <c r="D28"/>
  <c r="E8"/>
  <c r="D11"/>
  <c r="D8"/>
  <c r="D7"/>
  <c r="E14"/>
  <c r="E11"/>
  <c r="D10"/>
  <c r="D12"/>
  <c r="D13"/>
  <c r="D14"/>
  <c r="D22"/>
  <c r="E20"/>
  <c r="E21"/>
  <c r="E22"/>
  <c r="D34"/>
  <c r="D29"/>
  <c r="E7"/>
  <c r="D35"/>
  <c r="D30"/>
  <c r="D21"/>
  <c r="D20"/>
  <c r="E10"/>
  <c r="E12"/>
  <c r="D33"/>
  <c r="E13"/>
  <c r="E36" l="1"/>
  <c r="D36"/>
  <c r="E34" i="3"/>
  <c r="E22"/>
  <c r="D22"/>
  <c r="D34"/>
  <c r="E9"/>
  <c r="D9"/>
  <c r="E24" i="2"/>
  <c r="D24"/>
  <c r="D15" i="1"/>
  <c r="E15"/>
  <c r="E15" i="2"/>
  <c r="D15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<sst xmlns="http://schemas.openxmlformats.org/spreadsheetml/2006/main" count="1205" uniqueCount="134">
  <si>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</si>
  <si>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</si>
  <si>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</si>
  <si>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</si>
  <si>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</si>
  <si>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</si>
  <si>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</si>
  <si>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</si>
  <si>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</si>
  <si>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</si>
  <si>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</si>
  <si>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</si>
  <si>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</si>
  <si>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</si>
  <si>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</si>
  <si>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</si>
  <si>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</si>
  <si>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</si>
  <si>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</si>
  <si>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</si>
  <si>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</si>
  <si>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</si>
  <si>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</si>
  <si>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</si>
  <si>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</si>
  <si>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</si>
  <si>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</si>
  <si>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</si>
  <si>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</si>
  <si>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</si>
  <si>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</si>
  <si>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</si>
  <si>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</si>
  <si>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</si>
  <si>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</si>
  <si>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</si>
  <si>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</si>
  <si>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</si>
  <si>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</si>
  <si>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</si>
  <si>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</si>
  <si>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</si>
  <si>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</si>
  <si>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</si>
  <si>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</si>
  <si>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</si>
  <si>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</si>
  <si>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</si>
  <si>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</si>
  <si>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</si>
  <si>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</si>
  <si>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</si>
  <si>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NOVEMBER, 2022</t>
  </si>
  <si>
    <t>Ticor Title</t>
  </si>
  <si>
    <t>SINGLE FAM RES.</t>
  </si>
  <si>
    <t>CARSON CITY</t>
  </si>
  <si>
    <t>DC</t>
  </si>
  <si>
    <t>NO</t>
  </si>
  <si>
    <t>DKD</t>
  </si>
  <si>
    <t>First Centennial Title</t>
  </si>
  <si>
    <t>RIDGEVIEW</t>
  </si>
  <si>
    <t>15</t>
  </si>
  <si>
    <t>Stewart Title</t>
  </si>
  <si>
    <t>AMG</t>
  </si>
  <si>
    <t>YES</t>
  </si>
  <si>
    <t>10</t>
  </si>
  <si>
    <t>MOBILE HOME</t>
  </si>
  <si>
    <t>GARDNERVILLE</t>
  </si>
  <si>
    <t>RLT</t>
  </si>
  <si>
    <t>KIETZKE</t>
  </si>
  <si>
    <t>AE</t>
  </si>
  <si>
    <t>LAKESIDE</t>
  </si>
  <si>
    <t>SL</t>
  </si>
  <si>
    <t>VACANT LAND</t>
  </si>
  <si>
    <t>COMMERCIAL</t>
  </si>
  <si>
    <t>18</t>
  </si>
  <si>
    <t>23</t>
  </si>
  <si>
    <t>9</t>
  </si>
  <si>
    <t>Calatlantic Title West</t>
  </si>
  <si>
    <t>MCCARRAN</t>
  </si>
  <si>
    <t>LH</t>
  </si>
  <si>
    <t>2-4 PLEX</t>
  </si>
  <si>
    <t>KDJ</t>
  </si>
  <si>
    <t>CONDO/TWNHSE</t>
  </si>
  <si>
    <t>UNK</t>
  </si>
  <si>
    <t>First American Title</t>
  </si>
  <si>
    <t>MINDEN</t>
  </si>
  <si>
    <t>ET</t>
  </si>
  <si>
    <t>Signature Title</t>
  </si>
  <si>
    <t>NF</t>
  </si>
  <si>
    <t>SAB</t>
  </si>
  <si>
    <t>DKC</t>
  </si>
  <si>
    <t>INCLINE</t>
  </si>
  <si>
    <t>VD</t>
  </si>
  <si>
    <t>CD</t>
  </si>
  <si>
    <t>ZEPHYR</t>
  </si>
  <si>
    <t>17</t>
  </si>
  <si>
    <t>Landmark Title</t>
  </si>
  <si>
    <t>PLUMB</t>
  </si>
  <si>
    <t>RLS</t>
  </si>
  <si>
    <t>MAYBERRY</t>
  </si>
  <si>
    <t>MIF</t>
  </si>
  <si>
    <t>008-384-40</t>
  </si>
  <si>
    <t>Toiyabe Title</t>
  </si>
  <si>
    <t>RENO CORPORATE</t>
  </si>
  <si>
    <t>010-092-09</t>
  </si>
  <si>
    <t>CONVENTIONAL</t>
  </si>
  <si>
    <t>PANORAMA MORTGAGE GROUP LLC</t>
  </si>
  <si>
    <t>008-107-04</t>
  </si>
  <si>
    <t>CREDIT LINE</t>
  </si>
  <si>
    <t>NEVADA STATE BANK</t>
  </si>
  <si>
    <t>007-221-18</t>
  </si>
  <si>
    <t>US BANK NA</t>
  </si>
  <si>
    <t>002-121-21</t>
  </si>
  <si>
    <t>PLUMAS BANK</t>
  </si>
  <si>
    <t>GULF COAST BANK &amp; TRUST CO</t>
  </si>
  <si>
    <t>008-384-41</t>
  </si>
  <si>
    <t>009-657-20</t>
  </si>
  <si>
    <t>HARD MONEY</t>
  </si>
  <si>
    <t>MACPHERSON TR</t>
  </si>
  <si>
    <t>009-651-17</t>
  </si>
  <si>
    <t>PACIFIC RESIDENTIAL MORTGAGE LLC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</si>
  <si>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</si>
  <si>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</si>
  <si>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</si>
  <si>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</si>
  <si>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</si>
  <si>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</si>
  <si>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</si>
  <si>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</si>
  <si>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</si>
  <si>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</si>
  <si>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</si>
  <si>
    <t>NO CONSTRUCTION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</si>
</sst>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21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4656384"/>
        <c:axId val="114657920"/>
        <c:axId val="0"/>
      </c:bar3DChart>
      <c:catAx>
        <c:axId val="114656384"/>
        <c:scaling>
          <c:orientation val="minMax"/>
        </c:scaling>
        <c:axPos val="b"/>
        <c:numFmt formatCode="General" sourceLinked="1"/>
        <c:majorTickMark val="none"/>
        <c:tickLblPos val="nextTo"/>
        <c:crossAx val="114657920"/>
        <c:crosses val="autoZero"/>
        <c:auto val="1"/>
        <c:lblAlgn val="ctr"/>
        <c:lblOffset val="100"/>
      </c:catAx>
      <c:valAx>
        <c:axId val="114657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4656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STATS'!$A$20:$A$22</c:f>
              <c:strCache>
                <c:ptCount val="3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</c:strCache>
            </c:strRef>
          </c:cat>
          <c:val>
            <c:numRef>
              <c:f>'OVERALL STATS'!$B$20:$B$22</c:f>
              <c:numCache>
                <c:formatCode>0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hape val="box"/>
        <c:axId val="114680576"/>
        <c:axId val="114682112"/>
        <c:axId val="0"/>
      </c:bar3DChart>
      <c:catAx>
        <c:axId val="114680576"/>
        <c:scaling>
          <c:orientation val="minMax"/>
        </c:scaling>
        <c:axPos val="b"/>
        <c:numFmt formatCode="General" sourceLinked="1"/>
        <c:majorTickMark val="none"/>
        <c:tickLblPos val="nextTo"/>
        <c:crossAx val="114682112"/>
        <c:crosses val="autoZero"/>
        <c:auto val="1"/>
        <c:lblAlgn val="ctr"/>
        <c:lblOffset val="100"/>
      </c:catAx>
      <c:valAx>
        <c:axId val="1146821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46805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STATS'!$A$28:$A$35</c:f>
              <c:strCache>
                <c:ptCount val="8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STATS'!$B$28:$B$35</c:f>
              <c:numCache>
                <c:formatCode>0</c:formatCode>
                <c:ptCount val="8"/>
                <c:pt idx="0">
                  <c:v>25</c:v>
                </c:pt>
                <c:pt idx="1">
                  <c:v>25</c:v>
                </c:pt>
                <c:pt idx="2">
                  <c:v>22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4728960"/>
        <c:axId val="114730496"/>
        <c:axId val="0"/>
      </c:bar3DChart>
      <c:catAx>
        <c:axId val="114728960"/>
        <c:scaling>
          <c:orientation val="minMax"/>
        </c:scaling>
        <c:axPos val="b"/>
        <c:numFmt formatCode="General" sourceLinked="1"/>
        <c:majorTickMark val="none"/>
        <c:tickLblPos val="nextTo"/>
        <c:crossAx val="114730496"/>
        <c:crosses val="autoZero"/>
        <c:auto val="1"/>
        <c:lblAlgn val="ctr"/>
        <c:lblOffset val="100"/>
      </c:catAx>
      <c:valAx>
        <c:axId val="114730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4728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12705149.130000001</c:v>
                </c:pt>
                <c:pt idx="1">
                  <c:v>10967501</c:v>
                </c:pt>
                <c:pt idx="2">
                  <c:v>11953056</c:v>
                </c:pt>
                <c:pt idx="3">
                  <c:v>4042346</c:v>
                </c:pt>
                <c:pt idx="4">
                  <c:v>2194000</c:v>
                </c:pt>
                <c:pt idx="5">
                  <c:v>960000</c:v>
                </c:pt>
                <c:pt idx="6">
                  <c:v>1000000</c:v>
                </c:pt>
                <c:pt idx="7">
                  <c:v>287000</c:v>
                </c:pt>
              </c:numCache>
            </c:numRef>
          </c:val>
        </c:ser>
        <c:shape val="box"/>
        <c:axId val="116722688"/>
        <c:axId val="116736768"/>
        <c:axId val="0"/>
      </c:bar3DChart>
      <c:catAx>
        <c:axId val="116722688"/>
        <c:scaling>
          <c:orientation val="minMax"/>
        </c:scaling>
        <c:axPos val="b"/>
        <c:numFmt formatCode="General" sourceLinked="1"/>
        <c:majorTickMark val="none"/>
        <c:tickLblPos val="nextTo"/>
        <c:crossAx val="116736768"/>
        <c:crosses val="autoZero"/>
        <c:auto val="1"/>
        <c:lblAlgn val="ctr"/>
        <c:lblOffset val="100"/>
      </c:catAx>
      <c:valAx>
        <c:axId val="116736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6722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STATS'!$A$20:$A$22</c:f>
              <c:strCache>
                <c:ptCount val="3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</c:strCache>
            </c:strRef>
          </c:cat>
          <c:val>
            <c:numRef>
              <c:f>'OVERALL STATS'!$C$20:$C$22</c:f>
              <c:numCache>
                <c:formatCode>"$"#,##0</c:formatCode>
                <c:ptCount val="3"/>
                <c:pt idx="0">
                  <c:v>2618800</c:v>
                </c:pt>
                <c:pt idx="1">
                  <c:v>2100000</c:v>
                </c:pt>
                <c:pt idx="2">
                  <c:v>100000</c:v>
                </c:pt>
              </c:numCache>
            </c:numRef>
          </c:val>
        </c:ser>
        <c:shape val="box"/>
        <c:axId val="116775168"/>
        <c:axId val="116776960"/>
        <c:axId val="0"/>
      </c:bar3DChart>
      <c:catAx>
        <c:axId val="116775168"/>
        <c:scaling>
          <c:orientation val="minMax"/>
        </c:scaling>
        <c:axPos val="b"/>
        <c:numFmt formatCode="General" sourceLinked="1"/>
        <c:majorTickMark val="none"/>
        <c:tickLblPos val="nextTo"/>
        <c:crossAx val="116776960"/>
        <c:crosses val="autoZero"/>
        <c:auto val="1"/>
        <c:lblAlgn val="ctr"/>
        <c:lblOffset val="100"/>
      </c:catAx>
      <c:valAx>
        <c:axId val="116776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6775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STATS'!$A$28:$A$35</c:f>
              <c:strCache>
                <c:ptCount val="8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STATS'!$C$28:$C$35</c:f>
              <c:numCache>
                <c:formatCode>"$"#,##0</c:formatCode>
                <c:ptCount val="8"/>
                <c:pt idx="0">
                  <c:v>14571856</c:v>
                </c:pt>
                <c:pt idx="1">
                  <c:v>13067501</c:v>
                </c:pt>
                <c:pt idx="2">
                  <c:v>12705149.130000001</c:v>
                </c:pt>
                <c:pt idx="3">
                  <c:v>4042346</c:v>
                </c:pt>
                <c:pt idx="4">
                  <c:v>2294000</c:v>
                </c:pt>
                <c:pt idx="5">
                  <c:v>960000</c:v>
                </c:pt>
                <c:pt idx="6">
                  <c:v>1000000</c:v>
                </c:pt>
                <c:pt idx="7">
                  <c:v>287000</c:v>
                </c:pt>
              </c:numCache>
            </c:numRef>
          </c:val>
        </c:ser>
        <c:shape val="box"/>
        <c:axId val="115152384"/>
        <c:axId val="115153920"/>
        <c:axId val="0"/>
      </c:bar3DChart>
      <c:catAx>
        <c:axId val="115152384"/>
        <c:scaling>
          <c:orientation val="minMax"/>
        </c:scaling>
        <c:axPos val="b"/>
        <c:numFmt formatCode="General" sourceLinked="1"/>
        <c:majorTickMark val="none"/>
        <c:tickLblPos val="nextTo"/>
        <c:crossAx val="115153920"/>
        <c:crosses val="autoZero"/>
        <c:auto val="1"/>
        <c:lblAlgn val="ctr"/>
        <c:lblOffset val="100"/>
      </c:catAx>
      <c:valAx>
        <c:axId val="115153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5152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40</xdr:row>
      <xdr:rowOff>9525</xdr:rowOff>
    </xdr:from>
    <xdr:to>
      <xdr:col>6</xdr:col>
      <xdr:colOff>1152524</xdr:colOff>
      <xdr:row>57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58</xdr:row>
      <xdr:rowOff>19050</xdr:rowOff>
    </xdr:from>
    <xdr:to>
      <xdr:col>6</xdr:col>
      <xdr:colOff>1152524</xdr:colOff>
      <xdr:row>75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76</xdr:row>
      <xdr:rowOff>0</xdr:rowOff>
    </xdr:from>
    <xdr:to>
      <xdr:col>6</xdr:col>
      <xdr:colOff>1143000</xdr:colOff>
      <xdr:row>92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20</xdr:col>
      <xdr:colOff>190500</xdr:colOff>
      <xdr:row>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58</xdr:row>
      <xdr:rowOff>9525</xdr:rowOff>
    </xdr:from>
    <xdr:to>
      <xdr:col>20</xdr:col>
      <xdr:colOff>190499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76</xdr:row>
      <xdr:rowOff>9525</xdr:rowOff>
    </xdr:from>
    <xdr:to>
      <xdr:col>20</xdr:col>
      <xdr:colOff>180974</xdr:colOff>
      <xdr:row>93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96.643556712967" createdVersion="3" refreshedVersion="3" minRefreshableVersion="3" recordCount="80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3">
        <s v="MCCARRAN"/>
        <s v="INCLINE"/>
        <s v="MINDEN"/>
        <s v="CARSON CITY"/>
        <s v="RIDGEVIEW"/>
        <s v="ZEPHYR"/>
        <s v="PLUMB"/>
        <s v="KIETZKE"/>
        <s v="MAYBERRY"/>
        <s v="GARDNERVILLE"/>
        <s v="LAKESIDE"/>
        <s v="RENO CORPORATE"/>
        <m u="1"/>
      </sharedItems>
    </cacheField>
    <cacheField name="EO" numFmtId="0">
      <sharedItems containsBlank="1" count="24">
        <s v="LH"/>
        <s v="VD"/>
        <s v="ET"/>
        <s v="18"/>
        <s v="23"/>
        <s v="9"/>
        <s v="15"/>
        <s v="10"/>
        <s v="17"/>
        <s v="DC"/>
        <s v="RLS"/>
        <s v="NF"/>
        <s v="KDJ"/>
        <s v="AMG"/>
        <s v="SAB"/>
        <s v="UNK"/>
        <s v="MIF"/>
        <s v="RLT"/>
        <s v="CD"/>
        <s v="DKC"/>
        <s v="DKD"/>
        <s v="AE"/>
        <s v="SL"/>
        <m u="1"/>
      </sharedItems>
    </cacheField>
    <cacheField name="PROPTYPE" numFmtId="0">
      <sharedItems containsBlank="1" count="7">
        <s v="SINGLE FAM RES."/>
        <s v="VACANT LAND"/>
        <s v="2-4 PLEX"/>
        <s v="MOBILE HOME"/>
        <s v="COMMERCIAL"/>
        <s v="CONDO/TWNHSE"/>
        <m u="1"/>
      </sharedItems>
    </cacheField>
    <cacheField name="DOCNUM" numFmtId="0">
      <sharedItems containsSemiMixedTypes="0" containsString="0" containsNumber="1" containsInteger="1" minValue="536466" maxValue="537047"/>
    </cacheField>
    <cacheField name="AMOUNT" numFmtId="165">
      <sharedItems containsSemiMixedTypes="0" containsString="0" containsNumber="1" minValue="69000" maxValue="22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11-01T00:00:00" maxDate="2022-1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96.643695833336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icor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REDIT LINE"/>
        <s v="COMMERCIAL"/>
        <s v="HARD MONEY"/>
        <m/>
        <s v="CONSTRUCTION" u="1"/>
        <s v="SBA" u="1"/>
        <s v="FH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36533" maxValue="537032"/>
    </cacheField>
    <cacheField name="AMOUNT" numFmtId="165">
      <sharedItems containsString="0" containsBlank="1" containsNumber="1" containsInteger="1" minValue="71000" maxValue="1300000"/>
    </cacheField>
    <cacheField name="RECDATE" numFmtId="14">
      <sharedItems containsNonDate="0" containsDate="1" containsString="0" containsBlank="1" minDate="2022-11-04T00:00:00" maxDate="2022-12-01T00:00:00"/>
    </cacheField>
    <cacheField name="LENDER" numFmtId="0">
      <sharedItems containsBlank="1" count="104">
        <s v="PANORAMA MORTGAGE GROUP LLC"/>
        <s v="NEVADA STATE BANK"/>
        <s v="GULF COAST BANK &amp; TRUST CO"/>
        <s v="MACPHERSON TR"/>
        <s v="US BANK NA"/>
        <s v="PLUMAS BANK"/>
        <s v="PACIFIC RESIDENTIAL MORTGAGE LLC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">
  <r>
    <x v="0"/>
    <s v="CAL"/>
    <x v="0"/>
    <x v="0"/>
    <x v="0"/>
    <n v="536908"/>
    <n v="764591"/>
    <x v="0"/>
    <s v="YES"/>
    <d v="2022-11-22T00:00:00"/>
  </r>
  <r>
    <x v="0"/>
    <s v="CAL"/>
    <x v="0"/>
    <x v="0"/>
    <x v="0"/>
    <n v="536658"/>
    <n v="592125"/>
    <x v="0"/>
    <s v="YES"/>
    <d v="2022-11-10T00:00:00"/>
  </r>
  <r>
    <x v="0"/>
    <s v="CAL"/>
    <x v="0"/>
    <x v="0"/>
    <x v="0"/>
    <n v="536775"/>
    <n v="545000"/>
    <x v="0"/>
    <s v="YES"/>
    <d v="2022-11-16T00:00:00"/>
  </r>
  <r>
    <x v="0"/>
    <s v="CAL"/>
    <x v="0"/>
    <x v="0"/>
    <x v="0"/>
    <n v="536711"/>
    <n v="590680"/>
    <x v="0"/>
    <s v="YES"/>
    <d v="2022-11-15T00:00:00"/>
  </r>
  <r>
    <x v="0"/>
    <s v="CAL"/>
    <x v="0"/>
    <x v="0"/>
    <x v="0"/>
    <n v="536928"/>
    <n v="459950"/>
    <x v="1"/>
    <s v="YES"/>
    <d v="2022-11-23T00:00:00"/>
  </r>
  <r>
    <x v="0"/>
    <s v="CAL"/>
    <x v="0"/>
    <x v="0"/>
    <x v="0"/>
    <n v="536970"/>
    <n v="570000"/>
    <x v="0"/>
    <s v="YES"/>
    <d v="2022-11-28T00:00:00"/>
  </r>
  <r>
    <x v="0"/>
    <s v="CAL"/>
    <x v="0"/>
    <x v="0"/>
    <x v="0"/>
    <n v="536554"/>
    <n v="520000"/>
    <x v="1"/>
    <s v="YES"/>
    <d v="2022-11-04T00:00:00"/>
  </r>
  <r>
    <x v="1"/>
    <s v="FA"/>
    <x v="1"/>
    <x v="1"/>
    <x v="0"/>
    <n v="536680"/>
    <n v="485000"/>
    <x v="1"/>
    <s v="YES"/>
    <d v="2022-11-14T00:00:00"/>
  </r>
  <r>
    <x v="1"/>
    <s v="FA"/>
    <x v="2"/>
    <x v="2"/>
    <x v="0"/>
    <n v="536634"/>
    <n v="470000"/>
    <x v="1"/>
    <s v="YES"/>
    <d v="2022-11-10T00:00:00"/>
  </r>
  <r>
    <x v="1"/>
    <s v="FA"/>
    <x v="3"/>
    <x v="3"/>
    <x v="0"/>
    <n v="536782"/>
    <n v="800000"/>
    <x v="1"/>
    <s v="YES"/>
    <d v="2022-11-17T00:00:00"/>
  </r>
  <r>
    <x v="1"/>
    <s v="FA"/>
    <x v="1"/>
    <x v="1"/>
    <x v="0"/>
    <n v="536793"/>
    <n v="439000"/>
    <x v="1"/>
    <s v="YES"/>
    <d v="2022-11-17T00:00:00"/>
  </r>
  <r>
    <x v="2"/>
    <s v="FC"/>
    <x v="3"/>
    <x v="3"/>
    <x v="0"/>
    <n v="536780"/>
    <n v="400000"/>
    <x v="1"/>
    <s v="YES"/>
    <d v="2022-11-17T00:00:00"/>
  </r>
  <r>
    <x v="2"/>
    <s v="FC"/>
    <x v="3"/>
    <x v="4"/>
    <x v="0"/>
    <n v="536540"/>
    <n v="490000"/>
    <x v="1"/>
    <s v="YES"/>
    <d v="2022-11-04T00:00:00"/>
  </r>
  <r>
    <x v="2"/>
    <s v="FC"/>
    <x v="4"/>
    <x v="5"/>
    <x v="0"/>
    <n v="536684"/>
    <n v="420000"/>
    <x v="1"/>
    <s v="YES"/>
    <d v="2022-11-14T00:00:00"/>
  </r>
  <r>
    <x v="2"/>
    <s v="FC"/>
    <x v="4"/>
    <x v="5"/>
    <x v="1"/>
    <n v="536545"/>
    <n v="69000"/>
    <x v="1"/>
    <s v="YES"/>
    <d v="2022-11-04T00:00:00"/>
  </r>
  <r>
    <x v="2"/>
    <s v="FC"/>
    <x v="4"/>
    <x v="5"/>
    <x v="2"/>
    <n v="536578"/>
    <n v="640000"/>
    <x v="1"/>
    <s v="YES"/>
    <d v="2022-11-07T00:00:00"/>
  </r>
  <r>
    <x v="2"/>
    <s v="FC"/>
    <x v="4"/>
    <x v="5"/>
    <x v="0"/>
    <n v="536682"/>
    <n v="485000"/>
    <x v="1"/>
    <s v="YES"/>
    <d v="2022-11-14T00:00:00"/>
  </r>
  <r>
    <x v="2"/>
    <s v="FC"/>
    <x v="4"/>
    <x v="6"/>
    <x v="0"/>
    <n v="536474"/>
    <n v="480000"/>
    <x v="1"/>
    <s v="YES"/>
    <d v="2022-11-01T00:00:00"/>
  </r>
  <r>
    <x v="2"/>
    <s v="FC"/>
    <x v="4"/>
    <x v="7"/>
    <x v="3"/>
    <n v="536677"/>
    <n v="345000"/>
    <x v="1"/>
    <s v="YES"/>
    <d v="2022-11-14T00:00:00"/>
  </r>
  <r>
    <x v="2"/>
    <s v="FC"/>
    <x v="4"/>
    <x v="6"/>
    <x v="0"/>
    <n v="536936"/>
    <n v="417000"/>
    <x v="1"/>
    <s v="YES"/>
    <d v="2022-11-23T00:00:00"/>
  </r>
  <r>
    <x v="2"/>
    <s v="FC"/>
    <x v="4"/>
    <x v="5"/>
    <x v="0"/>
    <n v="537047"/>
    <n v="350000"/>
    <x v="1"/>
    <s v="YES"/>
    <d v="2022-11-30T00:00:00"/>
  </r>
  <r>
    <x v="2"/>
    <s v="FC"/>
    <x v="3"/>
    <x v="3"/>
    <x v="4"/>
    <n v="536539"/>
    <n v="565000"/>
    <x v="1"/>
    <s v="YES"/>
    <d v="2022-11-04T00:00:00"/>
  </r>
  <r>
    <x v="2"/>
    <s v="FC"/>
    <x v="5"/>
    <x v="8"/>
    <x v="0"/>
    <n v="536828"/>
    <n v="855000"/>
    <x v="1"/>
    <s v="YES"/>
    <d v="2022-11-18T00:00:00"/>
  </r>
  <r>
    <x v="2"/>
    <s v="FC"/>
    <x v="3"/>
    <x v="9"/>
    <x v="3"/>
    <n v="536520"/>
    <n v="439000"/>
    <x v="1"/>
    <s v="YES"/>
    <d v="2022-11-03T00:00:00"/>
  </r>
  <r>
    <x v="2"/>
    <s v="FC"/>
    <x v="4"/>
    <x v="5"/>
    <x v="0"/>
    <n v="536640"/>
    <n v="1300000"/>
    <x v="1"/>
    <s v="YES"/>
    <d v="2022-11-10T00:00:00"/>
  </r>
  <r>
    <x v="2"/>
    <s v="FC"/>
    <x v="4"/>
    <x v="6"/>
    <x v="0"/>
    <n v="536791"/>
    <n v="576868"/>
    <x v="0"/>
    <s v="YES"/>
    <d v="2022-11-17T00:00:00"/>
  </r>
  <r>
    <x v="2"/>
    <s v="FC"/>
    <x v="5"/>
    <x v="8"/>
    <x v="4"/>
    <n v="536786"/>
    <n v="800000"/>
    <x v="1"/>
    <s v="YES"/>
    <d v="2022-11-17T00:00:00"/>
  </r>
  <r>
    <x v="2"/>
    <s v="FC"/>
    <x v="3"/>
    <x v="3"/>
    <x v="0"/>
    <n v="536643"/>
    <n v="445000"/>
    <x v="1"/>
    <s v="YES"/>
    <d v="2022-11-10T00:00:00"/>
  </r>
  <r>
    <x v="2"/>
    <s v="FC"/>
    <x v="4"/>
    <x v="7"/>
    <x v="0"/>
    <n v="536478"/>
    <n v="770000"/>
    <x v="1"/>
    <s v="YES"/>
    <d v="2022-11-01T00:00:00"/>
  </r>
  <r>
    <x v="2"/>
    <s v="FC"/>
    <x v="3"/>
    <x v="3"/>
    <x v="4"/>
    <n v="536976"/>
    <n v="1200000"/>
    <x v="1"/>
    <s v="YES"/>
    <d v="2022-11-28T00:00:00"/>
  </r>
  <r>
    <x v="2"/>
    <s v="FC"/>
    <x v="4"/>
    <x v="6"/>
    <x v="0"/>
    <n v="536899"/>
    <n v="556188"/>
    <x v="0"/>
    <s v="YES"/>
    <d v="2022-11-22T00:00:00"/>
  </r>
  <r>
    <x v="2"/>
    <s v="FC"/>
    <x v="5"/>
    <x v="8"/>
    <x v="2"/>
    <n v="537040"/>
    <n v="350000"/>
    <x v="1"/>
    <s v="YES"/>
    <d v="2022-11-30T00:00:00"/>
  </r>
  <r>
    <x v="3"/>
    <s v="LT"/>
    <x v="6"/>
    <x v="10"/>
    <x v="0"/>
    <n v="537009"/>
    <n v="500000"/>
    <x v="1"/>
    <s v="YES"/>
    <d v="2022-11-30T00:00:00"/>
  </r>
  <r>
    <x v="3"/>
    <s v="LT"/>
    <x v="6"/>
    <x v="10"/>
    <x v="0"/>
    <n v="536799"/>
    <n v="460000"/>
    <x v="1"/>
    <s v="YES"/>
    <d v="2022-11-17T00:00:00"/>
  </r>
  <r>
    <x v="4"/>
    <s v="SIG"/>
    <x v="2"/>
    <x v="11"/>
    <x v="0"/>
    <n v="536637"/>
    <n v="1000000"/>
    <x v="1"/>
    <s v="YES"/>
    <d v="2022-11-10T00:00:00"/>
  </r>
  <r>
    <x v="5"/>
    <s v="ST"/>
    <x v="3"/>
    <x v="12"/>
    <x v="0"/>
    <n v="536629"/>
    <n v="900142"/>
    <x v="0"/>
    <s v="YES"/>
    <d v="2022-11-10T00:00:00"/>
  </r>
  <r>
    <x v="5"/>
    <s v="ST"/>
    <x v="3"/>
    <x v="13"/>
    <x v="0"/>
    <n v="536477"/>
    <n v="677270"/>
    <x v="0"/>
    <s v="YES"/>
    <d v="2022-11-01T00:00:00"/>
  </r>
  <r>
    <x v="5"/>
    <s v="ST"/>
    <x v="7"/>
    <x v="14"/>
    <x v="3"/>
    <n v="536655"/>
    <n v="340000"/>
    <x v="1"/>
    <s v="YES"/>
    <d v="2022-11-10T00:00:00"/>
  </r>
  <r>
    <x v="5"/>
    <s v="ST"/>
    <x v="3"/>
    <x v="13"/>
    <x v="1"/>
    <n v="536537"/>
    <n v="385000"/>
    <x v="1"/>
    <s v="YES"/>
    <d v="2022-11-04T00:00:00"/>
  </r>
  <r>
    <x v="5"/>
    <s v="ST"/>
    <x v="7"/>
    <x v="15"/>
    <x v="0"/>
    <n v="536630"/>
    <n v="490000"/>
    <x v="1"/>
    <s v="YES"/>
    <d v="2022-11-10T00:00:00"/>
  </r>
  <r>
    <x v="5"/>
    <s v="ST"/>
    <x v="3"/>
    <x v="13"/>
    <x v="1"/>
    <n v="536895"/>
    <n v="150000"/>
    <x v="1"/>
    <s v="YES"/>
    <d v="2022-11-22T00:00:00"/>
  </r>
  <r>
    <x v="5"/>
    <s v="ST"/>
    <x v="3"/>
    <x v="13"/>
    <x v="3"/>
    <n v="536631"/>
    <n v="345000"/>
    <x v="1"/>
    <s v="YES"/>
    <d v="2022-11-10T00:00:00"/>
  </r>
  <r>
    <x v="5"/>
    <s v="ST"/>
    <x v="3"/>
    <x v="12"/>
    <x v="0"/>
    <n v="536583"/>
    <n v="789000"/>
    <x v="1"/>
    <s v="YES"/>
    <d v="2022-11-08T00:00:00"/>
  </r>
  <r>
    <x v="5"/>
    <s v="ST"/>
    <x v="3"/>
    <x v="13"/>
    <x v="3"/>
    <n v="536715"/>
    <n v="325000"/>
    <x v="1"/>
    <s v="YES"/>
    <d v="2022-11-15T00:00:00"/>
  </r>
  <r>
    <x v="5"/>
    <s v="ST"/>
    <x v="3"/>
    <x v="13"/>
    <x v="0"/>
    <n v="536835"/>
    <n v="380000"/>
    <x v="1"/>
    <s v="YES"/>
    <d v="2022-11-18T00:00:00"/>
  </r>
  <r>
    <x v="5"/>
    <s v="ST"/>
    <x v="3"/>
    <x v="12"/>
    <x v="0"/>
    <n v="536912"/>
    <n v="455000"/>
    <x v="1"/>
    <s v="YES"/>
    <d v="2022-11-23T00:00:00"/>
  </r>
  <r>
    <x v="5"/>
    <s v="ST"/>
    <x v="3"/>
    <x v="13"/>
    <x v="5"/>
    <n v="536925"/>
    <n v="312500"/>
    <x v="1"/>
    <s v="YES"/>
    <d v="2022-11-23T00:00:00"/>
  </r>
  <r>
    <x v="5"/>
    <s v="ST"/>
    <x v="8"/>
    <x v="16"/>
    <x v="5"/>
    <n v="536931"/>
    <n v="295000"/>
    <x v="1"/>
    <s v="YES"/>
    <d v="2022-11-23T00:00:00"/>
  </r>
  <r>
    <x v="5"/>
    <s v="ST"/>
    <x v="3"/>
    <x v="13"/>
    <x v="0"/>
    <n v="536696"/>
    <n v="565000"/>
    <x v="1"/>
    <s v="YES"/>
    <d v="2022-11-14T00:00:00"/>
  </r>
  <r>
    <x v="5"/>
    <s v="ST"/>
    <x v="3"/>
    <x v="12"/>
    <x v="0"/>
    <n v="536642"/>
    <n v="671339"/>
    <x v="0"/>
    <s v="YES"/>
    <d v="2022-11-10T00:00:00"/>
  </r>
  <r>
    <x v="5"/>
    <s v="ST"/>
    <x v="3"/>
    <x v="13"/>
    <x v="0"/>
    <n v="536961"/>
    <n v="645000"/>
    <x v="1"/>
    <s v="YES"/>
    <d v="2022-11-28T00:00:00"/>
  </r>
  <r>
    <x v="5"/>
    <s v="ST"/>
    <x v="3"/>
    <x v="13"/>
    <x v="0"/>
    <n v="536968"/>
    <n v="1013750"/>
    <x v="0"/>
    <s v="YES"/>
    <d v="2022-11-28T00:00:00"/>
  </r>
  <r>
    <x v="5"/>
    <s v="ST"/>
    <x v="3"/>
    <x v="12"/>
    <x v="0"/>
    <n v="537007"/>
    <n v="338500"/>
    <x v="1"/>
    <s v="YES"/>
    <d v="2022-11-30T00:00:00"/>
  </r>
  <r>
    <x v="5"/>
    <s v="ST"/>
    <x v="3"/>
    <x v="13"/>
    <x v="0"/>
    <n v="537033"/>
    <n v="390000"/>
    <x v="1"/>
    <s v="YES"/>
    <d v="2022-11-30T00:00:00"/>
  </r>
  <r>
    <x v="5"/>
    <s v="ST"/>
    <x v="3"/>
    <x v="13"/>
    <x v="0"/>
    <n v="536939"/>
    <n v="570000"/>
    <x v="1"/>
    <s v="YES"/>
    <d v="2022-11-23T00:00:00"/>
  </r>
  <r>
    <x v="5"/>
    <s v="ST"/>
    <x v="7"/>
    <x v="14"/>
    <x v="0"/>
    <n v="536943"/>
    <n v="350000"/>
    <x v="1"/>
    <s v="YES"/>
    <d v="2022-11-23T00:00:00"/>
  </r>
  <r>
    <x v="5"/>
    <s v="ST"/>
    <x v="3"/>
    <x v="12"/>
    <x v="0"/>
    <n v="536744"/>
    <n v="580000"/>
    <x v="1"/>
    <s v="YES"/>
    <d v="2022-11-15T00:00:00"/>
  </r>
  <r>
    <x v="6"/>
    <s v="TI"/>
    <x v="9"/>
    <x v="17"/>
    <x v="0"/>
    <n v="536974"/>
    <n v="345000"/>
    <x v="1"/>
    <s v="YES"/>
    <d v="2022-11-28T00:00:00"/>
  </r>
  <r>
    <x v="6"/>
    <s v="TI"/>
    <x v="3"/>
    <x v="9"/>
    <x v="0"/>
    <n v="536708"/>
    <n v="379000"/>
    <x v="1"/>
    <s v="YES"/>
    <d v="2022-11-15T00:00:00"/>
  </r>
  <r>
    <x v="6"/>
    <s v="TI"/>
    <x v="3"/>
    <x v="9"/>
    <x v="0"/>
    <n v="536466"/>
    <n v="365000"/>
    <x v="1"/>
    <s v="YES"/>
    <d v="2022-11-01T00:00:00"/>
  </r>
  <r>
    <x v="6"/>
    <s v="TI"/>
    <x v="3"/>
    <x v="18"/>
    <x v="1"/>
    <n v="536721"/>
    <n v="950000"/>
    <x v="1"/>
    <s v="YES"/>
    <d v="2022-11-15T00:00:00"/>
  </r>
  <r>
    <x v="6"/>
    <s v="TI"/>
    <x v="3"/>
    <x v="19"/>
    <x v="0"/>
    <n v="536671"/>
    <n v="423000"/>
    <x v="1"/>
    <s v="YES"/>
    <d v="2022-11-14T00:00:00"/>
  </r>
  <r>
    <x v="6"/>
    <s v="TI"/>
    <x v="3"/>
    <x v="20"/>
    <x v="0"/>
    <n v="536989"/>
    <n v="409000"/>
    <x v="1"/>
    <s v="YES"/>
    <d v="2022-11-29T00:00:00"/>
  </r>
  <r>
    <x v="6"/>
    <s v="TI"/>
    <x v="3"/>
    <x v="20"/>
    <x v="4"/>
    <n v="536659"/>
    <n v="2200000"/>
    <x v="1"/>
    <s v="YES"/>
    <d v="2022-11-10T00:00:00"/>
  </r>
  <r>
    <x v="6"/>
    <s v="TI"/>
    <x v="3"/>
    <x v="9"/>
    <x v="0"/>
    <n v="536649"/>
    <n v="815000"/>
    <x v="1"/>
    <s v="YES"/>
    <d v="2022-11-10T00:00:00"/>
  </r>
  <r>
    <x v="6"/>
    <s v="TI"/>
    <x v="7"/>
    <x v="21"/>
    <x v="0"/>
    <n v="536806"/>
    <n v="642593"/>
    <x v="0"/>
    <s v="YES"/>
    <d v="2022-11-18T00:00:00"/>
  </r>
  <r>
    <x v="6"/>
    <s v="TI"/>
    <x v="3"/>
    <x v="9"/>
    <x v="0"/>
    <n v="537038"/>
    <n v="899000"/>
    <x v="1"/>
    <s v="YES"/>
    <d v="2022-11-30T00:00:00"/>
  </r>
  <r>
    <x v="6"/>
    <s v="TI"/>
    <x v="3"/>
    <x v="20"/>
    <x v="0"/>
    <n v="536750"/>
    <n v="350000"/>
    <x v="1"/>
    <s v="YES"/>
    <d v="2022-11-15T00:00:00"/>
  </r>
  <r>
    <x v="6"/>
    <s v="TI"/>
    <x v="3"/>
    <x v="9"/>
    <x v="0"/>
    <n v="536986"/>
    <n v="560000"/>
    <x v="1"/>
    <s v="YES"/>
    <d v="2022-11-29T00:00:00"/>
  </r>
  <r>
    <x v="6"/>
    <s v="TI"/>
    <x v="3"/>
    <x v="9"/>
    <x v="5"/>
    <n v="536616"/>
    <n v="300000"/>
    <x v="1"/>
    <s v="YES"/>
    <d v="2022-11-09T00:00:00"/>
  </r>
  <r>
    <x v="6"/>
    <s v="TI"/>
    <x v="10"/>
    <x v="22"/>
    <x v="0"/>
    <n v="536707"/>
    <n v="412000"/>
    <x v="1"/>
    <s v="YES"/>
    <d v="2022-11-15T00:00:00"/>
  </r>
  <r>
    <x v="6"/>
    <s v="TI"/>
    <x v="10"/>
    <x v="22"/>
    <x v="0"/>
    <n v="536534"/>
    <n v="382469.13"/>
    <x v="1"/>
    <s v="YES"/>
    <d v="2022-11-04T00:00:00"/>
  </r>
  <r>
    <x v="6"/>
    <s v="TI"/>
    <x v="7"/>
    <x v="21"/>
    <x v="0"/>
    <n v="536531"/>
    <n v="698187"/>
    <x v="0"/>
    <s v="YES"/>
    <d v="2022-11-04T00:00:00"/>
  </r>
  <r>
    <x v="6"/>
    <s v="TI"/>
    <x v="9"/>
    <x v="17"/>
    <x v="0"/>
    <n v="536522"/>
    <n v="320000"/>
    <x v="1"/>
    <s v="YES"/>
    <d v="2022-11-03T00:00:00"/>
  </r>
  <r>
    <x v="6"/>
    <s v="TI"/>
    <x v="3"/>
    <x v="9"/>
    <x v="0"/>
    <n v="536687"/>
    <n v="465000"/>
    <x v="1"/>
    <s v="YES"/>
    <d v="2022-11-14T00:00:00"/>
  </r>
  <r>
    <x v="6"/>
    <s v="TI"/>
    <x v="7"/>
    <x v="21"/>
    <x v="0"/>
    <n v="537036"/>
    <n v="389900"/>
    <x v="1"/>
    <s v="YES"/>
    <d v="2022-11-30T00:00:00"/>
  </r>
  <r>
    <x v="6"/>
    <s v="TI"/>
    <x v="3"/>
    <x v="20"/>
    <x v="0"/>
    <n v="536470"/>
    <n v="365000"/>
    <x v="1"/>
    <s v="YES"/>
    <d v="2022-11-01T00:00:00"/>
  </r>
  <r>
    <x v="6"/>
    <s v="TI"/>
    <x v="3"/>
    <x v="20"/>
    <x v="0"/>
    <n v="536979"/>
    <n v="335000"/>
    <x v="1"/>
    <s v="YES"/>
    <d v="2022-11-28T00:00:00"/>
  </r>
  <r>
    <x v="6"/>
    <s v="TI"/>
    <x v="3"/>
    <x v="9"/>
    <x v="0"/>
    <n v="536481"/>
    <n v="700000"/>
    <x v="1"/>
    <s v="YES"/>
    <d v="2022-11-01T00:00:00"/>
  </r>
  <r>
    <x v="7"/>
    <s v="TT"/>
    <x v="11"/>
    <x v="15"/>
    <x v="0"/>
    <n v="537043"/>
    <n v="287000"/>
    <x v="1"/>
    <s v="YES"/>
    <d v="2022-11-30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0-092-09"/>
    <n v="536533"/>
    <n v="100000"/>
    <d v="2022-11-04T00:00:00"/>
    <x v="0"/>
  </r>
  <r>
    <x v="1"/>
    <s v="FC"/>
    <x v="1"/>
    <s v="008-107-04"/>
    <n v="536675"/>
    <n v="380000"/>
    <d v="2022-11-14T00:00:00"/>
    <x v="1"/>
  </r>
  <r>
    <x v="1"/>
    <s v="FC"/>
    <x v="2"/>
    <s v="008-384-40"/>
    <n v="536983"/>
    <n v="1083900"/>
    <d v="2022-11-29T00:00:00"/>
    <x v="2"/>
  </r>
  <r>
    <x v="1"/>
    <s v="FC"/>
    <x v="2"/>
    <s v="008-384-41"/>
    <n v="536984"/>
    <n v="1083900"/>
    <d v="2022-11-29T00:00:00"/>
    <x v="2"/>
  </r>
  <r>
    <x v="1"/>
    <s v="FC"/>
    <x v="3"/>
    <s v="009-657-20"/>
    <n v="537015"/>
    <n v="71000"/>
    <d v="2022-11-30T00:00:00"/>
    <x v="3"/>
  </r>
  <r>
    <x v="2"/>
    <s v="ST"/>
    <x v="0"/>
    <s v="007-221-18"/>
    <n v="536757"/>
    <n v="650000"/>
    <d v="2022-11-16T00:00:00"/>
    <x v="4"/>
  </r>
  <r>
    <x v="2"/>
    <s v="ST"/>
    <x v="2"/>
    <s v="002-121-21"/>
    <n v="536941"/>
    <n v="1300000"/>
    <d v="2022-11-23T00:00:00"/>
    <x v="5"/>
  </r>
  <r>
    <x v="2"/>
    <s v="ST"/>
    <x v="0"/>
    <s v="009-651-17"/>
    <n v="537032"/>
    <n v="150000"/>
    <d v="2022-11-30T00:00:00"/>
    <x v="6"/>
  </r>
  <r>
    <x v="3"/>
    <m/>
    <x v="4"/>
    <m/>
    <m/>
    <m/>
    <m/>
    <x v="7"/>
  </r>
  <r>
    <x v="3"/>
    <m/>
    <x v="4"/>
    <m/>
    <m/>
    <m/>
    <m/>
    <x v="7"/>
  </r>
  <r>
    <x v="3"/>
    <m/>
    <x v="4"/>
    <m/>
    <m/>
    <m/>
    <m/>
    <x v="7"/>
  </r>
  <r>
    <x v="3"/>
    <m/>
    <x v="4"/>
    <m/>
    <m/>
    <m/>
    <m/>
    <x v="7"/>
  </r>
  <r>
    <x v="3"/>
    <m/>
    <x v="4"/>
    <m/>
    <m/>
    <m/>
    <m/>
    <x v="7"/>
  </r>
  <r>
    <x v="3"/>
    <m/>
    <x v="4"/>
    <m/>
    <m/>
    <m/>
    <m/>
    <x v="7"/>
  </r>
  <r>
    <x v="3"/>
    <m/>
    <x v="4"/>
    <m/>
    <m/>
    <m/>
    <m/>
    <x v="7"/>
  </r>
  <r>
    <x v="3"/>
    <m/>
    <x v="4"/>
    <m/>
    <m/>
    <m/>
    <m/>
    <x v="7"/>
  </r>
  <r>
    <x v="3"/>
    <m/>
    <x v="4"/>
    <m/>
    <m/>
    <m/>
    <m/>
    <x v="7"/>
  </r>
  <r>
    <x v="3"/>
    <m/>
    <x v="4"/>
    <m/>
    <m/>
    <m/>
    <m/>
    <x v="7"/>
  </r>
  <r>
    <x v="3"/>
    <m/>
    <x v="4"/>
    <m/>
    <m/>
    <m/>
    <m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7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25"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2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4"/>
    </i>
    <i r="2">
      <x v="4"/>
    </i>
    <i r="2">
      <x v="5"/>
    </i>
    <i r="2">
      <x v="10"/>
    </i>
    <i r="1">
      <x v="5"/>
    </i>
    <i r="2">
      <x v="6"/>
    </i>
    <i r="2">
      <x v="7"/>
    </i>
    <i r="2">
      <x v="8"/>
    </i>
    <i r="1">
      <x v="6"/>
    </i>
    <i r="2">
      <x v="9"/>
    </i>
    <i>
      <x v="4"/>
    </i>
    <i r="1">
      <x v="7"/>
    </i>
    <i r="2">
      <x v="11"/>
    </i>
    <i>
      <x v="5"/>
    </i>
    <i r="1">
      <x v="3"/>
    </i>
    <i r="2">
      <x v="12"/>
    </i>
    <i>
      <x v="6"/>
    </i>
    <i r="1">
      <x v="4"/>
    </i>
    <i r="2">
      <x v="13"/>
    </i>
    <i r="2">
      <x v="14"/>
    </i>
    <i r="1">
      <x v="8"/>
    </i>
    <i r="2">
      <x v="15"/>
    </i>
    <i r="2">
      <x v="16"/>
    </i>
    <i r="1">
      <x v="9"/>
    </i>
    <i r="2">
      <x v="17"/>
    </i>
    <i>
      <x v="7"/>
    </i>
    <i r="1">
      <x v="4"/>
    </i>
    <i r="2">
      <x v="10"/>
    </i>
    <i r="2">
      <x v="19"/>
    </i>
    <i r="2">
      <x v="20"/>
    </i>
    <i r="2">
      <x v="21"/>
    </i>
    <i r="1">
      <x v="8"/>
    </i>
    <i r="2">
      <x v="22"/>
    </i>
    <i r="1">
      <x v="10"/>
    </i>
    <i r="2">
      <x v="18"/>
    </i>
    <i r="1">
      <x v="11"/>
    </i>
    <i r="2">
      <x v="23"/>
    </i>
    <i>
      <x v="8"/>
    </i>
    <i r="1">
      <x v="12"/>
    </i>
    <i r="2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9" firstHeaderRow="1" firstDataRow="2" firstDataCol="2" rowPageCount="1" colPageCount="1"/>
  <pivotFields count="8">
    <pivotField name="TITLE COMPANY" axis="axisRow" compact="0" showAll="0" insertBlankRow="1">
      <items count="14">
        <item m="1" x="8"/>
        <item m="1" x="7"/>
        <item m="1" x="6"/>
        <item x="0"/>
        <item x="1"/>
        <item m="1" x="12"/>
        <item m="1" x="9"/>
        <item m="1" x="10"/>
        <item m="1" x="11"/>
        <item m="1" x="4"/>
        <item m="1" x="5"/>
        <item x="2"/>
        <item x="3"/>
        <item t="default"/>
      </items>
    </pivotField>
    <pivotField compact="0" showAll="0" insertBlankRow="1"/>
    <pivotField axis="axisPage" compact="0" showAll="0" insertBlankRow="1">
      <items count="11">
        <item x="2"/>
        <item m="1" x="5"/>
        <item x="0"/>
        <item x="1"/>
        <item m="1" x="7"/>
        <item x="3"/>
        <item m="1" x="9"/>
        <item m="1" x="6"/>
        <item m="1" x="8"/>
        <item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5">
        <item m="1" x="28"/>
        <item m="1" x="90"/>
        <item m="1" x="102"/>
        <item m="1" x="16"/>
        <item m="1" x="57"/>
        <item m="1" x="31"/>
        <item m="1" x="61"/>
        <item m="1" x="30"/>
        <item m="1" x="25"/>
        <item m="1" x="50"/>
        <item m="1" x="39"/>
        <item m="1" x="22"/>
        <item m="1" x="37"/>
        <item m="1" x="14"/>
        <item m="1" x="10"/>
        <item m="1" x="98"/>
        <item m="1" x="21"/>
        <item m="1" x="55"/>
        <item m="1" x="48"/>
        <item m="1" x="84"/>
        <item m="1" x="72"/>
        <item m="1" x="23"/>
        <item m="1" x="29"/>
        <item m="1" x="79"/>
        <item m="1" x="33"/>
        <item m="1" x="59"/>
        <item m="1" x="8"/>
        <item m="1" x="35"/>
        <item m="1" x="34"/>
        <item m="1" x="100"/>
        <item m="1" x="87"/>
        <item m="1" x="103"/>
        <item m="1" x="49"/>
        <item m="1" x="83"/>
        <item m="1" x="9"/>
        <item m="1" x="19"/>
        <item m="1" x="86"/>
        <item m="1" x="93"/>
        <item m="1" x="68"/>
        <item m="1" x="77"/>
        <item m="1" x="17"/>
        <item m="1" x="41"/>
        <item m="1" x="82"/>
        <item m="1" x="11"/>
        <item m="1" x="69"/>
        <item m="1" x="95"/>
        <item m="1" x="46"/>
        <item m="1" x="97"/>
        <item m="1" x="54"/>
        <item m="1" x="101"/>
        <item m="1" x="71"/>
        <item m="1" x="60"/>
        <item m="1" x="36"/>
        <item x="1"/>
        <item m="1" x="40"/>
        <item m="1" x="27"/>
        <item m="1" x="63"/>
        <item m="1" x="75"/>
        <item m="1" x="20"/>
        <item m="1" x="91"/>
        <item m="1" x="67"/>
        <item m="1" x="88"/>
        <item x="5"/>
        <item m="1" x="85"/>
        <item m="1" x="99"/>
        <item m="1" x="66"/>
        <item m="1" x="73"/>
        <item m="1" x="44"/>
        <item m="1" x="96"/>
        <item m="1" x="24"/>
        <item m="1" x="81"/>
        <item m="1" x="92"/>
        <item m="1" x="43"/>
        <item m="1" x="26"/>
        <item m="1" x="47"/>
        <item m="1" x="18"/>
        <item m="1" x="13"/>
        <item m="1" x="65"/>
        <item m="1" x="89"/>
        <item m="1" x="15"/>
        <item m="1" x="78"/>
        <item m="1" x="58"/>
        <item m="1" x="76"/>
        <item m="1" x="64"/>
        <item x="4"/>
        <item m="1" x="70"/>
        <item m="1" x="32"/>
        <item m="1" x="56"/>
        <item m="1" x="12"/>
        <item m="1" x="94"/>
        <item m="1" x="74"/>
        <item m="1" x="80"/>
        <item m="1" x="42"/>
        <item m="1" x="38"/>
        <item m="1" x="62"/>
        <item m="1" x="53"/>
        <item m="1" x="51"/>
        <item m="1" x="45"/>
        <item m="1" x="52"/>
        <item x="7"/>
        <item x="0"/>
        <item x="2"/>
        <item x="3"/>
        <item x="6"/>
        <item t="default"/>
      </items>
    </pivotField>
  </pivotFields>
  <rowFields count="2">
    <field x="7"/>
    <field x="0"/>
  </rowFields>
  <rowItems count="25">
    <i>
      <x v="53"/>
    </i>
    <i r="1">
      <x v="4"/>
    </i>
    <i t="blank">
      <x v="53"/>
    </i>
    <i>
      <x v="62"/>
    </i>
    <i r="1">
      <x v="11"/>
    </i>
    <i t="blank">
      <x v="62"/>
    </i>
    <i>
      <x v="84"/>
    </i>
    <i r="1">
      <x v="11"/>
    </i>
    <i t="blank">
      <x v="84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1" totalsRowShown="0" headerRowDxfId="5">
  <autoFilter ref="A1:J8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89" totalsRowShown="0" headerRowDxfId="3" headerRowBorderDxfId="2" tableBorderDxfId="1" totalsRowBorderDxfId="0">
  <autoFilter ref="A1:E8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7" t="s">
        <v>50</v>
      </c>
      <c r="G6" s="117" t="s">
        <v>51</v>
      </c>
    </row>
    <row r="7" spans="1:7">
      <c r="A7" s="118" t="s">
        <v>53</v>
      </c>
      <c r="B7" s="119">
        <v>22</v>
      </c>
      <c r="C7" s="120">
        <v>12705149.130000001</v>
      </c>
      <c r="D7" s="121">
        <f>B7/$B$15</f>
        <v>0.27500000000000002</v>
      </c>
      <c r="E7" s="121">
        <f>C7/$C$15</f>
        <v>0.28803949566984266</v>
      </c>
      <c r="F7" s="122">
        <v>1</v>
      </c>
      <c r="G7" s="122">
        <f t="shared" ref="G7:G14" si="0">RANK(C7,$C$7:$C$14)</f>
        <v>1</v>
      </c>
    </row>
    <row r="8" spans="1:7">
      <c r="A8" s="118" t="s">
        <v>62</v>
      </c>
      <c r="B8" s="119">
        <v>22</v>
      </c>
      <c r="C8" s="69">
        <v>10967501</v>
      </c>
      <c r="D8" s="123">
        <f>B8/$B$15</f>
        <v>0.27500000000000002</v>
      </c>
      <c r="E8" s="23">
        <f>C8/$C$15</f>
        <v>0.24864512997640784</v>
      </c>
      <c r="F8" s="124">
        <v>1</v>
      </c>
      <c r="G8" s="103">
        <f t="shared" si="0"/>
        <v>3</v>
      </c>
    </row>
    <row r="9" spans="1:7">
      <c r="A9" s="67" t="s">
        <v>59</v>
      </c>
      <c r="B9" s="68">
        <v>21</v>
      </c>
      <c r="C9" s="69">
        <v>11953056</v>
      </c>
      <c r="D9" s="23">
        <f t="shared" ref="D9" si="1">B9/$B$15</f>
        <v>0.26250000000000001</v>
      </c>
      <c r="E9" s="23">
        <f t="shared" ref="E9" si="2">C9/$C$15</f>
        <v>0.27098872958710302</v>
      </c>
      <c r="F9" s="71">
        <v>2</v>
      </c>
      <c r="G9" s="103">
        <f t="shared" si="0"/>
        <v>2</v>
      </c>
    </row>
    <row r="10" spans="1:7">
      <c r="A10" s="67" t="s">
        <v>78</v>
      </c>
      <c r="B10" s="68">
        <v>7</v>
      </c>
      <c r="C10" s="69">
        <v>4042346</v>
      </c>
      <c r="D10" s="23">
        <f>B10/$B$15</f>
        <v>8.7499999999999994E-2</v>
      </c>
      <c r="E10" s="23">
        <f>C10/$C$15</f>
        <v>9.1644363340346383E-2</v>
      </c>
      <c r="F10" s="71">
        <v>3</v>
      </c>
      <c r="G10" s="103">
        <f t="shared" si="0"/>
        <v>4</v>
      </c>
    </row>
    <row r="11" spans="1:7">
      <c r="A11" s="82" t="s">
        <v>85</v>
      </c>
      <c r="B11" s="78">
        <v>4</v>
      </c>
      <c r="C11" s="116">
        <v>2194000</v>
      </c>
      <c r="D11" s="23">
        <f>B11/$B$15</f>
        <v>0.05</v>
      </c>
      <c r="E11" s="23">
        <f>C11/$C$15</f>
        <v>4.9740357002770165E-2</v>
      </c>
      <c r="F11" s="71">
        <v>4</v>
      </c>
      <c r="G11" s="103">
        <f t="shared" si="0"/>
        <v>5</v>
      </c>
    </row>
    <row r="12" spans="1:7">
      <c r="A12" s="82" t="s">
        <v>97</v>
      </c>
      <c r="B12" s="78">
        <v>2</v>
      </c>
      <c r="C12" s="116">
        <v>960000</v>
      </c>
      <c r="D12" s="23">
        <f>B12/$B$15</f>
        <v>2.5000000000000001E-2</v>
      </c>
      <c r="E12" s="23">
        <f>C12/$C$15</f>
        <v>2.1764240074138269E-2</v>
      </c>
      <c r="F12" s="71">
        <v>5</v>
      </c>
      <c r="G12" s="103">
        <f t="shared" si="0"/>
        <v>7</v>
      </c>
    </row>
    <row r="13" spans="1:7">
      <c r="A13" s="82" t="s">
        <v>88</v>
      </c>
      <c r="B13" s="78">
        <v>1</v>
      </c>
      <c r="C13" s="116">
        <v>1000000</v>
      </c>
      <c r="D13" s="23">
        <f>B13/$B$15</f>
        <v>1.2500000000000001E-2</v>
      </c>
      <c r="E13" s="23">
        <f>C13/$C$15</f>
        <v>2.2671083410560695E-2</v>
      </c>
      <c r="F13" s="71">
        <v>6</v>
      </c>
      <c r="G13" s="103">
        <f t="shared" si="0"/>
        <v>6</v>
      </c>
    </row>
    <row r="14" spans="1:7">
      <c r="A14" s="67" t="s">
        <v>103</v>
      </c>
      <c r="B14" s="68">
        <v>1</v>
      </c>
      <c r="C14" s="69">
        <v>287000</v>
      </c>
      <c r="D14" s="23">
        <f>B14/$B$15</f>
        <v>1.2500000000000001E-2</v>
      </c>
      <c r="E14" s="23">
        <f>C14/$C$15</f>
        <v>6.5066009388309197E-3</v>
      </c>
      <c r="F14" s="71">
        <v>6</v>
      </c>
      <c r="G14" s="103">
        <f t="shared" si="0"/>
        <v>8</v>
      </c>
    </row>
    <row r="15" spans="1:7">
      <c r="A15" s="79" t="s">
        <v>23</v>
      </c>
      <c r="B15" s="80">
        <f>SUM(B7:B14)</f>
        <v>80</v>
      </c>
      <c r="C15" s="81">
        <f>SUM(C7:C14)</f>
        <v>44109052.130000003</v>
      </c>
      <c r="D15" s="30">
        <f>SUM(D7:D14)</f>
        <v>1</v>
      </c>
      <c r="E15" s="30">
        <f>SUM(E7:E14)</f>
        <v>0.99999999999999989</v>
      </c>
      <c r="F15" s="31"/>
      <c r="G15" s="31"/>
    </row>
    <row r="16" spans="1:7" ht="13.5" thickBot="1">
      <c r="A16" s="75"/>
      <c r="B16" s="76"/>
      <c r="C16" s="77"/>
    </row>
    <row r="17" spans="1:7" ht="16.5" thickBot="1">
      <c r="A17" s="145" t="s">
        <v>10</v>
      </c>
      <c r="B17" s="146"/>
      <c r="C17" s="146"/>
      <c r="D17" s="146"/>
      <c r="E17" s="146"/>
      <c r="F17" s="146"/>
      <c r="G17" s="147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8" t="s">
        <v>59</v>
      </c>
      <c r="B20" s="119">
        <v>4</v>
      </c>
      <c r="C20" s="120">
        <v>2618800</v>
      </c>
      <c r="D20" s="123">
        <f>B20/$B$23</f>
        <v>0.5</v>
      </c>
      <c r="E20" s="123">
        <f>C20/$C$23</f>
        <v>0.54345480202540053</v>
      </c>
      <c r="F20" s="124">
        <v>1</v>
      </c>
      <c r="G20" s="124">
        <f>RANK(C20,$C$20:$C$22)</f>
        <v>1</v>
      </c>
    </row>
    <row r="21" spans="1:7">
      <c r="A21" s="67" t="s">
        <v>62</v>
      </c>
      <c r="B21" s="68">
        <v>3</v>
      </c>
      <c r="C21" s="69">
        <v>2100000</v>
      </c>
      <c r="D21" s="23">
        <f>B21/$B$23</f>
        <v>0.375</v>
      </c>
      <c r="E21" s="23">
        <f>C21/$C$23</f>
        <v>0.43579314352120863</v>
      </c>
      <c r="F21" s="71">
        <v>2</v>
      </c>
      <c r="G21" s="71">
        <f>RANK(C21,$C$20:$C$22)</f>
        <v>2</v>
      </c>
    </row>
    <row r="22" spans="1:7">
      <c r="A22" s="67" t="s">
        <v>85</v>
      </c>
      <c r="B22" s="68">
        <v>1</v>
      </c>
      <c r="C22" s="69">
        <v>100000</v>
      </c>
      <c r="D22" s="23">
        <f>B22/$B$23</f>
        <v>0.125</v>
      </c>
      <c r="E22" s="23">
        <f>C22/$C$23</f>
        <v>2.0752054453390886E-2</v>
      </c>
      <c r="F22" s="71">
        <v>3</v>
      </c>
      <c r="G22" s="71">
        <f>RANK(C22,$C$20:$C$22)</f>
        <v>3</v>
      </c>
    </row>
    <row r="23" spans="1:7">
      <c r="A23" s="32" t="s">
        <v>23</v>
      </c>
      <c r="B23" s="46">
        <f>SUM(B20:B22)</f>
        <v>8</v>
      </c>
      <c r="C23" s="33">
        <f>SUM(C20:C22)</f>
        <v>4818800</v>
      </c>
      <c r="D23" s="30">
        <f>SUM(D20:D22)</f>
        <v>1</v>
      </c>
      <c r="E23" s="30">
        <f>SUM(E20:E22)</f>
        <v>1</v>
      </c>
      <c r="F23" s="31"/>
      <c r="G23" s="31"/>
    </row>
    <row r="24" spans="1:7" ht="13.5" thickBot="1"/>
    <row r="25" spans="1:7" ht="16.5" thickBot="1">
      <c r="A25" s="142" t="s">
        <v>12</v>
      </c>
      <c r="B25" s="143"/>
      <c r="C25" s="143"/>
      <c r="D25" s="143"/>
      <c r="E25" s="143"/>
      <c r="F25" s="143"/>
      <c r="G25" s="144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18" t="s">
        <v>59</v>
      </c>
      <c r="B28" s="119">
        <v>25</v>
      </c>
      <c r="C28" s="120">
        <v>14571856</v>
      </c>
      <c r="D28" s="123">
        <f t="shared" ref="D28:D35" si="3">B28/$B$36</f>
        <v>0.28409090909090912</v>
      </c>
      <c r="E28" s="123">
        <f t="shared" ref="E28:E35" si="4">C28/$C$36</f>
        <v>0.29782333304317071</v>
      </c>
      <c r="F28" s="124">
        <v>1</v>
      </c>
      <c r="G28" s="124">
        <f t="shared" ref="G28:G35" si="5">RANK(C28,$C$28:$C$35)</f>
        <v>1</v>
      </c>
    </row>
    <row r="29" spans="1:7">
      <c r="A29" s="118" t="s">
        <v>62</v>
      </c>
      <c r="B29" s="119">
        <v>25</v>
      </c>
      <c r="C29" s="69">
        <v>13067501</v>
      </c>
      <c r="D29" s="123">
        <f t="shared" si="3"/>
        <v>0.28409090909090912</v>
      </c>
      <c r="E29" s="23">
        <f t="shared" si="4"/>
        <v>0.2670769394348233</v>
      </c>
      <c r="F29" s="124">
        <v>1</v>
      </c>
      <c r="G29" s="71">
        <f t="shared" si="5"/>
        <v>2</v>
      </c>
    </row>
    <row r="30" spans="1:7">
      <c r="A30" s="67" t="s">
        <v>53</v>
      </c>
      <c r="B30" s="68">
        <v>22</v>
      </c>
      <c r="C30" s="69">
        <v>12705149.130000001</v>
      </c>
      <c r="D30" s="23">
        <f t="shared" si="3"/>
        <v>0.25</v>
      </c>
      <c r="E30" s="23">
        <f t="shared" si="4"/>
        <v>0.25967109891198081</v>
      </c>
      <c r="F30" s="71">
        <v>2</v>
      </c>
      <c r="G30" s="71">
        <f t="shared" si="5"/>
        <v>3</v>
      </c>
    </row>
    <row r="31" spans="1:7">
      <c r="A31" s="67" t="s">
        <v>78</v>
      </c>
      <c r="B31" s="68">
        <v>7</v>
      </c>
      <c r="C31" s="69">
        <v>4042346</v>
      </c>
      <c r="D31" s="23">
        <f t="shared" ref="D31" si="6">B31/$B$36</f>
        <v>7.9545454545454544E-2</v>
      </c>
      <c r="E31" s="23">
        <f t="shared" ref="E31" si="7">C31/$C$36</f>
        <v>8.2618505084989094E-2</v>
      </c>
      <c r="F31" s="71">
        <v>3</v>
      </c>
      <c r="G31" s="71">
        <f t="shared" si="5"/>
        <v>4</v>
      </c>
    </row>
    <row r="32" spans="1:7">
      <c r="A32" s="67" t="s">
        <v>85</v>
      </c>
      <c r="B32" s="68">
        <v>5</v>
      </c>
      <c r="C32" s="69">
        <v>2294000</v>
      </c>
      <c r="D32" s="23">
        <f t="shared" si="3"/>
        <v>5.6818181818181816E-2</v>
      </c>
      <c r="E32" s="23">
        <f t="shared" si="4"/>
        <v>4.6885360794193517E-2</v>
      </c>
      <c r="F32" s="71">
        <v>4</v>
      </c>
      <c r="G32" s="71">
        <f t="shared" si="5"/>
        <v>5</v>
      </c>
    </row>
    <row r="33" spans="1:7">
      <c r="A33" s="67" t="s">
        <v>97</v>
      </c>
      <c r="B33" s="68">
        <v>2</v>
      </c>
      <c r="C33" s="69">
        <v>960000</v>
      </c>
      <c r="D33" s="23">
        <f t="shared" si="3"/>
        <v>2.2727272727272728E-2</v>
      </c>
      <c r="E33" s="23">
        <f t="shared" si="4"/>
        <v>1.9620726400359972E-2</v>
      </c>
      <c r="F33" s="71">
        <v>5</v>
      </c>
      <c r="G33" s="71">
        <f t="shared" si="5"/>
        <v>7</v>
      </c>
    </row>
    <row r="34" spans="1:7">
      <c r="A34" s="67" t="s">
        <v>88</v>
      </c>
      <c r="B34" s="68">
        <v>1</v>
      </c>
      <c r="C34" s="69">
        <v>1000000</v>
      </c>
      <c r="D34" s="23">
        <f t="shared" si="3"/>
        <v>1.1363636363636364E-2</v>
      </c>
      <c r="E34" s="23">
        <f t="shared" si="4"/>
        <v>2.0438256667041639E-2</v>
      </c>
      <c r="F34" s="71">
        <v>6</v>
      </c>
      <c r="G34" s="71">
        <f t="shared" si="5"/>
        <v>6</v>
      </c>
    </row>
    <row r="35" spans="1:7">
      <c r="A35" s="67" t="s">
        <v>103</v>
      </c>
      <c r="B35" s="68">
        <v>1</v>
      </c>
      <c r="C35" s="69">
        <v>287000</v>
      </c>
      <c r="D35" s="23">
        <f t="shared" si="3"/>
        <v>1.1363636363636364E-2</v>
      </c>
      <c r="E35" s="23">
        <f t="shared" si="4"/>
        <v>5.8657796634409504E-3</v>
      </c>
      <c r="F35" s="71">
        <v>6</v>
      </c>
      <c r="G35" s="71">
        <f t="shared" si="5"/>
        <v>8</v>
      </c>
    </row>
    <row r="36" spans="1:7">
      <c r="A36" s="32" t="s">
        <v>23</v>
      </c>
      <c r="B36" s="47">
        <f>SUM(B28:B35)</f>
        <v>88</v>
      </c>
      <c r="C36" s="37">
        <f>SUM(C28:C35)</f>
        <v>48927852.130000003</v>
      </c>
      <c r="D36" s="30">
        <f>SUM(D28:D35)</f>
        <v>1</v>
      </c>
      <c r="E36" s="30">
        <f>SUM(E28:E35)</f>
        <v>1</v>
      </c>
      <c r="F36" s="31"/>
      <c r="G36" s="31"/>
    </row>
    <row r="38" spans="1:7">
      <c r="A38" s="148" t="s">
        <v>24</v>
      </c>
      <c r="B38" s="148"/>
      <c r="C38" s="148"/>
      <c r="D38" s="102" t="s">
        <v>43</v>
      </c>
    </row>
    <row r="39" spans="1:7">
      <c r="A3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5:G25"/>
    <mergeCell ref="A38:C38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NOVEMBER, 2022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0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5" t="s">
        <v>53</v>
      </c>
      <c r="B7" s="126">
        <v>20</v>
      </c>
      <c r="C7" s="127">
        <v>11364369.130000001</v>
      </c>
      <c r="D7" s="128">
        <f>B7/$B$15</f>
        <v>0.29850746268656714</v>
      </c>
      <c r="E7" s="123">
        <f>C7/$C$15</f>
        <v>0.32184271935239234</v>
      </c>
      <c r="F7" s="124">
        <v>1</v>
      </c>
      <c r="G7" s="124">
        <f t="shared" ref="G7:G14" si="0">RANK(C7,$C$7:$C$14)</f>
        <v>1</v>
      </c>
    </row>
    <row r="8" spans="1:7">
      <c r="A8" s="35" t="s">
        <v>59</v>
      </c>
      <c r="B8" s="36">
        <v>19</v>
      </c>
      <c r="C8" s="94">
        <v>10820000</v>
      </c>
      <c r="D8" s="27">
        <f>B8/$B$15</f>
        <v>0.28358208955223879</v>
      </c>
      <c r="E8" s="23">
        <f>C8/$C$15</f>
        <v>0.30642600425571398</v>
      </c>
      <c r="F8" s="71">
        <v>2</v>
      </c>
      <c r="G8" s="71">
        <f t="shared" si="0"/>
        <v>2</v>
      </c>
    </row>
    <row r="9" spans="1:7">
      <c r="A9" s="35" t="s">
        <v>62</v>
      </c>
      <c r="B9" s="36">
        <v>18</v>
      </c>
      <c r="C9" s="94">
        <v>7705000</v>
      </c>
      <c r="D9" s="27">
        <f t="shared" ref="D9" si="1">B9/$B$15</f>
        <v>0.26865671641791045</v>
      </c>
      <c r="E9" s="23">
        <f t="shared" ref="E9" si="2">C9/$C$15</f>
        <v>0.21820816661647655</v>
      </c>
      <c r="F9" s="71">
        <v>3</v>
      </c>
      <c r="G9" s="71">
        <f t="shared" si="0"/>
        <v>3</v>
      </c>
    </row>
    <row r="10" spans="1:7">
      <c r="A10" s="35" t="s">
        <v>85</v>
      </c>
      <c r="B10" s="36">
        <v>4</v>
      </c>
      <c r="C10" s="94">
        <v>2194000</v>
      </c>
      <c r="D10" s="27">
        <f>B10/$B$15</f>
        <v>5.9701492537313432E-2</v>
      </c>
      <c r="E10" s="23">
        <f>C10/$C$15</f>
        <v>6.2134810844458085E-2</v>
      </c>
      <c r="F10" s="71">
        <v>4</v>
      </c>
      <c r="G10" s="71">
        <f t="shared" si="0"/>
        <v>4</v>
      </c>
    </row>
    <row r="11" spans="1:7">
      <c r="A11" s="35" t="s">
        <v>78</v>
      </c>
      <c r="B11" s="36">
        <v>2</v>
      </c>
      <c r="C11" s="94">
        <v>979950</v>
      </c>
      <c r="D11" s="27">
        <f>B11/$B$15</f>
        <v>2.9850746268656716E-2</v>
      </c>
      <c r="E11" s="23">
        <f>C11/$C$15</f>
        <v>2.7752510431643892E-2</v>
      </c>
      <c r="F11" s="71">
        <v>5</v>
      </c>
      <c r="G11" s="71">
        <f t="shared" si="0"/>
        <v>6</v>
      </c>
    </row>
    <row r="12" spans="1:7">
      <c r="A12" s="35" t="s">
        <v>97</v>
      </c>
      <c r="B12" s="36">
        <v>2</v>
      </c>
      <c r="C12" s="94">
        <v>960000</v>
      </c>
      <c r="D12" s="27">
        <f>B12/$B$15</f>
        <v>2.9850746268656716E-2</v>
      </c>
      <c r="E12" s="23">
        <f>C12/$C$15</f>
        <v>2.7187519786089225E-2</v>
      </c>
      <c r="F12" s="71">
        <v>5</v>
      </c>
      <c r="G12" s="71">
        <f t="shared" si="0"/>
        <v>7</v>
      </c>
    </row>
    <row r="13" spans="1:7">
      <c r="A13" s="35" t="s">
        <v>88</v>
      </c>
      <c r="B13" s="36">
        <v>1</v>
      </c>
      <c r="C13" s="94">
        <v>1000000</v>
      </c>
      <c r="D13" s="27">
        <f>B13/$B$15</f>
        <v>1.4925373134328358E-2</v>
      </c>
      <c r="E13" s="23">
        <f>C13/$C$15</f>
        <v>2.8320333110509611E-2</v>
      </c>
      <c r="F13" s="71">
        <v>6</v>
      </c>
      <c r="G13" s="71">
        <f t="shared" si="0"/>
        <v>5</v>
      </c>
    </row>
    <row r="14" spans="1:7">
      <c r="A14" s="35" t="s">
        <v>103</v>
      </c>
      <c r="B14" s="36">
        <v>1</v>
      </c>
      <c r="C14" s="94">
        <v>287000</v>
      </c>
      <c r="D14" s="27">
        <f>B14/$B$15</f>
        <v>1.4925373134328358E-2</v>
      </c>
      <c r="E14" s="23">
        <f>C14/$C$15</f>
        <v>8.1279356027162582E-3</v>
      </c>
      <c r="F14" s="71">
        <v>6</v>
      </c>
      <c r="G14" s="71">
        <f t="shared" si="0"/>
        <v>8</v>
      </c>
    </row>
    <row r="15" spans="1:7">
      <c r="A15" s="28" t="s">
        <v>23</v>
      </c>
      <c r="B15" s="29">
        <f>SUM(B7:B14)</f>
        <v>67</v>
      </c>
      <c r="C15" s="95">
        <f>SUM(C7:C14)</f>
        <v>35310319.130000003</v>
      </c>
      <c r="D15" s="30">
        <f>SUM(D7:D14)</f>
        <v>0.99999999999999989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42" t="s">
        <v>14</v>
      </c>
      <c r="B17" s="143"/>
      <c r="C17" s="143"/>
      <c r="D17" s="143"/>
      <c r="E17" s="143"/>
      <c r="F17" s="143"/>
      <c r="G17" s="144"/>
    </row>
    <row r="18" spans="1:7">
      <c r="A18" s="3"/>
      <c r="B18" s="100"/>
      <c r="C18" s="92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3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29" t="s">
        <v>78</v>
      </c>
      <c r="B20" s="126">
        <v>5</v>
      </c>
      <c r="C20" s="96">
        <v>3062396</v>
      </c>
      <c r="D20" s="128">
        <f>B20/$B$24</f>
        <v>0.38461538461538464</v>
      </c>
      <c r="E20" s="23">
        <f>C20/$C$24</f>
        <v>0.34804965669489007</v>
      </c>
      <c r="F20" s="124">
        <v>1</v>
      </c>
      <c r="G20" s="71">
        <f>RANK(C20,$C$20:$C$23)</f>
        <v>2</v>
      </c>
    </row>
    <row r="21" spans="1:7">
      <c r="A21" s="129" t="s">
        <v>62</v>
      </c>
      <c r="B21" s="49">
        <v>4</v>
      </c>
      <c r="C21" s="127">
        <v>3262501</v>
      </c>
      <c r="D21" s="27">
        <f>B21/$B$24</f>
        <v>0.30769230769230771</v>
      </c>
      <c r="E21" s="123">
        <f>C21/$C$24</f>
        <v>0.37079213564043823</v>
      </c>
      <c r="F21" s="71">
        <v>2</v>
      </c>
      <c r="G21" s="124">
        <f>RANK(C21,$C$20:$C$23)</f>
        <v>1</v>
      </c>
    </row>
    <row r="22" spans="1:7">
      <c r="A22" s="48" t="s">
        <v>53</v>
      </c>
      <c r="B22" s="49">
        <v>2</v>
      </c>
      <c r="C22" s="96">
        <v>1340780</v>
      </c>
      <c r="D22" s="27">
        <f>B22/$B$24</f>
        <v>0.15384615384615385</v>
      </c>
      <c r="E22" s="23">
        <f>C22/$C$24</f>
        <v>0.15238330336879186</v>
      </c>
      <c r="F22" s="71">
        <v>3</v>
      </c>
      <c r="G22" s="71">
        <f>RANK(C22,$C$20:$C$23)</f>
        <v>3</v>
      </c>
    </row>
    <row r="23" spans="1:7">
      <c r="A23" s="48" t="s">
        <v>59</v>
      </c>
      <c r="B23" s="49">
        <v>2</v>
      </c>
      <c r="C23" s="96">
        <v>1133056</v>
      </c>
      <c r="D23" s="27">
        <f t="shared" ref="D23" si="3">B23/$B$24</f>
        <v>0.15384615384615385</v>
      </c>
      <c r="E23" s="23">
        <f t="shared" ref="E23" si="4">C23/$C$24</f>
        <v>0.12877490429587987</v>
      </c>
      <c r="F23" s="71">
        <v>3</v>
      </c>
      <c r="G23" s="71">
        <f>RANK(C23,$C$20:$C$23)</f>
        <v>4</v>
      </c>
    </row>
    <row r="24" spans="1:7">
      <c r="A24" s="28" t="s">
        <v>23</v>
      </c>
      <c r="B24" s="29">
        <f>SUM(B20:B23)</f>
        <v>13</v>
      </c>
      <c r="C24" s="95">
        <f>SUM(C20:C23)</f>
        <v>8798733</v>
      </c>
      <c r="D24" s="30">
        <f>SUM(D20:D23)</f>
        <v>1</v>
      </c>
      <c r="E24" s="30">
        <f>SUM(E20:E23)</f>
        <v>1</v>
      </c>
      <c r="F24" s="31"/>
      <c r="G24" s="31"/>
    </row>
    <row r="25" spans="1:7" ht="13.5" thickBot="1"/>
    <row r="26" spans="1:7" ht="16.5" thickBot="1">
      <c r="A26" s="142" t="s">
        <v>15</v>
      </c>
      <c r="B26" s="143"/>
      <c r="C26" s="143"/>
      <c r="D26" s="143"/>
      <c r="E26" s="143"/>
      <c r="F26" s="143"/>
      <c r="G26" s="144"/>
    </row>
    <row r="27" spans="1:7">
      <c r="A27" s="3"/>
      <c r="B27" s="100"/>
      <c r="C27" s="92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3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25" t="s">
        <v>53</v>
      </c>
      <c r="B29" s="126">
        <v>18</v>
      </c>
      <c r="C29" s="127">
        <v>8214369.1299999999</v>
      </c>
      <c r="D29" s="128">
        <f t="shared" ref="D29:D34" si="5">B29/$B$37</f>
        <v>0.30508474576271188</v>
      </c>
      <c r="E29" s="123">
        <f t="shared" ref="E29:E34" si="6">C29/$C$37</f>
        <v>0.28333892270185912</v>
      </c>
      <c r="F29" s="124">
        <v>1</v>
      </c>
      <c r="G29" s="124">
        <f t="shared" ref="G29:G36" si="7">RANK(C29,$C$29:$C$36)</f>
        <v>1</v>
      </c>
    </row>
    <row r="30" spans="1:7">
      <c r="A30" s="35" t="s">
        <v>62</v>
      </c>
      <c r="B30" s="36">
        <v>16</v>
      </c>
      <c r="C30" s="94">
        <v>7170000</v>
      </c>
      <c r="D30" s="27">
        <f t="shared" si="5"/>
        <v>0.2711864406779661</v>
      </c>
      <c r="E30" s="23">
        <f t="shared" si="6"/>
        <v>0.24731541079069211</v>
      </c>
      <c r="F30" s="104">
        <v>2</v>
      </c>
      <c r="G30" s="71">
        <f t="shared" si="7"/>
        <v>3</v>
      </c>
    </row>
    <row r="31" spans="1:7">
      <c r="A31" s="35" t="s">
        <v>59</v>
      </c>
      <c r="B31" s="36">
        <v>15</v>
      </c>
      <c r="C31" s="94">
        <v>8186000</v>
      </c>
      <c r="D31" s="27">
        <f t="shared" si="5"/>
        <v>0.25423728813559321</v>
      </c>
      <c r="E31" s="23">
        <f t="shared" si="6"/>
        <v>0.28236038392365487</v>
      </c>
      <c r="F31" s="104">
        <v>3</v>
      </c>
      <c r="G31" s="71">
        <f t="shared" si="7"/>
        <v>2</v>
      </c>
    </row>
    <row r="32" spans="1:7">
      <c r="A32" s="35" t="s">
        <v>85</v>
      </c>
      <c r="B32" s="36">
        <v>4</v>
      </c>
      <c r="C32" s="94">
        <v>2194000</v>
      </c>
      <c r="D32" s="27">
        <f t="shared" si="5"/>
        <v>6.7796610169491525E-2</v>
      </c>
      <c r="E32" s="23">
        <f t="shared" si="6"/>
        <v>7.5677825840275936E-2</v>
      </c>
      <c r="F32" s="71">
        <v>4</v>
      </c>
      <c r="G32" s="71">
        <f t="shared" si="7"/>
        <v>4</v>
      </c>
    </row>
    <row r="33" spans="1:7">
      <c r="A33" s="35" t="s">
        <v>78</v>
      </c>
      <c r="B33" s="36">
        <v>2</v>
      </c>
      <c r="C33" s="94">
        <v>979950</v>
      </c>
      <c r="D33" s="27">
        <f t="shared" si="5"/>
        <v>3.3898305084745763E-2</v>
      </c>
      <c r="E33" s="23">
        <f t="shared" si="6"/>
        <v>3.3801497462250869E-2</v>
      </c>
      <c r="F33" s="104">
        <v>5</v>
      </c>
      <c r="G33" s="71">
        <f t="shared" si="7"/>
        <v>6</v>
      </c>
    </row>
    <row r="34" spans="1:7">
      <c r="A34" s="35" t="s">
        <v>97</v>
      </c>
      <c r="B34" s="36">
        <v>2</v>
      </c>
      <c r="C34" s="94">
        <v>960000</v>
      </c>
      <c r="D34" s="27">
        <f t="shared" si="5"/>
        <v>3.3898305084745763E-2</v>
      </c>
      <c r="E34" s="23">
        <f t="shared" si="6"/>
        <v>3.3113360440594757E-2</v>
      </c>
      <c r="F34" s="71">
        <v>5</v>
      </c>
      <c r="G34" s="71">
        <f t="shared" si="7"/>
        <v>7</v>
      </c>
    </row>
    <row r="35" spans="1:7">
      <c r="A35" s="35" t="s">
        <v>88</v>
      </c>
      <c r="B35" s="36">
        <v>1</v>
      </c>
      <c r="C35" s="94">
        <v>1000000</v>
      </c>
      <c r="D35" s="27">
        <f>B35/$B$37</f>
        <v>1.6949152542372881E-2</v>
      </c>
      <c r="E35" s="23">
        <f>C35/$C$37</f>
        <v>3.449308379228621E-2</v>
      </c>
      <c r="F35" s="71">
        <v>6</v>
      </c>
      <c r="G35" s="71">
        <f t="shared" si="7"/>
        <v>5</v>
      </c>
    </row>
    <row r="36" spans="1:7">
      <c r="A36" s="35" t="s">
        <v>103</v>
      </c>
      <c r="B36" s="36">
        <v>1</v>
      </c>
      <c r="C36" s="94">
        <v>287000</v>
      </c>
      <c r="D36" s="27">
        <f>B36/$B$37</f>
        <v>1.6949152542372881E-2</v>
      </c>
      <c r="E36" s="23">
        <f>C36/$C$37</f>
        <v>9.8995150483861417E-3</v>
      </c>
      <c r="F36" s="71">
        <v>6</v>
      </c>
      <c r="G36" s="71">
        <f t="shared" si="7"/>
        <v>8</v>
      </c>
    </row>
    <row r="37" spans="1:7">
      <c r="A37" s="28" t="s">
        <v>23</v>
      </c>
      <c r="B37" s="40">
        <f>SUM(B29:B36)</f>
        <v>59</v>
      </c>
      <c r="C37" s="97">
        <f>SUM(C29:C36)</f>
        <v>28991319.129999999</v>
      </c>
      <c r="D37" s="30">
        <f>SUM(D29:D36)</f>
        <v>1</v>
      </c>
      <c r="E37" s="30">
        <f>SUM(E29:E36)</f>
        <v>1</v>
      </c>
      <c r="F37" s="31"/>
      <c r="G37" s="31"/>
    </row>
    <row r="38" spans="1:7" ht="13.5" thickBot="1"/>
    <row r="39" spans="1:7" ht="16.5" thickBot="1">
      <c r="A39" s="142" t="s">
        <v>16</v>
      </c>
      <c r="B39" s="143"/>
      <c r="C39" s="143"/>
      <c r="D39" s="143"/>
      <c r="E39" s="143"/>
      <c r="F39" s="143"/>
      <c r="G39" s="144"/>
    </row>
    <row r="40" spans="1:7">
      <c r="A40" s="18"/>
      <c r="B40" s="101"/>
      <c r="C40" s="98"/>
      <c r="D40" s="10" t="s">
        <v>5</v>
      </c>
      <c r="E40" s="10" t="s">
        <v>5</v>
      </c>
      <c r="F40" s="11" t="s">
        <v>6</v>
      </c>
      <c r="G40" s="15" t="s">
        <v>6</v>
      </c>
    </row>
    <row r="41" spans="1:7">
      <c r="A41" s="12" t="s">
        <v>7</v>
      </c>
      <c r="B41" s="12" t="s">
        <v>8</v>
      </c>
      <c r="C41" s="93" t="s">
        <v>9</v>
      </c>
      <c r="D41" s="13" t="s">
        <v>8</v>
      </c>
      <c r="E41" s="13" t="s">
        <v>9</v>
      </c>
      <c r="F41" s="14" t="s">
        <v>8</v>
      </c>
      <c r="G41" s="16" t="s">
        <v>9</v>
      </c>
    </row>
    <row r="42" spans="1:7">
      <c r="A42" s="130" t="s">
        <v>59</v>
      </c>
      <c r="B42" s="131">
        <v>3</v>
      </c>
      <c r="C42" s="132">
        <v>2565000</v>
      </c>
      <c r="D42" s="123">
        <f>B42/$B$44</f>
        <v>0.75</v>
      </c>
      <c r="E42" s="123">
        <f>C42/$C$44</f>
        <v>0.53830010493179437</v>
      </c>
      <c r="F42" s="124">
        <v>1</v>
      </c>
      <c r="G42" s="124">
        <f>RANK(C42,$C$42:$C$43)</f>
        <v>1</v>
      </c>
    </row>
    <row r="43" spans="1:7">
      <c r="A43" s="89" t="s">
        <v>53</v>
      </c>
      <c r="B43" s="90">
        <v>1</v>
      </c>
      <c r="C43" s="99">
        <v>2200000</v>
      </c>
      <c r="D43" s="23">
        <f>B43/$B$44</f>
        <v>0.25</v>
      </c>
      <c r="E43" s="23">
        <f>C43/$C$44</f>
        <v>0.46169989506820569</v>
      </c>
      <c r="F43" s="71">
        <v>2</v>
      </c>
      <c r="G43" s="71">
        <f>RANK(C43,$C$42:$C$43)</f>
        <v>2</v>
      </c>
    </row>
    <row r="44" spans="1:7">
      <c r="A44" s="28" t="s">
        <v>23</v>
      </c>
      <c r="B44" s="40">
        <f>SUM(B42:B43)</f>
        <v>4</v>
      </c>
      <c r="C44" s="97">
        <f>SUM(C42:C43)</f>
        <v>4765000</v>
      </c>
      <c r="D44" s="30">
        <f>SUM(D42:D43)</f>
        <v>1</v>
      </c>
      <c r="E44" s="30">
        <f>SUM(E42:E43)</f>
        <v>1</v>
      </c>
      <c r="F44" s="31"/>
      <c r="G44" s="31"/>
    </row>
    <row r="45" spans="1:7" ht="13.5" thickBot="1"/>
    <row r="46" spans="1:7" ht="16.5" thickBot="1">
      <c r="A46" s="142" t="s">
        <v>17</v>
      </c>
      <c r="B46" s="143"/>
      <c r="C46" s="143"/>
      <c r="D46" s="143"/>
      <c r="E46" s="143"/>
      <c r="F46" s="143"/>
      <c r="G46" s="144"/>
    </row>
    <row r="47" spans="1:7">
      <c r="A47" s="18"/>
      <c r="B47" s="101"/>
      <c r="C47" s="98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3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25" t="s">
        <v>62</v>
      </c>
      <c r="B49" s="126">
        <v>2</v>
      </c>
      <c r="C49" s="94">
        <v>535000</v>
      </c>
      <c r="D49" s="128">
        <f>B49/$B$52</f>
        <v>0.5</v>
      </c>
      <c r="E49" s="23">
        <f>C49/$C$52</f>
        <v>0.34427284427284427</v>
      </c>
      <c r="F49" s="124">
        <v>1</v>
      </c>
      <c r="G49" s="71">
        <f>RANK(C49,$C$49:$C$51)</f>
        <v>2</v>
      </c>
    </row>
    <row r="50" spans="1:7">
      <c r="A50" s="125" t="s">
        <v>53</v>
      </c>
      <c r="B50" s="36">
        <v>1</v>
      </c>
      <c r="C50" s="127">
        <v>950000</v>
      </c>
      <c r="D50" s="27">
        <f>B50/$B$52</f>
        <v>0.25</v>
      </c>
      <c r="E50" s="123">
        <f>C50/$C$52</f>
        <v>0.61132561132561136</v>
      </c>
      <c r="F50" s="71">
        <v>2</v>
      </c>
      <c r="G50" s="124">
        <f>RANK(C50,$C$49:$C$51)</f>
        <v>1</v>
      </c>
    </row>
    <row r="51" spans="1:7">
      <c r="A51" s="35" t="s">
        <v>59</v>
      </c>
      <c r="B51" s="36">
        <v>1</v>
      </c>
      <c r="C51" s="94">
        <v>69000</v>
      </c>
      <c r="D51" s="27">
        <f t="shared" ref="D51" si="8">B51/$B$52</f>
        <v>0.25</v>
      </c>
      <c r="E51" s="23">
        <f t="shared" ref="E51" si="9">C51/$C$52</f>
        <v>4.4401544401544403E-2</v>
      </c>
      <c r="F51" s="71">
        <v>2</v>
      </c>
      <c r="G51" s="71">
        <f>RANK(C51,$C$49:$C$51)</f>
        <v>3</v>
      </c>
    </row>
    <row r="52" spans="1:7">
      <c r="A52" s="28" t="s">
        <v>23</v>
      </c>
      <c r="B52" s="29">
        <f>SUM(B49:B51)</f>
        <v>4</v>
      </c>
      <c r="C52" s="95">
        <f>SUM(C49:C51)</f>
        <v>1554000</v>
      </c>
      <c r="D52" s="30">
        <f>SUM(D49:D51)</f>
        <v>1</v>
      </c>
      <c r="E52" s="30">
        <f>SUM(E49:E51)</f>
        <v>1</v>
      </c>
      <c r="F52" s="31"/>
      <c r="G52" s="31"/>
    </row>
    <row r="55" spans="1:7">
      <c r="A55" s="148" t="s">
        <v>24</v>
      </c>
      <c r="B55" s="148"/>
      <c r="C55" s="148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7:G17"/>
    <mergeCell ref="A26:G26"/>
    <mergeCell ref="A39:G39"/>
    <mergeCell ref="A46:G46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8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49</v>
      </c>
    </row>
    <row r="2" spans="1:7">
      <c r="A2" s="56" t="str">
        <f>'OVERALL STATS'!A2</f>
        <v>Reporting Period: NOVEMBER, 2022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3" t="s">
        <v>62</v>
      </c>
      <c r="B7" s="134">
        <v>2</v>
      </c>
      <c r="C7" s="135">
        <v>800000</v>
      </c>
      <c r="D7" s="128">
        <f>B7/$B$9</f>
        <v>0.66666666666666663</v>
      </c>
      <c r="E7" s="136">
        <f>C7/$C$9</f>
        <v>0.88888888888888884</v>
      </c>
      <c r="F7" s="124">
        <v>1</v>
      </c>
      <c r="G7" s="124">
        <f>RANK(C7,$C$7:$C$8)</f>
        <v>1</v>
      </c>
    </row>
    <row r="8" spans="1:7">
      <c r="A8" s="60" t="s">
        <v>85</v>
      </c>
      <c r="B8" s="53">
        <v>1</v>
      </c>
      <c r="C8" s="54">
        <v>100000</v>
      </c>
      <c r="D8" s="27">
        <f>B8/$B$9</f>
        <v>0.33333333333333331</v>
      </c>
      <c r="E8" s="66">
        <f>C8/$C$9</f>
        <v>0.1111111111111111</v>
      </c>
      <c r="F8" s="71">
        <v>2</v>
      </c>
      <c r="G8" s="71">
        <f>RANK(C8,$C$7:$C$8)</f>
        <v>2</v>
      </c>
    </row>
    <row r="9" spans="1:7">
      <c r="A9" s="59" t="s">
        <v>23</v>
      </c>
      <c r="B9" s="34">
        <f>SUM(B7:B8)</f>
        <v>3</v>
      </c>
      <c r="C9" s="51">
        <f>SUM(C7:C8)</f>
        <v>900000</v>
      </c>
      <c r="D9" s="30">
        <f>SUM(D7:D8)</f>
        <v>1</v>
      </c>
      <c r="E9" s="30">
        <f>SUM(E7:E8)</f>
        <v>1</v>
      </c>
      <c r="F9" s="40"/>
      <c r="G9" s="40"/>
    </row>
    <row r="10" spans="1:7" ht="13.5" thickBot="1"/>
    <row r="11" spans="1:7" ht="16.5" thickBot="1">
      <c r="A11" s="142" t="s">
        <v>19</v>
      </c>
      <c r="B11" s="143"/>
      <c r="C11" s="143"/>
      <c r="D11" s="143"/>
      <c r="E11" s="143"/>
      <c r="F11" s="143"/>
      <c r="G11" s="144"/>
    </row>
    <row r="12" spans="1:7">
      <c r="A12" s="57"/>
      <c r="B12" s="65"/>
      <c r="C12" s="39"/>
      <c r="D12" s="10" t="s">
        <v>5</v>
      </c>
      <c r="E12" s="10" t="s">
        <v>5</v>
      </c>
      <c r="F12" s="11" t="s">
        <v>6</v>
      </c>
      <c r="G12" s="11" t="s">
        <v>6</v>
      </c>
    </row>
    <row r="13" spans="1:7">
      <c r="A13" s="58" t="s">
        <v>11</v>
      </c>
      <c r="B13" s="19" t="s">
        <v>8</v>
      </c>
      <c r="C13" s="50" t="s">
        <v>9</v>
      </c>
      <c r="D13" s="13" t="s">
        <v>8</v>
      </c>
      <c r="E13" s="13" t="s">
        <v>9</v>
      </c>
      <c r="F13" s="14" t="s">
        <v>8</v>
      </c>
      <c r="G13" s="14" t="s">
        <v>9</v>
      </c>
    </row>
    <row r="14" spans="1:7">
      <c r="A14" s="137" t="s">
        <v>59</v>
      </c>
      <c r="B14" s="124">
        <v>2</v>
      </c>
      <c r="C14" s="138">
        <v>2167800</v>
      </c>
      <c r="D14" s="128">
        <f>B14/$B$16</f>
        <v>0.66666666666666663</v>
      </c>
      <c r="E14" s="136">
        <f>C14/$C$16</f>
        <v>0.62512255608743295</v>
      </c>
      <c r="F14" s="124">
        <v>1</v>
      </c>
      <c r="G14" s="124">
        <f>RANK(C14,$C$14:$C$15)</f>
        <v>1</v>
      </c>
    </row>
    <row r="15" spans="1:7">
      <c r="A15" s="70" t="s">
        <v>62</v>
      </c>
      <c r="B15" s="71">
        <v>1</v>
      </c>
      <c r="C15" s="72">
        <v>1300000</v>
      </c>
      <c r="D15" s="27">
        <f>B15/$B$16</f>
        <v>0.33333333333333331</v>
      </c>
      <c r="E15" s="66">
        <f>C15/$C$16</f>
        <v>0.37487744391256705</v>
      </c>
      <c r="F15" s="71">
        <v>2</v>
      </c>
      <c r="G15" s="71">
        <f>RANK(C15,$C$14:$C$15)</f>
        <v>2</v>
      </c>
    </row>
    <row r="16" spans="1:7">
      <c r="A16" s="59" t="s">
        <v>23</v>
      </c>
      <c r="B16" s="40">
        <f>SUM(B14:B15)</f>
        <v>3</v>
      </c>
      <c r="C16" s="37">
        <f>SUM(C14:C15)</f>
        <v>3467800</v>
      </c>
      <c r="D16" s="30">
        <f>SUM(D14:D15)</f>
        <v>1</v>
      </c>
      <c r="E16" s="30">
        <f>SUM(E14:E15)</f>
        <v>1</v>
      </c>
      <c r="F16" s="40"/>
      <c r="G16" s="40"/>
    </row>
    <row r="17" spans="1:7" ht="13.5" thickBot="1"/>
    <row r="18" spans="1:7" ht="16.5" thickBot="1">
      <c r="A18" s="142" t="s">
        <v>20</v>
      </c>
      <c r="B18" s="143"/>
      <c r="C18" s="143"/>
      <c r="D18" s="143"/>
      <c r="E18" s="143"/>
      <c r="F18" s="143"/>
      <c r="G18" s="144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39" t="s">
        <v>59</v>
      </c>
      <c r="B21" s="140">
        <v>1</v>
      </c>
      <c r="C21" s="141">
        <v>380000</v>
      </c>
      <c r="D21" s="128">
        <f t="shared" ref="D21" si="0">B21/$B$22</f>
        <v>1</v>
      </c>
      <c r="E21" s="136">
        <f t="shared" ref="E21" si="1">C21/$C$22</f>
        <v>1</v>
      </c>
      <c r="F21" s="124">
        <v>1</v>
      </c>
      <c r="G21" s="124">
        <f>RANK(C21,$C$21:$C$21)</f>
        <v>1</v>
      </c>
    </row>
    <row r="22" spans="1:7">
      <c r="A22" s="59" t="s">
        <v>23</v>
      </c>
      <c r="B22" s="40">
        <f>SUM(B21:B21)</f>
        <v>1</v>
      </c>
      <c r="C22" s="37">
        <f>SUM(C21:C21)</f>
        <v>380000</v>
      </c>
      <c r="D22" s="30">
        <f>SUM(D21:D21)</f>
        <v>1</v>
      </c>
      <c r="E22" s="30">
        <f>SUM(E21:E21)</f>
        <v>1</v>
      </c>
      <c r="F22" s="40"/>
      <c r="G22" s="40"/>
    </row>
    <row r="23" spans="1:7" ht="13.5" thickBot="1"/>
    <row r="24" spans="1:7" ht="16.5" thickBot="1">
      <c r="A24" s="142" t="s">
        <v>21</v>
      </c>
      <c r="B24" s="143"/>
      <c r="C24" s="143"/>
      <c r="D24" s="143"/>
      <c r="E24" s="143"/>
      <c r="F24" s="143"/>
      <c r="G24" s="144"/>
    </row>
    <row r="25" spans="1:7">
      <c r="A25" s="57"/>
      <c r="B25" s="65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0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70" t="s">
        <v>133</v>
      </c>
      <c r="B27" s="71"/>
      <c r="C27" s="72"/>
      <c r="D27" s="23"/>
      <c r="E27" s="66"/>
      <c r="F27" s="71"/>
      <c r="G27" s="71"/>
    </row>
    <row r="28" spans="1:7">
      <c r="A28" s="59" t="s">
        <v>23</v>
      </c>
      <c r="B28" s="34">
        <f>SUM(B27:B27)</f>
        <v>0</v>
      </c>
      <c r="C28" s="51">
        <f>SUM(C27:C27)</f>
        <v>0</v>
      </c>
      <c r="D28" s="30"/>
      <c r="E28" s="30"/>
      <c r="F28" s="40"/>
      <c r="G28" s="40"/>
    </row>
    <row r="29" spans="1:7" ht="13.5" thickBot="1"/>
    <row r="30" spans="1:7" ht="16.5" thickBot="1">
      <c r="A30" s="142" t="s">
        <v>22</v>
      </c>
      <c r="B30" s="143"/>
      <c r="C30" s="143"/>
      <c r="D30" s="143"/>
      <c r="E30" s="143"/>
      <c r="F30" s="143"/>
      <c r="G30" s="144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39" t="s">
        <v>59</v>
      </c>
      <c r="B33" s="140">
        <v>1</v>
      </c>
      <c r="C33" s="141">
        <v>71000</v>
      </c>
      <c r="D33" s="123">
        <f t="shared" ref="D33" si="2">B33/$B$34</f>
        <v>1</v>
      </c>
      <c r="E33" s="123">
        <f t="shared" ref="E33" si="3">C33/$C$34</f>
        <v>1</v>
      </c>
      <c r="F33" s="124">
        <v>1</v>
      </c>
      <c r="G33" s="124">
        <f>RANK(C33,$C$33:$C$33)</f>
        <v>1</v>
      </c>
    </row>
    <row r="34" spans="1:7">
      <c r="A34" s="59" t="s">
        <v>23</v>
      </c>
      <c r="B34" s="34">
        <f>SUM(B33:B33)</f>
        <v>1</v>
      </c>
      <c r="C34" s="51">
        <f>SUM(C33:C33)</f>
        <v>71000</v>
      </c>
      <c r="D34" s="30">
        <f>SUM(D33:D33)</f>
        <v>1</v>
      </c>
      <c r="E34" s="30">
        <f>SUM(E33:E33)</f>
        <v>1</v>
      </c>
      <c r="F34" s="40"/>
      <c r="G34" s="40"/>
    </row>
    <row r="35" spans="1:7">
      <c r="A35" s="61"/>
      <c r="B35" s="24"/>
      <c r="C35" s="52"/>
      <c r="D35" s="42"/>
      <c r="E35" s="42"/>
      <c r="F35" s="64"/>
      <c r="G35" s="64"/>
    </row>
    <row r="37" spans="1:7">
      <c r="A37" s="148" t="s">
        <v>24</v>
      </c>
      <c r="B37" s="148"/>
      <c r="C37" s="148"/>
    </row>
    <row r="38" spans="1:7">
      <c r="A38" s="62" t="s">
        <v>25</v>
      </c>
    </row>
  </sheetData>
  <sortState ref="A107:C126">
    <sortCondition descending="1" ref="B107"/>
    <sortCondition descending="1" ref="C107"/>
  </sortState>
  <mergeCells count="6">
    <mergeCell ref="A37:C37"/>
    <mergeCell ref="A4:G4"/>
    <mergeCell ref="A11:G11"/>
    <mergeCell ref="A18:G18"/>
    <mergeCell ref="A24:G24"/>
    <mergeCell ref="A30:G30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7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3" t="s">
        <v>45</v>
      </c>
      <c r="B1" t="s">
        <v>28</v>
      </c>
    </row>
    <row r="2" spans="1:7">
      <c r="A2" s="73" t="s">
        <v>27</v>
      </c>
      <c r="B2" t="s">
        <v>28</v>
      </c>
    </row>
    <row r="4" spans="1:7">
      <c r="D4" s="73" t="s">
        <v>40</v>
      </c>
    </row>
    <row r="5" spans="1:7">
      <c r="A5" s="73" t="s">
        <v>7</v>
      </c>
      <c r="B5" s="73" t="s">
        <v>26</v>
      </c>
      <c r="C5" s="73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78</v>
      </c>
      <c r="D6" s="74">
        <v>7</v>
      </c>
      <c r="E6" s="25">
        <v>4042346</v>
      </c>
      <c r="F6" s="9">
        <v>8.7499999999999994E-2</v>
      </c>
      <c r="G6" s="9">
        <v>9.1644363340346383E-2</v>
      </c>
    </row>
    <row r="7" spans="1:7">
      <c r="B7" t="s">
        <v>79</v>
      </c>
      <c r="D7" s="74">
        <v>7</v>
      </c>
      <c r="E7" s="25">
        <v>4042346</v>
      </c>
      <c r="F7" s="9">
        <v>8.7499999999999994E-2</v>
      </c>
      <c r="G7" s="9">
        <v>9.1644363340346383E-2</v>
      </c>
    </row>
    <row r="8" spans="1:7">
      <c r="C8" t="s">
        <v>80</v>
      </c>
      <c r="D8" s="74">
        <v>7</v>
      </c>
      <c r="E8" s="25">
        <v>4042346</v>
      </c>
      <c r="F8" s="9">
        <v>8.7499999999999994E-2</v>
      </c>
      <c r="G8" s="9">
        <v>9.1644363340346383E-2</v>
      </c>
    </row>
    <row r="9" spans="1:7">
      <c r="A9" t="s">
        <v>85</v>
      </c>
      <c r="D9" s="74">
        <v>4</v>
      </c>
      <c r="E9" s="25">
        <v>2194000</v>
      </c>
      <c r="F9" s="9">
        <v>0.05</v>
      </c>
      <c r="G9" s="9">
        <v>4.9740357002770165E-2</v>
      </c>
    </row>
    <row r="10" spans="1:7">
      <c r="B10" t="s">
        <v>92</v>
      </c>
      <c r="D10" s="74">
        <v>2</v>
      </c>
      <c r="E10" s="25">
        <v>924000</v>
      </c>
      <c r="F10" s="9">
        <v>2.5000000000000001E-2</v>
      </c>
      <c r="G10" s="9">
        <v>2.0948081071358083E-2</v>
      </c>
    </row>
    <row r="11" spans="1:7">
      <c r="C11" t="s">
        <v>93</v>
      </c>
      <c r="D11" s="74">
        <v>2</v>
      </c>
      <c r="E11" s="25">
        <v>924000</v>
      </c>
      <c r="F11" s="9">
        <v>2.5000000000000001E-2</v>
      </c>
      <c r="G11" s="9">
        <v>2.0948081071358083E-2</v>
      </c>
    </row>
    <row r="12" spans="1:7">
      <c r="B12" t="s">
        <v>86</v>
      </c>
      <c r="D12" s="74">
        <v>1</v>
      </c>
      <c r="E12" s="25">
        <v>470000</v>
      </c>
      <c r="F12" s="9">
        <v>1.2500000000000001E-2</v>
      </c>
      <c r="G12" s="9">
        <v>1.0655409202963527E-2</v>
      </c>
    </row>
    <row r="13" spans="1:7">
      <c r="C13" t="s">
        <v>87</v>
      </c>
      <c r="D13" s="74">
        <v>1</v>
      </c>
      <c r="E13" s="25">
        <v>470000</v>
      </c>
      <c r="F13" s="9">
        <v>1.2500000000000001E-2</v>
      </c>
      <c r="G13" s="9">
        <v>1.0655409202963527E-2</v>
      </c>
    </row>
    <row r="14" spans="1:7">
      <c r="B14" t="s">
        <v>55</v>
      </c>
      <c r="D14" s="74">
        <v>1</v>
      </c>
      <c r="E14" s="25">
        <v>800000</v>
      </c>
      <c r="F14" s="9">
        <v>1.2500000000000001E-2</v>
      </c>
      <c r="G14" s="9">
        <v>1.8136866728448556E-2</v>
      </c>
    </row>
    <row r="15" spans="1:7">
      <c r="C15" t="s">
        <v>75</v>
      </c>
      <c r="D15" s="74">
        <v>1</v>
      </c>
      <c r="E15" s="25">
        <v>800000</v>
      </c>
      <c r="F15" s="9">
        <v>1.2500000000000001E-2</v>
      </c>
      <c r="G15" s="9">
        <v>1.8136866728448556E-2</v>
      </c>
    </row>
    <row r="16" spans="1:7">
      <c r="A16" t="s">
        <v>59</v>
      </c>
      <c r="D16" s="74">
        <v>21</v>
      </c>
      <c r="E16" s="25">
        <v>11953056</v>
      </c>
      <c r="F16" s="9">
        <v>0.26250000000000001</v>
      </c>
      <c r="G16" s="9">
        <v>0.27098872958710302</v>
      </c>
    </row>
    <row r="17" spans="1:7">
      <c r="B17" t="s">
        <v>55</v>
      </c>
      <c r="D17" s="74">
        <v>6</v>
      </c>
      <c r="E17" s="25">
        <v>3539000</v>
      </c>
      <c r="F17" s="9">
        <v>7.4999999999999997E-2</v>
      </c>
      <c r="G17" s="9">
        <v>8.0232964189974304E-2</v>
      </c>
    </row>
    <row r="18" spans="1:7">
      <c r="C18" t="s">
        <v>75</v>
      </c>
      <c r="D18" s="74">
        <v>4</v>
      </c>
      <c r="E18" s="25">
        <v>2610000</v>
      </c>
      <c r="F18" s="9">
        <v>0.05</v>
      </c>
      <c r="G18" s="9">
        <v>5.917152770156342E-2</v>
      </c>
    </row>
    <row r="19" spans="1:7">
      <c r="C19" t="s">
        <v>76</v>
      </c>
      <c r="D19" s="74">
        <v>1</v>
      </c>
      <c r="E19" s="25">
        <v>490000</v>
      </c>
      <c r="F19" s="9">
        <v>1.2500000000000001E-2</v>
      </c>
      <c r="G19" s="9">
        <v>1.1108830871174742E-2</v>
      </c>
    </row>
    <row r="20" spans="1:7">
      <c r="C20" t="s">
        <v>56</v>
      </c>
      <c r="D20" s="74">
        <v>1</v>
      </c>
      <c r="E20" s="25">
        <v>439000</v>
      </c>
      <c r="F20" s="9">
        <v>1.2500000000000001E-2</v>
      </c>
      <c r="G20" s="9">
        <v>9.9526056172361457E-3</v>
      </c>
    </row>
    <row r="21" spans="1:7">
      <c r="B21" t="s">
        <v>60</v>
      </c>
      <c r="D21" s="74">
        <v>12</v>
      </c>
      <c r="E21" s="25">
        <v>6409056</v>
      </c>
      <c r="F21" s="9">
        <v>0.15</v>
      </c>
      <c r="G21" s="9">
        <v>0.14530024315895448</v>
      </c>
    </row>
    <row r="22" spans="1:7">
      <c r="C22" t="s">
        <v>77</v>
      </c>
      <c r="D22" s="74">
        <v>6</v>
      </c>
      <c r="E22" s="25">
        <v>3264000</v>
      </c>
      <c r="F22" s="9">
        <v>7.4999999999999997E-2</v>
      </c>
      <c r="G22" s="9">
        <v>7.3998416252070112E-2</v>
      </c>
    </row>
    <row r="23" spans="1:7">
      <c r="C23" t="s">
        <v>61</v>
      </c>
      <c r="D23" s="74">
        <v>4</v>
      </c>
      <c r="E23" s="25">
        <v>2030056</v>
      </c>
      <c r="F23" s="9">
        <v>0.05</v>
      </c>
      <c r="G23" s="9">
        <v>4.6023568904109205E-2</v>
      </c>
    </row>
    <row r="24" spans="1:7">
      <c r="C24" t="s">
        <v>65</v>
      </c>
      <c r="D24" s="74">
        <v>2</v>
      </c>
      <c r="E24" s="25">
        <v>1115000</v>
      </c>
      <c r="F24" s="9">
        <v>2.5000000000000001E-2</v>
      </c>
      <c r="G24" s="9">
        <v>2.5278258002775177E-2</v>
      </c>
    </row>
    <row r="25" spans="1:7">
      <c r="B25" t="s">
        <v>95</v>
      </c>
      <c r="D25" s="74">
        <v>3</v>
      </c>
      <c r="E25" s="25">
        <v>2005000</v>
      </c>
      <c r="F25" s="9">
        <v>3.7499999999999999E-2</v>
      </c>
      <c r="G25" s="9">
        <v>4.5455522238174194E-2</v>
      </c>
    </row>
    <row r="26" spans="1:7">
      <c r="C26" t="s">
        <v>96</v>
      </c>
      <c r="D26" s="74">
        <v>3</v>
      </c>
      <c r="E26" s="25">
        <v>2005000</v>
      </c>
      <c r="F26" s="9">
        <v>3.7499999999999999E-2</v>
      </c>
      <c r="G26" s="9">
        <v>4.5455522238174194E-2</v>
      </c>
    </row>
    <row r="27" spans="1:7">
      <c r="A27" t="s">
        <v>97</v>
      </c>
      <c r="D27" s="74">
        <v>2</v>
      </c>
      <c r="E27" s="25">
        <v>960000</v>
      </c>
      <c r="F27" s="9">
        <v>2.5000000000000001E-2</v>
      </c>
      <c r="G27" s="9">
        <v>2.1764240074138269E-2</v>
      </c>
    </row>
    <row r="28" spans="1:7">
      <c r="B28" t="s">
        <v>98</v>
      </c>
      <c r="D28" s="74">
        <v>2</v>
      </c>
      <c r="E28" s="25">
        <v>960000</v>
      </c>
      <c r="F28" s="9">
        <v>2.5000000000000001E-2</v>
      </c>
      <c r="G28" s="9">
        <v>2.1764240074138269E-2</v>
      </c>
    </row>
    <row r="29" spans="1:7">
      <c r="C29" t="s">
        <v>99</v>
      </c>
      <c r="D29" s="74">
        <v>2</v>
      </c>
      <c r="E29" s="25">
        <v>960000</v>
      </c>
      <c r="F29" s="9">
        <v>2.5000000000000001E-2</v>
      </c>
      <c r="G29" s="9">
        <v>2.1764240074138269E-2</v>
      </c>
    </row>
    <row r="30" spans="1:7">
      <c r="A30" t="s">
        <v>88</v>
      </c>
      <c r="D30" s="74">
        <v>1</v>
      </c>
      <c r="E30" s="25">
        <v>1000000</v>
      </c>
      <c r="F30" s="9">
        <v>1.2500000000000001E-2</v>
      </c>
      <c r="G30" s="9">
        <v>2.2671083410560695E-2</v>
      </c>
    </row>
    <row r="31" spans="1:7">
      <c r="B31" t="s">
        <v>86</v>
      </c>
      <c r="D31" s="74">
        <v>1</v>
      </c>
      <c r="E31" s="25">
        <v>1000000</v>
      </c>
      <c r="F31" s="9">
        <v>1.2500000000000001E-2</v>
      </c>
      <c r="G31" s="9">
        <v>2.2671083410560695E-2</v>
      </c>
    </row>
    <row r="32" spans="1:7">
      <c r="C32" t="s">
        <v>89</v>
      </c>
      <c r="D32" s="74">
        <v>1</v>
      </c>
      <c r="E32" s="25">
        <v>1000000</v>
      </c>
      <c r="F32" s="9">
        <v>1.2500000000000001E-2</v>
      </c>
      <c r="G32" s="9">
        <v>2.2671083410560695E-2</v>
      </c>
    </row>
    <row r="33" spans="1:7">
      <c r="A33" t="s">
        <v>62</v>
      </c>
      <c r="D33" s="74">
        <v>22</v>
      </c>
      <c r="E33" s="25">
        <v>10967501</v>
      </c>
      <c r="F33" s="9">
        <v>0.27500000000000002</v>
      </c>
      <c r="G33" s="9">
        <v>0.24864512997640784</v>
      </c>
    </row>
    <row r="34" spans="1:7">
      <c r="B34" t="s">
        <v>55</v>
      </c>
      <c r="D34" s="74">
        <v>18</v>
      </c>
      <c r="E34" s="25">
        <v>9492501</v>
      </c>
      <c r="F34" s="9">
        <v>0.22500000000000001</v>
      </c>
      <c r="G34" s="9">
        <v>0.21520528194583083</v>
      </c>
    </row>
    <row r="35" spans="1:7">
      <c r="C35" t="s">
        <v>82</v>
      </c>
      <c r="D35" s="74">
        <v>6</v>
      </c>
      <c r="E35" s="25">
        <v>3733981</v>
      </c>
      <c r="F35" s="9">
        <v>7.4999999999999997E-2</v>
      </c>
      <c r="G35" s="9">
        <v>8.4653394704448839E-2</v>
      </c>
    </row>
    <row r="36" spans="1:7">
      <c r="C36" t="s">
        <v>63</v>
      </c>
      <c r="D36" s="74">
        <v>12</v>
      </c>
      <c r="E36" s="25">
        <v>5758520</v>
      </c>
      <c r="F36" s="9">
        <v>0.15</v>
      </c>
      <c r="G36" s="9">
        <v>0.13055188724138198</v>
      </c>
    </row>
    <row r="37" spans="1:7">
      <c r="B37" t="s">
        <v>69</v>
      </c>
      <c r="D37" s="74">
        <v>3</v>
      </c>
      <c r="E37" s="25">
        <v>1180000</v>
      </c>
      <c r="F37" s="9">
        <v>3.7499999999999999E-2</v>
      </c>
      <c r="G37" s="9">
        <v>2.6751878424461622E-2</v>
      </c>
    </row>
    <row r="38" spans="1:7">
      <c r="C38" t="s">
        <v>90</v>
      </c>
      <c r="D38" s="74">
        <v>2</v>
      </c>
      <c r="E38" s="25">
        <v>690000</v>
      </c>
      <c r="F38" s="9">
        <v>2.5000000000000001E-2</v>
      </c>
      <c r="G38" s="9">
        <v>1.5643047553286882E-2</v>
      </c>
    </row>
    <row r="39" spans="1:7">
      <c r="C39" t="s">
        <v>84</v>
      </c>
      <c r="D39" s="74">
        <v>1</v>
      </c>
      <c r="E39" s="25">
        <v>490000</v>
      </c>
      <c r="F39" s="9">
        <v>1.2500000000000001E-2</v>
      </c>
      <c r="G39" s="9">
        <v>1.1108830871174742E-2</v>
      </c>
    </row>
    <row r="40" spans="1:7">
      <c r="B40" t="s">
        <v>100</v>
      </c>
      <c r="D40" s="74">
        <v>1</v>
      </c>
      <c r="E40" s="25">
        <v>295000</v>
      </c>
      <c r="F40" s="9">
        <v>1.2500000000000001E-2</v>
      </c>
      <c r="G40" s="9">
        <v>6.6879696061154055E-3</v>
      </c>
    </row>
    <row r="41" spans="1:7">
      <c r="C41" t="s">
        <v>101</v>
      </c>
      <c r="D41" s="74">
        <v>1</v>
      </c>
      <c r="E41" s="25">
        <v>295000</v>
      </c>
      <c r="F41" s="9">
        <v>1.2500000000000001E-2</v>
      </c>
      <c r="G41" s="9">
        <v>6.6879696061154055E-3</v>
      </c>
    </row>
    <row r="42" spans="1:7">
      <c r="A42" t="s">
        <v>53</v>
      </c>
      <c r="D42" s="74">
        <v>22</v>
      </c>
      <c r="E42" s="25">
        <v>12705149.130000001</v>
      </c>
      <c r="F42" s="9">
        <v>0.27500000000000002</v>
      </c>
      <c r="G42" s="9">
        <v>0.28803949566984266</v>
      </c>
    </row>
    <row r="43" spans="1:7">
      <c r="B43" t="s">
        <v>55</v>
      </c>
      <c r="D43" s="74">
        <v>15</v>
      </c>
      <c r="E43" s="25">
        <v>9515000</v>
      </c>
      <c r="F43" s="9">
        <v>0.1875</v>
      </c>
      <c r="G43" s="9">
        <v>0.21571535865148503</v>
      </c>
    </row>
    <row r="44" spans="1:7">
      <c r="C44" t="s">
        <v>56</v>
      </c>
      <c r="D44" s="74">
        <v>8</v>
      </c>
      <c r="E44" s="25">
        <v>4483000</v>
      </c>
      <c r="F44" s="9">
        <v>0.1</v>
      </c>
      <c r="G44" s="9">
        <v>0.1016344669295436</v>
      </c>
    </row>
    <row r="45" spans="1:7">
      <c r="C45" t="s">
        <v>94</v>
      </c>
      <c r="D45" s="74">
        <v>1</v>
      </c>
      <c r="E45" s="25">
        <v>950000</v>
      </c>
      <c r="F45" s="9">
        <v>1.2500000000000001E-2</v>
      </c>
      <c r="G45" s="9">
        <v>2.153752924003266E-2</v>
      </c>
    </row>
    <row r="46" spans="1:7">
      <c r="C46" t="s">
        <v>91</v>
      </c>
      <c r="D46" s="74">
        <v>1</v>
      </c>
      <c r="E46" s="25">
        <v>423000</v>
      </c>
      <c r="F46" s="9">
        <v>1.2500000000000001E-2</v>
      </c>
      <c r="G46" s="9">
        <v>9.589868282667174E-3</v>
      </c>
    </row>
    <row r="47" spans="1:7">
      <c r="C47" t="s">
        <v>58</v>
      </c>
      <c r="D47" s="74">
        <v>5</v>
      </c>
      <c r="E47" s="25">
        <v>3659000</v>
      </c>
      <c r="F47" s="9">
        <v>6.25E-2</v>
      </c>
      <c r="G47" s="9">
        <v>8.2953494199241584E-2</v>
      </c>
    </row>
    <row r="48" spans="1:7">
      <c r="B48" t="s">
        <v>69</v>
      </c>
      <c r="D48" s="74">
        <v>3</v>
      </c>
      <c r="E48" s="25">
        <v>1730680</v>
      </c>
      <c r="F48" s="9">
        <v>3.7499999999999999E-2</v>
      </c>
      <c r="G48" s="9">
        <v>3.9236390636989187E-2</v>
      </c>
    </row>
    <row r="49" spans="1:7">
      <c r="C49" t="s">
        <v>70</v>
      </c>
      <c r="D49" s="74">
        <v>3</v>
      </c>
      <c r="E49" s="25">
        <v>1730680</v>
      </c>
      <c r="F49" s="9">
        <v>3.7499999999999999E-2</v>
      </c>
      <c r="G49" s="9">
        <v>3.9236390636989187E-2</v>
      </c>
    </row>
    <row r="50" spans="1:7">
      <c r="B50" t="s">
        <v>67</v>
      </c>
      <c r="D50" s="74">
        <v>2</v>
      </c>
      <c r="E50" s="25">
        <v>665000</v>
      </c>
      <c r="F50" s="9">
        <v>2.5000000000000001E-2</v>
      </c>
      <c r="G50" s="9">
        <v>1.5076270468022863E-2</v>
      </c>
    </row>
    <row r="51" spans="1:7">
      <c r="C51" t="s">
        <v>68</v>
      </c>
      <c r="D51" s="74">
        <v>2</v>
      </c>
      <c r="E51" s="25">
        <v>665000</v>
      </c>
      <c r="F51" s="9">
        <v>2.5000000000000001E-2</v>
      </c>
      <c r="G51" s="9">
        <v>1.5076270468022863E-2</v>
      </c>
    </row>
    <row r="52" spans="1:7">
      <c r="B52" t="s">
        <v>71</v>
      </c>
      <c r="D52" s="74">
        <v>2</v>
      </c>
      <c r="E52" s="25">
        <v>794469.13</v>
      </c>
      <c r="F52" s="9">
        <v>2.5000000000000001E-2</v>
      </c>
      <c r="G52" s="9">
        <v>1.8011475913345589E-2</v>
      </c>
    </row>
    <row r="53" spans="1:7">
      <c r="C53" t="s">
        <v>72</v>
      </c>
      <c r="D53" s="74">
        <v>2</v>
      </c>
      <c r="E53" s="25">
        <v>794469.13</v>
      </c>
      <c r="F53" s="9">
        <v>2.5000000000000001E-2</v>
      </c>
      <c r="G53" s="9">
        <v>1.8011475913345589E-2</v>
      </c>
    </row>
    <row r="54" spans="1:7">
      <c r="A54" t="s">
        <v>103</v>
      </c>
      <c r="D54" s="74">
        <v>1</v>
      </c>
      <c r="E54" s="25">
        <v>287000</v>
      </c>
      <c r="F54" s="9">
        <v>1.2500000000000001E-2</v>
      </c>
      <c r="G54" s="9">
        <v>6.5066009388309197E-3</v>
      </c>
    </row>
    <row r="55" spans="1:7">
      <c r="B55" t="s">
        <v>104</v>
      </c>
      <c r="D55" s="74">
        <v>1</v>
      </c>
      <c r="E55" s="25">
        <v>287000</v>
      </c>
      <c r="F55" s="9">
        <v>1.2500000000000001E-2</v>
      </c>
      <c r="G55" s="9">
        <v>6.5066009388309197E-3</v>
      </c>
    </row>
    <row r="56" spans="1:7">
      <c r="C56" t="s">
        <v>84</v>
      </c>
      <c r="D56" s="74">
        <v>1</v>
      </c>
      <c r="E56" s="25">
        <v>287000</v>
      </c>
      <c r="F56" s="9">
        <v>1.2500000000000001E-2</v>
      </c>
      <c r="G56" s="9">
        <v>6.5066009388309197E-3</v>
      </c>
    </row>
    <row r="57" spans="1:7">
      <c r="A57" t="s">
        <v>29</v>
      </c>
      <c r="D57" s="74">
        <v>80</v>
      </c>
      <c r="E57" s="25">
        <v>44109052.130000003</v>
      </c>
      <c r="F57" s="9">
        <v>1</v>
      </c>
      <c r="G5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9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3" t="s">
        <v>1</v>
      </c>
      <c r="B1" t="s">
        <v>28</v>
      </c>
    </row>
    <row r="3" spans="1:6">
      <c r="C3" s="73" t="s">
        <v>40</v>
      </c>
    </row>
    <row r="4" spans="1:6">
      <c r="A4" s="73" t="s">
        <v>39</v>
      </c>
      <c r="B4" s="73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110</v>
      </c>
      <c r="C5" s="74">
        <v>1</v>
      </c>
      <c r="D5" s="25">
        <v>380000</v>
      </c>
      <c r="E5" s="9">
        <v>0.125</v>
      </c>
      <c r="F5" s="9">
        <v>7.8857806922885368E-2</v>
      </c>
    </row>
    <row r="6" spans="1:6">
      <c r="B6" t="s">
        <v>59</v>
      </c>
      <c r="C6" s="74">
        <v>1</v>
      </c>
      <c r="D6" s="25">
        <v>380000</v>
      </c>
      <c r="E6" s="9">
        <v>0.125</v>
      </c>
      <c r="F6" s="9">
        <v>7.8857806922885368E-2</v>
      </c>
    </row>
    <row r="7" spans="1:6">
      <c r="C7" s="74"/>
      <c r="D7" s="25"/>
      <c r="E7" s="9"/>
      <c r="F7" s="9"/>
    </row>
    <row r="8" spans="1:6">
      <c r="A8" t="s">
        <v>114</v>
      </c>
      <c r="C8" s="74">
        <v>1</v>
      </c>
      <c r="D8" s="25">
        <v>1300000</v>
      </c>
      <c r="E8" s="9">
        <v>0.125</v>
      </c>
      <c r="F8" s="9">
        <v>0.26977670789408154</v>
      </c>
    </row>
    <row r="9" spans="1:6">
      <c r="B9" t="s">
        <v>62</v>
      </c>
      <c r="C9" s="74">
        <v>1</v>
      </c>
      <c r="D9" s="25">
        <v>1300000</v>
      </c>
      <c r="E9" s="9">
        <v>0.125</v>
      </c>
      <c r="F9" s="9">
        <v>0.26977670789408154</v>
      </c>
    </row>
    <row r="10" spans="1:6">
      <c r="C10" s="74"/>
      <c r="D10" s="25"/>
      <c r="E10" s="9"/>
      <c r="F10" s="9"/>
    </row>
    <row r="11" spans="1:6">
      <c r="A11" t="s">
        <v>112</v>
      </c>
      <c r="C11" s="74">
        <v>1</v>
      </c>
      <c r="D11" s="25">
        <v>650000</v>
      </c>
      <c r="E11" s="9">
        <v>0.125</v>
      </c>
      <c r="F11" s="9">
        <v>0.13488835394704077</v>
      </c>
    </row>
    <row r="12" spans="1:6">
      <c r="B12" t="s">
        <v>62</v>
      </c>
      <c r="C12" s="74">
        <v>1</v>
      </c>
      <c r="D12" s="25">
        <v>650000</v>
      </c>
      <c r="E12" s="9">
        <v>0.125</v>
      </c>
      <c r="F12" s="9">
        <v>0.13488835394704077</v>
      </c>
    </row>
    <row r="13" spans="1:6">
      <c r="C13" s="74"/>
      <c r="D13" s="25"/>
      <c r="E13" s="9"/>
      <c r="F13" s="9"/>
    </row>
    <row r="14" spans="1:6">
      <c r="A14" t="s">
        <v>44</v>
      </c>
      <c r="C14" s="74"/>
      <c r="D14" s="25"/>
      <c r="E14" s="9">
        <v>0</v>
      </c>
      <c r="F14" s="9">
        <v>0</v>
      </c>
    </row>
    <row r="15" spans="1:6">
      <c r="B15" t="s">
        <v>44</v>
      </c>
      <c r="C15" s="74"/>
      <c r="D15" s="25"/>
      <c r="E15" s="9">
        <v>0</v>
      </c>
      <c r="F15" s="9">
        <v>0</v>
      </c>
    </row>
    <row r="16" spans="1:6">
      <c r="C16" s="74"/>
      <c r="D16" s="25"/>
      <c r="E16" s="9"/>
      <c r="F16" s="9"/>
    </row>
    <row r="17" spans="1:6">
      <c r="A17" t="s">
        <v>107</v>
      </c>
      <c r="C17" s="74">
        <v>1</v>
      </c>
      <c r="D17" s="25">
        <v>100000</v>
      </c>
      <c r="E17" s="9">
        <v>0.125</v>
      </c>
      <c r="F17" s="9">
        <v>2.0752054453390886E-2</v>
      </c>
    </row>
    <row r="18" spans="1:6">
      <c r="B18" t="s">
        <v>85</v>
      </c>
      <c r="C18" s="74">
        <v>1</v>
      </c>
      <c r="D18" s="25">
        <v>100000</v>
      </c>
      <c r="E18" s="9">
        <v>0.125</v>
      </c>
      <c r="F18" s="9">
        <v>2.0752054453390886E-2</v>
      </c>
    </row>
    <row r="19" spans="1:6">
      <c r="C19" s="74"/>
      <c r="D19" s="25"/>
      <c r="E19" s="9"/>
      <c r="F19" s="9"/>
    </row>
    <row r="20" spans="1:6">
      <c r="A20" t="s">
        <v>115</v>
      </c>
      <c r="C20" s="74">
        <v>2</v>
      </c>
      <c r="D20" s="25">
        <v>2167800</v>
      </c>
      <c r="E20" s="9">
        <v>0.25</v>
      </c>
      <c r="F20" s="9">
        <v>0.4498630364406076</v>
      </c>
    </row>
    <row r="21" spans="1:6">
      <c r="B21" t="s">
        <v>59</v>
      </c>
      <c r="C21" s="74">
        <v>2</v>
      </c>
      <c r="D21" s="25">
        <v>2167800</v>
      </c>
      <c r="E21" s="9">
        <v>0.25</v>
      </c>
      <c r="F21" s="9">
        <v>0.4498630364406076</v>
      </c>
    </row>
    <row r="22" spans="1:6">
      <c r="C22" s="74"/>
      <c r="D22" s="25"/>
      <c r="E22" s="9"/>
      <c r="F22" s="9"/>
    </row>
    <row r="23" spans="1:6">
      <c r="A23" t="s">
        <v>119</v>
      </c>
      <c r="C23" s="74">
        <v>1</v>
      </c>
      <c r="D23" s="25">
        <v>71000</v>
      </c>
      <c r="E23" s="9">
        <v>0.125</v>
      </c>
      <c r="F23" s="9">
        <v>1.4733958661907529E-2</v>
      </c>
    </row>
    <row r="24" spans="1:6">
      <c r="B24" t="s">
        <v>59</v>
      </c>
      <c r="C24" s="74">
        <v>1</v>
      </c>
      <c r="D24" s="25">
        <v>71000</v>
      </c>
      <c r="E24" s="9">
        <v>0.125</v>
      </c>
      <c r="F24" s="9">
        <v>1.4733958661907529E-2</v>
      </c>
    </row>
    <row r="25" spans="1:6">
      <c r="C25" s="74"/>
      <c r="D25" s="25"/>
      <c r="E25" s="9"/>
      <c r="F25" s="9"/>
    </row>
    <row r="26" spans="1:6">
      <c r="A26" t="s">
        <v>121</v>
      </c>
      <c r="C26" s="74">
        <v>1</v>
      </c>
      <c r="D26" s="25">
        <v>150000</v>
      </c>
      <c r="E26" s="9">
        <v>0.125</v>
      </c>
      <c r="F26" s="9">
        <v>3.1128081680086329E-2</v>
      </c>
    </row>
    <row r="27" spans="1:6">
      <c r="B27" t="s">
        <v>62</v>
      </c>
      <c r="C27" s="74">
        <v>1</v>
      </c>
      <c r="D27" s="25">
        <v>150000</v>
      </c>
      <c r="E27" s="9">
        <v>0.125</v>
      </c>
      <c r="F27" s="9">
        <v>3.1128081680086329E-2</v>
      </c>
    </row>
    <row r="28" spans="1:6">
      <c r="C28" s="74"/>
      <c r="D28" s="25"/>
      <c r="E28" s="9"/>
      <c r="F28" s="9"/>
    </row>
    <row r="29" spans="1:6">
      <c r="A29" t="s">
        <v>29</v>
      </c>
      <c r="C29" s="74">
        <v>8</v>
      </c>
      <c r="D29" s="25">
        <v>4818800</v>
      </c>
      <c r="E29" s="9">
        <v>1</v>
      </c>
      <c r="F2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1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3" t="s">
        <v>0</v>
      </c>
      <c r="B1" s="83" t="s">
        <v>35</v>
      </c>
      <c r="C1" s="83" t="s">
        <v>26</v>
      </c>
      <c r="D1" s="83" t="s">
        <v>31</v>
      </c>
      <c r="E1" s="83" t="s">
        <v>27</v>
      </c>
      <c r="F1" s="83" t="s">
        <v>32</v>
      </c>
      <c r="G1" s="83" t="s">
        <v>36</v>
      </c>
      <c r="H1" s="83" t="s">
        <v>37</v>
      </c>
      <c r="I1" s="83" t="s">
        <v>38</v>
      </c>
      <c r="J1" s="83" t="s">
        <v>33</v>
      </c>
      <c r="K1" s="88" t="s">
        <v>42</v>
      </c>
      <c r="L1">
        <v>81</v>
      </c>
    </row>
    <row r="2" spans="1:12" ht="15">
      <c r="A2" s="105" t="s">
        <v>78</v>
      </c>
      <c r="B2" s="105" t="s">
        <v>122</v>
      </c>
      <c r="C2" s="105" t="s">
        <v>79</v>
      </c>
      <c r="D2" s="105" t="s">
        <v>80</v>
      </c>
      <c r="E2" s="105" t="s">
        <v>54</v>
      </c>
      <c r="F2" s="106">
        <v>536908</v>
      </c>
      <c r="G2" s="107">
        <v>764591</v>
      </c>
      <c r="H2" s="105" t="s">
        <v>64</v>
      </c>
      <c r="I2" s="105" t="s">
        <v>64</v>
      </c>
      <c r="J2" s="108">
        <v>44887</v>
      </c>
    </row>
    <row r="3" spans="1:12" ht="15">
      <c r="A3" s="105" t="s">
        <v>78</v>
      </c>
      <c r="B3" s="105" t="s">
        <v>122</v>
      </c>
      <c r="C3" s="105" t="s">
        <v>79</v>
      </c>
      <c r="D3" s="105" t="s">
        <v>80</v>
      </c>
      <c r="E3" s="105" t="s">
        <v>54</v>
      </c>
      <c r="F3" s="106">
        <v>536658</v>
      </c>
      <c r="G3" s="107">
        <v>592125</v>
      </c>
      <c r="H3" s="105" t="s">
        <v>64</v>
      </c>
      <c r="I3" s="105" t="s">
        <v>64</v>
      </c>
      <c r="J3" s="108">
        <v>44875</v>
      </c>
    </row>
    <row r="4" spans="1:12" ht="15">
      <c r="A4" s="105" t="s">
        <v>78</v>
      </c>
      <c r="B4" s="105" t="s">
        <v>122</v>
      </c>
      <c r="C4" s="105" t="s">
        <v>79</v>
      </c>
      <c r="D4" s="105" t="s">
        <v>80</v>
      </c>
      <c r="E4" s="105" t="s">
        <v>54</v>
      </c>
      <c r="F4" s="106">
        <v>536775</v>
      </c>
      <c r="G4" s="107">
        <v>545000</v>
      </c>
      <c r="H4" s="105" t="s">
        <v>64</v>
      </c>
      <c r="I4" s="105" t="s">
        <v>64</v>
      </c>
      <c r="J4" s="108">
        <v>44881</v>
      </c>
    </row>
    <row r="5" spans="1:12" ht="15">
      <c r="A5" s="105" t="s">
        <v>78</v>
      </c>
      <c r="B5" s="105" t="s">
        <v>122</v>
      </c>
      <c r="C5" s="105" t="s">
        <v>79</v>
      </c>
      <c r="D5" s="105" t="s">
        <v>80</v>
      </c>
      <c r="E5" s="105" t="s">
        <v>54</v>
      </c>
      <c r="F5" s="106">
        <v>536711</v>
      </c>
      <c r="G5" s="107">
        <v>590680</v>
      </c>
      <c r="H5" s="105" t="s">
        <v>64</v>
      </c>
      <c r="I5" s="105" t="s">
        <v>64</v>
      </c>
      <c r="J5" s="108">
        <v>44880</v>
      </c>
    </row>
    <row r="6" spans="1:12" ht="15">
      <c r="A6" s="105" t="s">
        <v>78</v>
      </c>
      <c r="B6" s="105" t="s">
        <v>122</v>
      </c>
      <c r="C6" s="105" t="s">
        <v>79</v>
      </c>
      <c r="D6" s="105" t="s">
        <v>80</v>
      </c>
      <c r="E6" s="105" t="s">
        <v>54</v>
      </c>
      <c r="F6" s="106">
        <v>536928</v>
      </c>
      <c r="G6" s="107">
        <v>459950</v>
      </c>
      <c r="H6" s="105" t="s">
        <v>57</v>
      </c>
      <c r="I6" s="105" t="s">
        <v>64</v>
      </c>
      <c r="J6" s="108">
        <v>44888</v>
      </c>
    </row>
    <row r="7" spans="1:12" ht="15">
      <c r="A7" s="105" t="s">
        <v>78</v>
      </c>
      <c r="B7" s="105" t="s">
        <v>122</v>
      </c>
      <c r="C7" s="105" t="s">
        <v>79</v>
      </c>
      <c r="D7" s="105" t="s">
        <v>80</v>
      </c>
      <c r="E7" s="105" t="s">
        <v>54</v>
      </c>
      <c r="F7" s="106">
        <v>536970</v>
      </c>
      <c r="G7" s="107">
        <v>570000</v>
      </c>
      <c r="H7" s="105" t="s">
        <v>64</v>
      </c>
      <c r="I7" s="105" t="s">
        <v>64</v>
      </c>
      <c r="J7" s="108">
        <v>44893</v>
      </c>
    </row>
    <row r="8" spans="1:12" ht="15">
      <c r="A8" s="105" t="s">
        <v>78</v>
      </c>
      <c r="B8" s="105" t="s">
        <v>122</v>
      </c>
      <c r="C8" s="105" t="s">
        <v>79</v>
      </c>
      <c r="D8" s="105" t="s">
        <v>80</v>
      </c>
      <c r="E8" s="105" t="s">
        <v>54</v>
      </c>
      <c r="F8" s="106">
        <v>536554</v>
      </c>
      <c r="G8" s="107">
        <v>520000</v>
      </c>
      <c r="H8" s="105" t="s">
        <v>57</v>
      </c>
      <c r="I8" s="105" t="s">
        <v>64</v>
      </c>
      <c r="J8" s="108">
        <v>44869</v>
      </c>
    </row>
    <row r="9" spans="1:12" ht="15">
      <c r="A9" s="105" t="s">
        <v>85</v>
      </c>
      <c r="B9" s="105" t="s">
        <v>123</v>
      </c>
      <c r="C9" s="105" t="s">
        <v>92</v>
      </c>
      <c r="D9" s="105" t="s">
        <v>93</v>
      </c>
      <c r="E9" s="105" t="s">
        <v>54</v>
      </c>
      <c r="F9" s="106">
        <v>536680</v>
      </c>
      <c r="G9" s="107">
        <v>485000</v>
      </c>
      <c r="H9" s="105" t="s">
        <v>57</v>
      </c>
      <c r="I9" s="105" t="s">
        <v>64</v>
      </c>
      <c r="J9" s="108">
        <v>44879</v>
      </c>
    </row>
    <row r="10" spans="1:12" ht="15">
      <c r="A10" s="105" t="s">
        <v>85</v>
      </c>
      <c r="B10" s="105" t="s">
        <v>123</v>
      </c>
      <c r="C10" s="105" t="s">
        <v>86</v>
      </c>
      <c r="D10" s="105" t="s">
        <v>87</v>
      </c>
      <c r="E10" s="105" t="s">
        <v>54</v>
      </c>
      <c r="F10" s="106">
        <v>536634</v>
      </c>
      <c r="G10" s="107">
        <v>470000</v>
      </c>
      <c r="H10" s="105" t="s">
        <v>57</v>
      </c>
      <c r="I10" s="105" t="s">
        <v>64</v>
      </c>
      <c r="J10" s="108">
        <v>44875</v>
      </c>
    </row>
    <row r="11" spans="1:12" ht="15">
      <c r="A11" s="105" t="s">
        <v>85</v>
      </c>
      <c r="B11" s="105" t="s">
        <v>123</v>
      </c>
      <c r="C11" s="105" t="s">
        <v>55</v>
      </c>
      <c r="D11" s="105" t="s">
        <v>75</v>
      </c>
      <c r="E11" s="105" t="s">
        <v>54</v>
      </c>
      <c r="F11" s="106">
        <v>536782</v>
      </c>
      <c r="G11" s="107">
        <v>800000</v>
      </c>
      <c r="H11" s="105" t="s">
        <v>57</v>
      </c>
      <c r="I11" s="105" t="s">
        <v>64</v>
      </c>
      <c r="J11" s="108">
        <v>44882</v>
      </c>
    </row>
    <row r="12" spans="1:12" ht="15">
      <c r="A12" s="105" t="s">
        <v>85</v>
      </c>
      <c r="B12" s="105" t="s">
        <v>123</v>
      </c>
      <c r="C12" s="105" t="s">
        <v>92</v>
      </c>
      <c r="D12" s="105" t="s">
        <v>93</v>
      </c>
      <c r="E12" s="105" t="s">
        <v>54</v>
      </c>
      <c r="F12" s="106">
        <v>536793</v>
      </c>
      <c r="G12" s="107">
        <v>439000</v>
      </c>
      <c r="H12" s="105" t="s">
        <v>57</v>
      </c>
      <c r="I12" s="105" t="s">
        <v>64</v>
      </c>
      <c r="J12" s="108">
        <v>44882</v>
      </c>
    </row>
    <row r="13" spans="1:12" ht="15">
      <c r="A13" s="105" t="s">
        <v>59</v>
      </c>
      <c r="B13" s="105" t="s">
        <v>124</v>
      </c>
      <c r="C13" s="105" t="s">
        <v>55</v>
      </c>
      <c r="D13" s="105" t="s">
        <v>75</v>
      </c>
      <c r="E13" s="105" t="s">
        <v>54</v>
      </c>
      <c r="F13" s="106">
        <v>536780</v>
      </c>
      <c r="G13" s="107">
        <v>400000</v>
      </c>
      <c r="H13" s="105" t="s">
        <v>57</v>
      </c>
      <c r="I13" s="105" t="s">
        <v>64</v>
      </c>
      <c r="J13" s="108">
        <v>44882</v>
      </c>
    </row>
    <row r="14" spans="1:12" ht="15">
      <c r="A14" s="105" t="s">
        <v>59</v>
      </c>
      <c r="B14" s="105" t="s">
        <v>124</v>
      </c>
      <c r="C14" s="105" t="s">
        <v>55</v>
      </c>
      <c r="D14" s="105" t="s">
        <v>76</v>
      </c>
      <c r="E14" s="105" t="s">
        <v>54</v>
      </c>
      <c r="F14" s="106">
        <v>536540</v>
      </c>
      <c r="G14" s="107">
        <v>490000</v>
      </c>
      <c r="H14" s="105" t="s">
        <v>57</v>
      </c>
      <c r="I14" s="105" t="s">
        <v>64</v>
      </c>
      <c r="J14" s="108">
        <v>44869</v>
      </c>
    </row>
    <row r="15" spans="1:12" ht="15">
      <c r="A15" s="105" t="s">
        <v>59</v>
      </c>
      <c r="B15" s="105" t="s">
        <v>124</v>
      </c>
      <c r="C15" s="105" t="s">
        <v>60</v>
      </c>
      <c r="D15" s="105" t="s">
        <v>77</v>
      </c>
      <c r="E15" s="105" t="s">
        <v>54</v>
      </c>
      <c r="F15" s="106">
        <v>536684</v>
      </c>
      <c r="G15" s="107">
        <v>420000</v>
      </c>
      <c r="H15" s="105" t="s">
        <v>57</v>
      </c>
      <c r="I15" s="105" t="s">
        <v>64</v>
      </c>
      <c r="J15" s="108">
        <v>44879</v>
      </c>
    </row>
    <row r="16" spans="1:12" ht="15">
      <c r="A16" s="105" t="s">
        <v>59</v>
      </c>
      <c r="B16" s="105" t="s">
        <v>124</v>
      </c>
      <c r="C16" s="105" t="s">
        <v>60</v>
      </c>
      <c r="D16" s="105" t="s">
        <v>77</v>
      </c>
      <c r="E16" s="105" t="s">
        <v>73</v>
      </c>
      <c r="F16" s="106">
        <v>536545</v>
      </c>
      <c r="G16" s="107">
        <v>69000</v>
      </c>
      <c r="H16" s="105" t="s">
        <v>57</v>
      </c>
      <c r="I16" s="105" t="s">
        <v>64</v>
      </c>
      <c r="J16" s="108">
        <v>44869</v>
      </c>
    </row>
    <row r="17" spans="1:10" ht="15">
      <c r="A17" s="105" t="s">
        <v>59</v>
      </c>
      <c r="B17" s="105" t="s">
        <v>124</v>
      </c>
      <c r="C17" s="105" t="s">
        <v>60</v>
      </c>
      <c r="D17" s="105" t="s">
        <v>77</v>
      </c>
      <c r="E17" s="105" t="s">
        <v>81</v>
      </c>
      <c r="F17" s="106">
        <v>536578</v>
      </c>
      <c r="G17" s="107">
        <v>640000</v>
      </c>
      <c r="H17" s="105" t="s">
        <v>57</v>
      </c>
      <c r="I17" s="105" t="s">
        <v>64</v>
      </c>
      <c r="J17" s="108">
        <v>44872</v>
      </c>
    </row>
    <row r="18" spans="1:10" ht="15">
      <c r="A18" s="105" t="s">
        <v>59</v>
      </c>
      <c r="B18" s="105" t="s">
        <v>124</v>
      </c>
      <c r="C18" s="105" t="s">
        <v>60</v>
      </c>
      <c r="D18" s="105" t="s">
        <v>77</v>
      </c>
      <c r="E18" s="105" t="s">
        <v>54</v>
      </c>
      <c r="F18" s="106">
        <v>536682</v>
      </c>
      <c r="G18" s="107">
        <v>485000</v>
      </c>
      <c r="H18" s="105" t="s">
        <v>57</v>
      </c>
      <c r="I18" s="105" t="s">
        <v>64</v>
      </c>
      <c r="J18" s="108">
        <v>44879</v>
      </c>
    </row>
    <row r="19" spans="1:10" ht="15">
      <c r="A19" s="105" t="s">
        <v>59</v>
      </c>
      <c r="B19" s="105" t="s">
        <v>124</v>
      </c>
      <c r="C19" s="105" t="s">
        <v>60</v>
      </c>
      <c r="D19" s="105" t="s">
        <v>61</v>
      </c>
      <c r="E19" s="105" t="s">
        <v>54</v>
      </c>
      <c r="F19" s="106">
        <v>536474</v>
      </c>
      <c r="G19" s="107">
        <v>480000</v>
      </c>
      <c r="H19" s="105" t="s">
        <v>57</v>
      </c>
      <c r="I19" s="105" t="s">
        <v>64</v>
      </c>
      <c r="J19" s="108">
        <v>44866</v>
      </c>
    </row>
    <row r="20" spans="1:10" ht="15">
      <c r="A20" s="105" t="s">
        <v>59</v>
      </c>
      <c r="B20" s="105" t="s">
        <v>124</v>
      </c>
      <c r="C20" s="105" t="s">
        <v>60</v>
      </c>
      <c r="D20" s="105" t="s">
        <v>65</v>
      </c>
      <c r="E20" s="105" t="s">
        <v>66</v>
      </c>
      <c r="F20" s="106">
        <v>536677</v>
      </c>
      <c r="G20" s="107">
        <v>345000</v>
      </c>
      <c r="H20" s="105" t="s">
        <v>57</v>
      </c>
      <c r="I20" s="105" t="s">
        <v>64</v>
      </c>
      <c r="J20" s="108">
        <v>44879</v>
      </c>
    </row>
    <row r="21" spans="1:10" ht="15">
      <c r="A21" s="105" t="s">
        <v>59</v>
      </c>
      <c r="B21" s="105" t="s">
        <v>124</v>
      </c>
      <c r="C21" s="105" t="s">
        <v>60</v>
      </c>
      <c r="D21" s="105" t="s">
        <v>61</v>
      </c>
      <c r="E21" s="105" t="s">
        <v>54</v>
      </c>
      <c r="F21" s="106">
        <v>536936</v>
      </c>
      <c r="G21" s="107">
        <v>417000</v>
      </c>
      <c r="H21" s="105" t="s">
        <v>57</v>
      </c>
      <c r="I21" s="105" t="s">
        <v>64</v>
      </c>
      <c r="J21" s="108">
        <v>44888</v>
      </c>
    </row>
    <row r="22" spans="1:10" ht="15">
      <c r="A22" s="105" t="s">
        <v>59</v>
      </c>
      <c r="B22" s="105" t="s">
        <v>124</v>
      </c>
      <c r="C22" s="105" t="s">
        <v>60</v>
      </c>
      <c r="D22" s="105" t="s">
        <v>77</v>
      </c>
      <c r="E22" s="105" t="s">
        <v>54</v>
      </c>
      <c r="F22" s="106">
        <v>537047</v>
      </c>
      <c r="G22" s="107">
        <v>350000</v>
      </c>
      <c r="H22" s="105" t="s">
        <v>57</v>
      </c>
      <c r="I22" s="105" t="s">
        <v>64</v>
      </c>
      <c r="J22" s="108">
        <v>44895</v>
      </c>
    </row>
    <row r="23" spans="1:10" ht="15">
      <c r="A23" s="105" t="s">
        <v>59</v>
      </c>
      <c r="B23" s="105" t="s">
        <v>124</v>
      </c>
      <c r="C23" s="105" t="s">
        <v>55</v>
      </c>
      <c r="D23" s="105" t="s">
        <v>75</v>
      </c>
      <c r="E23" s="105" t="s">
        <v>74</v>
      </c>
      <c r="F23" s="106">
        <v>536539</v>
      </c>
      <c r="G23" s="107">
        <v>565000</v>
      </c>
      <c r="H23" s="105" t="s">
        <v>57</v>
      </c>
      <c r="I23" s="105" t="s">
        <v>64</v>
      </c>
      <c r="J23" s="108">
        <v>44869</v>
      </c>
    </row>
    <row r="24" spans="1:10" ht="15">
      <c r="A24" s="105" t="s">
        <v>59</v>
      </c>
      <c r="B24" s="105" t="s">
        <v>124</v>
      </c>
      <c r="C24" s="105" t="s">
        <v>95</v>
      </c>
      <c r="D24" s="105" t="s">
        <v>96</v>
      </c>
      <c r="E24" s="105" t="s">
        <v>54</v>
      </c>
      <c r="F24" s="106">
        <v>536828</v>
      </c>
      <c r="G24" s="107">
        <v>855000</v>
      </c>
      <c r="H24" s="105" t="s">
        <v>57</v>
      </c>
      <c r="I24" s="105" t="s">
        <v>64</v>
      </c>
      <c r="J24" s="108">
        <v>44883</v>
      </c>
    </row>
    <row r="25" spans="1:10" ht="15">
      <c r="A25" s="105" t="s">
        <v>59</v>
      </c>
      <c r="B25" s="105" t="s">
        <v>124</v>
      </c>
      <c r="C25" s="105" t="s">
        <v>55</v>
      </c>
      <c r="D25" s="105" t="s">
        <v>56</v>
      </c>
      <c r="E25" s="105" t="s">
        <v>66</v>
      </c>
      <c r="F25" s="106">
        <v>536520</v>
      </c>
      <c r="G25" s="107">
        <v>439000</v>
      </c>
      <c r="H25" s="105" t="s">
        <v>57</v>
      </c>
      <c r="I25" s="105" t="s">
        <v>64</v>
      </c>
      <c r="J25" s="108">
        <v>44868</v>
      </c>
    </row>
    <row r="26" spans="1:10" ht="15">
      <c r="A26" s="105" t="s">
        <v>59</v>
      </c>
      <c r="B26" s="105" t="s">
        <v>124</v>
      </c>
      <c r="C26" s="105" t="s">
        <v>60</v>
      </c>
      <c r="D26" s="105" t="s">
        <v>77</v>
      </c>
      <c r="E26" s="105" t="s">
        <v>54</v>
      </c>
      <c r="F26" s="106">
        <v>536640</v>
      </c>
      <c r="G26" s="107">
        <v>1300000</v>
      </c>
      <c r="H26" s="105" t="s">
        <v>57</v>
      </c>
      <c r="I26" s="105" t="s">
        <v>64</v>
      </c>
      <c r="J26" s="108">
        <v>44875</v>
      </c>
    </row>
    <row r="27" spans="1:10" ht="15">
      <c r="A27" s="105" t="s">
        <v>59</v>
      </c>
      <c r="B27" s="105" t="s">
        <v>124</v>
      </c>
      <c r="C27" s="105" t="s">
        <v>60</v>
      </c>
      <c r="D27" s="105" t="s">
        <v>61</v>
      </c>
      <c r="E27" s="105" t="s">
        <v>54</v>
      </c>
      <c r="F27" s="106">
        <v>536791</v>
      </c>
      <c r="G27" s="107">
        <v>576868</v>
      </c>
      <c r="H27" s="105" t="s">
        <v>64</v>
      </c>
      <c r="I27" s="105" t="s">
        <v>64</v>
      </c>
      <c r="J27" s="108">
        <v>44882</v>
      </c>
    </row>
    <row r="28" spans="1:10" ht="15">
      <c r="A28" s="105" t="s">
        <v>59</v>
      </c>
      <c r="B28" s="105" t="s">
        <v>124</v>
      </c>
      <c r="C28" s="105" t="s">
        <v>95</v>
      </c>
      <c r="D28" s="105" t="s">
        <v>96</v>
      </c>
      <c r="E28" s="105" t="s">
        <v>74</v>
      </c>
      <c r="F28" s="106">
        <v>536786</v>
      </c>
      <c r="G28" s="107">
        <v>800000</v>
      </c>
      <c r="H28" s="105" t="s">
        <v>57</v>
      </c>
      <c r="I28" s="105" t="s">
        <v>64</v>
      </c>
      <c r="J28" s="108">
        <v>44882</v>
      </c>
    </row>
    <row r="29" spans="1:10" ht="15">
      <c r="A29" s="105" t="s">
        <v>59</v>
      </c>
      <c r="B29" s="105" t="s">
        <v>124</v>
      </c>
      <c r="C29" s="105" t="s">
        <v>55</v>
      </c>
      <c r="D29" s="105" t="s">
        <v>75</v>
      </c>
      <c r="E29" s="105" t="s">
        <v>54</v>
      </c>
      <c r="F29" s="106">
        <v>536643</v>
      </c>
      <c r="G29" s="107">
        <v>445000</v>
      </c>
      <c r="H29" s="105" t="s">
        <v>57</v>
      </c>
      <c r="I29" s="105" t="s">
        <v>64</v>
      </c>
      <c r="J29" s="108">
        <v>44875</v>
      </c>
    </row>
    <row r="30" spans="1:10" ht="15">
      <c r="A30" s="105" t="s">
        <v>59</v>
      </c>
      <c r="B30" s="105" t="s">
        <v>124</v>
      </c>
      <c r="C30" s="105" t="s">
        <v>60</v>
      </c>
      <c r="D30" s="105" t="s">
        <v>65</v>
      </c>
      <c r="E30" s="105" t="s">
        <v>54</v>
      </c>
      <c r="F30" s="106">
        <v>536478</v>
      </c>
      <c r="G30" s="107">
        <v>770000</v>
      </c>
      <c r="H30" s="105" t="s">
        <v>57</v>
      </c>
      <c r="I30" s="105" t="s">
        <v>64</v>
      </c>
      <c r="J30" s="108">
        <v>44866</v>
      </c>
    </row>
    <row r="31" spans="1:10" ht="15">
      <c r="A31" s="105" t="s">
        <v>59</v>
      </c>
      <c r="B31" s="105" t="s">
        <v>124</v>
      </c>
      <c r="C31" s="105" t="s">
        <v>55</v>
      </c>
      <c r="D31" s="105" t="s">
        <v>75</v>
      </c>
      <c r="E31" s="105" t="s">
        <v>74</v>
      </c>
      <c r="F31" s="106">
        <v>536976</v>
      </c>
      <c r="G31" s="107">
        <v>1200000</v>
      </c>
      <c r="H31" s="105" t="s">
        <v>57</v>
      </c>
      <c r="I31" s="105" t="s">
        <v>64</v>
      </c>
      <c r="J31" s="108">
        <v>44893</v>
      </c>
    </row>
    <row r="32" spans="1:10" ht="15">
      <c r="A32" s="105" t="s">
        <v>59</v>
      </c>
      <c r="B32" s="105" t="s">
        <v>124</v>
      </c>
      <c r="C32" s="105" t="s">
        <v>60</v>
      </c>
      <c r="D32" s="105" t="s">
        <v>61</v>
      </c>
      <c r="E32" s="105" t="s">
        <v>54</v>
      </c>
      <c r="F32" s="106">
        <v>536899</v>
      </c>
      <c r="G32" s="107">
        <v>556188</v>
      </c>
      <c r="H32" s="105" t="s">
        <v>64</v>
      </c>
      <c r="I32" s="105" t="s">
        <v>64</v>
      </c>
      <c r="J32" s="108">
        <v>44887</v>
      </c>
    </row>
    <row r="33" spans="1:10" ht="15">
      <c r="A33" s="105" t="s">
        <v>59</v>
      </c>
      <c r="B33" s="105" t="s">
        <v>124</v>
      </c>
      <c r="C33" s="105" t="s">
        <v>95</v>
      </c>
      <c r="D33" s="105" t="s">
        <v>96</v>
      </c>
      <c r="E33" s="105" t="s">
        <v>81</v>
      </c>
      <c r="F33" s="106">
        <v>537040</v>
      </c>
      <c r="G33" s="107">
        <v>350000</v>
      </c>
      <c r="H33" s="105" t="s">
        <v>57</v>
      </c>
      <c r="I33" s="105" t="s">
        <v>64</v>
      </c>
      <c r="J33" s="108">
        <v>44895</v>
      </c>
    </row>
    <row r="34" spans="1:10" ht="15">
      <c r="A34" s="105" t="s">
        <v>97</v>
      </c>
      <c r="B34" s="105" t="s">
        <v>125</v>
      </c>
      <c r="C34" s="105" t="s">
        <v>98</v>
      </c>
      <c r="D34" s="105" t="s">
        <v>99</v>
      </c>
      <c r="E34" s="105" t="s">
        <v>54</v>
      </c>
      <c r="F34" s="106">
        <v>537009</v>
      </c>
      <c r="G34" s="107">
        <v>500000</v>
      </c>
      <c r="H34" s="105" t="s">
        <v>57</v>
      </c>
      <c r="I34" s="105" t="s">
        <v>64</v>
      </c>
      <c r="J34" s="108">
        <v>44895</v>
      </c>
    </row>
    <row r="35" spans="1:10" ht="15">
      <c r="A35" s="105" t="s">
        <v>97</v>
      </c>
      <c r="B35" s="105" t="s">
        <v>125</v>
      </c>
      <c r="C35" s="105" t="s">
        <v>98</v>
      </c>
      <c r="D35" s="105" t="s">
        <v>99</v>
      </c>
      <c r="E35" s="105" t="s">
        <v>54</v>
      </c>
      <c r="F35" s="106">
        <v>536799</v>
      </c>
      <c r="G35" s="107">
        <v>460000</v>
      </c>
      <c r="H35" s="105" t="s">
        <v>57</v>
      </c>
      <c r="I35" s="105" t="s">
        <v>64</v>
      </c>
      <c r="J35" s="108">
        <v>44882</v>
      </c>
    </row>
    <row r="36" spans="1:10" ht="15">
      <c r="A36" s="105" t="s">
        <v>88</v>
      </c>
      <c r="B36" s="105" t="s">
        <v>126</v>
      </c>
      <c r="C36" s="105" t="s">
        <v>86</v>
      </c>
      <c r="D36" s="105" t="s">
        <v>89</v>
      </c>
      <c r="E36" s="105" t="s">
        <v>54</v>
      </c>
      <c r="F36" s="106">
        <v>536637</v>
      </c>
      <c r="G36" s="107">
        <v>1000000</v>
      </c>
      <c r="H36" s="105" t="s">
        <v>57</v>
      </c>
      <c r="I36" s="105" t="s">
        <v>64</v>
      </c>
      <c r="J36" s="108">
        <v>44875</v>
      </c>
    </row>
    <row r="37" spans="1:10" ht="15">
      <c r="A37" s="105" t="s">
        <v>62</v>
      </c>
      <c r="B37" s="105" t="s">
        <v>127</v>
      </c>
      <c r="C37" s="105" t="s">
        <v>55</v>
      </c>
      <c r="D37" s="105" t="s">
        <v>82</v>
      </c>
      <c r="E37" s="105" t="s">
        <v>54</v>
      </c>
      <c r="F37" s="106">
        <v>536629</v>
      </c>
      <c r="G37" s="107">
        <v>900142</v>
      </c>
      <c r="H37" s="105" t="s">
        <v>64</v>
      </c>
      <c r="I37" s="105" t="s">
        <v>64</v>
      </c>
      <c r="J37" s="108">
        <v>44875</v>
      </c>
    </row>
    <row r="38" spans="1:10" ht="15">
      <c r="A38" s="105" t="s">
        <v>62</v>
      </c>
      <c r="B38" s="105" t="s">
        <v>127</v>
      </c>
      <c r="C38" s="105" t="s">
        <v>55</v>
      </c>
      <c r="D38" s="105" t="s">
        <v>63</v>
      </c>
      <c r="E38" s="105" t="s">
        <v>54</v>
      </c>
      <c r="F38" s="106">
        <v>536477</v>
      </c>
      <c r="G38" s="107">
        <v>677270</v>
      </c>
      <c r="H38" s="105" t="s">
        <v>64</v>
      </c>
      <c r="I38" s="105" t="s">
        <v>64</v>
      </c>
      <c r="J38" s="108">
        <v>44866</v>
      </c>
    </row>
    <row r="39" spans="1:10" ht="15">
      <c r="A39" s="105" t="s">
        <v>62</v>
      </c>
      <c r="B39" s="105" t="s">
        <v>127</v>
      </c>
      <c r="C39" s="105" t="s">
        <v>69</v>
      </c>
      <c r="D39" s="105" t="s">
        <v>90</v>
      </c>
      <c r="E39" s="105" t="s">
        <v>66</v>
      </c>
      <c r="F39" s="106">
        <v>536655</v>
      </c>
      <c r="G39" s="107">
        <v>340000</v>
      </c>
      <c r="H39" s="105" t="s">
        <v>57</v>
      </c>
      <c r="I39" s="105" t="s">
        <v>64</v>
      </c>
      <c r="J39" s="108">
        <v>44875</v>
      </c>
    </row>
    <row r="40" spans="1:10" ht="15">
      <c r="A40" s="105" t="s">
        <v>62</v>
      </c>
      <c r="B40" s="105" t="s">
        <v>127</v>
      </c>
      <c r="C40" s="105" t="s">
        <v>55</v>
      </c>
      <c r="D40" s="105" t="s">
        <v>63</v>
      </c>
      <c r="E40" s="105" t="s">
        <v>73</v>
      </c>
      <c r="F40" s="106">
        <v>536537</v>
      </c>
      <c r="G40" s="107">
        <v>385000</v>
      </c>
      <c r="H40" s="105" t="s">
        <v>57</v>
      </c>
      <c r="I40" s="105" t="s">
        <v>64</v>
      </c>
      <c r="J40" s="108">
        <v>44869</v>
      </c>
    </row>
    <row r="41" spans="1:10" ht="15">
      <c r="A41" s="105" t="s">
        <v>62</v>
      </c>
      <c r="B41" s="105" t="s">
        <v>127</v>
      </c>
      <c r="C41" s="105" t="s">
        <v>69</v>
      </c>
      <c r="D41" s="105" t="s">
        <v>84</v>
      </c>
      <c r="E41" s="105" t="s">
        <v>54</v>
      </c>
      <c r="F41" s="106">
        <v>536630</v>
      </c>
      <c r="G41" s="107">
        <v>490000</v>
      </c>
      <c r="H41" s="105" t="s">
        <v>57</v>
      </c>
      <c r="I41" s="105" t="s">
        <v>64</v>
      </c>
      <c r="J41" s="108">
        <v>44875</v>
      </c>
    </row>
    <row r="42" spans="1:10" ht="15">
      <c r="A42" s="105" t="s">
        <v>62</v>
      </c>
      <c r="B42" s="105" t="s">
        <v>127</v>
      </c>
      <c r="C42" s="105" t="s">
        <v>55</v>
      </c>
      <c r="D42" s="105" t="s">
        <v>63</v>
      </c>
      <c r="E42" s="105" t="s">
        <v>73</v>
      </c>
      <c r="F42" s="106">
        <v>536895</v>
      </c>
      <c r="G42" s="107">
        <v>150000</v>
      </c>
      <c r="H42" s="105" t="s">
        <v>57</v>
      </c>
      <c r="I42" s="105" t="s">
        <v>64</v>
      </c>
      <c r="J42" s="108">
        <v>44887</v>
      </c>
    </row>
    <row r="43" spans="1:10" ht="15">
      <c r="A43" s="105" t="s">
        <v>62</v>
      </c>
      <c r="B43" s="105" t="s">
        <v>127</v>
      </c>
      <c r="C43" s="105" t="s">
        <v>55</v>
      </c>
      <c r="D43" s="105" t="s">
        <v>63</v>
      </c>
      <c r="E43" s="105" t="s">
        <v>66</v>
      </c>
      <c r="F43" s="106">
        <v>536631</v>
      </c>
      <c r="G43" s="107">
        <v>345000</v>
      </c>
      <c r="H43" s="105" t="s">
        <v>57</v>
      </c>
      <c r="I43" s="105" t="s">
        <v>64</v>
      </c>
      <c r="J43" s="108">
        <v>44875</v>
      </c>
    </row>
    <row r="44" spans="1:10" ht="15">
      <c r="A44" s="105" t="s">
        <v>62</v>
      </c>
      <c r="B44" s="105" t="s">
        <v>127</v>
      </c>
      <c r="C44" s="105" t="s">
        <v>55</v>
      </c>
      <c r="D44" s="105" t="s">
        <v>82</v>
      </c>
      <c r="E44" s="105" t="s">
        <v>54</v>
      </c>
      <c r="F44" s="106">
        <v>536583</v>
      </c>
      <c r="G44" s="107">
        <v>789000</v>
      </c>
      <c r="H44" s="105" t="s">
        <v>57</v>
      </c>
      <c r="I44" s="105" t="s">
        <v>64</v>
      </c>
      <c r="J44" s="108">
        <v>44873</v>
      </c>
    </row>
    <row r="45" spans="1:10" ht="15">
      <c r="A45" s="105" t="s">
        <v>62</v>
      </c>
      <c r="B45" s="105" t="s">
        <v>127</v>
      </c>
      <c r="C45" s="105" t="s">
        <v>55</v>
      </c>
      <c r="D45" s="105" t="s">
        <v>63</v>
      </c>
      <c r="E45" s="105" t="s">
        <v>66</v>
      </c>
      <c r="F45" s="106">
        <v>536715</v>
      </c>
      <c r="G45" s="107">
        <v>325000</v>
      </c>
      <c r="H45" s="105" t="s">
        <v>57</v>
      </c>
      <c r="I45" s="105" t="s">
        <v>64</v>
      </c>
      <c r="J45" s="108">
        <v>44880</v>
      </c>
    </row>
    <row r="46" spans="1:10" ht="15">
      <c r="A46" s="105" t="s">
        <v>62</v>
      </c>
      <c r="B46" s="105" t="s">
        <v>127</v>
      </c>
      <c r="C46" s="105" t="s">
        <v>55</v>
      </c>
      <c r="D46" s="105" t="s">
        <v>63</v>
      </c>
      <c r="E46" s="105" t="s">
        <v>54</v>
      </c>
      <c r="F46" s="106">
        <v>536835</v>
      </c>
      <c r="G46" s="107">
        <v>380000</v>
      </c>
      <c r="H46" s="105" t="s">
        <v>57</v>
      </c>
      <c r="I46" s="105" t="s">
        <v>64</v>
      </c>
      <c r="J46" s="108">
        <v>44883</v>
      </c>
    </row>
    <row r="47" spans="1:10" ht="15">
      <c r="A47" s="105" t="s">
        <v>62</v>
      </c>
      <c r="B47" s="105" t="s">
        <v>127</v>
      </c>
      <c r="C47" s="105" t="s">
        <v>55</v>
      </c>
      <c r="D47" s="105" t="s">
        <v>82</v>
      </c>
      <c r="E47" s="105" t="s">
        <v>54</v>
      </c>
      <c r="F47" s="106">
        <v>536912</v>
      </c>
      <c r="G47" s="107">
        <v>455000</v>
      </c>
      <c r="H47" s="105" t="s">
        <v>57</v>
      </c>
      <c r="I47" s="105" t="s">
        <v>64</v>
      </c>
      <c r="J47" s="108">
        <v>44888</v>
      </c>
    </row>
    <row r="48" spans="1:10" ht="15">
      <c r="A48" s="105" t="s">
        <v>62</v>
      </c>
      <c r="B48" s="105" t="s">
        <v>127</v>
      </c>
      <c r="C48" s="105" t="s">
        <v>55</v>
      </c>
      <c r="D48" s="105" t="s">
        <v>63</v>
      </c>
      <c r="E48" s="105" t="s">
        <v>83</v>
      </c>
      <c r="F48" s="106">
        <v>536925</v>
      </c>
      <c r="G48" s="107">
        <v>312500</v>
      </c>
      <c r="H48" s="105" t="s">
        <v>57</v>
      </c>
      <c r="I48" s="105" t="s">
        <v>64</v>
      </c>
      <c r="J48" s="108">
        <v>44888</v>
      </c>
    </row>
    <row r="49" spans="1:10" ht="15">
      <c r="A49" s="105" t="s">
        <v>62</v>
      </c>
      <c r="B49" s="105" t="s">
        <v>127</v>
      </c>
      <c r="C49" s="105" t="s">
        <v>100</v>
      </c>
      <c r="D49" s="105" t="s">
        <v>101</v>
      </c>
      <c r="E49" s="105" t="s">
        <v>83</v>
      </c>
      <c r="F49" s="106">
        <v>536931</v>
      </c>
      <c r="G49" s="107">
        <v>295000</v>
      </c>
      <c r="H49" s="105" t="s">
        <v>57</v>
      </c>
      <c r="I49" s="105" t="s">
        <v>64</v>
      </c>
      <c r="J49" s="108">
        <v>44888</v>
      </c>
    </row>
    <row r="50" spans="1:10" ht="15">
      <c r="A50" s="105" t="s">
        <v>62</v>
      </c>
      <c r="B50" s="105" t="s">
        <v>127</v>
      </c>
      <c r="C50" s="105" t="s">
        <v>55</v>
      </c>
      <c r="D50" s="105" t="s">
        <v>63</v>
      </c>
      <c r="E50" s="105" t="s">
        <v>54</v>
      </c>
      <c r="F50" s="106">
        <v>536696</v>
      </c>
      <c r="G50" s="107">
        <v>565000</v>
      </c>
      <c r="H50" s="105" t="s">
        <v>57</v>
      </c>
      <c r="I50" s="105" t="s">
        <v>64</v>
      </c>
      <c r="J50" s="108">
        <v>44879</v>
      </c>
    </row>
    <row r="51" spans="1:10" ht="15">
      <c r="A51" s="105" t="s">
        <v>62</v>
      </c>
      <c r="B51" s="105" t="s">
        <v>127</v>
      </c>
      <c r="C51" s="105" t="s">
        <v>55</v>
      </c>
      <c r="D51" s="105" t="s">
        <v>82</v>
      </c>
      <c r="E51" s="105" t="s">
        <v>54</v>
      </c>
      <c r="F51" s="106">
        <v>536642</v>
      </c>
      <c r="G51" s="107">
        <v>671339</v>
      </c>
      <c r="H51" s="105" t="s">
        <v>64</v>
      </c>
      <c r="I51" s="105" t="s">
        <v>64</v>
      </c>
      <c r="J51" s="108">
        <v>44875</v>
      </c>
    </row>
    <row r="52" spans="1:10" ht="15">
      <c r="A52" s="105" t="s">
        <v>62</v>
      </c>
      <c r="B52" s="105" t="s">
        <v>127</v>
      </c>
      <c r="C52" s="105" t="s">
        <v>55</v>
      </c>
      <c r="D52" s="105" t="s">
        <v>63</v>
      </c>
      <c r="E52" s="105" t="s">
        <v>54</v>
      </c>
      <c r="F52" s="106">
        <v>536961</v>
      </c>
      <c r="G52" s="107">
        <v>645000</v>
      </c>
      <c r="H52" s="105" t="s">
        <v>57</v>
      </c>
      <c r="I52" s="105" t="s">
        <v>64</v>
      </c>
      <c r="J52" s="108">
        <v>44893</v>
      </c>
    </row>
    <row r="53" spans="1:10" ht="15">
      <c r="A53" s="105" t="s">
        <v>62</v>
      </c>
      <c r="B53" s="105" t="s">
        <v>127</v>
      </c>
      <c r="C53" s="105" t="s">
        <v>55</v>
      </c>
      <c r="D53" s="105" t="s">
        <v>63</v>
      </c>
      <c r="E53" s="105" t="s">
        <v>54</v>
      </c>
      <c r="F53" s="106">
        <v>536968</v>
      </c>
      <c r="G53" s="107">
        <v>1013750</v>
      </c>
      <c r="H53" s="105" t="s">
        <v>64</v>
      </c>
      <c r="I53" s="105" t="s">
        <v>64</v>
      </c>
      <c r="J53" s="108">
        <v>44893</v>
      </c>
    </row>
    <row r="54" spans="1:10" ht="15">
      <c r="A54" s="105" t="s">
        <v>62</v>
      </c>
      <c r="B54" s="105" t="s">
        <v>127</v>
      </c>
      <c r="C54" s="105" t="s">
        <v>55</v>
      </c>
      <c r="D54" s="105" t="s">
        <v>82</v>
      </c>
      <c r="E54" s="105" t="s">
        <v>54</v>
      </c>
      <c r="F54" s="106">
        <v>537007</v>
      </c>
      <c r="G54" s="107">
        <v>338500</v>
      </c>
      <c r="H54" s="105" t="s">
        <v>57</v>
      </c>
      <c r="I54" s="105" t="s">
        <v>64</v>
      </c>
      <c r="J54" s="108">
        <v>44895</v>
      </c>
    </row>
    <row r="55" spans="1:10" ht="15">
      <c r="A55" s="105" t="s">
        <v>62</v>
      </c>
      <c r="B55" s="105" t="s">
        <v>127</v>
      </c>
      <c r="C55" s="105" t="s">
        <v>55</v>
      </c>
      <c r="D55" s="105" t="s">
        <v>63</v>
      </c>
      <c r="E55" s="105" t="s">
        <v>54</v>
      </c>
      <c r="F55" s="106">
        <v>537033</v>
      </c>
      <c r="G55" s="107">
        <v>390000</v>
      </c>
      <c r="H55" s="105" t="s">
        <v>57</v>
      </c>
      <c r="I55" s="105" t="s">
        <v>64</v>
      </c>
      <c r="J55" s="108">
        <v>44895</v>
      </c>
    </row>
    <row r="56" spans="1:10" ht="15">
      <c r="A56" s="105" t="s">
        <v>62</v>
      </c>
      <c r="B56" s="105" t="s">
        <v>127</v>
      </c>
      <c r="C56" s="105" t="s">
        <v>55</v>
      </c>
      <c r="D56" s="105" t="s">
        <v>63</v>
      </c>
      <c r="E56" s="105" t="s">
        <v>54</v>
      </c>
      <c r="F56" s="106">
        <v>536939</v>
      </c>
      <c r="G56" s="107">
        <v>570000</v>
      </c>
      <c r="H56" s="105" t="s">
        <v>57</v>
      </c>
      <c r="I56" s="105" t="s">
        <v>64</v>
      </c>
      <c r="J56" s="108">
        <v>44888</v>
      </c>
    </row>
    <row r="57" spans="1:10" ht="15">
      <c r="A57" s="105" t="s">
        <v>62</v>
      </c>
      <c r="B57" s="105" t="s">
        <v>127</v>
      </c>
      <c r="C57" s="105" t="s">
        <v>69</v>
      </c>
      <c r="D57" s="105" t="s">
        <v>90</v>
      </c>
      <c r="E57" s="105" t="s">
        <v>54</v>
      </c>
      <c r="F57" s="106">
        <v>536943</v>
      </c>
      <c r="G57" s="107">
        <v>350000</v>
      </c>
      <c r="H57" s="105" t="s">
        <v>57</v>
      </c>
      <c r="I57" s="105" t="s">
        <v>64</v>
      </c>
      <c r="J57" s="108">
        <v>44888</v>
      </c>
    </row>
    <row r="58" spans="1:10" ht="15">
      <c r="A58" s="105" t="s">
        <v>62</v>
      </c>
      <c r="B58" s="105" t="s">
        <v>127</v>
      </c>
      <c r="C58" s="105" t="s">
        <v>55</v>
      </c>
      <c r="D58" s="105" t="s">
        <v>82</v>
      </c>
      <c r="E58" s="105" t="s">
        <v>54</v>
      </c>
      <c r="F58" s="106">
        <v>536744</v>
      </c>
      <c r="G58" s="107">
        <v>580000</v>
      </c>
      <c r="H58" s="105" t="s">
        <v>57</v>
      </c>
      <c r="I58" s="105" t="s">
        <v>64</v>
      </c>
      <c r="J58" s="108">
        <v>44880</v>
      </c>
    </row>
    <row r="59" spans="1:10" ht="15">
      <c r="A59" s="105" t="s">
        <v>53</v>
      </c>
      <c r="B59" s="105" t="s">
        <v>128</v>
      </c>
      <c r="C59" s="105" t="s">
        <v>67</v>
      </c>
      <c r="D59" s="105" t="s">
        <v>68</v>
      </c>
      <c r="E59" s="105" t="s">
        <v>54</v>
      </c>
      <c r="F59" s="106">
        <v>536974</v>
      </c>
      <c r="G59" s="107">
        <v>345000</v>
      </c>
      <c r="H59" s="105" t="s">
        <v>57</v>
      </c>
      <c r="I59" s="105" t="s">
        <v>64</v>
      </c>
      <c r="J59" s="108">
        <v>44893</v>
      </c>
    </row>
    <row r="60" spans="1:10" ht="15">
      <c r="A60" s="105" t="s">
        <v>53</v>
      </c>
      <c r="B60" s="105" t="s">
        <v>128</v>
      </c>
      <c r="C60" s="105" t="s">
        <v>55</v>
      </c>
      <c r="D60" s="105" t="s">
        <v>56</v>
      </c>
      <c r="E60" s="105" t="s">
        <v>54</v>
      </c>
      <c r="F60" s="106">
        <v>536708</v>
      </c>
      <c r="G60" s="107">
        <v>379000</v>
      </c>
      <c r="H60" s="105" t="s">
        <v>57</v>
      </c>
      <c r="I60" s="105" t="s">
        <v>64</v>
      </c>
      <c r="J60" s="108">
        <v>44880</v>
      </c>
    </row>
    <row r="61" spans="1:10" ht="15">
      <c r="A61" s="105" t="s">
        <v>53</v>
      </c>
      <c r="B61" s="105" t="s">
        <v>128</v>
      </c>
      <c r="C61" s="105" t="s">
        <v>55</v>
      </c>
      <c r="D61" s="105" t="s">
        <v>56</v>
      </c>
      <c r="E61" s="105" t="s">
        <v>54</v>
      </c>
      <c r="F61" s="106">
        <v>536466</v>
      </c>
      <c r="G61" s="107">
        <v>365000</v>
      </c>
      <c r="H61" s="105" t="s">
        <v>57</v>
      </c>
      <c r="I61" s="105" t="s">
        <v>64</v>
      </c>
      <c r="J61" s="108">
        <v>44866</v>
      </c>
    </row>
    <row r="62" spans="1:10" ht="15">
      <c r="A62" s="105" t="s">
        <v>53</v>
      </c>
      <c r="B62" s="105" t="s">
        <v>128</v>
      </c>
      <c r="C62" s="105" t="s">
        <v>55</v>
      </c>
      <c r="D62" s="105" t="s">
        <v>94</v>
      </c>
      <c r="E62" s="105" t="s">
        <v>73</v>
      </c>
      <c r="F62" s="106">
        <v>536721</v>
      </c>
      <c r="G62" s="107">
        <v>950000</v>
      </c>
      <c r="H62" s="105" t="s">
        <v>57</v>
      </c>
      <c r="I62" s="105" t="s">
        <v>64</v>
      </c>
      <c r="J62" s="108">
        <v>44880</v>
      </c>
    </row>
    <row r="63" spans="1:10" ht="15">
      <c r="A63" s="105" t="s">
        <v>53</v>
      </c>
      <c r="B63" s="105" t="s">
        <v>128</v>
      </c>
      <c r="C63" s="105" t="s">
        <v>55</v>
      </c>
      <c r="D63" s="105" t="s">
        <v>91</v>
      </c>
      <c r="E63" s="105" t="s">
        <v>54</v>
      </c>
      <c r="F63" s="106">
        <v>536671</v>
      </c>
      <c r="G63" s="107">
        <v>423000</v>
      </c>
      <c r="H63" s="105" t="s">
        <v>57</v>
      </c>
      <c r="I63" s="105" t="s">
        <v>64</v>
      </c>
      <c r="J63" s="108">
        <v>44879</v>
      </c>
    </row>
    <row r="64" spans="1:10" ht="15">
      <c r="A64" s="105" t="s">
        <v>53</v>
      </c>
      <c r="B64" s="105" t="s">
        <v>128</v>
      </c>
      <c r="C64" s="105" t="s">
        <v>55</v>
      </c>
      <c r="D64" s="105" t="s">
        <v>58</v>
      </c>
      <c r="E64" s="105" t="s">
        <v>54</v>
      </c>
      <c r="F64" s="106">
        <v>536989</v>
      </c>
      <c r="G64" s="107">
        <v>409000</v>
      </c>
      <c r="H64" s="105" t="s">
        <v>57</v>
      </c>
      <c r="I64" s="105" t="s">
        <v>64</v>
      </c>
      <c r="J64" s="108">
        <v>44894</v>
      </c>
    </row>
    <row r="65" spans="1:10" ht="15">
      <c r="A65" s="105" t="s">
        <v>53</v>
      </c>
      <c r="B65" s="105" t="s">
        <v>128</v>
      </c>
      <c r="C65" s="105" t="s">
        <v>55</v>
      </c>
      <c r="D65" s="105" t="s">
        <v>58</v>
      </c>
      <c r="E65" s="105" t="s">
        <v>74</v>
      </c>
      <c r="F65" s="106">
        <v>536659</v>
      </c>
      <c r="G65" s="107">
        <v>2200000</v>
      </c>
      <c r="H65" s="105" t="s">
        <v>57</v>
      </c>
      <c r="I65" s="105" t="s">
        <v>64</v>
      </c>
      <c r="J65" s="108">
        <v>44875</v>
      </c>
    </row>
    <row r="66" spans="1:10" ht="15">
      <c r="A66" s="105" t="s">
        <v>53</v>
      </c>
      <c r="B66" s="105" t="s">
        <v>128</v>
      </c>
      <c r="C66" s="105" t="s">
        <v>55</v>
      </c>
      <c r="D66" s="105" t="s">
        <v>56</v>
      </c>
      <c r="E66" s="105" t="s">
        <v>54</v>
      </c>
      <c r="F66" s="106">
        <v>536649</v>
      </c>
      <c r="G66" s="107">
        <v>815000</v>
      </c>
      <c r="H66" s="105" t="s">
        <v>57</v>
      </c>
      <c r="I66" s="105" t="s">
        <v>64</v>
      </c>
      <c r="J66" s="108">
        <v>44875</v>
      </c>
    </row>
    <row r="67" spans="1:10" ht="15">
      <c r="A67" s="105" t="s">
        <v>53</v>
      </c>
      <c r="B67" s="105" t="s">
        <v>128</v>
      </c>
      <c r="C67" s="105" t="s">
        <v>69</v>
      </c>
      <c r="D67" s="105" t="s">
        <v>70</v>
      </c>
      <c r="E67" s="105" t="s">
        <v>54</v>
      </c>
      <c r="F67" s="106">
        <v>536806</v>
      </c>
      <c r="G67" s="107">
        <v>642593</v>
      </c>
      <c r="H67" s="105" t="s">
        <v>64</v>
      </c>
      <c r="I67" s="105" t="s">
        <v>64</v>
      </c>
      <c r="J67" s="108">
        <v>44883</v>
      </c>
    </row>
    <row r="68" spans="1:10" ht="15">
      <c r="A68" s="105" t="s">
        <v>53</v>
      </c>
      <c r="B68" s="105" t="s">
        <v>128</v>
      </c>
      <c r="C68" s="105" t="s">
        <v>55</v>
      </c>
      <c r="D68" s="105" t="s">
        <v>56</v>
      </c>
      <c r="E68" s="105" t="s">
        <v>54</v>
      </c>
      <c r="F68" s="106">
        <v>537038</v>
      </c>
      <c r="G68" s="107">
        <v>899000</v>
      </c>
      <c r="H68" s="105" t="s">
        <v>57</v>
      </c>
      <c r="I68" s="105" t="s">
        <v>64</v>
      </c>
      <c r="J68" s="108">
        <v>44895</v>
      </c>
    </row>
    <row r="69" spans="1:10" ht="15">
      <c r="A69" s="105" t="s">
        <v>53</v>
      </c>
      <c r="B69" s="105" t="s">
        <v>128</v>
      </c>
      <c r="C69" s="105" t="s">
        <v>55</v>
      </c>
      <c r="D69" s="105" t="s">
        <v>58</v>
      </c>
      <c r="E69" s="105" t="s">
        <v>54</v>
      </c>
      <c r="F69" s="106">
        <v>536750</v>
      </c>
      <c r="G69" s="107">
        <v>350000</v>
      </c>
      <c r="H69" s="105" t="s">
        <v>57</v>
      </c>
      <c r="I69" s="105" t="s">
        <v>64</v>
      </c>
      <c r="J69" s="108">
        <v>44880</v>
      </c>
    </row>
    <row r="70" spans="1:10" ht="15">
      <c r="A70" s="105" t="s">
        <v>53</v>
      </c>
      <c r="B70" s="105" t="s">
        <v>128</v>
      </c>
      <c r="C70" s="105" t="s">
        <v>55</v>
      </c>
      <c r="D70" s="105" t="s">
        <v>56</v>
      </c>
      <c r="E70" s="105" t="s">
        <v>54</v>
      </c>
      <c r="F70" s="106">
        <v>536986</v>
      </c>
      <c r="G70" s="107">
        <v>560000</v>
      </c>
      <c r="H70" s="105" t="s">
        <v>57</v>
      </c>
      <c r="I70" s="105" t="s">
        <v>64</v>
      </c>
      <c r="J70" s="108">
        <v>44894</v>
      </c>
    </row>
    <row r="71" spans="1:10" ht="15">
      <c r="A71" s="105" t="s">
        <v>53</v>
      </c>
      <c r="B71" s="105" t="s">
        <v>128</v>
      </c>
      <c r="C71" s="105" t="s">
        <v>55</v>
      </c>
      <c r="D71" s="105" t="s">
        <v>56</v>
      </c>
      <c r="E71" s="105" t="s">
        <v>83</v>
      </c>
      <c r="F71" s="106">
        <v>536616</v>
      </c>
      <c r="G71" s="107">
        <v>300000</v>
      </c>
      <c r="H71" s="105" t="s">
        <v>57</v>
      </c>
      <c r="I71" s="105" t="s">
        <v>64</v>
      </c>
      <c r="J71" s="108">
        <v>44874</v>
      </c>
    </row>
    <row r="72" spans="1:10" ht="15">
      <c r="A72" s="105" t="s">
        <v>53</v>
      </c>
      <c r="B72" s="105" t="s">
        <v>128</v>
      </c>
      <c r="C72" s="105" t="s">
        <v>71</v>
      </c>
      <c r="D72" s="105" t="s">
        <v>72</v>
      </c>
      <c r="E72" s="105" t="s">
        <v>54</v>
      </c>
      <c r="F72" s="106">
        <v>536707</v>
      </c>
      <c r="G72" s="107">
        <v>412000</v>
      </c>
      <c r="H72" s="105" t="s">
        <v>57</v>
      </c>
      <c r="I72" s="105" t="s">
        <v>64</v>
      </c>
      <c r="J72" s="108">
        <v>44880</v>
      </c>
    </row>
    <row r="73" spans="1:10" ht="15">
      <c r="A73" s="105" t="s">
        <v>53</v>
      </c>
      <c r="B73" s="105" t="s">
        <v>128</v>
      </c>
      <c r="C73" s="105" t="s">
        <v>71</v>
      </c>
      <c r="D73" s="105" t="s">
        <v>72</v>
      </c>
      <c r="E73" s="105" t="s">
        <v>54</v>
      </c>
      <c r="F73" s="106">
        <v>536534</v>
      </c>
      <c r="G73" s="107">
        <v>382469.13</v>
      </c>
      <c r="H73" s="105" t="s">
        <v>57</v>
      </c>
      <c r="I73" s="105" t="s">
        <v>64</v>
      </c>
      <c r="J73" s="108">
        <v>44869</v>
      </c>
    </row>
    <row r="74" spans="1:10" ht="15">
      <c r="A74" s="105" t="s">
        <v>53</v>
      </c>
      <c r="B74" s="105" t="s">
        <v>128</v>
      </c>
      <c r="C74" s="105" t="s">
        <v>69</v>
      </c>
      <c r="D74" s="105" t="s">
        <v>70</v>
      </c>
      <c r="E74" s="105" t="s">
        <v>54</v>
      </c>
      <c r="F74" s="106">
        <v>536531</v>
      </c>
      <c r="G74" s="107">
        <v>698187</v>
      </c>
      <c r="H74" s="105" t="s">
        <v>64</v>
      </c>
      <c r="I74" s="105" t="s">
        <v>64</v>
      </c>
      <c r="J74" s="108">
        <v>44869</v>
      </c>
    </row>
    <row r="75" spans="1:10" ht="15">
      <c r="A75" s="105" t="s">
        <v>53</v>
      </c>
      <c r="B75" s="105" t="s">
        <v>128</v>
      </c>
      <c r="C75" s="105" t="s">
        <v>67</v>
      </c>
      <c r="D75" s="105" t="s">
        <v>68</v>
      </c>
      <c r="E75" s="105" t="s">
        <v>54</v>
      </c>
      <c r="F75" s="106">
        <v>536522</v>
      </c>
      <c r="G75" s="107">
        <v>320000</v>
      </c>
      <c r="H75" s="105" t="s">
        <v>57</v>
      </c>
      <c r="I75" s="105" t="s">
        <v>64</v>
      </c>
      <c r="J75" s="108">
        <v>44868</v>
      </c>
    </row>
    <row r="76" spans="1:10" ht="15">
      <c r="A76" s="105" t="s">
        <v>53</v>
      </c>
      <c r="B76" s="105" t="s">
        <v>128</v>
      </c>
      <c r="C76" s="105" t="s">
        <v>55</v>
      </c>
      <c r="D76" s="105" t="s">
        <v>56</v>
      </c>
      <c r="E76" s="105" t="s">
        <v>54</v>
      </c>
      <c r="F76" s="106">
        <v>536687</v>
      </c>
      <c r="G76" s="107">
        <v>465000</v>
      </c>
      <c r="H76" s="105" t="s">
        <v>57</v>
      </c>
      <c r="I76" s="105" t="s">
        <v>64</v>
      </c>
      <c r="J76" s="108">
        <v>44879</v>
      </c>
    </row>
    <row r="77" spans="1:10" ht="15">
      <c r="A77" s="105" t="s">
        <v>53</v>
      </c>
      <c r="B77" s="105" t="s">
        <v>128</v>
      </c>
      <c r="C77" s="105" t="s">
        <v>69</v>
      </c>
      <c r="D77" s="105" t="s">
        <v>70</v>
      </c>
      <c r="E77" s="105" t="s">
        <v>54</v>
      </c>
      <c r="F77" s="106">
        <v>537036</v>
      </c>
      <c r="G77" s="107">
        <v>389900</v>
      </c>
      <c r="H77" s="105" t="s">
        <v>57</v>
      </c>
      <c r="I77" s="105" t="s">
        <v>64</v>
      </c>
      <c r="J77" s="108">
        <v>44895</v>
      </c>
    </row>
    <row r="78" spans="1:10" ht="15">
      <c r="A78" s="105" t="s">
        <v>53</v>
      </c>
      <c r="B78" s="105" t="s">
        <v>128</v>
      </c>
      <c r="C78" s="105" t="s">
        <v>55</v>
      </c>
      <c r="D78" s="105" t="s">
        <v>58</v>
      </c>
      <c r="E78" s="105" t="s">
        <v>54</v>
      </c>
      <c r="F78" s="106">
        <v>536470</v>
      </c>
      <c r="G78" s="107">
        <v>365000</v>
      </c>
      <c r="H78" s="105" t="s">
        <v>57</v>
      </c>
      <c r="I78" s="105" t="s">
        <v>64</v>
      </c>
      <c r="J78" s="108">
        <v>44866</v>
      </c>
    </row>
    <row r="79" spans="1:10" ht="15">
      <c r="A79" s="105" t="s">
        <v>53</v>
      </c>
      <c r="B79" s="105" t="s">
        <v>128</v>
      </c>
      <c r="C79" s="105" t="s">
        <v>55</v>
      </c>
      <c r="D79" s="105" t="s">
        <v>58</v>
      </c>
      <c r="E79" s="105" t="s">
        <v>54</v>
      </c>
      <c r="F79" s="106">
        <v>536979</v>
      </c>
      <c r="G79" s="107">
        <v>335000</v>
      </c>
      <c r="H79" s="105" t="s">
        <v>57</v>
      </c>
      <c r="I79" s="105" t="s">
        <v>64</v>
      </c>
      <c r="J79" s="108">
        <v>44893</v>
      </c>
    </row>
    <row r="80" spans="1:10" ht="15">
      <c r="A80" s="105" t="s">
        <v>53</v>
      </c>
      <c r="B80" s="105" t="s">
        <v>128</v>
      </c>
      <c r="C80" s="105" t="s">
        <v>55</v>
      </c>
      <c r="D80" s="105" t="s">
        <v>56</v>
      </c>
      <c r="E80" s="105" t="s">
        <v>54</v>
      </c>
      <c r="F80" s="106">
        <v>536481</v>
      </c>
      <c r="G80" s="107">
        <v>700000</v>
      </c>
      <c r="H80" s="105" t="s">
        <v>57</v>
      </c>
      <c r="I80" s="105" t="s">
        <v>64</v>
      </c>
      <c r="J80" s="108">
        <v>44866</v>
      </c>
    </row>
    <row r="81" spans="1:10" ht="15">
      <c r="A81" s="105" t="s">
        <v>103</v>
      </c>
      <c r="B81" s="105" t="s">
        <v>129</v>
      </c>
      <c r="C81" s="105" t="s">
        <v>104</v>
      </c>
      <c r="D81" s="105" t="s">
        <v>84</v>
      </c>
      <c r="E81" s="105" t="s">
        <v>54</v>
      </c>
      <c r="F81" s="106">
        <v>537043</v>
      </c>
      <c r="G81" s="107">
        <v>287000</v>
      </c>
      <c r="H81" s="105" t="s">
        <v>57</v>
      </c>
      <c r="I81" s="105" t="s">
        <v>64</v>
      </c>
      <c r="J81" s="108">
        <v>44895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4" t="s">
        <v>0</v>
      </c>
      <c r="B1" s="84" t="s">
        <v>35</v>
      </c>
      <c r="C1" s="84" t="s">
        <v>1</v>
      </c>
      <c r="D1" s="84" t="s">
        <v>34</v>
      </c>
      <c r="E1" s="84" t="s">
        <v>32</v>
      </c>
      <c r="F1" s="84" t="s">
        <v>36</v>
      </c>
      <c r="G1" s="84" t="s">
        <v>33</v>
      </c>
      <c r="H1" s="84" t="s">
        <v>39</v>
      </c>
      <c r="L1">
        <v>20</v>
      </c>
    </row>
    <row r="2" spans="1:12" ht="15">
      <c r="A2" s="109" t="s">
        <v>85</v>
      </c>
      <c r="B2" s="109" t="s">
        <v>123</v>
      </c>
      <c r="C2" s="109" t="s">
        <v>106</v>
      </c>
      <c r="D2" s="109" t="s">
        <v>105</v>
      </c>
      <c r="E2" s="110">
        <v>536533</v>
      </c>
      <c r="F2" s="111">
        <v>100000</v>
      </c>
      <c r="G2" s="112">
        <v>44869</v>
      </c>
      <c r="H2" s="109" t="s">
        <v>107</v>
      </c>
    </row>
    <row r="3" spans="1:12" ht="15">
      <c r="A3" s="109" t="s">
        <v>59</v>
      </c>
      <c r="B3" s="109" t="s">
        <v>124</v>
      </c>
      <c r="C3" s="109" t="s">
        <v>109</v>
      </c>
      <c r="D3" s="109" t="s">
        <v>108</v>
      </c>
      <c r="E3" s="110">
        <v>536675</v>
      </c>
      <c r="F3" s="111">
        <v>380000</v>
      </c>
      <c r="G3" s="112">
        <v>44879</v>
      </c>
      <c r="H3" s="109" t="s">
        <v>110</v>
      </c>
    </row>
    <row r="4" spans="1:12" ht="15">
      <c r="A4" s="109" t="s">
        <v>59</v>
      </c>
      <c r="B4" s="109" t="s">
        <v>124</v>
      </c>
      <c r="C4" s="109" t="s">
        <v>74</v>
      </c>
      <c r="D4" s="109" t="s">
        <v>102</v>
      </c>
      <c r="E4" s="110">
        <v>536983</v>
      </c>
      <c r="F4" s="111">
        <v>1083900</v>
      </c>
      <c r="G4" s="112">
        <v>44894</v>
      </c>
      <c r="H4" s="109" t="s">
        <v>115</v>
      </c>
    </row>
    <row r="5" spans="1:12" ht="15">
      <c r="A5" s="109" t="s">
        <v>59</v>
      </c>
      <c r="B5" s="109" t="s">
        <v>124</v>
      </c>
      <c r="C5" s="109" t="s">
        <v>74</v>
      </c>
      <c r="D5" s="109" t="s">
        <v>116</v>
      </c>
      <c r="E5" s="110">
        <v>536984</v>
      </c>
      <c r="F5" s="111">
        <v>1083900</v>
      </c>
      <c r="G5" s="112">
        <v>44894</v>
      </c>
      <c r="H5" s="109" t="s">
        <v>115</v>
      </c>
    </row>
    <row r="6" spans="1:12" ht="15">
      <c r="A6" s="109" t="s">
        <v>59</v>
      </c>
      <c r="B6" s="109" t="s">
        <v>124</v>
      </c>
      <c r="C6" s="109" t="s">
        <v>118</v>
      </c>
      <c r="D6" s="109" t="s">
        <v>117</v>
      </c>
      <c r="E6" s="110">
        <v>537015</v>
      </c>
      <c r="F6" s="111">
        <v>71000</v>
      </c>
      <c r="G6" s="112">
        <v>44895</v>
      </c>
      <c r="H6" s="109" t="s">
        <v>119</v>
      </c>
    </row>
    <row r="7" spans="1:12" ht="15">
      <c r="A7" s="109" t="s">
        <v>62</v>
      </c>
      <c r="B7" s="109" t="s">
        <v>127</v>
      </c>
      <c r="C7" s="109" t="s">
        <v>106</v>
      </c>
      <c r="D7" s="109" t="s">
        <v>111</v>
      </c>
      <c r="E7" s="110">
        <v>536757</v>
      </c>
      <c r="F7" s="111">
        <v>650000</v>
      </c>
      <c r="G7" s="112">
        <v>44881</v>
      </c>
      <c r="H7" s="109" t="s">
        <v>112</v>
      </c>
    </row>
    <row r="8" spans="1:12" ht="15">
      <c r="A8" s="109" t="s">
        <v>62</v>
      </c>
      <c r="B8" s="109" t="s">
        <v>127</v>
      </c>
      <c r="C8" s="109" t="s">
        <v>74</v>
      </c>
      <c r="D8" s="109" t="s">
        <v>113</v>
      </c>
      <c r="E8" s="110">
        <v>536941</v>
      </c>
      <c r="F8" s="111">
        <v>1300000</v>
      </c>
      <c r="G8" s="112">
        <v>44888</v>
      </c>
      <c r="H8" s="109" t="s">
        <v>114</v>
      </c>
    </row>
    <row r="9" spans="1:12" ht="15">
      <c r="A9" s="109" t="s">
        <v>62</v>
      </c>
      <c r="B9" s="109" t="s">
        <v>127</v>
      </c>
      <c r="C9" s="109" t="s">
        <v>106</v>
      </c>
      <c r="D9" s="109" t="s">
        <v>120</v>
      </c>
      <c r="E9" s="110">
        <v>537032</v>
      </c>
      <c r="F9" s="111">
        <v>150000</v>
      </c>
      <c r="G9" s="112">
        <v>44895</v>
      </c>
      <c r="H9" s="109" t="s">
        <v>121</v>
      </c>
    </row>
    <row r="10" spans="1:12" ht="15">
      <c r="A10" s="109"/>
      <c r="B10" s="109"/>
      <c r="C10" s="109"/>
      <c r="D10" s="109"/>
      <c r="E10" s="110"/>
      <c r="F10" s="111"/>
      <c r="G10" s="112"/>
      <c r="H10" s="109"/>
    </row>
    <row r="11" spans="1:12" ht="15">
      <c r="A11" s="109"/>
      <c r="B11" s="109"/>
      <c r="C11" s="109"/>
      <c r="D11" s="109"/>
      <c r="E11" s="110"/>
      <c r="F11" s="111"/>
      <c r="G11" s="112"/>
      <c r="H11" s="109"/>
    </row>
    <row r="12" spans="1:12" ht="15">
      <c r="A12" s="109"/>
      <c r="B12" s="109"/>
      <c r="C12" s="109"/>
      <c r="D12" s="109"/>
      <c r="E12" s="110"/>
      <c r="F12" s="111"/>
      <c r="G12" s="112"/>
      <c r="H12" s="109"/>
    </row>
    <row r="13" spans="1:12" ht="15">
      <c r="A13" s="109"/>
      <c r="B13" s="109"/>
      <c r="C13" s="109"/>
      <c r="D13" s="109"/>
      <c r="E13" s="110"/>
      <c r="F13" s="111"/>
      <c r="G13" s="112"/>
      <c r="H13" s="109"/>
    </row>
    <row r="14" spans="1:12" ht="15">
      <c r="A14" s="109"/>
      <c r="B14" s="109"/>
      <c r="C14" s="109"/>
      <c r="D14" s="109"/>
      <c r="E14" s="110"/>
      <c r="F14" s="111"/>
      <c r="G14" s="112"/>
      <c r="H14" s="109"/>
    </row>
    <row r="15" spans="1:12" ht="15">
      <c r="A15" s="109"/>
      <c r="B15" s="109"/>
      <c r="C15" s="109"/>
      <c r="D15" s="109"/>
      <c r="E15" s="110"/>
      <c r="F15" s="111"/>
      <c r="G15" s="112"/>
      <c r="H15" s="109"/>
    </row>
    <row r="16" spans="1:12" ht="15">
      <c r="A16" s="109"/>
      <c r="B16" s="109"/>
      <c r="C16" s="109"/>
      <c r="D16" s="109"/>
      <c r="E16" s="110"/>
      <c r="F16" s="111"/>
      <c r="G16" s="112"/>
      <c r="H16" s="109"/>
    </row>
    <row r="17" spans="1:8" ht="15">
      <c r="A17" s="109"/>
      <c r="B17" s="109"/>
      <c r="C17" s="109"/>
      <c r="D17" s="109"/>
      <c r="E17" s="110"/>
      <c r="F17" s="111"/>
      <c r="G17" s="112"/>
      <c r="H17" s="109"/>
    </row>
    <row r="18" spans="1:8" ht="15">
      <c r="A18" s="109"/>
      <c r="B18" s="109"/>
      <c r="C18" s="109"/>
      <c r="D18" s="109"/>
      <c r="E18" s="110"/>
      <c r="F18" s="111"/>
      <c r="G18" s="112"/>
      <c r="H18" s="109"/>
    </row>
    <row r="19" spans="1:8" ht="15">
      <c r="A19" s="109"/>
      <c r="B19" s="109"/>
      <c r="C19" s="109"/>
      <c r="D19" s="109"/>
      <c r="E19" s="110"/>
      <c r="F19" s="111"/>
      <c r="G19" s="112"/>
      <c r="H19" s="109"/>
    </row>
    <row r="20" spans="1:8" ht="15">
      <c r="A20" s="109"/>
      <c r="B20" s="109"/>
      <c r="C20" s="109"/>
      <c r="D20" s="109"/>
      <c r="E20" s="110"/>
      <c r="F20" s="111"/>
      <c r="G20" s="112"/>
      <c r="H20" s="109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89"/>
  <sheetViews>
    <sheetView workbookViewId="0">
      <pane ySplit="1" topLeftCell="A2" activePane="bottomLeft" state="frozen"/>
      <selection pane="bottomLeft" activeCell="H19" sqref="H19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5" t="s">
        <v>0</v>
      </c>
      <c r="B1" s="86" t="s">
        <v>35</v>
      </c>
      <c r="C1" s="86" t="s">
        <v>36</v>
      </c>
      <c r="D1" s="86" t="s">
        <v>33</v>
      </c>
      <c r="E1" s="87" t="s">
        <v>41</v>
      </c>
      <c r="L1">
        <v>89</v>
      </c>
    </row>
    <row r="2" spans="1:12" ht="12.75" customHeight="1">
      <c r="A2" s="113" t="s">
        <v>78</v>
      </c>
      <c r="B2" s="113" t="s">
        <v>122</v>
      </c>
      <c r="C2" s="114">
        <v>570000</v>
      </c>
      <c r="D2" s="115">
        <v>44893</v>
      </c>
      <c r="E2" s="113" t="s">
        <v>130</v>
      </c>
    </row>
    <row r="3" spans="1:12" ht="12.75" customHeight="1">
      <c r="A3" s="113" t="s">
        <v>78</v>
      </c>
      <c r="B3" s="113" t="s">
        <v>122</v>
      </c>
      <c r="C3" s="114">
        <v>545000</v>
      </c>
      <c r="D3" s="115">
        <v>44881</v>
      </c>
      <c r="E3" s="113" t="s">
        <v>130</v>
      </c>
    </row>
    <row r="4" spans="1:12" ht="12.75" customHeight="1">
      <c r="A4" s="113" t="s">
        <v>78</v>
      </c>
      <c r="B4" s="113" t="s">
        <v>122</v>
      </c>
      <c r="C4" s="114">
        <v>764591</v>
      </c>
      <c r="D4" s="115">
        <v>44887</v>
      </c>
      <c r="E4" s="113" t="s">
        <v>130</v>
      </c>
    </row>
    <row r="5" spans="1:12" ht="12.75" customHeight="1">
      <c r="A5" s="113" t="s">
        <v>78</v>
      </c>
      <c r="B5" s="113" t="s">
        <v>122</v>
      </c>
      <c r="C5" s="114">
        <v>590680</v>
      </c>
      <c r="D5" s="115">
        <v>44880</v>
      </c>
      <c r="E5" s="113" t="s">
        <v>130</v>
      </c>
    </row>
    <row r="6" spans="1:12" ht="12.75" customHeight="1">
      <c r="A6" s="113" t="s">
        <v>78</v>
      </c>
      <c r="B6" s="113" t="s">
        <v>122</v>
      </c>
      <c r="C6" s="114">
        <v>459950</v>
      </c>
      <c r="D6" s="115">
        <v>44888</v>
      </c>
      <c r="E6" s="113" t="s">
        <v>130</v>
      </c>
    </row>
    <row r="7" spans="1:12" ht="12.75" customHeight="1">
      <c r="A7" s="113" t="s">
        <v>78</v>
      </c>
      <c r="B7" s="113" t="s">
        <v>122</v>
      </c>
      <c r="C7" s="114">
        <v>592125</v>
      </c>
      <c r="D7" s="115">
        <v>44875</v>
      </c>
      <c r="E7" s="113" t="s">
        <v>130</v>
      </c>
    </row>
    <row r="8" spans="1:12" ht="12.75" customHeight="1">
      <c r="A8" s="113" t="s">
        <v>78</v>
      </c>
      <c r="B8" s="113" t="s">
        <v>122</v>
      </c>
      <c r="C8" s="114">
        <v>520000</v>
      </c>
      <c r="D8" s="115">
        <v>44869</v>
      </c>
      <c r="E8" s="113" t="s">
        <v>130</v>
      </c>
    </row>
    <row r="9" spans="1:12" ht="12.75" customHeight="1">
      <c r="A9" s="113" t="s">
        <v>85</v>
      </c>
      <c r="B9" s="113" t="s">
        <v>123</v>
      </c>
      <c r="C9" s="114">
        <v>485000</v>
      </c>
      <c r="D9" s="115">
        <v>44879</v>
      </c>
      <c r="E9" s="113" t="s">
        <v>131</v>
      </c>
    </row>
    <row r="10" spans="1:12" ht="12.75" customHeight="1">
      <c r="A10" s="113" t="s">
        <v>85</v>
      </c>
      <c r="B10" s="113" t="s">
        <v>123</v>
      </c>
      <c r="C10" s="114">
        <v>439000</v>
      </c>
      <c r="D10" s="115">
        <v>44882</v>
      </c>
      <c r="E10" s="113" t="s">
        <v>131</v>
      </c>
    </row>
    <row r="11" spans="1:12" ht="12.75" customHeight="1">
      <c r="A11" s="113" t="s">
        <v>85</v>
      </c>
      <c r="B11" s="113" t="s">
        <v>123</v>
      </c>
      <c r="C11" s="114">
        <v>100000</v>
      </c>
      <c r="D11" s="115">
        <v>44869</v>
      </c>
      <c r="E11" s="113" t="s">
        <v>132</v>
      </c>
    </row>
    <row r="12" spans="1:12" ht="12.75" customHeight="1">
      <c r="A12" s="113" t="s">
        <v>85</v>
      </c>
      <c r="B12" s="113" t="s">
        <v>123</v>
      </c>
      <c r="C12" s="114">
        <v>470000</v>
      </c>
      <c r="D12" s="115">
        <v>44875</v>
      </c>
      <c r="E12" s="113" t="s">
        <v>131</v>
      </c>
    </row>
    <row r="13" spans="1:12" ht="15">
      <c r="A13" s="113" t="s">
        <v>85</v>
      </c>
      <c r="B13" s="113" t="s">
        <v>123</v>
      </c>
      <c r="C13" s="114">
        <v>800000</v>
      </c>
      <c r="D13" s="115">
        <v>44882</v>
      </c>
      <c r="E13" s="113" t="s">
        <v>131</v>
      </c>
    </row>
    <row r="14" spans="1:12" ht="15">
      <c r="A14" s="113" t="s">
        <v>59</v>
      </c>
      <c r="B14" s="113" t="s">
        <v>124</v>
      </c>
      <c r="C14" s="114">
        <v>1200000</v>
      </c>
      <c r="D14" s="115">
        <v>44893</v>
      </c>
      <c r="E14" s="113" t="s">
        <v>131</v>
      </c>
    </row>
    <row r="15" spans="1:12" ht="15">
      <c r="A15" s="113" t="s">
        <v>59</v>
      </c>
      <c r="B15" s="113" t="s">
        <v>124</v>
      </c>
      <c r="C15" s="114">
        <v>490000</v>
      </c>
      <c r="D15" s="115">
        <v>44869</v>
      </c>
      <c r="E15" s="113" t="s">
        <v>131</v>
      </c>
    </row>
    <row r="16" spans="1:12" ht="15">
      <c r="A16" s="113" t="s">
        <v>59</v>
      </c>
      <c r="B16" s="113" t="s">
        <v>124</v>
      </c>
      <c r="C16" s="114">
        <v>420000</v>
      </c>
      <c r="D16" s="115">
        <v>44879</v>
      </c>
      <c r="E16" s="113" t="s">
        <v>131</v>
      </c>
    </row>
    <row r="17" spans="1:5" ht="15">
      <c r="A17" s="113" t="s">
        <v>59</v>
      </c>
      <c r="B17" s="113" t="s">
        <v>124</v>
      </c>
      <c r="C17" s="114">
        <v>485000</v>
      </c>
      <c r="D17" s="115">
        <v>44879</v>
      </c>
      <c r="E17" s="113" t="s">
        <v>131</v>
      </c>
    </row>
    <row r="18" spans="1:5" ht="15">
      <c r="A18" s="113" t="s">
        <v>59</v>
      </c>
      <c r="B18" s="113" t="s">
        <v>124</v>
      </c>
      <c r="C18" s="114">
        <v>576868</v>
      </c>
      <c r="D18" s="115">
        <v>44882</v>
      </c>
      <c r="E18" s="113" t="s">
        <v>130</v>
      </c>
    </row>
    <row r="19" spans="1:5" ht="15">
      <c r="A19" s="113" t="s">
        <v>59</v>
      </c>
      <c r="B19" s="113" t="s">
        <v>124</v>
      </c>
      <c r="C19" s="114">
        <v>71000</v>
      </c>
      <c r="D19" s="115">
        <v>44895</v>
      </c>
      <c r="E19" s="113" t="s">
        <v>132</v>
      </c>
    </row>
    <row r="20" spans="1:5" ht="15">
      <c r="A20" s="113" t="s">
        <v>59</v>
      </c>
      <c r="B20" s="113" t="s">
        <v>124</v>
      </c>
      <c r="C20" s="114">
        <v>380000</v>
      </c>
      <c r="D20" s="115">
        <v>44879</v>
      </c>
      <c r="E20" s="113" t="s">
        <v>132</v>
      </c>
    </row>
    <row r="21" spans="1:5" ht="15">
      <c r="A21" s="113" t="s">
        <v>59</v>
      </c>
      <c r="B21" s="113" t="s">
        <v>124</v>
      </c>
      <c r="C21" s="114">
        <v>439000</v>
      </c>
      <c r="D21" s="115">
        <v>44868</v>
      </c>
      <c r="E21" s="113" t="s">
        <v>131</v>
      </c>
    </row>
    <row r="22" spans="1:5" ht="15">
      <c r="A22" s="113" t="s">
        <v>59</v>
      </c>
      <c r="B22" s="113" t="s">
        <v>124</v>
      </c>
      <c r="C22" s="114">
        <v>1083900</v>
      </c>
      <c r="D22" s="115">
        <v>44894</v>
      </c>
      <c r="E22" s="113" t="s">
        <v>132</v>
      </c>
    </row>
    <row r="23" spans="1:5" ht="15">
      <c r="A23" s="113" t="s">
        <v>59</v>
      </c>
      <c r="B23" s="113" t="s">
        <v>124</v>
      </c>
      <c r="C23" s="114">
        <v>69000</v>
      </c>
      <c r="D23" s="115">
        <v>44869</v>
      </c>
      <c r="E23" s="113" t="s">
        <v>131</v>
      </c>
    </row>
    <row r="24" spans="1:5" ht="15">
      <c r="A24" s="113" t="s">
        <v>59</v>
      </c>
      <c r="B24" s="113" t="s">
        <v>124</v>
      </c>
      <c r="C24" s="114">
        <v>640000</v>
      </c>
      <c r="D24" s="115">
        <v>44872</v>
      </c>
      <c r="E24" s="113" t="s">
        <v>131</v>
      </c>
    </row>
    <row r="25" spans="1:5" ht="15">
      <c r="A25" s="113" t="s">
        <v>59</v>
      </c>
      <c r="B25" s="113" t="s">
        <v>124</v>
      </c>
      <c r="C25" s="114">
        <v>556188</v>
      </c>
      <c r="D25" s="115">
        <v>44887</v>
      </c>
      <c r="E25" s="113" t="s">
        <v>130</v>
      </c>
    </row>
    <row r="26" spans="1:5" ht="15">
      <c r="A26" s="113" t="s">
        <v>59</v>
      </c>
      <c r="B26" s="113" t="s">
        <v>124</v>
      </c>
      <c r="C26" s="114">
        <v>1083900</v>
      </c>
      <c r="D26" s="115">
        <v>44894</v>
      </c>
      <c r="E26" s="113" t="s">
        <v>132</v>
      </c>
    </row>
    <row r="27" spans="1:5" ht="15">
      <c r="A27" s="113" t="s">
        <v>59</v>
      </c>
      <c r="B27" s="113" t="s">
        <v>124</v>
      </c>
      <c r="C27" s="114">
        <v>770000</v>
      </c>
      <c r="D27" s="115">
        <v>44866</v>
      </c>
      <c r="E27" s="113" t="s">
        <v>131</v>
      </c>
    </row>
    <row r="28" spans="1:5" ht="15">
      <c r="A28" s="113" t="s">
        <v>59</v>
      </c>
      <c r="B28" s="113" t="s">
        <v>124</v>
      </c>
      <c r="C28" s="114">
        <v>400000</v>
      </c>
      <c r="D28" s="115">
        <v>44882</v>
      </c>
      <c r="E28" s="113" t="s">
        <v>131</v>
      </c>
    </row>
    <row r="29" spans="1:5" ht="15">
      <c r="A29" s="113" t="s">
        <v>59</v>
      </c>
      <c r="B29" s="113" t="s">
        <v>124</v>
      </c>
      <c r="C29" s="114">
        <v>417000</v>
      </c>
      <c r="D29" s="115">
        <v>44888</v>
      </c>
      <c r="E29" s="113" t="s">
        <v>131</v>
      </c>
    </row>
    <row r="30" spans="1:5" ht="15">
      <c r="A30" s="113" t="s">
        <v>59</v>
      </c>
      <c r="B30" s="113" t="s">
        <v>124</v>
      </c>
      <c r="C30" s="114">
        <v>1300000</v>
      </c>
      <c r="D30" s="115">
        <v>44875</v>
      </c>
      <c r="E30" s="113" t="s">
        <v>131</v>
      </c>
    </row>
    <row r="31" spans="1:5" ht="15">
      <c r="A31" s="113" t="s">
        <v>59</v>
      </c>
      <c r="B31" s="113" t="s">
        <v>124</v>
      </c>
      <c r="C31" s="114">
        <v>855000</v>
      </c>
      <c r="D31" s="115">
        <v>44883</v>
      </c>
      <c r="E31" s="113" t="s">
        <v>131</v>
      </c>
    </row>
    <row r="32" spans="1:5" ht="15">
      <c r="A32" s="113" t="s">
        <v>59</v>
      </c>
      <c r="B32" s="113" t="s">
        <v>124</v>
      </c>
      <c r="C32" s="114">
        <v>565000</v>
      </c>
      <c r="D32" s="115">
        <v>44869</v>
      </c>
      <c r="E32" s="113" t="s">
        <v>131</v>
      </c>
    </row>
    <row r="33" spans="1:5" ht="15">
      <c r="A33" s="113" t="s">
        <v>59</v>
      </c>
      <c r="B33" s="113" t="s">
        <v>124</v>
      </c>
      <c r="C33" s="114">
        <v>350000</v>
      </c>
      <c r="D33" s="115">
        <v>44895</v>
      </c>
      <c r="E33" s="113" t="s">
        <v>131</v>
      </c>
    </row>
    <row r="34" spans="1:5" ht="15">
      <c r="A34" s="113" t="s">
        <v>59</v>
      </c>
      <c r="B34" s="113" t="s">
        <v>124</v>
      </c>
      <c r="C34" s="114">
        <v>350000</v>
      </c>
      <c r="D34" s="115">
        <v>44895</v>
      </c>
      <c r="E34" s="113" t="s">
        <v>131</v>
      </c>
    </row>
    <row r="35" spans="1:5" ht="15">
      <c r="A35" s="113" t="s">
        <v>59</v>
      </c>
      <c r="B35" s="113" t="s">
        <v>124</v>
      </c>
      <c r="C35" s="114">
        <v>480000</v>
      </c>
      <c r="D35" s="115">
        <v>44866</v>
      </c>
      <c r="E35" s="113" t="s">
        <v>131</v>
      </c>
    </row>
    <row r="36" spans="1:5" ht="15">
      <c r="A36" s="113" t="s">
        <v>59</v>
      </c>
      <c r="B36" s="113" t="s">
        <v>124</v>
      </c>
      <c r="C36" s="114">
        <v>445000</v>
      </c>
      <c r="D36" s="115">
        <v>44875</v>
      </c>
      <c r="E36" s="113" t="s">
        <v>131</v>
      </c>
    </row>
    <row r="37" spans="1:5" ht="15">
      <c r="A37" s="113" t="s">
        <v>59</v>
      </c>
      <c r="B37" s="113" t="s">
        <v>124</v>
      </c>
      <c r="C37" s="114">
        <v>345000</v>
      </c>
      <c r="D37" s="115">
        <v>44879</v>
      </c>
      <c r="E37" s="113" t="s">
        <v>131</v>
      </c>
    </row>
    <row r="38" spans="1:5" ht="15">
      <c r="A38" s="113" t="s">
        <v>59</v>
      </c>
      <c r="B38" s="113" t="s">
        <v>124</v>
      </c>
      <c r="C38" s="114">
        <v>800000</v>
      </c>
      <c r="D38" s="115">
        <v>44882</v>
      </c>
      <c r="E38" s="113" t="s">
        <v>131</v>
      </c>
    </row>
    <row r="39" spans="1:5" ht="15">
      <c r="A39" s="113" t="s">
        <v>97</v>
      </c>
      <c r="B39" s="113" t="s">
        <v>125</v>
      </c>
      <c r="C39" s="114">
        <v>500000</v>
      </c>
      <c r="D39" s="115">
        <v>44895</v>
      </c>
      <c r="E39" s="113" t="s">
        <v>131</v>
      </c>
    </row>
    <row r="40" spans="1:5" ht="15">
      <c r="A40" s="113" t="s">
        <v>97</v>
      </c>
      <c r="B40" s="113" t="s">
        <v>125</v>
      </c>
      <c r="C40" s="114">
        <v>460000</v>
      </c>
      <c r="D40" s="115">
        <v>44882</v>
      </c>
      <c r="E40" s="113" t="s">
        <v>131</v>
      </c>
    </row>
    <row r="41" spans="1:5" ht="15">
      <c r="A41" s="113" t="s">
        <v>88</v>
      </c>
      <c r="B41" s="113" t="s">
        <v>126</v>
      </c>
      <c r="C41" s="114">
        <v>1000000</v>
      </c>
      <c r="D41" s="115">
        <v>44875</v>
      </c>
      <c r="E41" s="113" t="s">
        <v>131</v>
      </c>
    </row>
    <row r="42" spans="1:5" ht="15">
      <c r="A42" s="113" t="s">
        <v>62</v>
      </c>
      <c r="B42" s="113" t="s">
        <v>127</v>
      </c>
      <c r="C42" s="114">
        <v>150000</v>
      </c>
      <c r="D42" s="115">
        <v>44895</v>
      </c>
      <c r="E42" s="113" t="s">
        <v>132</v>
      </c>
    </row>
    <row r="43" spans="1:5" ht="15">
      <c r="A43" s="113" t="s">
        <v>62</v>
      </c>
      <c r="B43" s="113" t="s">
        <v>127</v>
      </c>
      <c r="C43" s="114">
        <v>677270</v>
      </c>
      <c r="D43" s="115">
        <v>44866</v>
      </c>
      <c r="E43" s="113" t="s">
        <v>130</v>
      </c>
    </row>
    <row r="44" spans="1:5" ht="15">
      <c r="A44" s="113" t="s">
        <v>62</v>
      </c>
      <c r="B44" s="113" t="s">
        <v>127</v>
      </c>
      <c r="C44" s="114">
        <v>645000</v>
      </c>
      <c r="D44" s="115">
        <v>44893</v>
      </c>
      <c r="E44" s="113" t="s">
        <v>131</v>
      </c>
    </row>
    <row r="45" spans="1:5" ht="15">
      <c r="A45" s="113" t="s">
        <v>62</v>
      </c>
      <c r="B45" s="113" t="s">
        <v>127</v>
      </c>
      <c r="C45" s="114">
        <v>340000</v>
      </c>
      <c r="D45" s="115">
        <v>44875</v>
      </c>
      <c r="E45" s="113" t="s">
        <v>131</v>
      </c>
    </row>
    <row r="46" spans="1:5" ht="15">
      <c r="A46" s="113" t="s">
        <v>62</v>
      </c>
      <c r="B46" s="113" t="s">
        <v>127</v>
      </c>
      <c r="C46" s="114">
        <v>325000</v>
      </c>
      <c r="D46" s="115">
        <v>44880</v>
      </c>
      <c r="E46" s="113" t="s">
        <v>131</v>
      </c>
    </row>
    <row r="47" spans="1:5" ht="15">
      <c r="A47" s="113" t="s">
        <v>62</v>
      </c>
      <c r="B47" s="113" t="s">
        <v>127</v>
      </c>
      <c r="C47" s="114">
        <v>338500</v>
      </c>
      <c r="D47" s="115">
        <v>44895</v>
      </c>
      <c r="E47" s="113" t="s">
        <v>131</v>
      </c>
    </row>
    <row r="48" spans="1:5" ht="15">
      <c r="A48" s="113" t="s">
        <v>62</v>
      </c>
      <c r="B48" s="113" t="s">
        <v>127</v>
      </c>
      <c r="C48" s="114">
        <v>789000</v>
      </c>
      <c r="D48" s="115">
        <v>44873</v>
      </c>
      <c r="E48" s="113" t="s">
        <v>131</v>
      </c>
    </row>
    <row r="49" spans="1:5" ht="15">
      <c r="A49" s="113" t="s">
        <v>62</v>
      </c>
      <c r="B49" s="113" t="s">
        <v>127</v>
      </c>
      <c r="C49" s="114">
        <v>570000</v>
      </c>
      <c r="D49" s="115">
        <v>44888</v>
      </c>
      <c r="E49" s="113" t="s">
        <v>131</v>
      </c>
    </row>
    <row r="50" spans="1:5" ht="15">
      <c r="A50" s="113" t="s">
        <v>62</v>
      </c>
      <c r="B50" s="113" t="s">
        <v>127</v>
      </c>
      <c r="C50" s="114">
        <v>565000</v>
      </c>
      <c r="D50" s="115">
        <v>44879</v>
      </c>
      <c r="E50" s="113" t="s">
        <v>131</v>
      </c>
    </row>
    <row r="51" spans="1:5" ht="15">
      <c r="A51" s="113" t="s">
        <v>62</v>
      </c>
      <c r="B51" s="113" t="s">
        <v>127</v>
      </c>
      <c r="C51" s="114">
        <v>295000</v>
      </c>
      <c r="D51" s="115">
        <v>44888</v>
      </c>
      <c r="E51" s="113" t="s">
        <v>131</v>
      </c>
    </row>
    <row r="52" spans="1:5" ht="15">
      <c r="A52" s="113" t="s">
        <v>62</v>
      </c>
      <c r="B52" s="113" t="s">
        <v>127</v>
      </c>
      <c r="C52" s="114">
        <v>1300000</v>
      </c>
      <c r="D52" s="115">
        <v>44888</v>
      </c>
      <c r="E52" s="113" t="s">
        <v>132</v>
      </c>
    </row>
    <row r="53" spans="1:5" ht="15">
      <c r="A53" s="113" t="s">
        <v>62</v>
      </c>
      <c r="B53" s="113" t="s">
        <v>127</v>
      </c>
      <c r="C53" s="114">
        <v>1013750</v>
      </c>
      <c r="D53" s="115">
        <v>44893</v>
      </c>
      <c r="E53" s="113" t="s">
        <v>130</v>
      </c>
    </row>
    <row r="54" spans="1:5" ht="15">
      <c r="A54" s="113" t="s">
        <v>62</v>
      </c>
      <c r="B54" s="113" t="s">
        <v>127</v>
      </c>
      <c r="C54" s="114">
        <v>455000</v>
      </c>
      <c r="D54" s="115">
        <v>44888</v>
      </c>
      <c r="E54" s="113" t="s">
        <v>131</v>
      </c>
    </row>
    <row r="55" spans="1:5" ht="15">
      <c r="A55" s="113" t="s">
        <v>62</v>
      </c>
      <c r="B55" s="113" t="s">
        <v>127</v>
      </c>
      <c r="C55" s="114">
        <v>150000</v>
      </c>
      <c r="D55" s="115">
        <v>44887</v>
      </c>
      <c r="E55" s="113" t="s">
        <v>131</v>
      </c>
    </row>
    <row r="56" spans="1:5" ht="15">
      <c r="A56" s="113" t="s">
        <v>62</v>
      </c>
      <c r="B56" s="113" t="s">
        <v>127</v>
      </c>
      <c r="C56" s="114">
        <v>650000</v>
      </c>
      <c r="D56" s="115">
        <v>44881</v>
      </c>
      <c r="E56" s="113" t="s">
        <v>132</v>
      </c>
    </row>
    <row r="57" spans="1:5" ht="15">
      <c r="A57" s="113" t="s">
        <v>62</v>
      </c>
      <c r="B57" s="113" t="s">
        <v>127</v>
      </c>
      <c r="C57" s="114">
        <v>350000</v>
      </c>
      <c r="D57" s="115">
        <v>44888</v>
      </c>
      <c r="E57" s="113" t="s">
        <v>131</v>
      </c>
    </row>
    <row r="58" spans="1:5" ht="15">
      <c r="A58" s="113" t="s">
        <v>62</v>
      </c>
      <c r="B58" s="113" t="s">
        <v>127</v>
      </c>
      <c r="C58" s="114">
        <v>385000</v>
      </c>
      <c r="D58" s="115">
        <v>44869</v>
      </c>
      <c r="E58" s="113" t="s">
        <v>131</v>
      </c>
    </row>
    <row r="59" spans="1:5" ht="15">
      <c r="A59" s="113" t="s">
        <v>62</v>
      </c>
      <c r="B59" s="113" t="s">
        <v>127</v>
      </c>
      <c r="C59" s="114">
        <v>671339</v>
      </c>
      <c r="D59" s="115">
        <v>44875</v>
      </c>
      <c r="E59" s="113" t="s">
        <v>130</v>
      </c>
    </row>
    <row r="60" spans="1:5" ht="15">
      <c r="A60" s="113" t="s">
        <v>62</v>
      </c>
      <c r="B60" s="113" t="s">
        <v>127</v>
      </c>
      <c r="C60" s="114">
        <v>380000</v>
      </c>
      <c r="D60" s="115">
        <v>44883</v>
      </c>
      <c r="E60" s="113" t="s">
        <v>131</v>
      </c>
    </row>
    <row r="61" spans="1:5" ht="15">
      <c r="A61" s="113" t="s">
        <v>62</v>
      </c>
      <c r="B61" s="113" t="s">
        <v>127</v>
      </c>
      <c r="C61" s="114">
        <v>345000</v>
      </c>
      <c r="D61" s="115">
        <v>44875</v>
      </c>
      <c r="E61" s="113" t="s">
        <v>131</v>
      </c>
    </row>
    <row r="62" spans="1:5" ht="15">
      <c r="A62" s="113" t="s">
        <v>62</v>
      </c>
      <c r="B62" s="113" t="s">
        <v>127</v>
      </c>
      <c r="C62" s="114">
        <v>490000</v>
      </c>
      <c r="D62" s="115">
        <v>44875</v>
      </c>
      <c r="E62" s="113" t="s">
        <v>131</v>
      </c>
    </row>
    <row r="63" spans="1:5" ht="15">
      <c r="A63" s="113" t="s">
        <v>62</v>
      </c>
      <c r="B63" s="113" t="s">
        <v>127</v>
      </c>
      <c r="C63" s="114">
        <v>900142</v>
      </c>
      <c r="D63" s="115">
        <v>44875</v>
      </c>
      <c r="E63" s="113" t="s">
        <v>130</v>
      </c>
    </row>
    <row r="64" spans="1:5" ht="15">
      <c r="A64" s="113" t="s">
        <v>62</v>
      </c>
      <c r="B64" s="113" t="s">
        <v>127</v>
      </c>
      <c r="C64" s="114">
        <v>390000</v>
      </c>
      <c r="D64" s="115">
        <v>44895</v>
      </c>
      <c r="E64" s="113" t="s">
        <v>131</v>
      </c>
    </row>
    <row r="65" spans="1:5" ht="15">
      <c r="A65" s="113" t="s">
        <v>62</v>
      </c>
      <c r="B65" s="113" t="s">
        <v>127</v>
      </c>
      <c r="C65" s="114">
        <v>312500</v>
      </c>
      <c r="D65" s="115">
        <v>44888</v>
      </c>
      <c r="E65" s="113" t="s">
        <v>131</v>
      </c>
    </row>
    <row r="66" spans="1:5" ht="15">
      <c r="A66" s="113" t="s">
        <v>62</v>
      </c>
      <c r="B66" s="113" t="s">
        <v>127</v>
      </c>
      <c r="C66" s="114">
        <v>580000</v>
      </c>
      <c r="D66" s="115">
        <v>44880</v>
      </c>
      <c r="E66" s="113" t="s">
        <v>131</v>
      </c>
    </row>
    <row r="67" spans="1:5" ht="15">
      <c r="A67" s="113" t="s">
        <v>53</v>
      </c>
      <c r="B67" s="113" t="s">
        <v>128</v>
      </c>
      <c r="C67" s="114">
        <v>642593</v>
      </c>
      <c r="D67" s="115">
        <v>44883</v>
      </c>
      <c r="E67" s="113" t="s">
        <v>130</v>
      </c>
    </row>
    <row r="68" spans="1:5" ht="15">
      <c r="A68" s="113" t="s">
        <v>53</v>
      </c>
      <c r="B68" s="113" t="s">
        <v>128</v>
      </c>
      <c r="C68" s="114">
        <v>700000</v>
      </c>
      <c r="D68" s="115">
        <v>44866</v>
      </c>
      <c r="E68" s="113" t="s">
        <v>131</v>
      </c>
    </row>
    <row r="69" spans="1:5" ht="15">
      <c r="A69" s="113" t="s">
        <v>53</v>
      </c>
      <c r="B69" s="113" t="s">
        <v>128</v>
      </c>
      <c r="C69" s="114">
        <v>345000</v>
      </c>
      <c r="D69" s="115">
        <v>44893</v>
      </c>
      <c r="E69" s="113" t="s">
        <v>131</v>
      </c>
    </row>
    <row r="70" spans="1:5" ht="15">
      <c r="A70" s="113" t="s">
        <v>53</v>
      </c>
      <c r="B70" s="113" t="s">
        <v>128</v>
      </c>
      <c r="C70" s="114">
        <v>2200000</v>
      </c>
      <c r="D70" s="115">
        <v>44875</v>
      </c>
      <c r="E70" s="113" t="s">
        <v>131</v>
      </c>
    </row>
    <row r="71" spans="1:5" ht="15">
      <c r="A71" s="113" t="s">
        <v>53</v>
      </c>
      <c r="B71" s="113" t="s">
        <v>128</v>
      </c>
      <c r="C71" s="114">
        <v>423000</v>
      </c>
      <c r="D71" s="115">
        <v>44879</v>
      </c>
      <c r="E71" s="113" t="s">
        <v>131</v>
      </c>
    </row>
    <row r="72" spans="1:5" ht="15">
      <c r="A72" s="113" t="s">
        <v>53</v>
      </c>
      <c r="B72" s="113" t="s">
        <v>128</v>
      </c>
      <c r="C72" s="114">
        <v>465000</v>
      </c>
      <c r="D72" s="115">
        <v>44879</v>
      </c>
      <c r="E72" s="113" t="s">
        <v>131</v>
      </c>
    </row>
    <row r="73" spans="1:5" ht="15">
      <c r="A73" s="113" t="s">
        <v>53</v>
      </c>
      <c r="B73" s="113" t="s">
        <v>128</v>
      </c>
      <c r="C73" s="114">
        <v>412000</v>
      </c>
      <c r="D73" s="115">
        <v>44880</v>
      </c>
      <c r="E73" s="113" t="s">
        <v>131</v>
      </c>
    </row>
    <row r="74" spans="1:5" ht="15">
      <c r="A74" s="113" t="s">
        <v>53</v>
      </c>
      <c r="B74" s="113" t="s">
        <v>128</v>
      </c>
      <c r="C74" s="114">
        <v>379000</v>
      </c>
      <c r="D74" s="115">
        <v>44880</v>
      </c>
      <c r="E74" s="113" t="s">
        <v>131</v>
      </c>
    </row>
    <row r="75" spans="1:5" ht="15">
      <c r="A75" s="113" t="s">
        <v>53</v>
      </c>
      <c r="B75" s="113" t="s">
        <v>128</v>
      </c>
      <c r="C75" s="114">
        <v>365000</v>
      </c>
      <c r="D75" s="115">
        <v>44866</v>
      </c>
      <c r="E75" s="113" t="s">
        <v>131</v>
      </c>
    </row>
    <row r="76" spans="1:5" ht="15">
      <c r="A76" s="113" t="s">
        <v>53</v>
      </c>
      <c r="B76" s="113" t="s">
        <v>128</v>
      </c>
      <c r="C76" s="114">
        <v>300000</v>
      </c>
      <c r="D76" s="115">
        <v>44874</v>
      </c>
      <c r="E76" s="113" t="s">
        <v>131</v>
      </c>
    </row>
    <row r="77" spans="1:5" ht="15">
      <c r="A77" s="113" t="s">
        <v>53</v>
      </c>
      <c r="B77" s="113" t="s">
        <v>128</v>
      </c>
      <c r="C77" s="114">
        <v>815000</v>
      </c>
      <c r="D77" s="115">
        <v>44875</v>
      </c>
      <c r="E77" s="113" t="s">
        <v>131</v>
      </c>
    </row>
    <row r="78" spans="1:5" ht="15">
      <c r="A78" s="113" t="s">
        <v>53</v>
      </c>
      <c r="B78" s="113" t="s">
        <v>128</v>
      </c>
      <c r="C78" s="114">
        <v>950000</v>
      </c>
      <c r="D78" s="115">
        <v>44880</v>
      </c>
      <c r="E78" s="113" t="s">
        <v>131</v>
      </c>
    </row>
    <row r="79" spans="1:5" ht="15">
      <c r="A79" s="113" t="s">
        <v>53</v>
      </c>
      <c r="B79" s="113" t="s">
        <v>128</v>
      </c>
      <c r="C79" s="114">
        <v>335000</v>
      </c>
      <c r="D79" s="115">
        <v>44893</v>
      </c>
      <c r="E79" s="113" t="s">
        <v>131</v>
      </c>
    </row>
    <row r="80" spans="1:5" ht="15">
      <c r="A80" s="113" t="s">
        <v>53</v>
      </c>
      <c r="B80" s="113" t="s">
        <v>128</v>
      </c>
      <c r="C80" s="114">
        <v>560000</v>
      </c>
      <c r="D80" s="115">
        <v>44894</v>
      </c>
      <c r="E80" s="113" t="s">
        <v>131</v>
      </c>
    </row>
    <row r="81" spans="1:5" ht="15">
      <c r="A81" s="113" t="s">
        <v>53</v>
      </c>
      <c r="B81" s="113" t="s">
        <v>128</v>
      </c>
      <c r="C81" s="114">
        <v>409000</v>
      </c>
      <c r="D81" s="115">
        <v>44894</v>
      </c>
      <c r="E81" s="113" t="s">
        <v>131</v>
      </c>
    </row>
    <row r="82" spans="1:5" ht="15">
      <c r="A82" s="113" t="s">
        <v>53</v>
      </c>
      <c r="B82" s="113" t="s">
        <v>128</v>
      </c>
      <c r="C82" s="114">
        <v>389900</v>
      </c>
      <c r="D82" s="115">
        <v>44895</v>
      </c>
      <c r="E82" s="113" t="s">
        <v>131</v>
      </c>
    </row>
    <row r="83" spans="1:5" ht="15">
      <c r="A83" s="113" t="s">
        <v>53</v>
      </c>
      <c r="B83" s="113" t="s">
        <v>128</v>
      </c>
      <c r="C83" s="114">
        <v>899000</v>
      </c>
      <c r="D83" s="115">
        <v>44895</v>
      </c>
      <c r="E83" s="113" t="s">
        <v>131</v>
      </c>
    </row>
    <row r="84" spans="1:5" ht="15">
      <c r="A84" s="113" t="s">
        <v>53</v>
      </c>
      <c r="B84" s="113" t="s">
        <v>128</v>
      </c>
      <c r="C84" s="114">
        <v>350000</v>
      </c>
      <c r="D84" s="115">
        <v>44880</v>
      </c>
      <c r="E84" s="113" t="s">
        <v>131</v>
      </c>
    </row>
    <row r="85" spans="1:5" ht="15">
      <c r="A85" s="113" t="s">
        <v>53</v>
      </c>
      <c r="B85" s="113" t="s">
        <v>128</v>
      </c>
      <c r="C85" s="114">
        <v>382469.13</v>
      </c>
      <c r="D85" s="115">
        <v>44869</v>
      </c>
      <c r="E85" s="113" t="s">
        <v>131</v>
      </c>
    </row>
    <row r="86" spans="1:5" ht="15">
      <c r="A86" s="113" t="s">
        <v>53</v>
      </c>
      <c r="B86" s="113" t="s">
        <v>128</v>
      </c>
      <c r="C86" s="114">
        <v>698187</v>
      </c>
      <c r="D86" s="115">
        <v>44869</v>
      </c>
      <c r="E86" s="113" t="s">
        <v>130</v>
      </c>
    </row>
    <row r="87" spans="1:5" ht="15">
      <c r="A87" s="113" t="s">
        <v>53</v>
      </c>
      <c r="B87" s="113" t="s">
        <v>128</v>
      </c>
      <c r="C87" s="114">
        <v>365000</v>
      </c>
      <c r="D87" s="115">
        <v>44866</v>
      </c>
      <c r="E87" s="113" t="s">
        <v>131</v>
      </c>
    </row>
    <row r="88" spans="1:5" ht="15">
      <c r="A88" s="113" t="s">
        <v>53</v>
      </c>
      <c r="B88" s="113" t="s">
        <v>128</v>
      </c>
      <c r="C88" s="114">
        <v>320000</v>
      </c>
      <c r="D88" s="115">
        <v>44868</v>
      </c>
      <c r="E88" s="113" t="s">
        <v>131</v>
      </c>
    </row>
    <row r="89" spans="1:5" ht="15">
      <c r="A89" s="113" t="s">
        <v>103</v>
      </c>
      <c r="B89" s="113" t="s">
        <v>129</v>
      </c>
      <c r="C89" s="114">
        <v>287000</v>
      </c>
      <c r="D89" s="115">
        <v>44895</v>
      </c>
      <c r="E89" s="113" t="s">
        <v>131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2022-12-01T22:30:06Z</dcterms:modified>
</cp:coreProperties>
</file>