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STATS'!$A$37:$C$39</definedName>
    <definedName name="ConstructionLoansMarket">'LOAN ONLY STATS'!$A$27:$C$28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STATS'!$A$21:$C$21</definedName>
    <definedName name="HardMoneyLoansMarket">'LOAN ONLY STATS'!$A$34:$C$34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STATS'!$A$26:$C$31</definedName>
    <definedName name="ResidentialSalesExcludingInclineMarket">'SALES STATS'!#REF!</definedName>
    <definedName name="SubdivisionMarket">'SALES STATS'!$A$19:$C$20</definedName>
    <definedName name="VacantLandSalesMarket">'SALES STATS'!$A$45:$C$46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4" i="3"/>
  <c r="G28"/>
  <c r="G27"/>
  <c r="G21"/>
  <c r="G15"/>
  <c r="G9"/>
  <c r="G8"/>
  <c r="G7"/>
  <c r="G46" i="2"/>
  <c r="G45"/>
  <c r="G39"/>
  <c r="G38"/>
  <c r="G37"/>
  <c r="G31"/>
  <c r="G30"/>
  <c r="G29"/>
  <c r="G28"/>
  <c r="G27"/>
  <c r="G26"/>
  <c r="G20"/>
  <c r="G19"/>
  <c r="G13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29" i="3"/>
  <c r="B29"/>
  <c r="C16"/>
  <c r="B16"/>
  <c r="C40" i="2"/>
  <c r="B40"/>
  <c r="B15" i="1"/>
  <c r="C15"/>
  <c r="B35" i="3"/>
  <c r="C35"/>
  <c r="B22"/>
  <c r="C22"/>
  <c r="B10"/>
  <c r="D7" s="1"/>
  <c r="C10"/>
  <c r="E7" s="1"/>
  <c r="B47" i="2"/>
  <c r="C47"/>
  <c r="B32"/>
  <c r="D27" s="1"/>
  <c r="C32"/>
  <c r="E27" s="1"/>
  <c r="A2"/>
  <c r="B21"/>
  <c r="D20" s="1"/>
  <c r="C21"/>
  <c r="E28" i="3" l="1"/>
  <c r="E15"/>
  <c r="D15"/>
  <c r="E9"/>
  <c r="D9"/>
  <c r="E9" i="1"/>
  <c r="D9"/>
  <c r="E28" i="2"/>
  <c r="D28"/>
  <c r="E46"/>
  <c r="D39"/>
  <c r="E38"/>
  <c r="D37"/>
  <c r="D8" i="3"/>
  <c r="E8"/>
  <c r="E27"/>
  <c r="D27"/>
  <c r="D28"/>
  <c r="D46" i="2"/>
  <c r="D38"/>
  <c r="E37"/>
  <c r="E39"/>
  <c r="E45"/>
  <c r="E26"/>
  <c r="E29"/>
  <c r="E31"/>
  <c r="E20"/>
  <c r="E19"/>
  <c r="D19"/>
  <c r="D30"/>
  <c r="E30"/>
  <c r="D31"/>
  <c r="D29"/>
  <c r="D26"/>
  <c r="D45"/>
  <c r="A2" i="3"/>
  <c r="B14" i="2"/>
  <c r="C14"/>
  <c r="B24" i="1"/>
  <c r="C24"/>
  <c r="B37"/>
  <c r="C37"/>
  <c r="E32" l="1"/>
  <c r="D32"/>
  <c r="E9" i="2"/>
  <c r="D9"/>
  <c r="E16" i="3"/>
  <c r="D16"/>
  <c r="E40" i="2"/>
  <c r="D40"/>
  <c r="D33" i="1"/>
  <c r="E23"/>
  <c r="D23"/>
  <c r="E35"/>
  <c r="E33"/>
  <c r="E31"/>
  <c r="E34"/>
  <c r="E29" i="3"/>
  <c r="D29"/>
  <c r="E21"/>
  <c r="D21"/>
  <c r="D47" i="2"/>
  <c r="E47"/>
  <c r="E32"/>
  <c r="D32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22" i="3"/>
  <c r="D22"/>
  <c r="E10"/>
  <c r="D10"/>
  <c r="E21" i="2"/>
  <c r="D21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<sst xmlns="http://schemas.openxmlformats.org/spreadsheetml/2006/main" count="1224" uniqueCount="141">
  <si>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</si>
  <si>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</si>
  <si>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</si>
  <si>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</si>
  <si>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</si>
  <si>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</si>
  <si>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</si>
  <si>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</si>
  <si>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</si>
  <si>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</si>
  <si>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</si>
  <si>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</si>
  <si>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</si>
  <si>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</si>
  <si>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</si>
  <si>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</si>
  <si>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</si>
  <si>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</si>
  <si>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</si>
  <si>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</si>
  <si>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</si>
  <si>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</si>
  <si>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</si>
  <si>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</si>
  <si>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</si>
  <si>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</si>
  <si>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</si>
  <si>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</si>
  <si>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</si>
  <si>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</si>
  <si>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</si>
  <si>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</si>
  <si>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</si>
  <si>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</si>
  <si>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</si>
  <si>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</si>
  <si>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</si>
  <si>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</si>
  <si>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</si>
  <si>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</si>
  <si>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</si>
  <si>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</si>
  <si>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</si>
  <si>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</si>
  <si>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</si>
  <si>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</si>
  <si>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</si>
  <si>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</si>
  <si>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</si>
  <si>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</si>
  <si>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Reporting Period: OCTOBER, 2022</t>
  </si>
  <si>
    <t>First Centennial Title</t>
  </si>
  <si>
    <t>CONDO/TWNHSE</t>
  </si>
  <si>
    <t>CARSON CITY</t>
  </si>
  <si>
    <t>18</t>
  </si>
  <si>
    <t>NO</t>
  </si>
  <si>
    <t>COMMERCIAL</t>
  </si>
  <si>
    <t>Ticor Title</t>
  </si>
  <si>
    <t>KKIETZKE</t>
  </si>
  <si>
    <t>AE</t>
  </si>
  <si>
    <t>ZEPHYR</t>
  </si>
  <si>
    <t>17</t>
  </si>
  <si>
    <t>Stewart Title</t>
  </si>
  <si>
    <t>MOBILE HOME</t>
  </si>
  <si>
    <t>KIETZKE</t>
  </si>
  <si>
    <t>UNK</t>
  </si>
  <si>
    <t>SINGLE FAM RES.</t>
  </si>
  <si>
    <t>KDJ</t>
  </si>
  <si>
    <t>YES</t>
  </si>
  <si>
    <t>DC</t>
  </si>
  <si>
    <t>DKD</t>
  </si>
  <si>
    <t>VACANT LAND</t>
  </si>
  <si>
    <t>AMG</t>
  </si>
  <si>
    <t>23</t>
  </si>
  <si>
    <t>Toiyabe Title</t>
  </si>
  <si>
    <t>MCCARRAN</t>
  </si>
  <si>
    <t>Calatlantic Title West</t>
  </si>
  <si>
    <t>LH</t>
  </si>
  <si>
    <t>CD</t>
  </si>
  <si>
    <t>RIDGEVIEW</t>
  </si>
  <si>
    <t>9</t>
  </si>
  <si>
    <t>First American Title</t>
  </si>
  <si>
    <t>010-037-07</t>
  </si>
  <si>
    <t>Acme Title and Escrow</t>
  </si>
  <si>
    <t>LANDER</t>
  </si>
  <si>
    <t>RA</t>
  </si>
  <si>
    <t>GARDNERVILLE</t>
  </si>
  <si>
    <t>RLT</t>
  </si>
  <si>
    <t>PLUMB</t>
  </si>
  <si>
    <t>KB</t>
  </si>
  <si>
    <t>Signature Title</t>
  </si>
  <si>
    <t>JML</t>
  </si>
  <si>
    <t>RC</t>
  </si>
  <si>
    <t>LAKESIDE</t>
  </si>
  <si>
    <t>5</t>
  </si>
  <si>
    <t>DAMONTE</t>
  </si>
  <si>
    <t>24</t>
  </si>
  <si>
    <t>APARTMENT BLDG.</t>
  </si>
  <si>
    <t>20</t>
  </si>
  <si>
    <t>009-083-05</t>
  </si>
  <si>
    <t>2-4 PLEX</t>
  </si>
  <si>
    <t>RENO CORPORATE</t>
  </si>
  <si>
    <t>YC</t>
  </si>
  <si>
    <t>010-714-12</t>
  </si>
  <si>
    <t>CREDIT LINE</t>
  </si>
  <si>
    <t>US BANK NA</t>
  </si>
  <si>
    <t>010-186-05</t>
  </si>
  <si>
    <t>CONVENTIONAL</t>
  </si>
  <si>
    <t>CROSSCOUNTRY MORTGAGE LLC</t>
  </si>
  <si>
    <t>004-042-06</t>
  </si>
  <si>
    <t>VA</t>
  </si>
  <si>
    <t>GUILD MORTGAGE CO LLC</t>
  </si>
  <si>
    <t>008-731-18</t>
  </si>
  <si>
    <t>FHA</t>
  </si>
  <si>
    <t>GREATER NEVADA MORTGAGE</t>
  </si>
  <si>
    <t>007-282-20</t>
  </si>
  <si>
    <t>CONSTRUCTION</t>
  </si>
  <si>
    <t>WESTERN ALLIANCE BUSINESS TRUST</t>
  </si>
  <si>
    <t>NEVADA HOUSING DIVISION</t>
  </si>
  <si>
    <t>001-141-39</t>
  </si>
  <si>
    <t>ISERVE RESIDENTIAL LENDING LLC</t>
  </si>
  <si>
    <t>008-033-06</t>
  </si>
  <si>
    <t>ROCKET MORTGAGE LLC</t>
  </si>
  <si>
    <t>MUFG UNION BANK</t>
  </si>
  <si>
    <t>010-413-48</t>
  </si>
  <si>
    <t>004-101-11</t>
  </si>
  <si>
    <t>009-584-14</t>
  </si>
  <si>
    <t>009-411-02</t>
  </si>
  <si>
    <t>PRIMELENDING</t>
  </si>
  <si>
    <t>ACT</t>
  </si>
  <si>
    <t>CAL</t>
  </si>
  <si>
    <t>FA</t>
  </si>
  <si>
    <t>FC</t>
  </si>
  <si>
    <t>SIG</t>
  </si>
  <si>
    <t>ST</t>
  </si>
  <si>
    <t>TI</t>
  </si>
  <si>
    <t>TT</t>
  </si>
  <si>
    <t>DEED</t>
  </si>
  <si>
    <t>DEED SUBDIVIDER</t>
  </si>
  <si>
    <t>DEED OF TRUST</t>
  </si>
  <si>
    <t>NO HARD MONEY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</si>
</sst>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0" fontId="17" fillId="0" borderId="6" xfId="2" applyFont="1" applyFill="1" applyBorder="1" applyAlignment="1">
      <alignment horizontal="lef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Toiyabe Title</c:v>
                </c:pt>
                <c:pt idx="5">
                  <c:v>Signature Title</c:v>
                </c:pt>
                <c:pt idx="6">
                  <c:v>First American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23</c:v>
                </c:pt>
                <c:pt idx="1">
                  <c:v>22</c:v>
                </c:pt>
                <c:pt idx="2">
                  <c:v>19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5176576"/>
        <c:axId val="115178112"/>
        <c:axId val="0"/>
      </c:bar3DChart>
      <c:catAx>
        <c:axId val="115176576"/>
        <c:scaling>
          <c:orientation val="minMax"/>
        </c:scaling>
        <c:axPos val="b"/>
        <c:numFmt formatCode="General" sourceLinked="1"/>
        <c:majorTickMark val="none"/>
        <c:tickLblPos val="nextTo"/>
        <c:crossAx val="115178112"/>
        <c:crosses val="autoZero"/>
        <c:auto val="1"/>
        <c:lblAlgn val="ctr"/>
        <c:lblOffset val="100"/>
      </c:catAx>
      <c:valAx>
        <c:axId val="115178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176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hape val="box"/>
        <c:axId val="115208960"/>
        <c:axId val="115210496"/>
        <c:axId val="0"/>
      </c:bar3DChart>
      <c:catAx>
        <c:axId val="115208960"/>
        <c:scaling>
          <c:orientation val="minMax"/>
        </c:scaling>
        <c:axPos val="b"/>
        <c:numFmt formatCode="General" sourceLinked="1"/>
        <c:majorTickMark val="none"/>
        <c:tickLblPos val="nextTo"/>
        <c:crossAx val="115210496"/>
        <c:crosses val="autoZero"/>
        <c:auto val="1"/>
        <c:lblAlgn val="ctr"/>
        <c:lblOffset val="100"/>
      </c:catAx>
      <c:valAx>
        <c:axId val="115210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520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28</c:v>
                </c:pt>
                <c:pt idx="1">
                  <c:v>25</c:v>
                </c:pt>
                <c:pt idx="2">
                  <c:v>23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6563968"/>
        <c:axId val="116565504"/>
        <c:axId val="0"/>
      </c:bar3DChart>
      <c:catAx>
        <c:axId val="116563968"/>
        <c:scaling>
          <c:orientation val="minMax"/>
        </c:scaling>
        <c:axPos val="b"/>
        <c:numFmt formatCode="General" sourceLinked="1"/>
        <c:majorTickMark val="none"/>
        <c:tickLblPos val="nextTo"/>
        <c:crossAx val="116565504"/>
        <c:crosses val="autoZero"/>
        <c:auto val="1"/>
        <c:lblAlgn val="ctr"/>
        <c:lblOffset val="100"/>
      </c:catAx>
      <c:valAx>
        <c:axId val="116565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6563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Toiyabe Title</c:v>
                </c:pt>
                <c:pt idx="5">
                  <c:v>Signature Title</c:v>
                </c:pt>
                <c:pt idx="6">
                  <c:v>First American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12364102.470000001</c:v>
                </c:pt>
                <c:pt idx="1">
                  <c:v>13672400</c:v>
                </c:pt>
                <c:pt idx="2">
                  <c:v>21497850</c:v>
                </c:pt>
                <c:pt idx="3">
                  <c:v>3232879</c:v>
                </c:pt>
                <c:pt idx="4">
                  <c:v>1192500</c:v>
                </c:pt>
                <c:pt idx="5">
                  <c:v>819900</c:v>
                </c:pt>
                <c:pt idx="6">
                  <c:v>456336</c:v>
                </c:pt>
                <c:pt idx="7">
                  <c:v>325000</c:v>
                </c:pt>
              </c:numCache>
            </c:numRef>
          </c:val>
        </c:ser>
        <c:shape val="box"/>
        <c:axId val="116923392"/>
        <c:axId val="116925184"/>
        <c:axId val="0"/>
      </c:bar3DChart>
      <c:catAx>
        <c:axId val="116923392"/>
        <c:scaling>
          <c:orientation val="minMax"/>
        </c:scaling>
        <c:axPos val="b"/>
        <c:numFmt formatCode="General" sourceLinked="1"/>
        <c:majorTickMark val="none"/>
        <c:tickLblPos val="nextTo"/>
        <c:crossAx val="116925184"/>
        <c:crosses val="autoZero"/>
        <c:auto val="1"/>
        <c:lblAlgn val="ctr"/>
        <c:lblOffset val="100"/>
      </c:catAx>
      <c:valAx>
        <c:axId val="1169251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923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1260013</c:v>
                </c:pt>
                <c:pt idx="1">
                  <c:v>3840726</c:v>
                </c:pt>
                <c:pt idx="2">
                  <c:v>16650000</c:v>
                </c:pt>
                <c:pt idx="3">
                  <c:v>273416</c:v>
                </c:pt>
              </c:numCache>
            </c:numRef>
          </c:val>
        </c:ser>
        <c:shape val="box"/>
        <c:axId val="116963584"/>
        <c:axId val="116965376"/>
        <c:axId val="0"/>
      </c:bar3DChart>
      <c:catAx>
        <c:axId val="116963584"/>
        <c:scaling>
          <c:orientation val="minMax"/>
        </c:scaling>
        <c:axPos val="b"/>
        <c:numFmt formatCode="General" sourceLinked="1"/>
        <c:majorTickMark val="none"/>
        <c:tickLblPos val="nextTo"/>
        <c:crossAx val="116965376"/>
        <c:crosses val="autoZero"/>
        <c:auto val="1"/>
        <c:lblAlgn val="ctr"/>
        <c:lblOffset val="100"/>
      </c:catAx>
      <c:valAx>
        <c:axId val="1169653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963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16204828.470000001</c:v>
                </c:pt>
                <c:pt idx="1">
                  <c:v>22757863</c:v>
                </c:pt>
                <c:pt idx="2">
                  <c:v>13945816</c:v>
                </c:pt>
                <c:pt idx="3">
                  <c:v>3232879</c:v>
                </c:pt>
                <c:pt idx="4">
                  <c:v>17106336</c:v>
                </c:pt>
                <c:pt idx="5">
                  <c:v>1192500</c:v>
                </c:pt>
                <c:pt idx="6">
                  <c:v>819900</c:v>
                </c:pt>
                <c:pt idx="7">
                  <c:v>325000</c:v>
                </c:pt>
              </c:numCache>
            </c:numRef>
          </c:val>
        </c:ser>
        <c:shape val="box"/>
        <c:axId val="116979200"/>
        <c:axId val="116980736"/>
        <c:axId val="0"/>
      </c:bar3DChart>
      <c:catAx>
        <c:axId val="116979200"/>
        <c:scaling>
          <c:orientation val="minMax"/>
        </c:scaling>
        <c:axPos val="b"/>
        <c:numFmt formatCode="General" sourceLinked="1"/>
        <c:majorTickMark val="none"/>
        <c:tickLblPos val="nextTo"/>
        <c:crossAx val="116980736"/>
        <c:crosses val="autoZero"/>
        <c:auto val="1"/>
        <c:lblAlgn val="ctr"/>
        <c:lblOffset val="100"/>
      </c:catAx>
      <c:valAx>
        <c:axId val="116980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979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66.41428449074" createdVersion="3" refreshedVersion="3" minRefreshableVersion="3" recordCount="76">
  <cacheSource type="worksheet">
    <worksheetSource name="Table5"/>
  </cacheSource>
  <cacheFields count="10">
    <cacheField name="FULLNAME" numFmtId="0">
      <sharedItems containsBlank="1" count="9">
        <s v="Acme Title and Escrow"/>
        <s v="Calatlantic Title West"/>
        <s v="First American Title"/>
        <s v="First Centennial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LANDER"/>
        <s v="MCCARRAN"/>
        <s v="KIETZKE"/>
        <s v="CARSON CITY"/>
        <s v="ZEPHYR"/>
        <s v="LAKESIDE"/>
        <s v="RIDGEVIEW"/>
        <s v="DAMONTE"/>
        <s v="RENO CORPORATE"/>
        <s v="PLUMB"/>
        <s v="GARDNERVILLE"/>
        <s v="KKIETZKE"/>
        <m u="1"/>
      </sharedItems>
    </cacheField>
    <cacheField name="EO" numFmtId="0">
      <sharedItems containsBlank="1" count="22">
        <s v="RA"/>
        <s v="LH"/>
        <s v="UNK"/>
        <s v="18"/>
        <s v="17"/>
        <s v="5"/>
        <s v="23"/>
        <s v="20"/>
        <s v="9"/>
        <s v="24"/>
        <s v="YC"/>
        <s v="JML"/>
        <s v="KDJ"/>
        <s v="AMG"/>
        <s v="KB"/>
        <s v="RC"/>
        <s v="DC"/>
        <s v="CD"/>
        <s v="DKD"/>
        <s v="RLT"/>
        <s v="AE"/>
        <m u="1"/>
      </sharedItems>
    </cacheField>
    <cacheField name="PROPTYPE" numFmtId="0">
      <sharedItems containsBlank="1" count="8">
        <s v="SINGLE FAM RES."/>
        <s v="VACANT LAND"/>
        <s v="COMMERCIAL"/>
        <s v="CONDO/TWNHSE"/>
        <s v="APARTMENT BLDG."/>
        <s v="MOBILE HOME"/>
        <s v="2-4 PLEX"/>
        <m u="1"/>
      </sharedItems>
    </cacheField>
    <cacheField name="DOCNUM" numFmtId="0">
      <sharedItems containsSemiMixedTypes="0" containsString="0" containsNumber="1" containsInteger="1" minValue="535858" maxValue="536459"/>
    </cacheField>
    <cacheField name="AMOUNT" numFmtId="165">
      <sharedItems containsSemiMixedTypes="0" containsString="0" containsNumber="1" minValue="126385.47" maxValue="1142575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10-03T00:00:00" maxDate="2022-11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66.414441898145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STRUCTION"/>
        <s v="COMMERCIAL"/>
        <s v="CONVENTIONAL"/>
        <s v="VA"/>
        <s v="FHA"/>
        <s v="CREDIT LINE"/>
        <m/>
        <s v="SBA" u="1"/>
        <s v="HARD MONEY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35841" maxValue="536461"/>
    </cacheField>
    <cacheField name="AMOUNT" numFmtId="165">
      <sharedItems containsString="0" containsBlank="1" containsNumber="1" containsInteger="1" minValue="105000" maxValue="14000000"/>
    </cacheField>
    <cacheField name="RECDATE" numFmtId="14">
      <sharedItems containsNonDate="0" containsDate="1" containsString="0" containsBlank="1" minDate="2022-10-03T00:00:00" maxDate="2022-11-01T00:00:00"/>
    </cacheField>
    <cacheField name="LENDER" numFmtId="0">
      <sharedItems containsBlank="1" count="106">
        <s v="WESTERN ALLIANCE BUSINESS TRUST"/>
        <s v="NEVADA HOUSING DIVISION"/>
        <s v="ISERVE RESIDENTIAL LENDING LLC"/>
        <s v="GUILD MORTGAGE CO LLC"/>
        <s v="US BANK NA"/>
        <s v="ROCKET MORTGAGE LLC"/>
        <s v="MUFG UNION BANK"/>
        <s v="PRIMELENDING"/>
        <s v="CROSSCOUNTRY MORTGAGE LLC"/>
        <s v="GREATER NEVADA MORTGAGE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">
  <r>
    <x v="0"/>
    <s v="ACT"/>
    <x v="0"/>
    <x v="0"/>
    <x v="0"/>
    <n v="536102"/>
    <n v="325000"/>
    <x v="0"/>
    <s v="YES"/>
    <d v="2022-10-14T00:00:00"/>
  </r>
  <r>
    <x v="1"/>
    <s v="CAL"/>
    <x v="1"/>
    <x v="1"/>
    <x v="0"/>
    <n v="536192"/>
    <n v="766061"/>
    <x v="1"/>
    <s v="YES"/>
    <d v="2022-10-18T00:00:00"/>
  </r>
  <r>
    <x v="1"/>
    <s v="CAL"/>
    <x v="1"/>
    <x v="1"/>
    <x v="0"/>
    <n v="536044"/>
    <n v="656164"/>
    <x v="1"/>
    <s v="YES"/>
    <d v="2022-10-12T00:00:00"/>
  </r>
  <r>
    <x v="1"/>
    <s v="CAL"/>
    <x v="1"/>
    <x v="1"/>
    <x v="0"/>
    <n v="536280"/>
    <n v="529950"/>
    <x v="1"/>
    <s v="YES"/>
    <d v="2022-10-21T00:00:00"/>
  </r>
  <r>
    <x v="1"/>
    <s v="CAL"/>
    <x v="1"/>
    <x v="1"/>
    <x v="0"/>
    <n v="536345"/>
    <n v="670754"/>
    <x v="1"/>
    <s v="YES"/>
    <d v="2022-10-25T00:00:00"/>
  </r>
  <r>
    <x v="1"/>
    <s v="CAL"/>
    <x v="1"/>
    <x v="1"/>
    <x v="0"/>
    <n v="535995"/>
    <n v="609950"/>
    <x v="1"/>
    <s v="YES"/>
    <d v="2022-10-07T00:00:00"/>
  </r>
  <r>
    <x v="2"/>
    <s v="FA"/>
    <x v="2"/>
    <x v="2"/>
    <x v="1"/>
    <n v="536074"/>
    <n v="456336"/>
    <x v="0"/>
    <s v="YES"/>
    <d v="2022-10-13T00:00:00"/>
  </r>
  <r>
    <x v="3"/>
    <s v="FC"/>
    <x v="3"/>
    <x v="3"/>
    <x v="0"/>
    <n v="536387"/>
    <n v="435000"/>
    <x v="0"/>
    <s v="YES"/>
    <d v="2022-10-27T00:00:00"/>
  </r>
  <r>
    <x v="3"/>
    <s v="FC"/>
    <x v="3"/>
    <x v="3"/>
    <x v="2"/>
    <n v="535866"/>
    <n v="1050000"/>
    <x v="0"/>
    <s v="YES"/>
    <d v="2022-10-04T00:00:00"/>
  </r>
  <r>
    <x v="3"/>
    <s v="FC"/>
    <x v="4"/>
    <x v="4"/>
    <x v="2"/>
    <n v="535873"/>
    <n v="2000000"/>
    <x v="0"/>
    <s v="YES"/>
    <d v="2022-10-04T00:00:00"/>
  </r>
  <r>
    <x v="3"/>
    <s v="FC"/>
    <x v="3"/>
    <x v="3"/>
    <x v="3"/>
    <n v="536432"/>
    <n v="230000"/>
    <x v="0"/>
    <s v="YES"/>
    <d v="2022-10-31T00:00:00"/>
  </r>
  <r>
    <x v="3"/>
    <s v="FC"/>
    <x v="5"/>
    <x v="5"/>
    <x v="0"/>
    <n v="536428"/>
    <n v="750000"/>
    <x v="0"/>
    <s v="YES"/>
    <d v="2022-10-31T00:00:00"/>
  </r>
  <r>
    <x v="3"/>
    <s v="FC"/>
    <x v="3"/>
    <x v="6"/>
    <x v="0"/>
    <n v="536401"/>
    <n v="499500"/>
    <x v="0"/>
    <s v="YES"/>
    <d v="2022-10-27T00:00:00"/>
  </r>
  <r>
    <x v="3"/>
    <s v="FC"/>
    <x v="3"/>
    <x v="3"/>
    <x v="0"/>
    <n v="536159"/>
    <n v="272500"/>
    <x v="0"/>
    <s v="YES"/>
    <d v="2022-10-17T00:00:00"/>
  </r>
  <r>
    <x v="3"/>
    <s v="FC"/>
    <x v="6"/>
    <x v="7"/>
    <x v="2"/>
    <n v="536290"/>
    <n v="710400"/>
    <x v="0"/>
    <s v="YES"/>
    <d v="2022-10-21T00:00:00"/>
  </r>
  <r>
    <x v="3"/>
    <s v="FC"/>
    <x v="3"/>
    <x v="3"/>
    <x v="3"/>
    <n v="535858"/>
    <n v="310500"/>
    <x v="0"/>
    <s v="YES"/>
    <d v="2022-10-03T00:00:00"/>
  </r>
  <r>
    <x v="3"/>
    <s v="FC"/>
    <x v="3"/>
    <x v="3"/>
    <x v="0"/>
    <n v="536299"/>
    <n v="470000"/>
    <x v="0"/>
    <s v="YES"/>
    <d v="2022-10-24T00:00:00"/>
  </r>
  <r>
    <x v="3"/>
    <s v="FC"/>
    <x v="3"/>
    <x v="3"/>
    <x v="0"/>
    <n v="535928"/>
    <n v="366500"/>
    <x v="0"/>
    <s v="YES"/>
    <d v="2022-10-06T00:00:00"/>
  </r>
  <r>
    <x v="3"/>
    <s v="FC"/>
    <x v="6"/>
    <x v="7"/>
    <x v="0"/>
    <n v="536289"/>
    <n v="425000"/>
    <x v="0"/>
    <s v="YES"/>
    <d v="2022-10-21T00:00:00"/>
  </r>
  <r>
    <x v="3"/>
    <s v="FC"/>
    <x v="3"/>
    <x v="6"/>
    <x v="0"/>
    <n v="535963"/>
    <n v="419000"/>
    <x v="0"/>
    <s v="YES"/>
    <d v="2022-10-07T00:00:00"/>
  </r>
  <r>
    <x v="3"/>
    <s v="FC"/>
    <x v="6"/>
    <x v="8"/>
    <x v="0"/>
    <n v="536037"/>
    <n v="415000"/>
    <x v="0"/>
    <s v="YES"/>
    <d v="2022-10-12T00:00:00"/>
  </r>
  <r>
    <x v="3"/>
    <s v="FC"/>
    <x v="3"/>
    <x v="3"/>
    <x v="0"/>
    <n v="536217"/>
    <n v="305000"/>
    <x v="0"/>
    <s v="YES"/>
    <d v="2022-10-20T00:00:00"/>
  </r>
  <r>
    <x v="3"/>
    <s v="FC"/>
    <x v="6"/>
    <x v="7"/>
    <x v="4"/>
    <n v="536273"/>
    <n v="2600000"/>
    <x v="0"/>
    <s v="YES"/>
    <d v="2022-10-21T00:00:00"/>
  </r>
  <r>
    <x v="3"/>
    <s v="FC"/>
    <x v="3"/>
    <x v="6"/>
    <x v="0"/>
    <n v="535992"/>
    <n v="345000"/>
    <x v="0"/>
    <s v="YES"/>
    <d v="2022-10-07T00:00:00"/>
  </r>
  <r>
    <x v="3"/>
    <s v="FC"/>
    <x v="7"/>
    <x v="9"/>
    <x v="0"/>
    <n v="536264"/>
    <n v="400000"/>
    <x v="0"/>
    <s v="YES"/>
    <d v="2022-10-21T00:00:00"/>
  </r>
  <r>
    <x v="3"/>
    <s v="FC"/>
    <x v="3"/>
    <x v="6"/>
    <x v="0"/>
    <n v="536020"/>
    <n v="484000"/>
    <x v="0"/>
    <s v="YES"/>
    <d v="2022-10-11T00:00:00"/>
  </r>
  <r>
    <x v="3"/>
    <s v="FC"/>
    <x v="3"/>
    <x v="3"/>
    <x v="0"/>
    <n v="536162"/>
    <n v="500000"/>
    <x v="0"/>
    <s v="YES"/>
    <d v="2022-10-17T00:00:00"/>
  </r>
  <r>
    <x v="3"/>
    <s v="FC"/>
    <x v="5"/>
    <x v="5"/>
    <x v="0"/>
    <n v="536225"/>
    <n v="405000"/>
    <x v="0"/>
    <s v="YES"/>
    <d v="2022-10-20T00:00:00"/>
  </r>
  <r>
    <x v="3"/>
    <s v="FC"/>
    <x v="3"/>
    <x v="3"/>
    <x v="0"/>
    <n v="536051"/>
    <n v="280000"/>
    <x v="0"/>
    <s v="YES"/>
    <d v="2022-10-12T00:00:00"/>
  </r>
  <r>
    <x v="4"/>
    <s v="SIG"/>
    <x v="8"/>
    <x v="10"/>
    <x v="0"/>
    <n v="536445"/>
    <n v="450000"/>
    <x v="0"/>
    <s v="YES"/>
    <d v="2022-10-31T00:00:00"/>
  </r>
  <r>
    <x v="4"/>
    <s v="SIG"/>
    <x v="4"/>
    <x v="11"/>
    <x v="0"/>
    <n v="536187"/>
    <n v="369900"/>
    <x v="0"/>
    <s v="YES"/>
    <d v="2022-10-18T00:00:00"/>
  </r>
  <r>
    <x v="5"/>
    <s v="ST"/>
    <x v="2"/>
    <x v="2"/>
    <x v="1"/>
    <n v="535922"/>
    <n v="235000"/>
    <x v="0"/>
    <s v="YES"/>
    <d v="2022-10-05T00:00:00"/>
  </r>
  <r>
    <x v="5"/>
    <s v="ST"/>
    <x v="3"/>
    <x v="12"/>
    <x v="0"/>
    <n v="535884"/>
    <n v="453825"/>
    <x v="1"/>
    <s v="YES"/>
    <d v="2022-10-04T00:00:00"/>
  </r>
  <r>
    <x v="5"/>
    <s v="ST"/>
    <x v="3"/>
    <x v="13"/>
    <x v="3"/>
    <n v="535968"/>
    <n v="430000"/>
    <x v="0"/>
    <s v="YES"/>
    <d v="2022-10-07T00:00:00"/>
  </r>
  <r>
    <x v="5"/>
    <s v="ST"/>
    <x v="3"/>
    <x v="13"/>
    <x v="0"/>
    <n v="535937"/>
    <n v="180000"/>
    <x v="0"/>
    <s v="YES"/>
    <d v="2022-10-06T00:00:00"/>
  </r>
  <r>
    <x v="5"/>
    <s v="ST"/>
    <x v="3"/>
    <x v="12"/>
    <x v="3"/>
    <n v="535891"/>
    <n v="190000"/>
    <x v="0"/>
    <s v="YES"/>
    <d v="2022-10-04T00:00:00"/>
  </r>
  <r>
    <x v="5"/>
    <s v="ST"/>
    <x v="3"/>
    <x v="13"/>
    <x v="3"/>
    <n v="535933"/>
    <n v="300000"/>
    <x v="0"/>
    <s v="YES"/>
    <d v="2022-10-06T00:00:00"/>
  </r>
  <r>
    <x v="5"/>
    <s v="ST"/>
    <x v="9"/>
    <x v="14"/>
    <x v="0"/>
    <n v="536147"/>
    <n v="126385.47"/>
    <x v="0"/>
    <s v="YES"/>
    <d v="2022-10-14T00:00:00"/>
  </r>
  <r>
    <x v="5"/>
    <s v="ST"/>
    <x v="9"/>
    <x v="15"/>
    <x v="0"/>
    <n v="536203"/>
    <n v="725000"/>
    <x v="0"/>
    <s v="YES"/>
    <d v="2022-10-19T00:00:00"/>
  </r>
  <r>
    <x v="5"/>
    <s v="ST"/>
    <x v="2"/>
    <x v="2"/>
    <x v="5"/>
    <n v="535881"/>
    <n v="299000"/>
    <x v="0"/>
    <s v="YES"/>
    <d v="2022-10-04T00:00:00"/>
  </r>
  <r>
    <x v="5"/>
    <s v="ST"/>
    <x v="3"/>
    <x v="12"/>
    <x v="0"/>
    <n v="536016"/>
    <n v="509000"/>
    <x v="0"/>
    <s v="YES"/>
    <d v="2022-10-11T00:00:00"/>
  </r>
  <r>
    <x v="5"/>
    <s v="ST"/>
    <x v="3"/>
    <x v="12"/>
    <x v="0"/>
    <n v="536259"/>
    <n v="480000"/>
    <x v="0"/>
    <s v="YES"/>
    <d v="2022-10-21T00:00:00"/>
  </r>
  <r>
    <x v="5"/>
    <s v="ST"/>
    <x v="3"/>
    <x v="13"/>
    <x v="0"/>
    <n v="536449"/>
    <n v="737500"/>
    <x v="0"/>
    <s v="YES"/>
    <d v="2022-10-31T00:00:00"/>
  </r>
  <r>
    <x v="5"/>
    <s v="ST"/>
    <x v="3"/>
    <x v="13"/>
    <x v="0"/>
    <n v="536447"/>
    <n v="350000"/>
    <x v="0"/>
    <s v="YES"/>
    <d v="2022-10-31T00:00:00"/>
  </r>
  <r>
    <x v="5"/>
    <s v="ST"/>
    <x v="3"/>
    <x v="13"/>
    <x v="3"/>
    <n v="536206"/>
    <n v="483737"/>
    <x v="1"/>
    <s v="YES"/>
    <d v="2022-10-19T00:00:00"/>
  </r>
  <r>
    <x v="5"/>
    <s v="ST"/>
    <x v="3"/>
    <x v="13"/>
    <x v="3"/>
    <n v="536247"/>
    <n v="393000"/>
    <x v="0"/>
    <s v="YES"/>
    <d v="2022-10-20T00:00:00"/>
  </r>
  <r>
    <x v="5"/>
    <s v="ST"/>
    <x v="3"/>
    <x v="13"/>
    <x v="1"/>
    <n v="535941"/>
    <n v="200000"/>
    <x v="0"/>
    <s v="YES"/>
    <d v="2022-10-06T00:00:00"/>
  </r>
  <r>
    <x v="5"/>
    <s v="ST"/>
    <x v="3"/>
    <x v="13"/>
    <x v="2"/>
    <n v="536284"/>
    <n v="2800000"/>
    <x v="0"/>
    <s v="YES"/>
    <d v="2022-10-21T00:00:00"/>
  </r>
  <r>
    <x v="5"/>
    <s v="ST"/>
    <x v="3"/>
    <x v="13"/>
    <x v="0"/>
    <n v="536254"/>
    <n v="977570"/>
    <x v="1"/>
    <s v="YES"/>
    <d v="2022-10-21T00:00:00"/>
  </r>
  <r>
    <x v="5"/>
    <s v="ST"/>
    <x v="3"/>
    <x v="12"/>
    <x v="0"/>
    <n v="536172"/>
    <n v="400000"/>
    <x v="0"/>
    <s v="YES"/>
    <d v="2022-10-18T00:00:00"/>
  </r>
  <r>
    <x v="5"/>
    <s v="ST"/>
    <x v="3"/>
    <x v="13"/>
    <x v="6"/>
    <n v="536337"/>
    <n v="173086"/>
    <x v="0"/>
    <s v="YES"/>
    <d v="2022-10-25T00:00:00"/>
  </r>
  <r>
    <x v="5"/>
    <s v="ST"/>
    <x v="3"/>
    <x v="12"/>
    <x v="0"/>
    <n v="536399"/>
    <n v="455000"/>
    <x v="0"/>
    <s v="YES"/>
    <d v="2022-10-27T00:00:00"/>
  </r>
  <r>
    <x v="5"/>
    <s v="ST"/>
    <x v="3"/>
    <x v="12"/>
    <x v="0"/>
    <n v="536422"/>
    <n v="800000"/>
    <x v="0"/>
    <s v="YES"/>
    <d v="2022-10-31T00:00:00"/>
  </r>
  <r>
    <x v="5"/>
    <s v="ST"/>
    <x v="3"/>
    <x v="12"/>
    <x v="0"/>
    <n v="536458"/>
    <n v="665999"/>
    <x v="1"/>
    <s v="YES"/>
    <d v="2022-10-31T00:00:00"/>
  </r>
  <r>
    <x v="6"/>
    <s v="TI"/>
    <x v="3"/>
    <x v="16"/>
    <x v="0"/>
    <n v="535985"/>
    <n v="875000"/>
    <x v="0"/>
    <s v="YES"/>
    <d v="2022-10-07T00:00:00"/>
  </r>
  <r>
    <x v="6"/>
    <s v="TI"/>
    <x v="2"/>
    <x v="17"/>
    <x v="2"/>
    <n v="536007"/>
    <n v="1100000"/>
    <x v="0"/>
    <s v="YES"/>
    <d v="2022-10-10T00:00:00"/>
  </r>
  <r>
    <x v="6"/>
    <s v="TI"/>
    <x v="3"/>
    <x v="16"/>
    <x v="0"/>
    <n v="536024"/>
    <n v="430000"/>
    <x v="0"/>
    <s v="YES"/>
    <d v="2022-10-11T00:00:00"/>
  </r>
  <r>
    <x v="6"/>
    <s v="TI"/>
    <x v="3"/>
    <x v="18"/>
    <x v="0"/>
    <n v="536035"/>
    <n v="340000"/>
    <x v="0"/>
    <s v="YES"/>
    <d v="2022-10-12T00:00:00"/>
  </r>
  <r>
    <x v="6"/>
    <s v="TI"/>
    <x v="10"/>
    <x v="19"/>
    <x v="0"/>
    <n v="536128"/>
    <n v="752500"/>
    <x v="0"/>
    <s v="YES"/>
    <d v="2022-10-14T00:00:00"/>
  </r>
  <r>
    <x v="6"/>
    <s v="TI"/>
    <x v="2"/>
    <x v="17"/>
    <x v="2"/>
    <n v="536047"/>
    <n v="11425750"/>
    <x v="0"/>
    <s v="YES"/>
    <d v="2022-10-12T00:00:00"/>
  </r>
  <r>
    <x v="6"/>
    <s v="TI"/>
    <x v="3"/>
    <x v="18"/>
    <x v="2"/>
    <n v="536459"/>
    <n v="1200000"/>
    <x v="0"/>
    <s v="YES"/>
    <d v="2022-10-31T00:00:00"/>
  </r>
  <r>
    <x v="6"/>
    <s v="TI"/>
    <x v="3"/>
    <x v="18"/>
    <x v="3"/>
    <n v="536277"/>
    <n v="215000"/>
    <x v="0"/>
    <s v="YES"/>
    <d v="2022-10-21T00:00:00"/>
  </r>
  <r>
    <x v="6"/>
    <s v="TI"/>
    <x v="3"/>
    <x v="18"/>
    <x v="0"/>
    <n v="535910"/>
    <n v="560000"/>
    <x v="0"/>
    <s v="YES"/>
    <d v="2022-10-05T00:00:00"/>
  </r>
  <r>
    <x v="6"/>
    <s v="TI"/>
    <x v="3"/>
    <x v="18"/>
    <x v="0"/>
    <n v="536199"/>
    <n v="479000"/>
    <x v="0"/>
    <s v="YES"/>
    <d v="2022-10-19T00:00:00"/>
  </r>
  <r>
    <x v="6"/>
    <s v="TI"/>
    <x v="3"/>
    <x v="18"/>
    <x v="3"/>
    <n v="536174"/>
    <n v="250000"/>
    <x v="0"/>
    <s v="YES"/>
    <d v="2022-10-18T00:00:00"/>
  </r>
  <r>
    <x v="6"/>
    <s v="TI"/>
    <x v="3"/>
    <x v="18"/>
    <x v="0"/>
    <n v="536302"/>
    <n v="585000"/>
    <x v="0"/>
    <s v="YES"/>
    <d v="2022-10-24T00:00:00"/>
  </r>
  <r>
    <x v="6"/>
    <s v="TI"/>
    <x v="3"/>
    <x v="18"/>
    <x v="0"/>
    <n v="535939"/>
    <n v="695000"/>
    <x v="0"/>
    <s v="YES"/>
    <d v="2022-10-06T00:00:00"/>
  </r>
  <r>
    <x v="6"/>
    <s v="TI"/>
    <x v="3"/>
    <x v="16"/>
    <x v="0"/>
    <n v="536354"/>
    <n v="950000"/>
    <x v="0"/>
    <s v="YES"/>
    <d v="2022-10-26T00:00:00"/>
  </r>
  <r>
    <x v="6"/>
    <s v="TI"/>
    <x v="11"/>
    <x v="20"/>
    <x v="3"/>
    <n v="535871"/>
    <n v="240000"/>
    <x v="0"/>
    <s v="YES"/>
    <d v="2022-10-04T00:00:00"/>
  </r>
  <r>
    <x v="6"/>
    <s v="TI"/>
    <x v="3"/>
    <x v="16"/>
    <x v="0"/>
    <n v="536378"/>
    <n v="410000"/>
    <x v="0"/>
    <s v="YES"/>
    <d v="2022-10-26T00:00:00"/>
  </r>
  <r>
    <x v="6"/>
    <s v="TI"/>
    <x v="3"/>
    <x v="16"/>
    <x v="2"/>
    <n v="535908"/>
    <n v="410000"/>
    <x v="0"/>
    <s v="YES"/>
    <d v="2022-10-05T00:00:00"/>
  </r>
  <r>
    <x v="6"/>
    <s v="TI"/>
    <x v="3"/>
    <x v="16"/>
    <x v="0"/>
    <n v="536304"/>
    <n v="355000"/>
    <x v="0"/>
    <s v="YES"/>
    <d v="2022-10-24T00:00:00"/>
  </r>
  <r>
    <x v="6"/>
    <s v="TI"/>
    <x v="3"/>
    <x v="16"/>
    <x v="5"/>
    <n v="535927"/>
    <n v="225600"/>
    <x v="0"/>
    <s v="YES"/>
    <d v="2022-10-06T00:00:00"/>
  </r>
  <r>
    <x v="7"/>
    <s v="TT"/>
    <x v="1"/>
    <x v="2"/>
    <x v="0"/>
    <n v="536269"/>
    <n v="517500"/>
    <x v="0"/>
    <s v="YES"/>
    <d v="2022-10-21T00:00:00"/>
  </r>
  <r>
    <x v="7"/>
    <s v="TT"/>
    <x v="1"/>
    <x v="2"/>
    <x v="0"/>
    <n v="535974"/>
    <n v="445000"/>
    <x v="0"/>
    <s v="YES"/>
    <d v="2022-10-07T00:00:00"/>
  </r>
  <r>
    <x v="7"/>
    <s v="TT"/>
    <x v="1"/>
    <x v="2"/>
    <x v="5"/>
    <n v="536263"/>
    <n v="230000"/>
    <x v="0"/>
    <s v="YES"/>
    <d v="2022-10-2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0-037-07"/>
    <n v="536075"/>
    <n v="14000000"/>
    <d v="2022-10-13T00:00:00"/>
    <x v="0"/>
  </r>
  <r>
    <x v="0"/>
    <s v="FA"/>
    <x v="1"/>
    <s v="010-037-07"/>
    <n v="536078"/>
    <n v="900000"/>
    <d v="2022-10-13T00:00:00"/>
    <x v="1"/>
  </r>
  <r>
    <x v="0"/>
    <s v="FA"/>
    <x v="1"/>
    <s v="010-037-07"/>
    <n v="536080"/>
    <n v="1750000"/>
    <d v="2022-10-13T00:00:00"/>
    <x v="1"/>
  </r>
  <r>
    <x v="1"/>
    <s v="FC"/>
    <x v="2"/>
    <s v="001-141-39"/>
    <n v="536141"/>
    <n v="273416"/>
    <d v="2022-10-14T00:00:00"/>
    <x v="2"/>
  </r>
  <r>
    <x v="2"/>
    <s v="ST"/>
    <x v="3"/>
    <s v="004-042-06"/>
    <n v="535966"/>
    <n v="258000"/>
    <d v="2022-10-07T00:00:00"/>
    <x v="3"/>
  </r>
  <r>
    <x v="2"/>
    <s v="ST"/>
    <x v="2"/>
    <s v="007-282-20"/>
    <n v="536018"/>
    <n v="288000"/>
    <d v="2022-10-11T00:00:00"/>
    <x v="4"/>
  </r>
  <r>
    <x v="2"/>
    <s v="ST"/>
    <x v="3"/>
    <s v="008-033-06"/>
    <n v="536261"/>
    <n v="445000"/>
    <d v="2022-10-21T00:00:00"/>
    <x v="5"/>
  </r>
  <r>
    <x v="2"/>
    <s v="ST"/>
    <x v="0"/>
    <s v="009-083-05"/>
    <n v="536285"/>
    <n v="2604000"/>
    <d v="2022-10-21T00:00:00"/>
    <x v="6"/>
  </r>
  <r>
    <x v="2"/>
    <s v="ST"/>
    <x v="4"/>
    <s v="009-411-02"/>
    <n v="536461"/>
    <n v="245726"/>
    <d v="2022-10-31T00:00:00"/>
    <x v="7"/>
  </r>
  <r>
    <x v="3"/>
    <s v="TI"/>
    <x v="5"/>
    <s v="010-714-12"/>
    <n v="535841"/>
    <n v="504388"/>
    <d v="2022-10-03T00:00:00"/>
    <x v="4"/>
  </r>
  <r>
    <x v="3"/>
    <s v="TI"/>
    <x v="2"/>
    <s v="010-186-05"/>
    <n v="535919"/>
    <n v="200000"/>
    <d v="2022-10-05T00:00:00"/>
    <x v="8"/>
  </r>
  <r>
    <x v="3"/>
    <s v="TI"/>
    <x v="4"/>
    <s v="008-731-18"/>
    <n v="535977"/>
    <n v="152625"/>
    <d v="2022-10-07T00:00:00"/>
    <x v="9"/>
  </r>
  <r>
    <x v="3"/>
    <s v="TI"/>
    <x v="2"/>
    <s v="010-413-48"/>
    <n v="536351"/>
    <n v="105000"/>
    <d v="2022-10-26T00:00:00"/>
    <x v="3"/>
  </r>
  <r>
    <x v="3"/>
    <s v="TI"/>
    <x v="2"/>
    <s v="004-101-11"/>
    <n v="536389"/>
    <n v="106000"/>
    <d v="2022-10-27T00:00:00"/>
    <x v="3"/>
  </r>
  <r>
    <x v="3"/>
    <s v="TI"/>
    <x v="2"/>
    <s v="009-584-14"/>
    <n v="536435"/>
    <n v="192000"/>
    <d v="2022-10-31T00:00:00"/>
    <x v="3"/>
  </r>
  <r>
    <x v="4"/>
    <m/>
    <x v="6"/>
    <m/>
    <m/>
    <m/>
    <m/>
    <x v="10"/>
  </r>
  <r>
    <x v="4"/>
    <m/>
    <x v="6"/>
    <m/>
    <m/>
    <m/>
    <m/>
    <x v="10"/>
  </r>
  <r>
    <x v="4"/>
    <m/>
    <x v="6"/>
    <m/>
    <m/>
    <m/>
    <m/>
    <x v="10"/>
  </r>
  <r>
    <x v="4"/>
    <m/>
    <x v="6"/>
    <m/>
    <m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5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3">
        <item m="1"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Page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0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>
      <x v="4"/>
    </i>
    <i r="1">
      <x v="4"/>
    </i>
    <i r="2">
      <x v="4"/>
    </i>
    <i r="2">
      <x v="7"/>
    </i>
    <i r="1">
      <x v="5"/>
    </i>
    <i r="2">
      <x v="5"/>
    </i>
    <i r="1">
      <x v="6"/>
    </i>
    <i r="2">
      <x v="6"/>
    </i>
    <i r="1">
      <x v="7"/>
    </i>
    <i r="2">
      <x v="8"/>
    </i>
    <i r="2">
      <x v="9"/>
    </i>
    <i r="1">
      <x v="8"/>
    </i>
    <i r="2">
      <x v="10"/>
    </i>
    <i>
      <x v="5"/>
    </i>
    <i r="1">
      <x v="5"/>
    </i>
    <i r="2">
      <x v="12"/>
    </i>
    <i r="1">
      <x v="9"/>
    </i>
    <i r="2">
      <x v="11"/>
    </i>
    <i>
      <x v="6"/>
    </i>
    <i r="1">
      <x v="3"/>
    </i>
    <i r="2">
      <x v="3"/>
    </i>
    <i r="1">
      <x v="4"/>
    </i>
    <i r="2">
      <x v="13"/>
    </i>
    <i r="2">
      <x v="14"/>
    </i>
    <i r="1">
      <x v="10"/>
    </i>
    <i r="2">
      <x v="15"/>
    </i>
    <i r="2">
      <x v="16"/>
    </i>
    <i>
      <x v="7"/>
    </i>
    <i r="1">
      <x v="3"/>
    </i>
    <i r="2">
      <x v="18"/>
    </i>
    <i r="1">
      <x v="4"/>
    </i>
    <i r="2">
      <x v="17"/>
    </i>
    <i r="2">
      <x v="19"/>
    </i>
    <i r="1">
      <x v="11"/>
    </i>
    <i r="2">
      <x v="20"/>
    </i>
    <i r="1">
      <x v="12"/>
    </i>
    <i r="2">
      <x v="21"/>
    </i>
    <i>
      <x v="8"/>
    </i>
    <i r="1">
      <x v="2"/>
    </i>
    <i r="2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0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x="1"/>
        <item x="0"/>
        <item x="2"/>
        <item x="5"/>
        <item x="4"/>
        <item m="1" x="8"/>
        <item m="1" x="9"/>
        <item m="1" x="7"/>
        <item x="3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1"/>
        <item m="1" x="91"/>
        <item m="1" x="104"/>
        <item m="1" x="19"/>
        <item m="1" x="60"/>
        <item m="1" x="34"/>
        <item m="1" x="64"/>
        <item m="1" x="33"/>
        <item m="1" x="28"/>
        <item m="1" x="53"/>
        <item m="1" x="42"/>
        <item m="1" x="25"/>
        <item m="1" x="40"/>
        <item m="1" x="17"/>
        <item m="1" x="13"/>
        <item m="1" x="99"/>
        <item m="1" x="24"/>
        <item m="1" x="58"/>
        <item m="1" x="51"/>
        <item m="1" x="86"/>
        <item m="1" x="75"/>
        <item m="1" x="26"/>
        <item m="1" x="32"/>
        <item m="1" x="82"/>
        <item m="1" x="36"/>
        <item m="1" x="62"/>
        <item m="1" x="11"/>
        <item m="1" x="38"/>
        <item m="1" x="37"/>
        <item m="1" x="101"/>
        <item m="1" x="88"/>
        <item m="1" x="105"/>
        <item m="1" x="52"/>
        <item x="9"/>
        <item m="1" x="12"/>
        <item m="1" x="22"/>
        <item m="1" x="87"/>
        <item m="1" x="94"/>
        <item m="1" x="71"/>
        <item m="1" x="80"/>
        <item x="2"/>
        <item m="1" x="44"/>
        <item m="1" x="85"/>
        <item m="1" x="14"/>
        <item m="1" x="72"/>
        <item m="1" x="96"/>
        <item m="1" x="49"/>
        <item m="1" x="98"/>
        <item m="1" x="57"/>
        <item m="1" x="103"/>
        <item m="1" x="74"/>
        <item m="1" x="63"/>
        <item m="1" x="39"/>
        <item m="1" x="102"/>
        <item m="1" x="43"/>
        <item m="1" x="30"/>
        <item m="1" x="66"/>
        <item m="1" x="78"/>
        <item m="1" x="23"/>
        <item m="1" x="92"/>
        <item m="1" x="70"/>
        <item m="1" x="89"/>
        <item m="1" x="20"/>
        <item x="7"/>
        <item m="1" x="100"/>
        <item m="1" x="69"/>
        <item m="1" x="76"/>
        <item m="1" x="47"/>
        <item m="1" x="97"/>
        <item m="1" x="27"/>
        <item m="1" x="84"/>
        <item m="1" x="93"/>
        <item m="1" x="46"/>
        <item m="1" x="29"/>
        <item m="1" x="50"/>
        <item m="1" x="21"/>
        <item m="1" x="16"/>
        <item m="1" x="68"/>
        <item m="1" x="90"/>
        <item m="1" x="18"/>
        <item m="1" x="81"/>
        <item m="1" x="61"/>
        <item m="1" x="79"/>
        <item m="1" x="67"/>
        <item x="4"/>
        <item m="1" x="73"/>
        <item m="1" x="35"/>
        <item m="1" x="59"/>
        <item m="1" x="15"/>
        <item m="1" x="95"/>
        <item m="1" x="77"/>
        <item m="1" x="83"/>
        <item m="1" x="45"/>
        <item m="1" x="41"/>
        <item m="1" x="65"/>
        <item m="1" x="56"/>
        <item m="1" x="54"/>
        <item m="1" x="48"/>
        <item m="1" x="55"/>
        <item x="10"/>
        <item x="0"/>
        <item x="1"/>
        <item x="3"/>
        <item x="5"/>
        <item x="6"/>
        <item x="8"/>
        <item t="default"/>
      </items>
    </pivotField>
  </pivotFields>
  <rowFields count="2">
    <field x="7"/>
    <field x="0"/>
  </rowFields>
  <rowItems count="36">
    <i>
      <x v="33"/>
    </i>
    <i r="1">
      <x v="7"/>
    </i>
    <i t="blank">
      <x v="33"/>
    </i>
    <i>
      <x v="40"/>
    </i>
    <i r="1">
      <x v="4"/>
    </i>
    <i t="blank">
      <x v="40"/>
    </i>
    <i>
      <x v="63"/>
    </i>
    <i r="1">
      <x v="11"/>
    </i>
    <i t="blank">
      <x v="63"/>
    </i>
    <i>
      <x v="84"/>
    </i>
    <i r="1">
      <x v="7"/>
    </i>
    <i r="1">
      <x v="11"/>
    </i>
    <i t="blank">
      <x v="84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7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77" totalsRowShown="0" headerRowDxfId="5">
  <autoFilter ref="A1:J7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92" totalsRowShown="0" headerRowDxfId="3" headerRowBorderDxfId="2" tableBorderDxfId="1" totalsRowBorderDxfId="0">
  <autoFilter ref="A1:E9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2" sqref="G2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50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62</v>
      </c>
      <c r="B7" s="120">
        <v>23</v>
      </c>
      <c r="C7" s="71">
        <v>12364102.470000001</v>
      </c>
      <c r="D7" s="121">
        <f>B7/$B$15</f>
        <v>0.30263157894736842</v>
      </c>
      <c r="E7" s="50">
        <f>C7/$C$15</f>
        <v>0.23084165678906474</v>
      </c>
      <c r="F7" s="122">
        <v>1</v>
      </c>
      <c r="G7" s="105">
        <f t="shared" ref="G7:G14" si="0">RANK(C7,$C$7:$C$14)</f>
        <v>3</v>
      </c>
    </row>
    <row r="8" spans="1:7">
      <c r="A8" s="69" t="s">
        <v>51</v>
      </c>
      <c r="B8" s="70">
        <v>22</v>
      </c>
      <c r="C8" s="71">
        <v>13672400</v>
      </c>
      <c r="D8" s="23">
        <f>B8/$B$15</f>
        <v>0.28947368421052633</v>
      </c>
      <c r="E8" s="23">
        <f>C8/$C$15</f>
        <v>0.25526798050573002</v>
      </c>
      <c r="F8" s="74">
        <v>2</v>
      </c>
      <c r="G8" s="105">
        <f t="shared" si="0"/>
        <v>2</v>
      </c>
    </row>
    <row r="9" spans="1:7">
      <c r="A9" s="119" t="s">
        <v>57</v>
      </c>
      <c r="B9" s="70">
        <v>19</v>
      </c>
      <c r="C9" s="124">
        <v>21497850</v>
      </c>
      <c r="D9" s="23">
        <f t="shared" ref="D9" si="1">B9/$B$15</f>
        <v>0.25</v>
      </c>
      <c r="E9" s="123">
        <f t="shared" ref="E9" si="2">C9/$C$15</f>
        <v>0.40137157739059043</v>
      </c>
      <c r="F9" s="74">
        <v>3</v>
      </c>
      <c r="G9" s="122">
        <f t="shared" si="0"/>
        <v>1</v>
      </c>
    </row>
    <row r="10" spans="1:7">
      <c r="A10" s="69" t="s">
        <v>76</v>
      </c>
      <c r="B10" s="70">
        <v>5</v>
      </c>
      <c r="C10" s="71">
        <v>3232879</v>
      </c>
      <c r="D10" s="23">
        <f>B10/$B$15</f>
        <v>6.5789473684210523E-2</v>
      </c>
      <c r="E10" s="23">
        <f>C10/$C$15</f>
        <v>6.0358861176485763E-2</v>
      </c>
      <c r="F10" s="74">
        <v>4</v>
      </c>
      <c r="G10" s="105">
        <f t="shared" si="0"/>
        <v>4</v>
      </c>
    </row>
    <row r="11" spans="1:7">
      <c r="A11" s="69" t="s">
        <v>74</v>
      </c>
      <c r="B11" s="70">
        <v>3</v>
      </c>
      <c r="C11" s="71">
        <v>1192500</v>
      </c>
      <c r="D11" s="23">
        <f>B11/$B$15</f>
        <v>3.9473684210526314E-2</v>
      </c>
      <c r="E11" s="23">
        <f>C11/$C$15</f>
        <v>2.2264347645847331E-2</v>
      </c>
      <c r="F11" s="74">
        <v>5</v>
      </c>
      <c r="G11" s="105">
        <f t="shared" si="0"/>
        <v>5</v>
      </c>
    </row>
    <row r="12" spans="1:7">
      <c r="A12" s="84" t="s">
        <v>90</v>
      </c>
      <c r="B12" s="80">
        <v>2</v>
      </c>
      <c r="C12" s="118">
        <v>819900</v>
      </c>
      <c r="D12" s="23">
        <f>B12/$B$15</f>
        <v>2.6315789473684209E-2</v>
      </c>
      <c r="E12" s="23">
        <f>C12/$C$15</f>
        <v>1.5307789211597676E-2</v>
      </c>
      <c r="F12" s="74">
        <v>6</v>
      </c>
      <c r="G12" s="105">
        <f t="shared" si="0"/>
        <v>6</v>
      </c>
    </row>
    <row r="13" spans="1:7">
      <c r="A13" s="84" t="s">
        <v>81</v>
      </c>
      <c r="B13" s="80">
        <v>1</v>
      </c>
      <c r="C13" s="118">
        <v>456336</v>
      </c>
      <c r="D13" s="23">
        <f>B13/$B$15</f>
        <v>1.3157894736842105E-2</v>
      </c>
      <c r="E13" s="23">
        <f>C13/$C$15</f>
        <v>8.5199357210191933E-3</v>
      </c>
      <c r="F13" s="74">
        <v>7</v>
      </c>
      <c r="G13" s="105">
        <f t="shared" si="0"/>
        <v>7</v>
      </c>
    </row>
    <row r="14" spans="1:7">
      <c r="A14" s="69" t="s">
        <v>83</v>
      </c>
      <c r="B14" s="70">
        <v>1</v>
      </c>
      <c r="C14" s="71">
        <v>325000</v>
      </c>
      <c r="D14" s="23">
        <f>B14/$B$15</f>
        <v>1.3157894736842105E-2</v>
      </c>
      <c r="E14" s="23">
        <f>C14/$C$15</f>
        <v>6.0678515596648917E-3</v>
      </c>
      <c r="F14" s="74">
        <v>7</v>
      </c>
      <c r="G14" s="105">
        <f t="shared" si="0"/>
        <v>8</v>
      </c>
    </row>
    <row r="15" spans="1:7">
      <c r="A15" s="81" t="s">
        <v>23</v>
      </c>
      <c r="B15" s="82">
        <f>SUM(B7:B14)</f>
        <v>76</v>
      </c>
      <c r="C15" s="83">
        <f>SUM(C7:C14)</f>
        <v>53560967.469999999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7"/>
      <c r="B16" s="78"/>
      <c r="C16" s="79"/>
    </row>
    <row r="17" spans="1:7" ht="16.5" thickBot="1">
      <c r="A17" s="145" t="s">
        <v>10</v>
      </c>
      <c r="B17" s="146"/>
      <c r="C17" s="146"/>
      <c r="D17" s="146"/>
      <c r="E17" s="146"/>
      <c r="F17" s="146"/>
      <c r="G17" s="147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9" t="s">
        <v>57</v>
      </c>
      <c r="B20" s="120">
        <v>6</v>
      </c>
      <c r="C20" s="71">
        <v>1260013</v>
      </c>
      <c r="D20" s="123">
        <f>B20/$B$24</f>
        <v>0.4</v>
      </c>
      <c r="E20" s="23">
        <f>C20/$C$24</f>
        <v>5.7210503649288702E-2</v>
      </c>
      <c r="F20" s="125">
        <v>1</v>
      </c>
      <c r="G20" s="74">
        <f>RANK(C20,$C$20:$C$23)</f>
        <v>3</v>
      </c>
    </row>
    <row r="21" spans="1:7">
      <c r="A21" s="69" t="s">
        <v>62</v>
      </c>
      <c r="B21" s="70">
        <v>5</v>
      </c>
      <c r="C21" s="71">
        <v>3840726</v>
      </c>
      <c r="D21" s="23">
        <f>B21/$B$24</f>
        <v>0.33333333333333331</v>
      </c>
      <c r="E21" s="23">
        <f>C21/$C$24</f>
        <v>0.17438698556198864</v>
      </c>
      <c r="F21" s="74">
        <v>2</v>
      </c>
      <c r="G21" s="74">
        <f>RANK(C21,$C$20:$C$23)</f>
        <v>2</v>
      </c>
    </row>
    <row r="22" spans="1:7">
      <c r="A22" s="119" t="s">
        <v>81</v>
      </c>
      <c r="B22" s="70">
        <v>3</v>
      </c>
      <c r="C22" s="124">
        <v>16650000</v>
      </c>
      <c r="D22" s="23">
        <f>B22/$B$24</f>
        <v>0.2</v>
      </c>
      <c r="E22" s="123">
        <f>C22/$C$24</f>
        <v>0.75598814120223912</v>
      </c>
      <c r="F22" s="74">
        <v>3</v>
      </c>
      <c r="G22" s="125">
        <f>RANK(C22,$C$20:$C$23)</f>
        <v>1</v>
      </c>
    </row>
    <row r="23" spans="1:7">
      <c r="A23" s="69" t="s">
        <v>51</v>
      </c>
      <c r="B23" s="70">
        <v>1</v>
      </c>
      <c r="C23" s="71">
        <v>273416</v>
      </c>
      <c r="D23" s="23">
        <f>B23/$B$24</f>
        <v>6.6666666666666666E-2</v>
      </c>
      <c r="E23" s="23">
        <f>C23/$C$24</f>
        <v>1.2414369586483568E-2</v>
      </c>
      <c r="F23" s="74">
        <v>4</v>
      </c>
      <c r="G23" s="74">
        <f>RANK(C23,$C$20:$C$23)</f>
        <v>4</v>
      </c>
    </row>
    <row r="24" spans="1:7">
      <c r="A24" s="32" t="s">
        <v>23</v>
      </c>
      <c r="B24" s="46">
        <f>SUM(B20:B23)</f>
        <v>15</v>
      </c>
      <c r="C24" s="33">
        <f>SUM(C20:C23)</f>
        <v>22024155</v>
      </c>
      <c r="D24" s="30">
        <f>SUM(D20:D23)</f>
        <v>1</v>
      </c>
      <c r="E24" s="30">
        <f>SUM(E20:E23)</f>
        <v>1</v>
      </c>
      <c r="F24" s="31"/>
      <c r="G24" s="31"/>
    </row>
    <row r="25" spans="1:7" ht="13.5" thickBot="1"/>
    <row r="26" spans="1:7" ht="16.5" thickBot="1">
      <c r="A26" s="142" t="s">
        <v>12</v>
      </c>
      <c r="B26" s="143"/>
      <c r="C26" s="143"/>
      <c r="D26" s="143"/>
      <c r="E26" s="143"/>
      <c r="F26" s="143"/>
      <c r="G26" s="144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19" t="s">
        <v>62</v>
      </c>
      <c r="B29" s="120">
        <v>28</v>
      </c>
      <c r="C29" s="71">
        <v>16204828.470000001</v>
      </c>
      <c r="D29" s="123">
        <f t="shared" ref="D29:D36" si="3">B29/$B$37</f>
        <v>0.30769230769230771</v>
      </c>
      <c r="E29" s="23">
        <f t="shared" ref="E29:E36" si="4">C29/$C$37</f>
        <v>0.21439177367783924</v>
      </c>
      <c r="F29" s="125">
        <v>1</v>
      </c>
      <c r="G29" s="74">
        <f t="shared" ref="G29:G36" si="5">RANK(C29,$C$29:$C$36)</f>
        <v>3</v>
      </c>
    </row>
    <row r="30" spans="1:7">
      <c r="A30" s="119" t="s">
        <v>57</v>
      </c>
      <c r="B30" s="70">
        <v>25</v>
      </c>
      <c r="C30" s="124">
        <v>22757863</v>
      </c>
      <c r="D30" s="23">
        <f t="shared" si="3"/>
        <v>0.27472527472527475</v>
      </c>
      <c r="E30" s="123">
        <f t="shared" si="4"/>
        <v>0.30108918602377971</v>
      </c>
      <c r="F30" s="74">
        <v>2</v>
      </c>
      <c r="G30" s="125">
        <f t="shared" si="5"/>
        <v>1</v>
      </c>
    </row>
    <row r="31" spans="1:7">
      <c r="A31" s="69" t="s">
        <v>51</v>
      </c>
      <c r="B31" s="70">
        <v>23</v>
      </c>
      <c r="C31" s="71">
        <v>13945816</v>
      </c>
      <c r="D31" s="23">
        <f t="shared" si="3"/>
        <v>0.25274725274725274</v>
      </c>
      <c r="E31" s="23">
        <f t="shared" si="4"/>
        <v>0.18450477480585076</v>
      </c>
      <c r="F31" s="74">
        <v>3</v>
      </c>
      <c r="G31" s="74">
        <f t="shared" si="5"/>
        <v>4</v>
      </c>
    </row>
    <row r="32" spans="1:7">
      <c r="A32" s="69" t="s">
        <v>76</v>
      </c>
      <c r="B32" s="70">
        <v>5</v>
      </c>
      <c r="C32" s="71">
        <v>3232879</v>
      </c>
      <c r="D32" s="23">
        <f t="shared" ref="D32" si="6">B32/$B$37</f>
        <v>5.4945054945054944E-2</v>
      </c>
      <c r="E32" s="23">
        <f t="shared" ref="E32" si="7">C32/$C$37</f>
        <v>4.2771366829274383E-2</v>
      </c>
      <c r="F32" s="74">
        <v>4</v>
      </c>
      <c r="G32" s="74">
        <f t="shared" si="5"/>
        <v>5</v>
      </c>
    </row>
    <row r="33" spans="1:7">
      <c r="A33" s="69" t="s">
        <v>81</v>
      </c>
      <c r="B33" s="70">
        <v>4</v>
      </c>
      <c r="C33" s="71">
        <v>17106336</v>
      </c>
      <c r="D33" s="23">
        <f t="shared" si="3"/>
        <v>4.3956043956043959E-2</v>
      </c>
      <c r="E33" s="23">
        <f t="shared" si="4"/>
        <v>0.22631882361227323</v>
      </c>
      <c r="F33" s="74">
        <v>5</v>
      </c>
      <c r="G33" s="74">
        <f t="shared" si="5"/>
        <v>2</v>
      </c>
    </row>
    <row r="34" spans="1:7">
      <c r="A34" s="69" t="s">
        <v>74</v>
      </c>
      <c r="B34" s="70">
        <v>3</v>
      </c>
      <c r="C34" s="71">
        <v>1192500</v>
      </c>
      <c r="D34" s="23">
        <f t="shared" si="3"/>
        <v>3.2967032967032968E-2</v>
      </c>
      <c r="E34" s="23">
        <f t="shared" si="4"/>
        <v>1.5776914305765759E-2</v>
      </c>
      <c r="F34" s="74">
        <v>6</v>
      </c>
      <c r="G34" s="74">
        <f t="shared" si="5"/>
        <v>6</v>
      </c>
    </row>
    <row r="35" spans="1:7">
      <c r="A35" s="69" t="s">
        <v>90</v>
      </c>
      <c r="B35" s="70">
        <v>2</v>
      </c>
      <c r="C35" s="71">
        <v>819900</v>
      </c>
      <c r="D35" s="23">
        <f t="shared" si="3"/>
        <v>2.197802197802198E-2</v>
      </c>
      <c r="E35" s="23">
        <f t="shared" si="4"/>
        <v>1.0847372779284986E-2</v>
      </c>
      <c r="F35" s="74">
        <v>7</v>
      </c>
      <c r="G35" s="74">
        <f t="shared" si="5"/>
        <v>7</v>
      </c>
    </row>
    <row r="36" spans="1:7">
      <c r="A36" s="69" t="s">
        <v>83</v>
      </c>
      <c r="B36" s="70">
        <v>1</v>
      </c>
      <c r="C36" s="71">
        <v>325000</v>
      </c>
      <c r="D36" s="23">
        <f t="shared" si="3"/>
        <v>1.098901098901099E-2</v>
      </c>
      <c r="E36" s="23">
        <f t="shared" si="4"/>
        <v>4.2997879659319683E-3</v>
      </c>
      <c r="F36" s="74">
        <v>8</v>
      </c>
      <c r="G36" s="74">
        <f t="shared" si="5"/>
        <v>8</v>
      </c>
    </row>
    <row r="37" spans="1:7">
      <c r="A37" s="32" t="s">
        <v>23</v>
      </c>
      <c r="B37" s="47">
        <f>SUM(B29:B36)</f>
        <v>91</v>
      </c>
      <c r="C37" s="37">
        <f>SUM(C29:C36)</f>
        <v>75585122.469999999</v>
      </c>
      <c r="D37" s="30">
        <f>SUM(D29:D36)</f>
        <v>1</v>
      </c>
      <c r="E37" s="30">
        <f>SUM(E29:E36)</f>
        <v>1.0000000000000002</v>
      </c>
      <c r="F37" s="31"/>
      <c r="G37" s="31"/>
    </row>
    <row r="39" spans="1:7">
      <c r="A39" s="148" t="s">
        <v>24</v>
      </c>
      <c r="B39" s="148"/>
      <c r="C39" s="148"/>
      <c r="D39" s="104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OCTOBER, 2022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51</v>
      </c>
      <c r="B7" s="127">
        <v>22</v>
      </c>
      <c r="C7" s="96">
        <v>13672400</v>
      </c>
      <c r="D7" s="128">
        <f>B7/$B$14</f>
        <v>0.32835820895522388</v>
      </c>
      <c r="E7" s="23">
        <f>C7/$C$14</f>
        <v>0.28635122999388052</v>
      </c>
      <c r="F7" s="125">
        <v>1</v>
      </c>
      <c r="G7" s="74">
        <f t="shared" ref="G7:G13" si="0">RANK(C7,$C$7:$C$13)</f>
        <v>2</v>
      </c>
    </row>
    <row r="8" spans="1:7">
      <c r="A8" s="126" t="s">
        <v>57</v>
      </c>
      <c r="B8" s="36">
        <v>19</v>
      </c>
      <c r="C8" s="129">
        <v>21497850</v>
      </c>
      <c r="D8" s="27">
        <f>B8/$B$14</f>
        <v>0.28358208955223879</v>
      </c>
      <c r="E8" s="123">
        <f>C8/$C$14</f>
        <v>0.45024544262338317</v>
      </c>
      <c r="F8" s="74">
        <v>2</v>
      </c>
      <c r="G8" s="125">
        <f t="shared" si="0"/>
        <v>1</v>
      </c>
    </row>
    <row r="9" spans="1:7">
      <c r="A9" s="35" t="s">
        <v>62</v>
      </c>
      <c r="B9" s="36">
        <v>19</v>
      </c>
      <c r="C9" s="96">
        <v>9782971.4700000007</v>
      </c>
      <c r="D9" s="27">
        <f t="shared" ref="D9" si="1">B9/$B$14</f>
        <v>0.28358208955223879</v>
      </c>
      <c r="E9" s="23">
        <f t="shared" ref="E9" si="2">C9/$C$14</f>
        <v>0.20489203895655053</v>
      </c>
      <c r="F9" s="74">
        <v>2</v>
      </c>
      <c r="G9" s="74">
        <f t="shared" si="0"/>
        <v>3</v>
      </c>
    </row>
    <row r="10" spans="1:7">
      <c r="A10" s="35" t="s">
        <v>74</v>
      </c>
      <c r="B10" s="36">
        <v>3</v>
      </c>
      <c r="C10" s="96">
        <v>1192500</v>
      </c>
      <c r="D10" s="27">
        <f>B10/$B$14</f>
        <v>4.4776119402985072E-2</v>
      </c>
      <c r="E10" s="23">
        <f>C10/$C$14</f>
        <v>2.4975413370564237E-2</v>
      </c>
      <c r="F10" s="74">
        <v>3</v>
      </c>
      <c r="G10" s="74">
        <f t="shared" si="0"/>
        <v>4</v>
      </c>
    </row>
    <row r="11" spans="1:7">
      <c r="A11" s="35" t="s">
        <v>90</v>
      </c>
      <c r="B11" s="36">
        <v>2</v>
      </c>
      <c r="C11" s="96">
        <v>819900</v>
      </c>
      <c r="D11" s="27">
        <f>B11/$B$14</f>
        <v>2.9850746268656716E-2</v>
      </c>
      <c r="E11" s="23">
        <f>C11/$C$14</f>
        <v>1.717177477779926E-2</v>
      </c>
      <c r="F11" s="74">
        <v>4</v>
      </c>
      <c r="G11" s="74">
        <f t="shared" si="0"/>
        <v>5</v>
      </c>
    </row>
    <row r="12" spans="1:7">
      <c r="A12" s="35" t="s">
        <v>81</v>
      </c>
      <c r="B12" s="36">
        <v>1</v>
      </c>
      <c r="C12" s="96">
        <v>456336</v>
      </c>
      <c r="D12" s="27">
        <f>B12/$B$14</f>
        <v>1.4925373134328358E-2</v>
      </c>
      <c r="E12" s="23">
        <f>C12/$C$14</f>
        <v>9.5573838455931259E-3</v>
      </c>
      <c r="F12" s="74">
        <v>5</v>
      </c>
      <c r="G12" s="74">
        <f t="shared" si="0"/>
        <v>6</v>
      </c>
    </row>
    <row r="13" spans="1:7">
      <c r="A13" s="35" t="s">
        <v>83</v>
      </c>
      <c r="B13" s="36">
        <v>1</v>
      </c>
      <c r="C13" s="96">
        <v>325000</v>
      </c>
      <c r="D13" s="27">
        <f>B13/$B$14</f>
        <v>1.4925373134328358E-2</v>
      </c>
      <c r="E13" s="23">
        <f>C13/$C$14</f>
        <v>6.8067164322292472E-3</v>
      </c>
      <c r="F13" s="74">
        <v>5</v>
      </c>
      <c r="G13" s="74">
        <f t="shared" si="0"/>
        <v>7</v>
      </c>
    </row>
    <row r="14" spans="1:7">
      <c r="A14" s="28" t="s">
        <v>23</v>
      </c>
      <c r="B14" s="29">
        <f>SUM(B7:B13)</f>
        <v>67</v>
      </c>
      <c r="C14" s="97">
        <f>SUM(C7:C13)</f>
        <v>47746957.469999999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42" t="s">
        <v>14</v>
      </c>
      <c r="B16" s="143"/>
      <c r="C16" s="143"/>
      <c r="D16" s="143"/>
      <c r="E16" s="143"/>
      <c r="F16" s="143"/>
      <c r="G16" s="144"/>
    </row>
    <row r="17" spans="1:7">
      <c r="A17" s="3"/>
      <c r="B17" s="102"/>
      <c r="C17" s="94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5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0" t="s">
        <v>76</v>
      </c>
      <c r="B19" s="127">
        <v>5</v>
      </c>
      <c r="C19" s="129">
        <v>3232879</v>
      </c>
      <c r="D19" s="128">
        <f>B19/$B$21</f>
        <v>0.55555555555555558</v>
      </c>
      <c r="E19" s="123">
        <f>C19/$C$21</f>
        <v>0.55604978319610732</v>
      </c>
      <c r="F19" s="125">
        <v>1</v>
      </c>
      <c r="G19" s="125">
        <f>RANK(C19,$C$19:$C$20)</f>
        <v>1</v>
      </c>
    </row>
    <row r="20" spans="1:7">
      <c r="A20" s="48" t="s">
        <v>62</v>
      </c>
      <c r="B20" s="49">
        <v>4</v>
      </c>
      <c r="C20" s="98">
        <v>2581131</v>
      </c>
      <c r="D20" s="27">
        <f>B20/$B$21</f>
        <v>0.44444444444444442</v>
      </c>
      <c r="E20" s="23">
        <f>C20/$C$21</f>
        <v>0.44395021680389268</v>
      </c>
      <c r="F20" s="74">
        <v>2</v>
      </c>
      <c r="G20" s="74">
        <f>RANK(C20,$C$19:$C$20)</f>
        <v>2</v>
      </c>
    </row>
    <row r="21" spans="1:7">
      <c r="A21" s="28" t="s">
        <v>23</v>
      </c>
      <c r="B21" s="29">
        <f>SUM(B19:B20)</f>
        <v>9</v>
      </c>
      <c r="C21" s="97">
        <f>SUM(C19:C20)</f>
        <v>5814010</v>
      </c>
      <c r="D21" s="30">
        <f>SUM(D19:D20)</f>
        <v>1</v>
      </c>
      <c r="E21" s="30">
        <f>SUM(E19:E20)</f>
        <v>1</v>
      </c>
      <c r="F21" s="31"/>
      <c r="G21" s="31"/>
    </row>
    <row r="22" spans="1:7" ht="13.5" thickBot="1"/>
    <row r="23" spans="1:7" ht="16.5" thickBot="1">
      <c r="A23" s="142" t="s">
        <v>15</v>
      </c>
      <c r="B23" s="143"/>
      <c r="C23" s="143"/>
      <c r="D23" s="143"/>
      <c r="E23" s="143"/>
      <c r="F23" s="143"/>
      <c r="G23" s="144"/>
    </row>
    <row r="24" spans="1:7">
      <c r="A24" s="3"/>
      <c r="B24" s="102"/>
      <c r="C24" s="94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5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6" t="s">
        <v>51</v>
      </c>
      <c r="B26" s="127">
        <v>18</v>
      </c>
      <c r="C26" s="96">
        <v>7312000</v>
      </c>
      <c r="D26" s="128">
        <f t="shared" ref="D26:D31" si="3">B26/$B$32</f>
        <v>0.32727272727272727</v>
      </c>
      <c r="E26" s="23">
        <f t="shared" ref="E26:E31" si="4">C26/$C$32</f>
        <v>0.3103634989991565</v>
      </c>
      <c r="F26" s="125">
        <v>1</v>
      </c>
      <c r="G26" s="74">
        <f t="shared" ref="G26:G31" si="5">RANK(C26,$C$26:$C$31)</f>
        <v>2</v>
      </c>
    </row>
    <row r="27" spans="1:7">
      <c r="A27" s="35" t="s">
        <v>62</v>
      </c>
      <c r="B27" s="36">
        <v>16</v>
      </c>
      <c r="C27" s="96">
        <v>6547971.4699999997</v>
      </c>
      <c r="D27" s="27">
        <f t="shared" si="3"/>
        <v>0.29090909090909089</v>
      </c>
      <c r="E27" s="23">
        <f t="shared" si="4"/>
        <v>0.27793371673630335</v>
      </c>
      <c r="F27" s="106">
        <v>2</v>
      </c>
      <c r="G27" s="74">
        <f t="shared" si="5"/>
        <v>3</v>
      </c>
    </row>
    <row r="28" spans="1:7">
      <c r="A28" s="126" t="s">
        <v>57</v>
      </c>
      <c r="B28" s="36">
        <v>15</v>
      </c>
      <c r="C28" s="129">
        <v>7362100</v>
      </c>
      <c r="D28" s="27">
        <f t="shared" si="3"/>
        <v>0.27272727272727271</v>
      </c>
      <c r="E28" s="123">
        <f t="shared" si="4"/>
        <v>0.31249003227320704</v>
      </c>
      <c r="F28" s="106">
        <v>3</v>
      </c>
      <c r="G28" s="125">
        <f t="shared" si="5"/>
        <v>1</v>
      </c>
    </row>
    <row r="29" spans="1:7">
      <c r="A29" s="35" t="s">
        <v>74</v>
      </c>
      <c r="B29" s="36">
        <v>3</v>
      </c>
      <c r="C29" s="96">
        <v>1192500</v>
      </c>
      <c r="D29" s="27">
        <f t="shared" si="3"/>
        <v>5.4545454545454543E-2</v>
      </c>
      <c r="E29" s="23">
        <f t="shared" si="4"/>
        <v>5.0616585415275452E-2</v>
      </c>
      <c r="F29" s="74">
        <v>4</v>
      </c>
      <c r="G29" s="74">
        <f t="shared" si="5"/>
        <v>4</v>
      </c>
    </row>
    <row r="30" spans="1:7">
      <c r="A30" s="35" t="s">
        <v>90</v>
      </c>
      <c r="B30" s="36">
        <v>2</v>
      </c>
      <c r="C30" s="96">
        <v>819900</v>
      </c>
      <c r="D30" s="27">
        <f t="shared" si="3"/>
        <v>3.6363636363636362E-2</v>
      </c>
      <c r="E30" s="23">
        <f t="shared" si="4"/>
        <v>3.4801290047785614E-2</v>
      </c>
      <c r="F30" s="106">
        <v>5</v>
      </c>
      <c r="G30" s="74">
        <f t="shared" si="5"/>
        <v>5</v>
      </c>
    </row>
    <row r="31" spans="1:7">
      <c r="A31" s="35" t="s">
        <v>83</v>
      </c>
      <c r="B31" s="36">
        <v>1</v>
      </c>
      <c r="C31" s="96">
        <v>325000</v>
      </c>
      <c r="D31" s="27">
        <f t="shared" si="3"/>
        <v>1.8181818181818181E-2</v>
      </c>
      <c r="E31" s="23">
        <f t="shared" si="4"/>
        <v>1.3794876528272135E-2</v>
      </c>
      <c r="F31" s="74">
        <v>6</v>
      </c>
      <c r="G31" s="74">
        <f t="shared" si="5"/>
        <v>6</v>
      </c>
    </row>
    <row r="32" spans="1:7">
      <c r="A32" s="28" t="s">
        <v>23</v>
      </c>
      <c r="B32" s="40">
        <f>SUM(B26:B31)</f>
        <v>55</v>
      </c>
      <c r="C32" s="99">
        <f>SUM(C26:C31)</f>
        <v>23559471.469999999</v>
      </c>
      <c r="D32" s="30">
        <f>SUM(D26:D31)</f>
        <v>1</v>
      </c>
      <c r="E32" s="30">
        <f>SUM(E26:E31)</f>
        <v>1</v>
      </c>
      <c r="F32" s="31"/>
      <c r="G32" s="31"/>
    </row>
    <row r="33" spans="1:7" ht="13.5" thickBot="1"/>
    <row r="34" spans="1:7" ht="16.5" thickBot="1">
      <c r="A34" s="142" t="s">
        <v>16</v>
      </c>
      <c r="B34" s="143"/>
      <c r="C34" s="143"/>
      <c r="D34" s="143"/>
      <c r="E34" s="143"/>
      <c r="F34" s="143"/>
      <c r="G34" s="144"/>
    </row>
    <row r="35" spans="1:7">
      <c r="A35" s="18"/>
      <c r="B35" s="103"/>
      <c r="C35" s="100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5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31" t="s">
        <v>57</v>
      </c>
      <c r="B37" s="132">
        <v>4</v>
      </c>
      <c r="C37" s="133">
        <v>14135750</v>
      </c>
      <c r="D37" s="123">
        <f>B37/$B$40</f>
        <v>0.44444444444444442</v>
      </c>
      <c r="E37" s="123">
        <f>C37/$C$40</f>
        <v>0.6067848120826832</v>
      </c>
      <c r="F37" s="125">
        <v>1</v>
      </c>
      <c r="G37" s="125">
        <f>RANK(C37,$C$37:$C$39)</f>
        <v>1</v>
      </c>
    </row>
    <row r="38" spans="1:7">
      <c r="A38" s="131" t="s">
        <v>51</v>
      </c>
      <c r="B38" s="132">
        <v>4</v>
      </c>
      <c r="C38" s="101">
        <v>6360400</v>
      </c>
      <c r="D38" s="123">
        <f>B38/$B$40</f>
        <v>0.44444444444444442</v>
      </c>
      <c r="E38" s="23">
        <f>C38/$C$40</f>
        <v>0.2730236541231062</v>
      </c>
      <c r="F38" s="125">
        <v>1</v>
      </c>
      <c r="G38" s="74">
        <f>RANK(C38,$C$37:$C$39)</f>
        <v>2</v>
      </c>
    </row>
    <row r="39" spans="1:7">
      <c r="A39" s="91" t="s">
        <v>62</v>
      </c>
      <c r="B39" s="92">
        <v>1</v>
      </c>
      <c r="C39" s="101">
        <v>2800000</v>
      </c>
      <c r="D39" s="23">
        <f>B39/$B$40</f>
        <v>0.1111111111111111</v>
      </c>
      <c r="E39" s="23">
        <f>C39/$C$40</f>
        <v>0.12019153379421063</v>
      </c>
      <c r="F39" s="74">
        <v>2</v>
      </c>
      <c r="G39" s="74">
        <f>RANK(C39,$C$37:$C$39)</f>
        <v>3</v>
      </c>
    </row>
    <row r="40" spans="1:7">
      <c r="A40" s="28" t="s">
        <v>23</v>
      </c>
      <c r="B40" s="40">
        <f>SUM(B37:B39)</f>
        <v>9</v>
      </c>
      <c r="C40" s="99">
        <f>SUM(C37:C39)</f>
        <v>23296150</v>
      </c>
      <c r="D40" s="30">
        <f>SUM(D37:D39)</f>
        <v>1</v>
      </c>
      <c r="E40" s="30">
        <f>SUM(E37:E39)</f>
        <v>1</v>
      </c>
      <c r="F40" s="31"/>
      <c r="G40" s="31"/>
    </row>
    <row r="41" spans="1:7" ht="13.5" thickBot="1"/>
    <row r="42" spans="1:7" ht="16.5" thickBot="1">
      <c r="A42" s="142" t="s">
        <v>17</v>
      </c>
      <c r="B42" s="143"/>
      <c r="C42" s="143"/>
      <c r="D42" s="143"/>
      <c r="E42" s="143"/>
      <c r="F42" s="143"/>
      <c r="G42" s="144"/>
    </row>
    <row r="43" spans="1:7">
      <c r="A43" s="18"/>
      <c r="B43" s="103"/>
      <c r="C43" s="100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5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26" t="s">
        <v>62</v>
      </c>
      <c r="B45" s="127">
        <v>2</v>
      </c>
      <c r="C45" s="96">
        <v>435000</v>
      </c>
      <c r="D45" s="128">
        <f>B45/$B$47</f>
        <v>0.66666666666666663</v>
      </c>
      <c r="E45" s="23">
        <f>C45/$C$47</f>
        <v>0.48803144941974741</v>
      </c>
      <c r="F45" s="125">
        <v>1</v>
      </c>
      <c r="G45" s="74">
        <f>RANK(C45,$C$45:$C$46)</f>
        <v>2</v>
      </c>
    </row>
    <row r="46" spans="1:7">
      <c r="A46" s="126" t="s">
        <v>81</v>
      </c>
      <c r="B46" s="36">
        <v>1</v>
      </c>
      <c r="C46" s="129">
        <v>456336</v>
      </c>
      <c r="D46" s="27">
        <f>B46/$B$47</f>
        <v>0.33333333333333331</v>
      </c>
      <c r="E46" s="123">
        <f>C46/$C$47</f>
        <v>0.51196855058025259</v>
      </c>
      <c r="F46" s="74">
        <v>2</v>
      </c>
      <c r="G46" s="125">
        <f>RANK(C46,$C$45:$C$46)</f>
        <v>1</v>
      </c>
    </row>
    <row r="47" spans="1:7">
      <c r="A47" s="28" t="s">
        <v>23</v>
      </c>
      <c r="B47" s="29">
        <f>SUM(B45:B46)</f>
        <v>3</v>
      </c>
      <c r="C47" s="97">
        <f>SUM(C45:C46)</f>
        <v>891336</v>
      </c>
      <c r="D47" s="30">
        <f>SUM(D45:D46)</f>
        <v>1</v>
      </c>
      <c r="E47" s="30">
        <f>SUM(E45:E46)</f>
        <v>1</v>
      </c>
      <c r="F47" s="31"/>
      <c r="G47" s="31"/>
    </row>
    <row r="50" spans="1:3">
      <c r="A50" s="148" t="s">
        <v>24</v>
      </c>
      <c r="B50" s="148"/>
      <c r="C50" s="148"/>
    </row>
    <row r="51" spans="1:3">
      <c r="A51" s="20" t="s">
        <v>25</v>
      </c>
    </row>
  </sheetData>
  <sortState ref="A107:C126">
    <sortCondition descending="1" ref="B107"/>
    <sortCondition descending="1" ref="C107"/>
  </sortState>
  <mergeCells count="6">
    <mergeCell ref="A50:C50"/>
    <mergeCell ref="A4:G4"/>
    <mergeCell ref="A16:G16"/>
    <mergeCell ref="A23:G23"/>
    <mergeCell ref="A34:G34"/>
    <mergeCell ref="A42:G42"/>
  </mergeCells>
  <phoneticPr fontId="2" type="noConversion"/>
  <hyperlinks>
    <hyperlink ref="A5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49</v>
      </c>
    </row>
    <row r="2" spans="1:7">
      <c r="A2" s="57" t="str">
        <f>'OVERALL STATS'!A2</f>
        <v>Reporting Period: OCTOBER, 2022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57</v>
      </c>
      <c r="B7" s="135">
        <v>5</v>
      </c>
      <c r="C7" s="55">
        <v>755625</v>
      </c>
      <c r="D7" s="128">
        <f>B7/$B$10</f>
        <v>0.5</v>
      </c>
      <c r="E7" s="67">
        <f>C7/$C$10</f>
        <v>0.3334963392087536</v>
      </c>
      <c r="F7" s="125">
        <v>1</v>
      </c>
      <c r="G7" s="74">
        <f>RANK(C7,$C$7:$C$9)</f>
        <v>2</v>
      </c>
    </row>
    <row r="8" spans="1:7">
      <c r="A8" s="138" t="s">
        <v>62</v>
      </c>
      <c r="B8" s="68">
        <v>4</v>
      </c>
      <c r="C8" s="137">
        <v>1236726</v>
      </c>
      <c r="D8" s="27">
        <f>B8/$B$10</f>
        <v>0.4</v>
      </c>
      <c r="E8" s="136">
        <f>C8/$C$10</f>
        <v>0.54583105853337965</v>
      </c>
      <c r="F8" s="74">
        <v>2</v>
      </c>
      <c r="G8" s="125">
        <f>RANK(C8,$C$7:$C$9)</f>
        <v>1</v>
      </c>
    </row>
    <row r="9" spans="1:7">
      <c r="A9" s="61" t="s">
        <v>51</v>
      </c>
      <c r="B9" s="54">
        <v>1</v>
      </c>
      <c r="C9" s="55">
        <v>273416</v>
      </c>
      <c r="D9" s="27">
        <f t="shared" ref="D9" si="0">B9/$B$10</f>
        <v>0.1</v>
      </c>
      <c r="E9" s="67">
        <f t="shared" ref="E9" si="1">C9/$C$10</f>
        <v>0.12067260225786676</v>
      </c>
      <c r="F9" s="74">
        <v>3</v>
      </c>
      <c r="G9" s="74">
        <f>RANK(C9,$C$7:$C$9)</f>
        <v>3</v>
      </c>
    </row>
    <row r="10" spans="1:7">
      <c r="A10" s="60" t="s">
        <v>23</v>
      </c>
      <c r="B10" s="34">
        <f>SUM(B7:B9)</f>
        <v>10</v>
      </c>
      <c r="C10" s="52">
        <f>SUM(C7:C9)</f>
        <v>2265767</v>
      </c>
      <c r="D10" s="30">
        <f>SUM(D7:D9)</f>
        <v>1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42" t="s">
        <v>19</v>
      </c>
      <c r="B12" s="143"/>
      <c r="C12" s="143"/>
      <c r="D12" s="143"/>
      <c r="E12" s="143"/>
      <c r="F12" s="143"/>
      <c r="G12" s="144"/>
    </row>
    <row r="13" spans="1:7">
      <c r="A13" s="58"/>
      <c r="B13" s="66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9" t="s">
        <v>11</v>
      </c>
      <c r="B14" s="19" t="s">
        <v>8</v>
      </c>
      <c r="C14" s="51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39" t="s">
        <v>81</v>
      </c>
      <c r="B15" s="125">
        <v>2</v>
      </c>
      <c r="C15" s="140">
        <v>2650000</v>
      </c>
      <c r="D15" s="128">
        <f>B15/$B$16</f>
        <v>1</v>
      </c>
      <c r="E15" s="136">
        <f>C15/$C$16</f>
        <v>1</v>
      </c>
      <c r="F15" s="125">
        <v>1</v>
      </c>
      <c r="G15" s="125">
        <f>RANK(C15,$C$15:$C$15)</f>
        <v>1</v>
      </c>
    </row>
    <row r="16" spans="1:7">
      <c r="A16" s="60" t="s">
        <v>23</v>
      </c>
      <c r="B16" s="40">
        <f>SUM(B15:B15)</f>
        <v>2</v>
      </c>
      <c r="C16" s="37">
        <f>SUM(C15:C15)</f>
        <v>2650000</v>
      </c>
      <c r="D16" s="30">
        <f>SUM(D15:D15)</f>
        <v>1</v>
      </c>
      <c r="E16" s="30">
        <f>SUM(E15:E15)</f>
        <v>1</v>
      </c>
      <c r="F16" s="40"/>
      <c r="G16" s="40"/>
    </row>
    <row r="17" spans="1:7" ht="13.5" thickBot="1"/>
    <row r="18" spans="1:7" ht="16.5" thickBot="1">
      <c r="A18" s="142" t="s">
        <v>20</v>
      </c>
      <c r="B18" s="143"/>
      <c r="C18" s="143"/>
      <c r="D18" s="143"/>
      <c r="E18" s="143"/>
      <c r="F18" s="143"/>
      <c r="G18" s="144"/>
    </row>
    <row r="19" spans="1:7">
      <c r="A19" s="58"/>
      <c r="B19" s="66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9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34" t="s">
        <v>57</v>
      </c>
      <c r="B21" s="135">
        <v>1</v>
      </c>
      <c r="C21" s="141">
        <v>504388</v>
      </c>
      <c r="D21" s="128">
        <f t="shared" ref="D21" si="2">B21/$B$22</f>
        <v>1</v>
      </c>
      <c r="E21" s="136">
        <f t="shared" ref="E21" si="3">C21/$C$22</f>
        <v>1</v>
      </c>
      <c r="F21" s="125">
        <v>1</v>
      </c>
      <c r="G21" s="125">
        <f>RANK(C21,$C$21:$C$21)</f>
        <v>1</v>
      </c>
    </row>
    <row r="22" spans="1:7">
      <c r="A22" s="60" t="s">
        <v>23</v>
      </c>
      <c r="B22" s="40">
        <f>SUM(B21:B21)</f>
        <v>1</v>
      </c>
      <c r="C22" s="37">
        <f>SUM(C21:C21)</f>
        <v>504388</v>
      </c>
      <c r="D22" s="30">
        <f>SUM(D21:D21)</f>
        <v>1</v>
      </c>
      <c r="E22" s="30">
        <f>SUM(E21:E21)</f>
        <v>1</v>
      </c>
      <c r="F22" s="40"/>
      <c r="G22" s="40"/>
    </row>
    <row r="23" spans="1:7" ht="13.5" thickBot="1"/>
    <row r="24" spans="1:7" ht="16.5" thickBot="1">
      <c r="A24" s="142" t="s">
        <v>21</v>
      </c>
      <c r="B24" s="143"/>
      <c r="C24" s="143"/>
      <c r="D24" s="143"/>
      <c r="E24" s="143"/>
      <c r="F24" s="143"/>
      <c r="G24" s="144"/>
    </row>
    <row r="25" spans="1:7">
      <c r="A25" s="58"/>
      <c r="B25" s="66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39" t="s">
        <v>81</v>
      </c>
      <c r="B27" s="125">
        <v>1</v>
      </c>
      <c r="C27" s="140">
        <v>14000000</v>
      </c>
      <c r="D27" s="123">
        <f>B27/$B$29</f>
        <v>0.5</v>
      </c>
      <c r="E27" s="136">
        <f>C27/$C$29</f>
        <v>0.84317032040472173</v>
      </c>
      <c r="F27" s="125">
        <v>1</v>
      </c>
      <c r="G27" s="125">
        <f>RANK(C27,$C$27:$C$28)</f>
        <v>1</v>
      </c>
    </row>
    <row r="28" spans="1:7">
      <c r="A28" s="134" t="s">
        <v>62</v>
      </c>
      <c r="B28" s="135">
        <v>1</v>
      </c>
      <c r="C28" s="73">
        <v>2604000</v>
      </c>
      <c r="D28" s="123">
        <f>B28/$B$29</f>
        <v>0.5</v>
      </c>
      <c r="E28" s="67">
        <f>C28/$C$29</f>
        <v>0.15682967959527824</v>
      </c>
      <c r="F28" s="125">
        <v>1</v>
      </c>
      <c r="G28" s="74">
        <f>RANK(C28,$C$27:$C$28)</f>
        <v>2</v>
      </c>
    </row>
    <row r="29" spans="1:7">
      <c r="A29" s="60" t="s">
        <v>23</v>
      </c>
      <c r="B29" s="34">
        <f>SUM(B27:B28)</f>
        <v>2</v>
      </c>
      <c r="C29" s="52">
        <f>SUM(C27:C28)</f>
        <v>16604000</v>
      </c>
      <c r="D29" s="30">
        <f>SUM(D27:D28)</f>
        <v>1</v>
      </c>
      <c r="E29" s="30">
        <f>SUM(E27:E28)</f>
        <v>1</v>
      </c>
      <c r="F29" s="40"/>
      <c r="G29" s="40"/>
    </row>
    <row r="30" spans="1:7" ht="13.5" thickBot="1"/>
    <row r="31" spans="1:7" ht="16.5" thickBot="1">
      <c r="A31" s="142" t="s">
        <v>22</v>
      </c>
      <c r="B31" s="143"/>
      <c r="C31" s="143"/>
      <c r="D31" s="143"/>
      <c r="E31" s="143"/>
      <c r="F31" s="143"/>
      <c r="G31" s="144"/>
    </row>
    <row r="32" spans="1:7">
      <c r="A32" s="58"/>
      <c r="B32" s="66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34" t="s">
        <v>140</v>
      </c>
      <c r="B34" s="72"/>
      <c r="C34" s="73"/>
      <c r="D34" s="23"/>
      <c r="E34" s="23"/>
      <c r="F34" s="74"/>
      <c r="G34" s="74" t="e">
        <f>RANK(C34,$C$34:$C$34)</f>
        <v>#N/A</v>
      </c>
    </row>
    <row r="35" spans="1:7">
      <c r="A35" s="60" t="s">
        <v>23</v>
      </c>
      <c r="B35" s="34">
        <f>SUM(B34:B34)</f>
        <v>0</v>
      </c>
      <c r="C35" s="52">
        <f>SUM(C34:C34)</f>
        <v>0</v>
      </c>
      <c r="D35" s="30"/>
      <c r="E35" s="30"/>
      <c r="F35" s="40"/>
      <c r="G35" s="40"/>
    </row>
    <row r="36" spans="1:7">
      <c r="A36" s="62"/>
      <c r="B36" s="24"/>
      <c r="C36" s="53"/>
      <c r="D36" s="42"/>
      <c r="E36" s="42"/>
      <c r="F36" s="65"/>
      <c r="G36" s="65"/>
    </row>
    <row r="38" spans="1:7">
      <c r="A38" s="148" t="s">
        <v>24</v>
      </c>
      <c r="B38" s="148"/>
      <c r="C38" s="148"/>
    </row>
    <row r="39" spans="1:7">
      <c r="A39" s="63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2:G12"/>
    <mergeCell ref="A18:G18"/>
    <mergeCell ref="A24:G24"/>
    <mergeCell ref="A31:G31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5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5" t="s">
        <v>45</v>
      </c>
      <c r="B1" t="s">
        <v>28</v>
      </c>
    </row>
    <row r="2" spans="1:7">
      <c r="A2" s="75" t="s">
        <v>27</v>
      </c>
      <c r="B2" t="s">
        <v>28</v>
      </c>
    </row>
    <row r="4" spans="1:7">
      <c r="D4" s="75" t="s">
        <v>40</v>
      </c>
    </row>
    <row r="5" spans="1:7">
      <c r="A5" s="75" t="s">
        <v>7</v>
      </c>
      <c r="B5" s="75" t="s">
        <v>26</v>
      </c>
      <c r="C5" s="75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83</v>
      </c>
      <c r="D6" s="76">
        <v>1</v>
      </c>
      <c r="E6" s="25">
        <v>325000</v>
      </c>
      <c r="F6" s="9">
        <v>1.3157894736842105E-2</v>
      </c>
      <c r="G6" s="9">
        <v>6.0678515596648917E-3</v>
      </c>
    </row>
    <row r="7" spans="1:7">
      <c r="B7" t="s">
        <v>84</v>
      </c>
      <c r="D7" s="76">
        <v>1</v>
      </c>
      <c r="E7" s="25">
        <v>325000</v>
      </c>
      <c r="F7" s="9">
        <v>1.3157894736842105E-2</v>
      </c>
      <c r="G7" s="9">
        <v>6.0678515596648917E-3</v>
      </c>
    </row>
    <row r="8" spans="1:7">
      <c r="C8" t="s">
        <v>85</v>
      </c>
      <c r="D8" s="76">
        <v>1</v>
      </c>
      <c r="E8" s="25">
        <v>325000</v>
      </c>
      <c r="F8" s="9">
        <v>1.3157894736842105E-2</v>
      </c>
      <c r="G8" s="9">
        <v>6.0678515596648917E-3</v>
      </c>
    </row>
    <row r="9" spans="1:7">
      <c r="A9" t="s">
        <v>76</v>
      </c>
      <c r="D9" s="76">
        <v>5</v>
      </c>
      <c r="E9" s="25">
        <v>3232879</v>
      </c>
      <c r="F9" s="9">
        <v>6.5789473684210523E-2</v>
      </c>
      <c r="G9" s="9">
        <v>6.0358861176485763E-2</v>
      </c>
    </row>
    <row r="10" spans="1:7">
      <c r="B10" t="s">
        <v>75</v>
      </c>
      <c r="D10" s="76">
        <v>5</v>
      </c>
      <c r="E10" s="25">
        <v>3232879</v>
      </c>
      <c r="F10" s="9">
        <v>6.5789473684210523E-2</v>
      </c>
      <c r="G10" s="9">
        <v>6.0358861176485763E-2</v>
      </c>
    </row>
    <row r="11" spans="1:7">
      <c r="C11" t="s">
        <v>77</v>
      </c>
      <c r="D11" s="76">
        <v>5</v>
      </c>
      <c r="E11" s="25">
        <v>3232879</v>
      </c>
      <c r="F11" s="9">
        <v>6.5789473684210523E-2</v>
      </c>
      <c r="G11" s="9">
        <v>6.0358861176485763E-2</v>
      </c>
    </row>
    <row r="12" spans="1:7">
      <c r="A12" t="s">
        <v>81</v>
      </c>
      <c r="D12" s="76">
        <v>1</v>
      </c>
      <c r="E12" s="25">
        <v>456336</v>
      </c>
      <c r="F12" s="9">
        <v>1.3157894736842105E-2</v>
      </c>
      <c r="G12" s="9">
        <v>8.5199357210191933E-3</v>
      </c>
    </row>
    <row r="13" spans="1:7">
      <c r="B13" t="s">
        <v>64</v>
      </c>
      <c r="D13" s="76">
        <v>1</v>
      </c>
      <c r="E13" s="25">
        <v>456336</v>
      </c>
      <c r="F13" s="9">
        <v>1.3157894736842105E-2</v>
      </c>
      <c r="G13" s="9">
        <v>8.5199357210191933E-3</v>
      </c>
    </row>
    <row r="14" spans="1:7">
      <c r="C14" t="s">
        <v>65</v>
      </c>
      <c r="D14" s="76">
        <v>1</v>
      </c>
      <c r="E14" s="25">
        <v>456336</v>
      </c>
      <c r="F14" s="9">
        <v>1.3157894736842105E-2</v>
      </c>
      <c r="G14" s="9">
        <v>8.5199357210191933E-3</v>
      </c>
    </row>
    <row r="15" spans="1:7">
      <c r="A15" t="s">
        <v>51</v>
      </c>
      <c r="D15" s="76">
        <v>22</v>
      </c>
      <c r="E15" s="25">
        <v>13672400</v>
      </c>
      <c r="F15" s="9">
        <v>0.28947368421052633</v>
      </c>
      <c r="G15" s="9">
        <v>0.25526798050573002</v>
      </c>
    </row>
    <row r="16" spans="1:7">
      <c r="B16" t="s">
        <v>53</v>
      </c>
      <c r="D16" s="76">
        <v>14</v>
      </c>
      <c r="E16" s="25">
        <v>5967000</v>
      </c>
      <c r="F16" s="9">
        <v>0.18421052631578946</v>
      </c>
      <c r="G16" s="9">
        <v>0.1114057546354474</v>
      </c>
    </row>
    <row r="17" spans="1:7">
      <c r="C17" t="s">
        <v>54</v>
      </c>
      <c r="D17" s="76">
        <v>10</v>
      </c>
      <c r="E17" s="25">
        <v>4219500</v>
      </c>
      <c r="F17" s="9">
        <v>0.13157894736842105</v>
      </c>
      <c r="G17" s="9">
        <v>7.8779383556941571E-2</v>
      </c>
    </row>
    <row r="18" spans="1:7">
      <c r="C18" t="s">
        <v>73</v>
      </c>
      <c r="D18" s="76">
        <v>4</v>
      </c>
      <c r="E18" s="25">
        <v>1747500</v>
      </c>
      <c r="F18" s="9">
        <v>5.2631578947368418E-2</v>
      </c>
      <c r="G18" s="9">
        <v>3.2626371078505842E-2</v>
      </c>
    </row>
    <row r="19" spans="1:7">
      <c r="B19" t="s">
        <v>60</v>
      </c>
      <c r="D19" s="76">
        <v>1</v>
      </c>
      <c r="E19" s="25">
        <v>2000000</v>
      </c>
      <c r="F19" s="9">
        <v>1.3157894736842105E-2</v>
      </c>
      <c r="G19" s="9">
        <v>3.7340624982553181E-2</v>
      </c>
    </row>
    <row r="20" spans="1:7">
      <c r="C20" t="s">
        <v>61</v>
      </c>
      <c r="D20" s="76">
        <v>1</v>
      </c>
      <c r="E20" s="25">
        <v>2000000</v>
      </c>
      <c r="F20" s="9">
        <v>1.3157894736842105E-2</v>
      </c>
      <c r="G20" s="9">
        <v>3.7340624982553181E-2</v>
      </c>
    </row>
    <row r="21" spans="1:7">
      <c r="B21" t="s">
        <v>93</v>
      </c>
      <c r="D21" s="76">
        <v>2</v>
      </c>
      <c r="E21" s="25">
        <v>1155000</v>
      </c>
      <c r="F21" s="9">
        <v>2.6315789473684209E-2</v>
      </c>
      <c r="G21" s="9">
        <v>2.156421092742446E-2</v>
      </c>
    </row>
    <row r="22" spans="1:7">
      <c r="C22" t="s">
        <v>94</v>
      </c>
      <c r="D22" s="76">
        <v>2</v>
      </c>
      <c r="E22" s="25">
        <v>1155000</v>
      </c>
      <c r="F22" s="9">
        <v>2.6315789473684209E-2</v>
      </c>
      <c r="G22" s="9">
        <v>2.156421092742446E-2</v>
      </c>
    </row>
    <row r="23" spans="1:7">
      <c r="B23" t="s">
        <v>79</v>
      </c>
      <c r="D23" s="76">
        <v>4</v>
      </c>
      <c r="E23" s="25">
        <v>4150400</v>
      </c>
      <c r="F23" s="9">
        <v>5.2631578947368418E-2</v>
      </c>
      <c r="G23" s="9">
        <v>7.7489264963794352E-2</v>
      </c>
    </row>
    <row r="24" spans="1:7">
      <c r="C24" t="s">
        <v>98</v>
      </c>
      <c r="D24" s="76">
        <v>3</v>
      </c>
      <c r="E24" s="25">
        <v>3735400</v>
      </c>
      <c r="F24" s="9">
        <v>3.9473684210526314E-2</v>
      </c>
      <c r="G24" s="9">
        <v>6.9741085279914572E-2</v>
      </c>
    </row>
    <row r="25" spans="1:7">
      <c r="C25" t="s">
        <v>80</v>
      </c>
      <c r="D25" s="76">
        <v>1</v>
      </c>
      <c r="E25" s="25">
        <v>415000</v>
      </c>
      <c r="F25" s="9">
        <v>1.3157894736842105E-2</v>
      </c>
      <c r="G25" s="9">
        <v>7.7481796838797844E-3</v>
      </c>
    </row>
    <row r="26" spans="1:7">
      <c r="B26" t="s">
        <v>95</v>
      </c>
      <c r="D26" s="76">
        <v>1</v>
      </c>
      <c r="E26" s="25">
        <v>400000</v>
      </c>
      <c r="F26" s="9">
        <v>1.3157894736842105E-2</v>
      </c>
      <c r="G26" s="9">
        <v>7.4681249965106358E-3</v>
      </c>
    </row>
    <row r="27" spans="1:7">
      <c r="C27" t="s">
        <v>96</v>
      </c>
      <c r="D27" s="76">
        <v>1</v>
      </c>
      <c r="E27" s="25">
        <v>400000</v>
      </c>
      <c r="F27" s="9">
        <v>1.3157894736842105E-2</v>
      </c>
      <c r="G27" s="9">
        <v>7.4681249965106358E-3</v>
      </c>
    </row>
    <row r="28" spans="1:7">
      <c r="A28" t="s">
        <v>90</v>
      </c>
      <c r="D28" s="76">
        <v>2</v>
      </c>
      <c r="E28" s="25">
        <v>819900</v>
      </c>
      <c r="F28" s="9">
        <v>2.6315789473684209E-2</v>
      </c>
      <c r="G28" s="9">
        <v>1.5307789211597676E-2</v>
      </c>
    </row>
    <row r="29" spans="1:7">
      <c r="B29" t="s">
        <v>60</v>
      </c>
      <c r="D29" s="76">
        <v>1</v>
      </c>
      <c r="E29" s="25">
        <v>369900</v>
      </c>
      <c r="F29" s="9">
        <v>1.3157894736842105E-2</v>
      </c>
      <c r="G29" s="9">
        <v>6.9061485905232102E-3</v>
      </c>
    </row>
    <row r="30" spans="1:7">
      <c r="C30" t="s">
        <v>91</v>
      </c>
      <c r="D30" s="76">
        <v>1</v>
      </c>
      <c r="E30" s="25">
        <v>369900</v>
      </c>
      <c r="F30" s="9">
        <v>1.3157894736842105E-2</v>
      </c>
      <c r="G30" s="9">
        <v>6.9061485905232102E-3</v>
      </c>
    </row>
    <row r="31" spans="1:7">
      <c r="B31" t="s">
        <v>101</v>
      </c>
      <c r="D31" s="76">
        <v>1</v>
      </c>
      <c r="E31" s="25">
        <v>450000</v>
      </c>
      <c r="F31" s="9">
        <v>1.3157894736842105E-2</v>
      </c>
      <c r="G31" s="9">
        <v>8.4016406210744646E-3</v>
      </c>
    </row>
    <row r="32" spans="1:7">
      <c r="C32" t="s">
        <v>102</v>
      </c>
      <c r="D32" s="76">
        <v>1</v>
      </c>
      <c r="E32" s="25">
        <v>450000</v>
      </c>
      <c r="F32" s="9">
        <v>1.3157894736842105E-2</v>
      </c>
      <c r="G32" s="9">
        <v>8.4016406210744646E-3</v>
      </c>
    </row>
    <row r="33" spans="1:7">
      <c r="A33" t="s">
        <v>62</v>
      </c>
      <c r="D33" s="76">
        <v>23</v>
      </c>
      <c r="E33" s="25">
        <v>12364102.470000001</v>
      </c>
      <c r="F33" s="9">
        <v>0.30263157894736842</v>
      </c>
      <c r="G33" s="9">
        <v>0.23084165678906474</v>
      </c>
    </row>
    <row r="34" spans="1:7">
      <c r="B34" t="s">
        <v>64</v>
      </c>
      <c r="D34" s="76">
        <v>2</v>
      </c>
      <c r="E34" s="25">
        <v>534000</v>
      </c>
      <c r="F34" s="9">
        <v>2.6315789473684209E-2</v>
      </c>
      <c r="G34" s="9">
        <v>9.9699468703416984E-3</v>
      </c>
    </row>
    <row r="35" spans="1:7">
      <c r="C35" t="s">
        <v>65</v>
      </c>
      <c r="D35" s="76">
        <v>2</v>
      </c>
      <c r="E35" s="25">
        <v>534000</v>
      </c>
      <c r="F35" s="9">
        <v>2.6315789473684209E-2</v>
      </c>
      <c r="G35" s="9">
        <v>9.9699468703416984E-3</v>
      </c>
    </row>
    <row r="36" spans="1:7">
      <c r="B36" t="s">
        <v>53</v>
      </c>
      <c r="D36" s="76">
        <v>19</v>
      </c>
      <c r="E36" s="25">
        <v>10978717</v>
      </c>
      <c r="F36" s="9">
        <v>0.25</v>
      </c>
      <c r="G36" s="9">
        <v>0.20497607714329064</v>
      </c>
    </row>
    <row r="37" spans="1:7">
      <c r="C37" t="s">
        <v>67</v>
      </c>
      <c r="D37" s="76">
        <v>8</v>
      </c>
      <c r="E37" s="25">
        <v>3953824</v>
      </c>
      <c r="F37" s="9">
        <v>0.10526315789473684</v>
      </c>
      <c r="G37" s="9">
        <v>7.3819129615509169E-2</v>
      </c>
    </row>
    <row r="38" spans="1:7">
      <c r="C38" t="s">
        <v>72</v>
      </c>
      <c r="D38" s="76">
        <v>11</v>
      </c>
      <c r="E38" s="25">
        <v>7024893</v>
      </c>
      <c r="F38" s="9">
        <v>0.14473684210526316</v>
      </c>
      <c r="G38" s="9">
        <v>0.13115694752778148</v>
      </c>
    </row>
    <row r="39" spans="1:7">
      <c r="B39" t="s">
        <v>88</v>
      </c>
      <c r="D39" s="76">
        <v>2</v>
      </c>
      <c r="E39" s="25">
        <v>851385.47</v>
      </c>
      <c r="F39" s="9">
        <v>2.6315789473684209E-2</v>
      </c>
      <c r="G39" s="9">
        <v>1.5895632775432388E-2</v>
      </c>
    </row>
    <row r="40" spans="1:7">
      <c r="C40" t="s">
        <v>89</v>
      </c>
      <c r="D40" s="76">
        <v>1</v>
      </c>
      <c r="E40" s="25">
        <v>126385.47</v>
      </c>
      <c r="F40" s="9">
        <v>1.3157894736842105E-2</v>
      </c>
      <c r="G40" s="9">
        <v>2.3596562192568626E-3</v>
      </c>
    </row>
    <row r="41" spans="1:7">
      <c r="C41" t="s">
        <v>92</v>
      </c>
      <c r="D41" s="76">
        <v>1</v>
      </c>
      <c r="E41" s="25">
        <v>725000</v>
      </c>
      <c r="F41" s="9">
        <v>1.3157894736842105E-2</v>
      </c>
      <c r="G41" s="9">
        <v>1.3535976556175527E-2</v>
      </c>
    </row>
    <row r="42" spans="1:7">
      <c r="A42" t="s">
        <v>57</v>
      </c>
      <c r="D42" s="76">
        <v>19</v>
      </c>
      <c r="E42" s="25">
        <v>21497850</v>
      </c>
      <c r="F42" s="9">
        <v>0.25</v>
      </c>
      <c r="G42" s="9">
        <v>0.40137157739059043</v>
      </c>
    </row>
    <row r="43" spans="1:7">
      <c r="B43" t="s">
        <v>64</v>
      </c>
      <c r="D43" s="76">
        <v>2</v>
      </c>
      <c r="E43" s="25">
        <v>12525750</v>
      </c>
      <c r="F43" s="9">
        <v>2.6315789473684209E-2</v>
      </c>
      <c r="G43" s="9">
        <v>0.23385966668760774</v>
      </c>
    </row>
    <row r="44" spans="1:7">
      <c r="C44" t="s">
        <v>78</v>
      </c>
      <c r="D44" s="76">
        <v>2</v>
      </c>
      <c r="E44" s="25">
        <v>12525750</v>
      </c>
      <c r="F44" s="9">
        <v>2.6315789473684209E-2</v>
      </c>
      <c r="G44" s="9">
        <v>0.23385966668760774</v>
      </c>
    </row>
    <row r="45" spans="1:7">
      <c r="B45" t="s">
        <v>53</v>
      </c>
      <c r="D45" s="76">
        <v>15</v>
      </c>
      <c r="E45" s="25">
        <v>7979600</v>
      </c>
      <c r="F45" s="9">
        <v>0.19736842105263158</v>
      </c>
      <c r="G45" s="9">
        <v>0.14898162555539066</v>
      </c>
    </row>
    <row r="46" spans="1:7">
      <c r="C46" t="s">
        <v>69</v>
      </c>
      <c r="D46" s="76">
        <v>7</v>
      </c>
      <c r="E46" s="25">
        <v>3655600</v>
      </c>
      <c r="F46" s="9">
        <v>9.2105263157894732E-2</v>
      </c>
      <c r="G46" s="9">
        <v>6.8251194343110694E-2</v>
      </c>
    </row>
    <row r="47" spans="1:7">
      <c r="C47" t="s">
        <v>70</v>
      </c>
      <c r="D47" s="76">
        <v>8</v>
      </c>
      <c r="E47" s="25">
        <v>4324000</v>
      </c>
      <c r="F47" s="9">
        <v>0.10526315789473684</v>
      </c>
      <c r="G47" s="9">
        <v>8.0730431212279963E-2</v>
      </c>
    </row>
    <row r="48" spans="1:7">
      <c r="B48" t="s">
        <v>86</v>
      </c>
      <c r="D48" s="76">
        <v>1</v>
      </c>
      <c r="E48" s="25">
        <v>752500</v>
      </c>
      <c r="F48" s="9">
        <v>1.3157894736842105E-2</v>
      </c>
      <c r="G48" s="9">
        <v>1.4049410149685634E-2</v>
      </c>
    </row>
    <row r="49" spans="1:7">
      <c r="C49" t="s">
        <v>87</v>
      </c>
      <c r="D49" s="76">
        <v>1</v>
      </c>
      <c r="E49" s="25">
        <v>752500</v>
      </c>
      <c r="F49" s="9">
        <v>1.3157894736842105E-2</v>
      </c>
      <c r="G49" s="9">
        <v>1.4049410149685634E-2</v>
      </c>
    </row>
    <row r="50" spans="1:7">
      <c r="B50" t="s">
        <v>58</v>
      </c>
      <c r="D50" s="76">
        <v>1</v>
      </c>
      <c r="E50" s="25">
        <v>240000</v>
      </c>
      <c r="F50" s="9">
        <v>1.3157894736842105E-2</v>
      </c>
      <c r="G50" s="9">
        <v>4.4808749979063809E-3</v>
      </c>
    </row>
    <row r="51" spans="1:7">
      <c r="C51" t="s">
        <v>59</v>
      </c>
      <c r="D51" s="76">
        <v>1</v>
      </c>
      <c r="E51" s="25">
        <v>240000</v>
      </c>
      <c r="F51" s="9">
        <v>1.3157894736842105E-2</v>
      </c>
      <c r="G51" s="9">
        <v>4.4808749979063809E-3</v>
      </c>
    </row>
    <row r="52" spans="1:7">
      <c r="A52" t="s">
        <v>74</v>
      </c>
      <c r="D52" s="76">
        <v>3</v>
      </c>
      <c r="E52" s="25">
        <v>1192500</v>
      </c>
      <c r="F52" s="9">
        <v>3.9473684210526314E-2</v>
      </c>
      <c r="G52" s="9">
        <v>2.2264347645847331E-2</v>
      </c>
    </row>
    <row r="53" spans="1:7">
      <c r="B53" t="s">
        <v>75</v>
      </c>
      <c r="D53" s="76">
        <v>3</v>
      </c>
      <c r="E53" s="25">
        <v>1192500</v>
      </c>
      <c r="F53" s="9">
        <v>3.9473684210526314E-2</v>
      </c>
      <c r="G53" s="9">
        <v>2.2264347645847331E-2</v>
      </c>
    </row>
    <row r="54" spans="1:7">
      <c r="C54" t="s">
        <v>65</v>
      </c>
      <c r="D54" s="76">
        <v>3</v>
      </c>
      <c r="E54" s="25">
        <v>1192500</v>
      </c>
      <c r="F54" s="9">
        <v>3.9473684210526314E-2</v>
      </c>
      <c r="G54" s="9">
        <v>2.2264347645847331E-2</v>
      </c>
    </row>
    <row r="55" spans="1:7">
      <c r="A55" t="s">
        <v>29</v>
      </c>
      <c r="D55" s="76">
        <v>76</v>
      </c>
      <c r="E55" s="25">
        <v>53560967.469999999</v>
      </c>
      <c r="F55" s="9">
        <v>1</v>
      </c>
      <c r="G5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0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28</v>
      </c>
    </row>
    <row r="3" spans="1:6">
      <c r="C3" s="75" t="s">
        <v>40</v>
      </c>
    </row>
    <row r="4" spans="1:6">
      <c r="A4" s="75" t="s">
        <v>39</v>
      </c>
      <c r="B4" s="75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114</v>
      </c>
      <c r="C5" s="76">
        <v>1</v>
      </c>
      <c r="D5" s="25">
        <v>152625</v>
      </c>
      <c r="E5" s="9">
        <v>6.6666666666666666E-2</v>
      </c>
      <c r="F5" s="9">
        <v>6.9298912943538587E-3</v>
      </c>
    </row>
    <row r="6" spans="1:6">
      <c r="B6" t="s">
        <v>57</v>
      </c>
      <c r="C6" s="76">
        <v>1</v>
      </c>
      <c r="D6" s="25">
        <v>152625</v>
      </c>
      <c r="E6" s="9">
        <v>6.6666666666666666E-2</v>
      </c>
      <c r="F6" s="9">
        <v>6.9298912943538587E-3</v>
      </c>
    </row>
    <row r="7" spans="1:6">
      <c r="C7" s="76"/>
      <c r="D7" s="25"/>
      <c r="E7" s="9"/>
      <c r="F7" s="9"/>
    </row>
    <row r="8" spans="1:6">
      <c r="A8" t="s">
        <v>120</v>
      </c>
      <c r="C8" s="76">
        <v>1</v>
      </c>
      <c r="D8" s="25">
        <v>273416</v>
      </c>
      <c r="E8" s="9">
        <v>6.6666666666666666E-2</v>
      </c>
      <c r="F8" s="9">
        <v>1.2414369586483568E-2</v>
      </c>
    </row>
    <row r="9" spans="1:6">
      <c r="B9" t="s">
        <v>51</v>
      </c>
      <c r="C9" s="76">
        <v>1</v>
      </c>
      <c r="D9" s="25">
        <v>273416</v>
      </c>
      <c r="E9" s="9">
        <v>6.6666666666666666E-2</v>
      </c>
      <c r="F9" s="9">
        <v>1.2414369586483568E-2</v>
      </c>
    </row>
    <row r="10" spans="1:6">
      <c r="C10" s="76"/>
      <c r="D10" s="25"/>
      <c r="E10" s="9"/>
      <c r="F10" s="9"/>
    </row>
    <row r="11" spans="1:6">
      <c r="A11" t="s">
        <v>128</v>
      </c>
      <c r="C11" s="76">
        <v>1</v>
      </c>
      <c r="D11" s="25">
        <v>245726</v>
      </c>
      <c r="E11" s="9">
        <v>6.6666666666666666E-2</v>
      </c>
      <c r="F11" s="9">
        <v>1.115711363273642E-2</v>
      </c>
    </row>
    <row r="12" spans="1:6">
      <c r="B12" t="s">
        <v>62</v>
      </c>
      <c r="C12" s="76">
        <v>1</v>
      </c>
      <c r="D12" s="25">
        <v>245726</v>
      </c>
      <c r="E12" s="9">
        <v>6.6666666666666666E-2</v>
      </c>
      <c r="F12" s="9">
        <v>1.115711363273642E-2</v>
      </c>
    </row>
    <row r="13" spans="1:6">
      <c r="C13" s="76"/>
      <c r="D13" s="25"/>
      <c r="E13" s="9"/>
      <c r="F13" s="9"/>
    </row>
    <row r="14" spans="1:6">
      <c r="A14" t="s">
        <v>105</v>
      </c>
      <c r="C14" s="76">
        <v>2</v>
      </c>
      <c r="D14" s="25">
        <v>792388</v>
      </c>
      <c r="E14" s="9">
        <v>0.13333333333333333</v>
      </c>
      <c r="F14" s="9">
        <v>3.5978134007865453E-2</v>
      </c>
    </row>
    <row r="15" spans="1:6">
      <c r="B15" t="s">
        <v>57</v>
      </c>
      <c r="C15" s="76">
        <v>1</v>
      </c>
      <c r="D15" s="25">
        <v>504388</v>
      </c>
      <c r="E15" s="9">
        <v>6.6666666666666666E-2</v>
      </c>
      <c r="F15" s="9">
        <v>2.2901582376259156E-2</v>
      </c>
    </row>
    <row r="16" spans="1:6">
      <c r="B16" t="s">
        <v>62</v>
      </c>
      <c r="C16" s="76">
        <v>1</v>
      </c>
      <c r="D16" s="25">
        <v>288000</v>
      </c>
      <c r="E16" s="9">
        <v>6.6666666666666666E-2</v>
      </c>
      <c r="F16" s="9">
        <v>1.3076551631606297E-2</v>
      </c>
    </row>
    <row r="17" spans="1:6">
      <c r="C17" s="76"/>
      <c r="D17" s="25"/>
      <c r="E17" s="9"/>
      <c r="F17" s="9"/>
    </row>
    <row r="18" spans="1:6">
      <c r="A18" t="s">
        <v>44</v>
      </c>
      <c r="C18" s="76"/>
      <c r="D18" s="25"/>
      <c r="E18" s="9">
        <v>0</v>
      </c>
      <c r="F18" s="9">
        <v>0</v>
      </c>
    </row>
    <row r="19" spans="1:6">
      <c r="B19" t="s">
        <v>44</v>
      </c>
      <c r="C19" s="76"/>
      <c r="D19" s="25"/>
      <c r="E19" s="9">
        <v>0</v>
      </c>
      <c r="F19" s="9">
        <v>0</v>
      </c>
    </row>
    <row r="20" spans="1:6">
      <c r="C20" s="76"/>
      <c r="D20" s="25"/>
      <c r="E20" s="9"/>
      <c r="F20" s="9"/>
    </row>
    <row r="21" spans="1:6">
      <c r="A21" t="s">
        <v>117</v>
      </c>
      <c r="C21" s="76">
        <v>1</v>
      </c>
      <c r="D21" s="25">
        <v>14000000</v>
      </c>
      <c r="E21" s="9">
        <v>6.6666666666666666E-2</v>
      </c>
      <c r="F21" s="9">
        <v>0.635665704314195</v>
      </c>
    </row>
    <row r="22" spans="1:6">
      <c r="B22" t="s">
        <v>81</v>
      </c>
      <c r="C22" s="76">
        <v>1</v>
      </c>
      <c r="D22" s="25">
        <v>14000000</v>
      </c>
      <c r="E22" s="9">
        <v>6.6666666666666666E-2</v>
      </c>
      <c r="F22" s="9">
        <v>0.635665704314195</v>
      </c>
    </row>
    <row r="23" spans="1:6">
      <c r="C23" s="76"/>
      <c r="D23" s="25"/>
      <c r="E23" s="9"/>
      <c r="F23" s="9"/>
    </row>
    <row r="24" spans="1:6">
      <c r="A24" t="s">
        <v>118</v>
      </c>
      <c r="C24" s="76">
        <v>2</v>
      </c>
      <c r="D24" s="25">
        <v>2650000</v>
      </c>
      <c r="E24" s="9">
        <v>0.13333333333333333</v>
      </c>
      <c r="F24" s="9">
        <v>0.12032243688804406</v>
      </c>
    </row>
    <row r="25" spans="1:6">
      <c r="B25" t="s">
        <v>81</v>
      </c>
      <c r="C25" s="76">
        <v>2</v>
      </c>
      <c r="D25" s="25">
        <v>2650000</v>
      </c>
      <c r="E25" s="9">
        <v>0.13333333333333333</v>
      </c>
      <c r="F25" s="9">
        <v>0.12032243688804406</v>
      </c>
    </row>
    <row r="26" spans="1:6">
      <c r="C26" s="76"/>
      <c r="D26" s="25"/>
      <c r="E26" s="9"/>
      <c r="F26" s="9"/>
    </row>
    <row r="27" spans="1:6">
      <c r="A27" t="s">
        <v>111</v>
      </c>
      <c r="C27" s="76">
        <v>4</v>
      </c>
      <c r="D27" s="25">
        <v>661000</v>
      </c>
      <c r="E27" s="9">
        <v>0.26666666666666666</v>
      </c>
      <c r="F27" s="9">
        <v>3.0012502182263066E-2</v>
      </c>
    </row>
    <row r="28" spans="1:6">
      <c r="B28" t="s">
        <v>57</v>
      </c>
      <c r="C28" s="76">
        <v>3</v>
      </c>
      <c r="D28" s="25">
        <v>403000</v>
      </c>
      <c r="E28" s="9">
        <v>0.2</v>
      </c>
      <c r="F28" s="9">
        <v>1.8298091345615757E-2</v>
      </c>
    </row>
    <row r="29" spans="1:6">
      <c r="B29" t="s">
        <v>62</v>
      </c>
      <c r="C29" s="76">
        <v>1</v>
      </c>
      <c r="D29" s="25">
        <v>258000</v>
      </c>
      <c r="E29" s="9">
        <v>6.6666666666666666E-2</v>
      </c>
      <c r="F29" s="9">
        <v>1.1714410836647308E-2</v>
      </c>
    </row>
    <row r="30" spans="1:6">
      <c r="C30" s="76"/>
      <c r="D30" s="25"/>
      <c r="E30" s="9"/>
      <c r="F30" s="9"/>
    </row>
    <row r="31" spans="1:6">
      <c r="A31" t="s">
        <v>122</v>
      </c>
      <c r="C31" s="76">
        <v>1</v>
      </c>
      <c r="D31" s="25">
        <v>445000</v>
      </c>
      <c r="E31" s="9">
        <v>6.6666666666666666E-2</v>
      </c>
      <c r="F31" s="9">
        <v>2.0205088458558344E-2</v>
      </c>
    </row>
    <row r="32" spans="1:6">
      <c r="B32" t="s">
        <v>62</v>
      </c>
      <c r="C32" s="76">
        <v>1</v>
      </c>
      <c r="D32" s="25">
        <v>445000</v>
      </c>
      <c r="E32" s="9">
        <v>6.6666666666666666E-2</v>
      </c>
      <c r="F32" s="9">
        <v>2.0205088458558344E-2</v>
      </c>
    </row>
    <row r="33" spans="1:6">
      <c r="C33" s="76"/>
      <c r="D33" s="25"/>
      <c r="E33" s="9"/>
      <c r="F33" s="9"/>
    </row>
    <row r="34" spans="1:6">
      <c r="A34" t="s">
        <v>123</v>
      </c>
      <c r="C34" s="76">
        <v>1</v>
      </c>
      <c r="D34" s="25">
        <v>2604000</v>
      </c>
      <c r="E34" s="9">
        <v>6.6666666666666666E-2</v>
      </c>
      <c r="F34" s="9">
        <v>0.11823382100244027</v>
      </c>
    </row>
    <row r="35" spans="1:6">
      <c r="B35" t="s">
        <v>62</v>
      </c>
      <c r="C35" s="76">
        <v>1</v>
      </c>
      <c r="D35" s="25">
        <v>2604000</v>
      </c>
      <c r="E35" s="9">
        <v>6.6666666666666666E-2</v>
      </c>
      <c r="F35" s="9">
        <v>0.11823382100244027</v>
      </c>
    </row>
    <row r="36" spans="1:6">
      <c r="C36" s="76"/>
      <c r="D36" s="25"/>
      <c r="E36" s="9"/>
      <c r="F36" s="9"/>
    </row>
    <row r="37" spans="1:6">
      <c r="A37" t="s">
        <v>108</v>
      </c>
      <c r="C37" s="76">
        <v>1</v>
      </c>
      <c r="D37" s="25">
        <v>200000</v>
      </c>
      <c r="E37" s="9">
        <v>6.6666666666666666E-2</v>
      </c>
      <c r="F37" s="9">
        <v>9.0809386330599293E-3</v>
      </c>
    </row>
    <row r="38" spans="1:6">
      <c r="B38" t="s">
        <v>57</v>
      </c>
      <c r="C38" s="76">
        <v>1</v>
      </c>
      <c r="D38" s="25">
        <v>200000</v>
      </c>
      <c r="E38" s="9">
        <v>6.6666666666666666E-2</v>
      </c>
      <c r="F38" s="9">
        <v>9.0809386330599293E-3</v>
      </c>
    </row>
    <row r="39" spans="1:6">
      <c r="C39" s="76"/>
      <c r="D39" s="25"/>
      <c r="E39" s="9"/>
      <c r="F39" s="9"/>
    </row>
    <row r="40" spans="1:6">
      <c r="A40" t="s">
        <v>29</v>
      </c>
      <c r="C40" s="76">
        <v>15</v>
      </c>
      <c r="D40" s="25">
        <v>22024155</v>
      </c>
      <c r="E40" s="9">
        <v>1</v>
      </c>
      <c r="F4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77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35</v>
      </c>
      <c r="C1" s="85" t="s">
        <v>26</v>
      </c>
      <c r="D1" s="85" t="s">
        <v>31</v>
      </c>
      <c r="E1" s="85" t="s">
        <v>27</v>
      </c>
      <c r="F1" s="85" t="s">
        <v>32</v>
      </c>
      <c r="G1" s="85" t="s">
        <v>36</v>
      </c>
      <c r="H1" s="85" t="s">
        <v>37</v>
      </c>
      <c r="I1" s="85" t="s">
        <v>38</v>
      </c>
      <c r="J1" s="85" t="s">
        <v>33</v>
      </c>
      <c r="K1" s="90" t="s">
        <v>42</v>
      </c>
      <c r="L1">
        <v>77</v>
      </c>
    </row>
    <row r="2" spans="1:12" ht="15">
      <c r="A2" s="107" t="s">
        <v>83</v>
      </c>
      <c r="B2" s="107" t="s">
        <v>129</v>
      </c>
      <c r="C2" s="107" t="s">
        <v>84</v>
      </c>
      <c r="D2" s="107" t="s">
        <v>85</v>
      </c>
      <c r="E2" s="107" t="s">
        <v>66</v>
      </c>
      <c r="F2" s="108">
        <v>536102</v>
      </c>
      <c r="G2" s="109">
        <v>325000</v>
      </c>
      <c r="H2" s="107" t="s">
        <v>55</v>
      </c>
      <c r="I2" s="107" t="s">
        <v>68</v>
      </c>
      <c r="J2" s="110">
        <v>44848</v>
      </c>
    </row>
    <row r="3" spans="1:12" ht="15">
      <c r="A3" s="107" t="s">
        <v>76</v>
      </c>
      <c r="B3" s="107" t="s">
        <v>130</v>
      </c>
      <c r="C3" s="107" t="s">
        <v>75</v>
      </c>
      <c r="D3" s="107" t="s">
        <v>77</v>
      </c>
      <c r="E3" s="107" t="s">
        <v>66</v>
      </c>
      <c r="F3" s="108">
        <v>536192</v>
      </c>
      <c r="G3" s="109">
        <v>766061</v>
      </c>
      <c r="H3" s="107" t="s">
        <v>68</v>
      </c>
      <c r="I3" s="107" t="s">
        <v>68</v>
      </c>
      <c r="J3" s="110">
        <v>44852</v>
      </c>
    </row>
    <row r="4" spans="1:12" ht="15">
      <c r="A4" s="107" t="s">
        <v>76</v>
      </c>
      <c r="B4" s="107" t="s">
        <v>130</v>
      </c>
      <c r="C4" s="107" t="s">
        <v>75</v>
      </c>
      <c r="D4" s="107" t="s">
        <v>77</v>
      </c>
      <c r="E4" s="107" t="s">
        <v>66</v>
      </c>
      <c r="F4" s="108">
        <v>536044</v>
      </c>
      <c r="G4" s="109">
        <v>656164</v>
      </c>
      <c r="H4" s="107" t="s">
        <v>68</v>
      </c>
      <c r="I4" s="107" t="s">
        <v>68</v>
      </c>
      <c r="J4" s="110">
        <v>44846</v>
      </c>
    </row>
    <row r="5" spans="1:12" ht="15">
      <c r="A5" s="107" t="s">
        <v>76</v>
      </c>
      <c r="B5" s="107" t="s">
        <v>130</v>
      </c>
      <c r="C5" s="107" t="s">
        <v>75</v>
      </c>
      <c r="D5" s="107" t="s">
        <v>77</v>
      </c>
      <c r="E5" s="107" t="s">
        <v>66</v>
      </c>
      <c r="F5" s="108">
        <v>536280</v>
      </c>
      <c r="G5" s="109">
        <v>529950</v>
      </c>
      <c r="H5" s="107" t="s">
        <v>68</v>
      </c>
      <c r="I5" s="107" t="s">
        <v>68</v>
      </c>
      <c r="J5" s="110">
        <v>44855</v>
      </c>
    </row>
    <row r="6" spans="1:12" ht="15">
      <c r="A6" s="107" t="s">
        <v>76</v>
      </c>
      <c r="B6" s="107" t="s">
        <v>130</v>
      </c>
      <c r="C6" s="107" t="s">
        <v>75</v>
      </c>
      <c r="D6" s="107" t="s">
        <v>77</v>
      </c>
      <c r="E6" s="107" t="s">
        <v>66</v>
      </c>
      <c r="F6" s="108">
        <v>536345</v>
      </c>
      <c r="G6" s="109">
        <v>670754</v>
      </c>
      <c r="H6" s="107" t="s">
        <v>68</v>
      </c>
      <c r="I6" s="107" t="s">
        <v>68</v>
      </c>
      <c r="J6" s="110">
        <v>44859</v>
      </c>
    </row>
    <row r="7" spans="1:12" ht="15">
      <c r="A7" s="107" t="s">
        <v>76</v>
      </c>
      <c r="B7" s="107" t="s">
        <v>130</v>
      </c>
      <c r="C7" s="107" t="s">
        <v>75</v>
      </c>
      <c r="D7" s="107" t="s">
        <v>77</v>
      </c>
      <c r="E7" s="107" t="s">
        <v>66</v>
      </c>
      <c r="F7" s="108">
        <v>535995</v>
      </c>
      <c r="G7" s="109">
        <v>609950</v>
      </c>
      <c r="H7" s="107" t="s">
        <v>68</v>
      </c>
      <c r="I7" s="107" t="s">
        <v>68</v>
      </c>
      <c r="J7" s="110">
        <v>44841</v>
      </c>
    </row>
    <row r="8" spans="1:12" ht="15">
      <c r="A8" s="107" t="s">
        <v>81</v>
      </c>
      <c r="B8" s="107" t="s">
        <v>131</v>
      </c>
      <c r="C8" s="107" t="s">
        <v>64</v>
      </c>
      <c r="D8" s="107" t="s">
        <v>65</v>
      </c>
      <c r="E8" s="107" t="s">
        <v>71</v>
      </c>
      <c r="F8" s="108">
        <v>536074</v>
      </c>
      <c r="G8" s="109">
        <v>456336</v>
      </c>
      <c r="H8" s="107" t="s">
        <v>55</v>
      </c>
      <c r="I8" s="107" t="s">
        <v>68</v>
      </c>
      <c r="J8" s="110">
        <v>44847</v>
      </c>
    </row>
    <row r="9" spans="1:12" ht="15">
      <c r="A9" s="107" t="s">
        <v>51</v>
      </c>
      <c r="B9" s="107" t="s">
        <v>132</v>
      </c>
      <c r="C9" s="107" t="s">
        <v>53</v>
      </c>
      <c r="D9" s="107" t="s">
        <v>54</v>
      </c>
      <c r="E9" s="107" t="s">
        <v>66</v>
      </c>
      <c r="F9" s="108">
        <v>536387</v>
      </c>
      <c r="G9" s="109">
        <v>435000</v>
      </c>
      <c r="H9" s="107" t="s">
        <v>55</v>
      </c>
      <c r="I9" s="107" t="s">
        <v>68</v>
      </c>
      <c r="J9" s="110">
        <v>44861</v>
      </c>
    </row>
    <row r="10" spans="1:12" ht="15">
      <c r="A10" s="107" t="s">
        <v>51</v>
      </c>
      <c r="B10" s="107" t="s">
        <v>132</v>
      </c>
      <c r="C10" s="107" t="s">
        <v>53</v>
      </c>
      <c r="D10" s="107" t="s">
        <v>54</v>
      </c>
      <c r="E10" s="107" t="s">
        <v>56</v>
      </c>
      <c r="F10" s="108">
        <v>535866</v>
      </c>
      <c r="G10" s="109">
        <v>1050000</v>
      </c>
      <c r="H10" s="107" t="s">
        <v>55</v>
      </c>
      <c r="I10" s="107" t="s">
        <v>68</v>
      </c>
      <c r="J10" s="110">
        <v>44838</v>
      </c>
    </row>
    <row r="11" spans="1:12" ht="15">
      <c r="A11" s="107" t="s">
        <v>51</v>
      </c>
      <c r="B11" s="107" t="s">
        <v>132</v>
      </c>
      <c r="C11" s="107" t="s">
        <v>60</v>
      </c>
      <c r="D11" s="107" t="s">
        <v>61</v>
      </c>
      <c r="E11" s="107" t="s">
        <v>56</v>
      </c>
      <c r="F11" s="108">
        <v>535873</v>
      </c>
      <c r="G11" s="109">
        <v>2000000</v>
      </c>
      <c r="H11" s="107" t="s">
        <v>55</v>
      </c>
      <c r="I11" s="107" t="s">
        <v>68</v>
      </c>
      <c r="J11" s="110">
        <v>44838</v>
      </c>
    </row>
    <row r="12" spans="1:12" ht="15">
      <c r="A12" s="107" t="s">
        <v>51</v>
      </c>
      <c r="B12" s="107" t="s">
        <v>132</v>
      </c>
      <c r="C12" s="107" t="s">
        <v>53</v>
      </c>
      <c r="D12" s="107" t="s">
        <v>54</v>
      </c>
      <c r="E12" s="107" t="s">
        <v>52</v>
      </c>
      <c r="F12" s="108">
        <v>536432</v>
      </c>
      <c r="G12" s="109">
        <v>230000</v>
      </c>
      <c r="H12" s="107" t="s">
        <v>55</v>
      </c>
      <c r="I12" s="107" t="s">
        <v>68</v>
      </c>
      <c r="J12" s="110">
        <v>44865</v>
      </c>
    </row>
    <row r="13" spans="1:12" ht="15">
      <c r="A13" s="107" t="s">
        <v>51</v>
      </c>
      <c r="B13" s="107" t="s">
        <v>132</v>
      </c>
      <c r="C13" s="107" t="s">
        <v>93</v>
      </c>
      <c r="D13" s="107" t="s">
        <v>94</v>
      </c>
      <c r="E13" s="107" t="s">
        <v>66</v>
      </c>
      <c r="F13" s="108">
        <v>536428</v>
      </c>
      <c r="G13" s="109">
        <v>750000</v>
      </c>
      <c r="H13" s="107" t="s">
        <v>55</v>
      </c>
      <c r="I13" s="107" t="s">
        <v>68</v>
      </c>
      <c r="J13" s="110">
        <v>44865</v>
      </c>
    </row>
    <row r="14" spans="1:12" ht="15">
      <c r="A14" s="107" t="s">
        <v>51</v>
      </c>
      <c r="B14" s="107" t="s">
        <v>132</v>
      </c>
      <c r="C14" s="107" t="s">
        <v>53</v>
      </c>
      <c r="D14" s="107" t="s">
        <v>73</v>
      </c>
      <c r="E14" s="107" t="s">
        <v>66</v>
      </c>
      <c r="F14" s="108">
        <v>536401</v>
      </c>
      <c r="G14" s="109">
        <v>499500</v>
      </c>
      <c r="H14" s="107" t="s">
        <v>55</v>
      </c>
      <c r="I14" s="107" t="s">
        <v>68</v>
      </c>
      <c r="J14" s="110">
        <v>44861</v>
      </c>
    </row>
    <row r="15" spans="1:12" ht="15">
      <c r="A15" s="107" t="s">
        <v>51</v>
      </c>
      <c r="B15" s="107" t="s">
        <v>132</v>
      </c>
      <c r="C15" s="107" t="s">
        <v>53</v>
      </c>
      <c r="D15" s="107" t="s">
        <v>54</v>
      </c>
      <c r="E15" s="107" t="s">
        <v>66</v>
      </c>
      <c r="F15" s="108">
        <v>536159</v>
      </c>
      <c r="G15" s="109">
        <v>272500</v>
      </c>
      <c r="H15" s="107" t="s">
        <v>55</v>
      </c>
      <c r="I15" s="107" t="s">
        <v>68</v>
      </c>
      <c r="J15" s="110">
        <v>44851</v>
      </c>
    </row>
    <row r="16" spans="1:12" ht="15">
      <c r="A16" s="107" t="s">
        <v>51</v>
      </c>
      <c r="B16" s="107" t="s">
        <v>132</v>
      </c>
      <c r="C16" s="107" t="s">
        <v>79</v>
      </c>
      <c r="D16" s="107" t="s">
        <v>98</v>
      </c>
      <c r="E16" s="107" t="s">
        <v>56</v>
      </c>
      <c r="F16" s="108">
        <v>536290</v>
      </c>
      <c r="G16" s="109">
        <v>710400</v>
      </c>
      <c r="H16" s="107" t="s">
        <v>55</v>
      </c>
      <c r="I16" s="107" t="s">
        <v>68</v>
      </c>
      <c r="J16" s="110">
        <v>44855</v>
      </c>
    </row>
    <row r="17" spans="1:10" ht="15">
      <c r="A17" s="107" t="s">
        <v>51</v>
      </c>
      <c r="B17" s="107" t="s">
        <v>132</v>
      </c>
      <c r="C17" s="107" t="s">
        <v>53</v>
      </c>
      <c r="D17" s="107" t="s">
        <v>54</v>
      </c>
      <c r="E17" s="107" t="s">
        <v>52</v>
      </c>
      <c r="F17" s="108">
        <v>535858</v>
      </c>
      <c r="G17" s="109">
        <v>310500</v>
      </c>
      <c r="H17" s="107" t="s">
        <v>55</v>
      </c>
      <c r="I17" s="107" t="s">
        <v>68</v>
      </c>
      <c r="J17" s="110">
        <v>44837</v>
      </c>
    </row>
    <row r="18" spans="1:10" ht="15">
      <c r="A18" s="107" t="s">
        <v>51</v>
      </c>
      <c r="B18" s="107" t="s">
        <v>132</v>
      </c>
      <c r="C18" s="107" t="s">
        <v>53</v>
      </c>
      <c r="D18" s="107" t="s">
        <v>54</v>
      </c>
      <c r="E18" s="107" t="s">
        <v>66</v>
      </c>
      <c r="F18" s="108">
        <v>536299</v>
      </c>
      <c r="G18" s="109">
        <v>470000</v>
      </c>
      <c r="H18" s="107" t="s">
        <v>55</v>
      </c>
      <c r="I18" s="107" t="s">
        <v>68</v>
      </c>
      <c r="J18" s="110">
        <v>44858</v>
      </c>
    </row>
    <row r="19" spans="1:10" ht="15">
      <c r="A19" s="107" t="s">
        <v>51</v>
      </c>
      <c r="B19" s="107" t="s">
        <v>132</v>
      </c>
      <c r="C19" s="107" t="s">
        <v>53</v>
      </c>
      <c r="D19" s="107" t="s">
        <v>54</v>
      </c>
      <c r="E19" s="107" t="s">
        <v>66</v>
      </c>
      <c r="F19" s="108">
        <v>535928</v>
      </c>
      <c r="G19" s="109">
        <v>366500</v>
      </c>
      <c r="H19" s="107" t="s">
        <v>55</v>
      </c>
      <c r="I19" s="107" t="s">
        <v>68</v>
      </c>
      <c r="J19" s="110">
        <v>44840</v>
      </c>
    </row>
    <row r="20" spans="1:10" ht="15">
      <c r="A20" s="107" t="s">
        <v>51</v>
      </c>
      <c r="B20" s="107" t="s">
        <v>132</v>
      </c>
      <c r="C20" s="107" t="s">
        <v>79</v>
      </c>
      <c r="D20" s="107" t="s">
        <v>98</v>
      </c>
      <c r="E20" s="107" t="s">
        <v>66</v>
      </c>
      <c r="F20" s="108">
        <v>536289</v>
      </c>
      <c r="G20" s="109">
        <v>425000</v>
      </c>
      <c r="H20" s="107" t="s">
        <v>55</v>
      </c>
      <c r="I20" s="107" t="s">
        <v>68</v>
      </c>
      <c r="J20" s="110">
        <v>44855</v>
      </c>
    </row>
    <row r="21" spans="1:10" ht="15">
      <c r="A21" s="107" t="s">
        <v>51</v>
      </c>
      <c r="B21" s="107" t="s">
        <v>132</v>
      </c>
      <c r="C21" s="107" t="s">
        <v>53</v>
      </c>
      <c r="D21" s="107" t="s">
        <v>73</v>
      </c>
      <c r="E21" s="107" t="s">
        <v>66</v>
      </c>
      <c r="F21" s="108">
        <v>535963</v>
      </c>
      <c r="G21" s="109">
        <v>419000</v>
      </c>
      <c r="H21" s="107" t="s">
        <v>55</v>
      </c>
      <c r="I21" s="107" t="s">
        <v>68</v>
      </c>
      <c r="J21" s="110">
        <v>44841</v>
      </c>
    </row>
    <row r="22" spans="1:10" ht="15">
      <c r="A22" s="107" t="s">
        <v>51</v>
      </c>
      <c r="B22" s="107" t="s">
        <v>132</v>
      </c>
      <c r="C22" s="107" t="s">
        <v>79</v>
      </c>
      <c r="D22" s="107" t="s">
        <v>80</v>
      </c>
      <c r="E22" s="107" t="s">
        <v>66</v>
      </c>
      <c r="F22" s="108">
        <v>536037</v>
      </c>
      <c r="G22" s="109">
        <v>415000</v>
      </c>
      <c r="H22" s="107" t="s">
        <v>55</v>
      </c>
      <c r="I22" s="107" t="s">
        <v>68</v>
      </c>
      <c r="J22" s="110">
        <v>44846</v>
      </c>
    </row>
    <row r="23" spans="1:10" ht="15">
      <c r="A23" s="107" t="s">
        <v>51</v>
      </c>
      <c r="B23" s="107" t="s">
        <v>132</v>
      </c>
      <c r="C23" s="107" t="s">
        <v>53</v>
      </c>
      <c r="D23" s="107" t="s">
        <v>54</v>
      </c>
      <c r="E23" s="107" t="s">
        <v>66</v>
      </c>
      <c r="F23" s="108">
        <v>536217</v>
      </c>
      <c r="G23" s="109">
        <v>305000</v>
      </c>
      <c r="H23" s="107" t="s">
        <v>55</v>
      </c>
      <c r="I23" s="107" t="s">
        <v>68</v>
      </c>
      <c r="J23" s="110">
        <v>44854</v>
      </c>
    </row>
    <row r="24" spans="1:10" ht="15">
      <c r="A24" s="107" t="s">
        <v>51</v>
      </c>
      <c r="B24" s="107" t="s">
        <v>132</v>
      </c>
      <c r="C24" s="107" t="s">
        <v>79</v>
      </c>
      <c r="D24" s="107" t="s">
        <v>98</v>
      </c>
      <c r="E24" s="107" t="s">
        <v>97</v>
      </c>
      <c r="F24" s="108">
        <v>536273</v>
      </c>
      <c r="G24" s="109">
        <v>2600000</v>
      </c>
      <c r="H24" s="107" t="s">
        <v>55</v>
      </c>
      <c r="I24" s="107" t="s">
        <v>68</v>
      </c>
      <c r="J24" s="110">
        <v>44855</v>
      </c>
    </row>
    <row r="25" spans="1:10" ht="15">
      <c r="A25" s="107" t="s">
        <v>51</v>
      </c>
      <c r="B25" s="107" t="s">
        <v>132</v>
      </c>
      <c r="C25" s="107" t="s">
        <v>53</v>
      </c>
      <c r="D25" s="107" t="s">
        <v>73</v>
      </c>
      <c r="E25" s="107" t="s">
        <v>66</v>
      </c>
      <c r="F25" s="108">
        <v>535992</v>
      </c>
      <c r="G25" s="109">
        <v>345000</v>
      </c>
      <c r="H25" s="107" t="s">
        <v>55</v>
      </c>
      <c r="I25" s="107" t="s">
        <v>68</v>
      </c>
      <c r="J25" s="110">
        <v>44841</v>
      </c>
    </row>
    <row r="26" spans="1:10" ht="15">
      <c r="A26" s="107" t="s">
        <v>51</v>
      </c>
      <c r="B26" s="107" t="s">
        <v>132</v>
      </c>
      <c r="C26" s="107" t="s">
        <v>95</v>
      </c>
      <c r="D26" s="107" t="s">
        <v>96</v>
      </c>
      <c r="E26" s="107" t="s">
        <v>66</v>
      </c>
      <c r="F26" s="108">
        <v>536264</v>
      </c>
      <c r="G26" s="109">
        <v>400000</v>
      </c>
      <c r="H26" s="107" t="s">
        <v>55</v>
      </c>
      <c r="I26" s="107" t="s">
        <v>68</v>
      </c>
      <c r="J26" s="110">
        <v>44855</v>
      </c>
    </row>
    <row r="27" spans="1:10" ht="15">
      <c r="A27" s="107" t="s">
        <v>51</v>
      </c>
      <c r="B27" s="107" t="s">
        <v>132</v>
      </c>
      <c r="C27" s="107" t="s">
        <v>53</v>
      </c>
      <c r="D27" s="107" t="s">
        <v>73</v>
      </c>
      <c r="E27" s="107" t="s">
        <v>66</v>
      </c>
      <c r="F27" s="108">
        <v>536020</v>
      </c>
      <c r="G27" s="109">
        <v>484000</v>
      </c>
      <c r="H27" s="107" t="s">
        <v>55</v>
      </c>
      <c r="I27" s="107" t="s">
        <v>68</v>
      </c>
      <c r="J27" s="110">
        <v>44845</v>
      </c>
    </row>
    <row r="28" spans="1:10" ht="15">
      <c r="A28" s="107" t="s">
        <v>51</v>
      </c>
      <c r="B28" s="107" t="s">
        <v>132</v>
      </c>
      <c r="C28" s="107" t="s">
        <v>53</v>
      </c>
      <c r="D28" s="107" t="s">
        <v>54</v>
      </c>
      <c r="E28" s="107" t="s">
        <v>66</v>
      </c>
      <c r="F28" s="108">
        <v>536162</v>
      </c>
      <c r="G28" s="109">
        <v>500000</v>
      </c>
      <c r="H28" s="107" t="s">
        <v>55</v>
      </c>
      <c r="I28" s="107" t="s">
        <v>68</v>
      </c>
      <c r="J28" s="110">
        <v>44851</v>
      </c>
    </row>
    <row r="29" spans="1:10" ht="15">
      <c r="A29" s="107" t="s">
        <v>51</v>
      </c>
      <c r="B29" s="107" t="s">
        <v>132</v>
      </c>
      <c r="C29" s="107" t="s">
        <v>93</v>
      </c>
      <c r="D29" s="107" t="s">
        <v>94</v>
      </c>
      <c r="E29" s="107" t="s">
        <v>66</v>
      </c>
      <c r="F29" s="108">
        <v>536225</v>
      </c>
      <c r="G29" s="109">
        <v>405000</v>
      </c>
      <c r="H29" s="107" t="s">
        <v>55</v>
      </c>
      <c r="I29" s="107" t="s">
        <v>68</v>
      </c>
      <c r="J29" s="110">
        <v>44854</v>
      </c>
    </row>
    <row r="30" spans="1:10" ht="15">
      <c r="A30" s="107" t="s">
        <v>51</v>
      </c>
      <c r="B30" s="107" t="s">
        <v>132</v>
      </c>
      <c r="C30" s="107" t="s">
        <v>53</v>
      </c>
      <c r="D30" s="107" t="s">
        <v>54</v>
      </c>
      <c r="E30" s="107" t="s">
        <v>66</v>
      </c>
      <c r="F30" s="108">
        <v>536051</v>
      </c>
      <c r="G30" s="109">
        <v>280000</v>
      </c>
      <c r="H30" s="107" t="s">
        <v>55</v>
      </c>
      <c r="I30" s="107" t="s">
        <v>68</v>
      </c>
      <c r="J30" s="110">
        <v>44846</v>
      </c>
    </row>
    <row r="31" spans="1:10" ht="15">
      <c r="A31" s="107" t="s">
        <v>90</v>
      </c>
      <c r="B31" s="107" t="s">
        <v>133</v>
      </c>
      <c r="C31" s="107" t="s">
        <v>101</v>
      </c>
      <c r="D31" s="107" t="s">
        <v>102</v>
      </c>
      <c r="E31" s="107" t="s">
        <v>66</v>
      </c>
      <c r="F31" s="108">
        <v>536445</v>
      </c>
      <c r="G31" s="109">
        <v>450000</v>
      </c>
      <c r="H31" s="107" t="s">
        <v>55</v>
      </c>
      <c r="I31" s="107" t="s">
        <v>68</v>
      </c>
      <c r="J31" s="110">
        <v>44865</v>
      </c>
    </row>
    <row r="32" spans="1:10" ht="15">
      <c r="A32" s="107" t="s">
        <v>90</v>
      </c>
      <c r="B32" s="107" t="s">
        <v>133</v>
      </c>
      <c r="C32" s="107" t="s">
        <v>60</v>
      </c>
      <c r="D32" s="107" t="s">
        <v>91</v>
      </c>
      <c r="E32" s="107" t="s">
        <v>66</v>
      </c>
      <c r="F32" s="108">
        <v>536187</v>
      </c>
      <c r="G32" s="109">
        <v>369900</v>
      </c>
      <c r="H32" s="107" t="s">
        <v>55</v>
      </c>
      <c r="I32" s="107" t="s">
        <v>68</v>
      </c>
      <c r="J32" s="110">
        <v>44852</v>
      </c>
    </row>
    <row r="33" spans="1:10" ht="15">
      <c r="A33" s="107" t="s">
        <v>62</v>
      </c>
      <c r="B33" s="107" t="s">
        <v>134</v>
      </c>
      <c r="C33" s="107" t="s">
        <v>64</v>
      </c>
      <c r="D33" s="107" t="s">
        <v>65</v>
      </c>
      <c r="E33" s="107" t="s">
        <v>71</v>
      </c>
      <c r="F33" s="108">
        <v>535922</v>
      </c>
      <c r="G33" s="109">
        <v>235000</v>
      </c>
      <c r="H33" s="107" t="s">
        <v>55</v>
      </c>
      <c r="I33" s="107" t="s">
        <v>68</v>
      </c>
      <c r="J33" s="110">
        <v>44839</v>
      </c>
    </row>
    <row r="34" spans="1:10" ht="15">
      <c r="A34" s="107" t="s">
        <v>62</v>
      </c>
      <c r="B34" s="107" t="s">
        <v>134</v>
      </c>
      <c r="C34" s="107" t="s">
        <v>53</v>
      </c>
      <c r="D34" s="107" t="s">
        <v>67</v>
      </c>
      <c r="E34" s="107" t="s">
        <v>66</v>
      </c>
      <c r="F34" s="108">
        <v>535884</v>
      </c>
      <c r="G34" s="109">
        <v>453825</v>
      </c>
      <c r="H34" s="107" t="s">
        <v>68</v>
      </c>
      <c r="I34" s="107" t="s">
        <v>68</v>
      </c>
      <c r="J34" s="110">
        <v>44838</v>
      </c>
    </row>
    <row r="35" spans="1:10" ht="15">
      <c r="A35" s="107" t="s">
        <v>62</v>
      </c>
      <c r="B35" s="107" t="s">
        <v>134</v>
      </c>
      <c r="C35" s="107" t="s">
        <v>53</v>
      </c>
      <c r="D35" s="107" t="s">
        <v>72</v>
      </c>
      <c r="E35" s="107" t="s">
        <v>52</v>
      </c>
      <c r="F35" s="108">
        <v>535968</v>
      </c>
      <c r="G35" s="109">
        <v>430000</v>
      </c>
      <c r="H35" s="107" t="s">
        <v>55</v>
      </c>
      <c r="I35" s="107" t="s">
        <v>68</v>
      </c>
      <c r="J35" s="110">
        <v>44841</v>
      </c>
    </row>
    <row r="36" spans="1:10" ht="15">
      <c r="A36" s="107" t="s">
        <v>62</v>
      </c>
      <c r="B36" s="107" t="s">
        <v>134</v>
      </c>
      <c r="C36" s="107" t="s">
        <v>53</v>
      </c>
      <c r="D36" s="107" t="s">
        <v>72</v>
      </c>
      <c r="E36" s="107" t="s">
        <v>66</v>
      </c>
      <c r="F36" s="108">
        <v>535937</v>
      </c>
      <c r="G36" s="109">
        <v>180000</v>
      </c>
      <c r="H36" s="107" t="s">
        <v>55</v>
      </c>
      <c r="I36" s="107" t="s">
        <v>68</v>
      </c>
      <c r="J36" s="110">
        <v>44840</v>
      </c>
    </row>
    <row r="37" spans="1:10" ht="15">
      <c r="A37" s="107" t="s">
        <v>62</v>
      </c>
      <c r="B37" s="107" t="s">
        <v>134</v>
      </c>
      <c r="C37" s="107" t="s">
        <v>53</v>
      </c>
      <c r="D37" s="107" t="s">
        <v>67</v>
      </c>
      <c r="E37" s="107" t="s">
        <v>52</v>
      </c>
      <c r="F37" s="108">
        <v>535891</v>
      </c>
      <c r="G37" s="109">
        <v>190000</v>
      </c>
      <c r="H37" s="107" t="s">
        <v>55</v>
      </c>
      <c r="I37" s="107" t="s">
        <v>68</v>
      </c>
      <c r="J37" s="110">
        <v>44838</v>
      </c>
    </row>
    <row r="38" spans="1:10" ht="15">
      <c r="A38" s="107" t="s">
        <v>62</v>
      </c>
      <c r="B38" s="107" t="s">
        <v>134</v>
      </c>
      <c r="C38" s="107" t="s">
        <v>53</v>
      </c>
      <c r="D38" s="107" t="s">
        <v>72</v>
      </c>
      <c r="E38" s="107" t="s">
        <v>52</v>
      </c>
      <c r="F38" s="108">
        <v>535933</v>
      </c>
      <c r="G38" s="109">
        <v>300000</v>
      </c>
      <c r="H38" s="107" t="s">
        <v>55</v>
      </c>
      <c r="I38" s="107" t="s">
        <v>68</v>
      </c>
      <c r="J38" s="110">
        <v>44840</v>
      </c>
    </row>
    <row r="39" spans="1:10" ht="15">
      <c r="A39" s="107" t="s">
        <v>62</v>
      </c>
      <c r="B39" s="107" t="s">
        <v>134</v>
      </c>
      <c r="C39" s="107" t="s">
        <v>88</v>
      </c>
      <c r="D39" s="107" t="s">
        <v>89</v>
      </c>
      <c r="E39" s="107" t="s">
        <v>66</v>
      </c>
      <c r="F39" s="108">
        <v>536147</v>
      </c>
      <c r="G39" s="109">
        <v>126385.47</v>
      </c>
      <c r="H39" s="107" t="s">
        <v>55</v>
      </c>
      <c r="I39" s="107" t="s">
        <v>68</v>
      </c>
      <c r="J39" s="110">
        <v>44848</v>
      </c>
    </row>
    <row r="40" spans="1:10" ht="15">
      <c r="A40" s="107" t="s">
        <v>62</v>
      </c>
      <c r="B40" s="107" t="s">
        <v>134</v>
      </c>
      <c r="C40" s="107" t="s">
        <v>88</v>
      </c>
      <c r="D40" s="107" t="s">
        <v>92</v>
      </c>
      <c r="E40" s="107" t="s">
        <v>66</v>
      </c>
      <c r="F40" s="108">
        <v>536203</v>
      </c>
      <c r="G40" s="109">
        <v>725000</v>
      </c>
      <c r="H40" s="107" t="s">
        <v>55</v>
      </c>
      <c r="I40" s="107" t="s">
        <v>68</v>
      </c>
      <c r="J40" s="110">
        <v>44853</v>
      </c>
    </row>
    <row r="41" spans="1:10" ht="15">
      <c r="A41" s="107" t="s">
        <v>62</v>
      </c>
      <c r="B41" s="107" t="s">
        <v>134</v>
      </c>
      <c r="C41" s="107" t="s">
        <v>64</v>
      </c>
      <c r="D41" s="107" t="s">
        <v>65</v>
      </c>
      <c r="E41" s="107" t="s">
        <v>63</v>
      </c>
      <c r="F41" s="108">
        <v>535881</v>
      </c>
      <c r="G41" s="109">
        <v>299000</v>
      </c>
      <c r="H41" s="107" t="s">
        <v>55</v>
      </c>
      <c r="I41" s="107" t="s">
        <v>68</v>
      </c>
      <c r="J41" s="110">
        <v>44838</v>
      </c>
    </row>
    <row r="42" spans="1:10" ht="15">
      <c r="A42" s="107" t="s">
        <v>62</v>
      </c>
      <c r="B42" s="107" t="s">
        <v>134</v>
      </c>
      <c r="C42" s="107" t="s">
        <v>53</v>
      </c>
      <c r="D42" s="107" t="s">
        <v>67</v>
      </c>
      <c r="E42" s="107" t="s">
        <v>66</v>
      </c>
      <c r="F42" s="108">
        <v>536016</v>
      </c>
      <c r="G42" s="109">
        <v>509000</v>
      </c>
      <c r="H42" s="107" t="s">
        <v>55</v>
      </c>
      <c r="I42" s="107" t="s">
        <v>68</v>
      </c>
      <c r="J42" s="110">
        <v>44845</v>
      </c>
    </row>
    <row r="43" spans="1:10" ht="15">
      <c r="A43" s="107" t="s">
        <v>62</v>
      </c>
      <c r="B43" s="107" t="s">
        <v>134</v>
      </c>
      <c r="C43" s="107" t="s">
        <v>53</v>
      </c>
      <c r="D43" s="107" t="s">
        <v>67</v>
      </c>
      <c r="E43" s="107" t="s">
        <v>66</v>
      </c>
      <c r="F43" s="108">
        <v>536259</v>
      </c>
      <c r="G43" s="109">
        <v>480000</v>
      </c>
      <c r="H43" s="107" t="s">
        <v>55</v>
      </c>
      <c r="I43" s="107" t="s">
        <v>68</v>
      </c>
      <c r="J43" s="110">
        <v>44855</v>
      </c>
    </row>
    <row r="44" spans="1:10" ht="15">
      <c r="A44" s="107" t="s">
        <v>62</v>
      </c>
      <c r="B44" s="107" t="s">
        <v>134</v>
      </c>
      <c r="C44" s="107" t="s">
        <v>53</v>
      </c>
      <c r="D44" s="107" t="s">
        <v>72</v>
      </c>
      <c r="E44" s="107" t="s">
        <v>66</v>
      </c>
      <c r="F44" s="108">
        <v>536449</v>
      </c>
      <c r="G44" s="109">
        <v>737500</v>
      </c>
      <c r="H44" s="107" t="s">
        <v>55</v>
      </c>
      <c r="I44" s="107" t="s">
        <v>68</v>
      </c>
      <c r="J44" s="110">
        <v>44865</v>
      </c>
    </row>
    <row r="45" spans="1:10" ht="15">
      <c r="A45" s="107" t="s">
        <v>62</v>
      </c>
      <c r="B45" s="107" t="s">
        <v>134</v>
      </c>
      <c r="C45" s="107" t="s">
        <v>53</v>
      </c>
      <c r="D45" s="107" t="s">
        <v>72</v>
      </c>
      <c r="E45" s="107" t="s">
        <v>66</v>
      </c>
      <c r="F45" s="108">
        <v>536447</v>
      </c>
      <c r="G45" s="109">
        <v>350000</v>
      </c>
      <c r="H45" s="107" t="s">
        <v>55</v>
      </c>
      <c r="I45" s="107" t="s">
        <v>68</v>
      </c>
      <c r="J45" s="110">
        <v>44865</v>
      </c>
    </row>
    <row r="46" spans="1:10" ht="15">
      <c r="A46" s="107" t="s">
        <v>62</v>
      </c>
      <c r="B46" s="107" t="s">
        <v>134</v>
      </c>
      <c r="C46" s="107" t="s">
        <v>53</v>
      </c>
      <c r="D46" s="107" t="s">
        <v>72</v>
      </c>
      <c r="E46" s="107" t="s">
        <v>52</v>
      </c>
      <c r="F46" s="108">
        <v>536206</v>
      </c>
      <c r="G46" s="109">
        <v>483737</v>
      </c>
      <c r="H46" s="107" t="s">
        <v>68</v>
      </c>
      <c r="I46" s="107" t="s">
        <v>68</v>
      </c>
      <c r="J46" s="110">
        <v>44853</v>
      </c>
    </row>
    <row r="47" spans="1:10" ht="15">
      <c r="A47" s="107" t="s">
        <v>62</v>
      </c>
      <c r="B47" s="107" t="s">
        <v>134</v>
      </c>
      <c r="C47" s="107" t="s">
        <v>53</v>
      </c>
      <c r="D47" s="107" t="s">
        <v>72</v>
      </c>
      <c r="E47" s="107" t="s">
        <v>52</v>
      </c>
      <c r="F47" s="108">
        <v>536247</v>
      </c>
      <c r="G47" s="109">
        <v>393000</v>
      </c>
      <c r="H47" s="107" t="s">
        <v>55</v>
      </c>
      <c r="I47" s="107" t="s">
        <v>68</v>
      </c>
      <c r="J47" s="110">
        <v>44854</v>
      </c>
    </row>
    <row r="48" spans="1:10" ht="15">
      <c r="A48" s="107" t="s">
        <v>62</v>
      </c>
      <c r="B48" s="107" t="s">
        <v>134</v>
      </c>
      <c r="C48" s="107" t="s">
        <v>53</v>
      </c>
      <c r="D48" s="107" t="s">
        <v>72</v>
      </c>
      <c r="E48" s="107" t="s">
        <v>71</v>
      </c>
      <c r="F48" s="108">
        <v>535941</v>
      </c>
      <c r="G48" s="109">
        <v>200000</v>
      </c>
      <c r="H48" s="107" t="s">
        <v>55</v>
      </c>
      <c r="I48" s="107" t="s">
        <v>68</v>
      </c>
      <c r="J48" s="110">
        <v>44840</v>
      </c>
    </row>
    <row r="49" spans="1:10" ht="15">
      <c r="A49" s="107" t="s">
        <v>62</v>
      </c>
      <c r="B49" s="107" t="s">
        <v>134</v>
      </c>
      <c r="C49" s="107" t="s">
        <v>53</v>
      </c>
      <c r="D49" s="107" t="s">
        <v>72</v>
      </c>
      <c r="E49" s="107" t="s">
        <v>56</v>
      </c>
      <c r="F49" s="108">
        <v>536284</v>
      </c>
      <c r="G49" s="109">
        <v>2800000</v>
      </c>
      <c r="H49" s="107" t="s">
        <v>55</v>
      </c>
      <c r="I49" s="107" t="s">
        <v>68</v>
      </c>
      <c r="J49" s="110">
        <v>44855</v>
      </c>
    </row>
    <row r="50" spans="1:10" ht="15">
      <c r="A50" s="107" t="s">
        <v>62</v>
      </c>
      <c r="B50" s="107" t="s">
        <v>134</v>
      </c>
      <c r="C50" s="107" t="s">
        <v>53</v>
      </c>
      <c r="D50" s="107" t="s">
        <v>72</v>
      </c>
      <c r="E50" s="107" t="s">
        <v>66</v>
      </c>
      <c r="F50" s="108">
        <v>536254</v>
      </c>
      <c r="G50" s="109">
        <v>977570</v>
      </c>
      <c r="H50" s="107" t="s">
        <v>68</v>
      </c>
      <c r="I50" s="107" t="s">
        <v>68</v>
      </c>
      <c r="J50" s="110">
        <v>44855</v>
      </c>
    </row>
    <row r="51" spans="1:10" ht="15">
      <c r="A51" s="107" t="s">
        <v>62</v>
      </c>
      <c r="B51" s="107" t="s">
        <v>134</v>
      </c>
      <c r="C51" s="107" t="s">
        <v>53</v>
      </c>
      <c r="D51" s="107" t="s">
        <v>67</v>
      </c>
      <c r="E51" s="107" t="s">
        <v>66</v>
      </c>
      <c r="F51" s="108">
        <v>536172</v>
      </c>
      <c r="G51" s="109">
        <v>400000</v>
      </c>
      <c r="H51" s="107" t="s">
        <v>55</v>
      </c>
      <c r="I51" s="107" t="s">
        <v>68</v>
      </c>
      <c r="J51" s="110">
        <v>44852</v>
      </c>
    </row>
    <row r="52" spans="1:10" ht="15">
      <c r="A52" s="107" t="s">
        <v>62</v>
      </c>
      <c r="B52" s="107" t="s">
        <v>134</v>
      </c>
      <c r="C52" s="107" t="s">
        <v>53</v>
      </c>
      <c r="D52" s="107" t="s">
        <v>72</v>
      </c>
      <c r="E52" s="107" t="s">
        <v>100</v>
      </c>
      <c r="F52" s="108">
        <v>536337</v>
      </c>
      <c r="G52" s="109">
        <v>173086</v>
      </c>
      <c r="H52" s="107" t="s">
        <v>55</v>
      </c>
      <c r="I52" s="107" t="s">
        <v>68</v>
      </c>
      <c r="J52" s="110">
        <v>44859</v>
      </c>
    </row>
    <row r="53" spans="1:10" ht="15">
      <c r="A53" s="107" t="s">
        <v>62</v>
      </c>
      <c r="B53" s="107" t="s">
        <v>134</v>
      </c>
      <c r="C53" s="107" t="s">
        <v>53</v>
      </c>
      <c r="D53" s="107" t="s">
        <v>67</v>
      </c>
      <c r="E53" s="107" t="s">
        <v>66</v>
      </c>
      <c r="F53" s="108">
        <v>536399</v>
      </c>
      <c r="G53" s="109">
        <v>455000</v>
      </c>
      <c r="H53" s="107" t="s">
        <v>55</v>
      </c>
      <c r="I53" s="107" t="s">
        <v>68</v>
      </c>
      <c r="J53" s="110">
        <v>44861</v>
      </c>
    </row>
    <row r="54" spans="1:10" ht="15">
      <c r="A54" s="107" t="s">
        <v>62</v>
      </c>
      <c r="B54" s="107" t="s">
        <v>134</v>
      </c>
      <c r="C54" s="107" t="s">
        <v>53</v>
      </c>
      <c r="D54" s="107" t="s">
        <v>67</v>
      </c>
      <c r="E54" s="107" t="s">
        <v>66</v>
      </c>
      <c r="F54" s="108">
        <v>536422</v>
      </c>
      <c r="G54" s="109">
        <v>800000</v>
      </c>
      <c r="H54" s="107" t="s">
        <v>55</v>
      </c>
      <c r="I54" s="107" t="s">
        <v>68</v>
      </c>
      <c r="J54" s="110">
        <v>44865</v>
      </c>
    </row>
    <row r="55" spans="1:10" ht="15">
      <c r="A55" s="107" t="s">
        <v>62</v>
      </c>
      <c r="B55" s="107" t="s">
        <v>134</v>
      </c>
      <c r="C55" s="107" t="s">
        <v>53</v>
      </c>
      <c r="D55" s="107" t="s">
        <v>67</v>
      </c>
      <c r="E55" s="107" t="s">
        <v>66</v>
      </c>
      <c r="F55" s="108">
        <v>536458</v>
      </c>
      <c r="G55" s="109">
        <v>665999</v>
      </c>
      <c r="H55" s="107" t="s">
        <v>68</v>
      </c>
      <c r="I55" s="107" t="s">
        <v>68</v>
      </c>
      <c r="J55" s="110">
        <v>44865</v>
      </c>
    </row>
    <row r="56" spans="1:10" ht="15">
      <c r="A56" s="107" t="s">
        <v>57</v>
      </c>
      <c r="B56" s="107" t="s">
        <v>135</v>
      </c>
      <c r="C56" s="107" t="s">
        <v>53</v>
      </c>
      <c r="D56" s="107" t="s">
        <v>69</v>
      </c>
      <c r="E56" s="107" t="s">
        <v>66</v>
      </c>
      <c r="F56" s="108">
        <v>535985</v>
      </c>
      <c r="G56" s="109">
        <v>875000</v>
      </c>
      <c r="H56" s="107" t="s">
        <v>55</v>
      </c>
      <c r="I56" s="107" t="s">
        <v>68</v>
      </c>
      <c r="J56" s="110">
        <v>44841</v>
      </c>
    </row>
    <row r="57" spans="1:10" ht="15">
      <c r="A57" s="107" t="s">
        <v>57</v>
      </c>
      <c r="B57" s="107" t="s">
        <v>135</v>
      </c>
      <c r="C57" s="107" t="s">
        <v>64</v>
      </c>
      <c r="D57" s="107" t="s">
        <v>78</v>
      </c>
      <c r="E57" s="107" t="s">
        <v>56</v>
      </c>
      <c r="F57" s="108">
        <v>536007</v>
      </c>
      <c r="G57" s="109">
        <v>1100000</v>
      </c>
      <c r="H57" s="107" t="s">
        <v>55</v>
      </c>
      <c r="I57" s="107" t="s">
        <v>68</v>
      </c>
      <c r="J57" s="110">
        <v>44844</v>
      </c>
    </row>
    <row r="58" spans="1:10" ht="15">
      <c r="A58" s="107" t="s">
        <v>57</v>
      </c>
      <c r="B58" s="107" t="s">
        <v>135</v>
      </c>
      <c r="C58" s="107" t="s">
        <v>53</v>
      </c>
      <c r="D58" s="107" t="s">
        <v>69</v>
      </c>
      <c r="E58" s="107" t="s">
        <v>66</v>
      </c>
      <c r="F58" s="108">
        <v>536024</v>
      </c>
      <c r="G58" s="109">
        <v>430000</v>
      </c>
      <c r="H58" s="107" t="s">
        <v>55</v>
      </c>
      <c r="I58" s="107" t="s">
        <v>68</v>
      </c>
      <c r="J58" s="110">
        <v>44845</v>
      </c>
    </row>
    <row r="59" spans="1:10" ht="15">
      <c r="A59" s="107" t="s">
        <v>57</v>
      </c>
      <c r="B59" s="107" t="s">
        <v>135</v>
      </c>
      <c r="C59" s="107" t="s">
        <v>53</v>
      </c>
      <c r="D59" s="107" t="s">
        <v>70</v>
      </c>
      <c r="E59" s="107" t="s">
        <v>66</v>
      </c>
      <c r="F59" s="108">
        <v>536035</v>
      </c>
      <c r="G59" s="109">
        <v>340000</v>
      </c>
      <c r="H59" s="107" t="s">
        <v>55</v>
      </c>
      <c r="I59" s="107" t="s">
        <v>68</v>
      </c>
      <c r="J59" s="110">
        <v>44846</v>
      </c>
    </row>
    <row r="60" spans="1:10" ht="15">
      <c r="A60" s="107" t="s">
        <v>57</v>
      </c>
      <c r="B60" s="107" t="s">
        <v>135</v>
      </c>
      <c r="C60" s="107" t="s">
        <v>86</v>
      </c>
      <c r="D60" s="107" t="s">
        <v>87</v>
      </c>
      <c r="E60" s="107" t="s">
        <v>66</v>
      </c>
      <c r="F60" s="108">
        <v>536128</v>
      </c>
      <c r="G60" s="109">
        <v>752500</v>
      </c>
      <c r="H60" s="107" t="s">
        <v>55</v>
      </c>
      <c r="I60" s="107" t="s">
        <v>68</v>
      </c>
      <c r="J60" s="110">
        <v>44848</v>
      </c>
    </row>
    <row r="61" spans="1:10" ht="15">
      <c r="A61" s="107" t="s">
        <v>57</v>
      </c>
      <c r="B61" s="107" t="s">
        <v>135</v>
      </c>
      <c r="C61" s="107" t="s">
        <v>64</v>
      </c>
      <c r="D61" s="107" t="s">
        <v>78</v>
      </c>
      <c r="E61" s="107" t="s">
        <v>56</v>
      </c>
      <c r="F61" s="108">
        <v>536047</v>
      </c>
      <c r="G61" s="109">
        <v>11425750</v>
      </c>
      <c r="H61" s="107" t="s">
        <v>55</v>
      </c>
      <c r="I61" s="107" t="s">
        <v>68</v>
      </c>
      <c r="J61" s="110">
        <v>44846</v>
      </c>
    </row>
    <row r="62" spans="1:10" ht="15">
      <c r="A62" s="107" t="s">
        <v>57</v>
      </c>
      <c r="B62" s="107" t="s">
        <v>135</v>
      </c>
      <c r="C62" s="107" t="s">
        <v>53</v>
      </c>
      <c r="D62" s="107" t="s">
        <v>70</v>
      </c>
      <c r="E62" s="107" t="s">
        <v>56</v>
      </c>
      <c r="F62" s="108">
        <v>536459</v>
      </c>
      <c r="G62" s="109">
        <v>1200000</v>
      </c>
      <c r="H62" s="107" t="s">
        <v>55</v>
      </c>
      <c r="I62" s="107" t="s">
        <v>68</v>
      </c>
      <c r="J62" s="110">
        <v>44865</v>
      </c>
    </row>
    <row r="63" spans="1:10" ht="15">
      <c r="A63" s="107" t="s">
        <v>57</v>
      </c>
      <c r="B63" s="107" t="s">
        <v>135</v>
      </c>
      <c r="C63" s="107" t="s">
        <v>53</v>
      </c>
      <c r="D63" s="107" t="s">
        <v>70</v>
      </c>
      <c r="E63" s="107" t="s">
        <v>52</v>
      </c>
      <c r="F63" s="108">
        <v>536277</v>
      </c>
      <c r="G63" s="109">
        <v>215000</v>
      </c>
      <c r="H63" s="107" t="s">
        <v>55</v>
      </c>
      <c r="I63" s="107" t="s">
        <v>68</v>
      </c>
      <c r="J63" s="110">
        <v>44855</v>
      </c>
    </row>
    <row r="64" spans="1:10" ht="15">
      <c r="A64" s="107" t="s">
        <v>57</v>
      </c>
      <c r="B64" s="107" t="s">
        <v>135</v>
      </c>
      <c r="C64" s="107" t="s">
        <v>53</v>
      </c>
      <c r="D64" s="107" t="s">
        <v>70</v>
      </c>
      <c r="E64" s="107" t="s">
        <v>66</v>
      </c>
      <c r="F64" s="108">
        <v>535910</v>
      </c>
      <c r="G64" s="109">
        <v>560000</v>
      </c>
      <c r="H64" s="107" t="s">
        <v>55</v>
      </c>
      <c r="I64" s="107" t="s">
        <v>68</v>
      </c>
      <c r="J64" s="110">
        <v>44839</v>
      </c>
    </row>
    <row r="65" spans="1:10" ht="15">
      <c r="A65" s="107" t="s">
        <v>57</v>
      </c>
      <c r="B65" s="107" t="s">
        <v>135</v>
      </c>
      <c r="C65" s="107" t="s">
        <v>53</v>
      </c>
      <c r="D65" s="107" t="s">
        <v>70</v>
      </c>
      <c r="E65" s="107" t="s">
        <v>66</v>
      </c>
      <c r="F65" s="108">
        <v>536199</v>
      </c>
      <c r="G65" s="109">
        <v>479000</v>
      </c>
      <c r="H65" s="107" t="s">
        <v>55</v>
      </c>
      <c r="I65" s="107" t="s">
        <v>68</v>
      </c>
      <c r="J65" s="110">
        <v>44853</v>
      </c>
    </row>
    <row r="66" spans="1:10" ht="15">
      <c r="A66" s="107" t="s">
        <v>57</v>
      </c>
      <c r="B66" s="107" t="s">
        <v>135</v>
      </c>
      <c r="C66" s="107" t="s">
        <v>53</v>
      </c>
      <c r="D66" s="107" t="s">
        <v>70</v>
      </c>
      <c r="E66" s="107" t="s">
        <v>52</v>
      </c>
      <c r="F66" s="108">
        <v>536174</v>
      </c>
      <c r="G66" s="109">
        <v>250000</v>
      </c>
      <c r="H66" s="107" t="s">
        <v>55</v>
      </c>
      <c r="I66" s="107" t="s">
        <v>68</v>
      </c>
      <c r="J66" s="110">
        <v>44852</v>
      </c>
    </row>
    <row r="67" spans="1:10" ht="15">
      <c r="A67" s="107" t="s">
        <v>57</v>
      </c>
      <c r="B67" s="107" t="s">
        <v>135</v>
      </c>
      <c r="C67" s="107" t="s">
        <v>53</v>
      </c>
      <c r="D67" s="107" t="s">
        <v>70</v>
      </c>
      <c r="E67" s="107" t="s">
        <v>66</v>
      </c>
      <c r="F67" s="108">
        <v>536302</v>
      </c>
      <c r="G67" s="109">
        <v>585000</v>
      </c>
      <c r="H67" s="107" t="s">
        <v>55</v>
      </c>
      <c r="I67" s="107" t="s">
        <v>68</v>
      </c>
      <c r="J67" s="110">
        <v>44858</v>
      </c>
    </row>
    <row r="68" spans="1:10" ht="15">
      <c r="A68" s="107" t="s">
        <v>57</v>
      </c>
      <c r="B68" s="107" t="s">
        <v>135</v>
      </c>
      <c r="C68" s="107" t="s">
        <v>53</v>
      </c>
      <c r="D68" s="107" t="s">
        <v>70</v>
      </c>
      <c r="E68" s="107" t="s">
        <v>66</v>
      </c>
      <c r="F68" s="108">
        <v>535939</v>
      </c>
      <c r="G68" s="109">
        <v>695000</v>
      </c>
      <c r="H68" s="107" t="s">
        <v>55</v>
      </c>
      <c r="I68" s="107" t="s">
        <v>68</v>
      </c>
      <c r="J68" s="110">
        <v>44840</v>
      </c>
    </row>
    <row r="69" spans="1:10" ht="15">
      <c r="A69" s="107" t="s">
        <v>57</v>
      </c>
      <c r="B69" s="107" t="s">
        <v>135</v>
      </c>
      <c r="C69" s="107" t="s">
        <v>53</v>
      </c>
      <c r="D69" s="107" t="s">
        <v>69</v>
      </c>
      <c r="E69" s="107" t="s">
        <v>66</v>
      </c>
      <c r="F69" s="108">
        <v>536354</v>
      </c>
      <c r="G69" s="109">
        <v>950000</v>
      </c>
      <c r="H69" s="107" t="s">
        <v>55</v>
      </c>
      <c r="I69" s="107" t="s">
        <v>68</v>
      </c>
      <c r="J69" s="110">
        <v>44860</v>
      </c>
    </row>
    <row r="70" spans="1:10" ht="15">
      <c r="A70" s="107" t="s">
        <v>57</v>
      </c>
      <c r="B70" s="107" t="s">
        <v>135</v>
      </c>
      <c r="C70" s="107" t="s">
        <v>58</v>
      </c>
      <c r="D70" s="107" t="s">
        <v>59</v>
      </c>
      <c r="E70" s="107" t="s">
        <v>52</v>
      </c>
      <c r="F70" s="108">
        <v>535871</v>
      </c>
      <c r="G70" s="109">
        <v>240000</v>
      </c>
      <c r="H70" s="107" t="s">
        <v>55</v>
      </c>
      <c r="I70" s="107" t="s">
        <v>68</v>
      </c>
      <c r="J70" s="110">
        <v>44838</v>
      </c>
    </row>
    <row r="71" spans="1:10" ht="15">
      <c r="A71" s="107" t="s">
        <v>57</v>
      </c>
      <c r="B71" s="107" t="s">
        <v>135</v>
      </c>
      <c r="C71" s="107" t="s">
        <v>53</v>
      </c>
      <c r="D71" s="107" t="s">
        <v>69</v>
      </c>
      <c r="E71" s="107" t="s">
        <v>66</v>
      </c>
      <c r="F71" s="108">
        <v>536378</v>
      </c>
      <c r="G71" s="109">
        <v>410000</v>
      </c>
      <c r="H71" s="107" t="s">
        <v>55</v>
      </c>
      <c r="I71" s="107" t="s">
        <v>68</v>
      </c>
      <c r="J71" s="110">
        <v>44860</v>
      </c>
    </row>
    <row r="72" spans="1:10" ht="15">
      <c r="A72" s="107" t="s">
        <v>57</v>
      </c>
      <c r="B72" s="107" t="s">
        <v>135</v>
      </c>
      <c r="C72" s="107" t="s">
        <v>53</v>
      </c>
      <c r="D72" s="107" t="s">
        <v>69</v>
      </c>
      <c r="E72" s="107" t="s">
        <v>56</v>
      </c>
      <c r="F72" s="108">
        <v>535908</v>
      </c>
      <c r="G72" s="109">
        <v>410000</v>
      </c>
      <c r="H72" s="107" t="s">
        <v>55</v>
      </c>
      <c r="I72" s="107" t="s">
        <v>68</v>
      </c>
      <c r="J72" s="110">
        <v>44839</v>
      </c>
    </row>
    <row r="73" spans="1:10" ht="15">
      <c r="A73" s="107" t="s">
        <v>57</v>
      </c>
      <c r="B73" s="107" t="s">
        <v>135</v>
      </c>
      <c r="C73" s="107" t="s">
        <v>53</v>
      </c>
      <c r="D73" s="107" t="s">
        <v>69</v>
      </c>
      <c r="E73" s="107" t="s">
        <v>66</v>
      </c>
      <c r="F73" s="108">
        <v>536304</v>
      </c>
      <c r="G73" s="109">
        <v>355000</v>
      </c>
      <c r="H73" s="107" t="s">
        <v>55</v>
      </c>
      <c r="I73" s="107" t="s">
        <v>68</v>
      </c>
      <c r="J73" s="110">
        <v>44858</v>
      </c>
    </row>
    <row r="74" spans="1:10" ht="15">
      <c r="A74" s="107" t="s">
        <v>57</v>
      </c>
      <c r="B74" s="107" t="s">
        <v>135</v>
      </c>
      <c r="C74" s="107" t="s">
        <v>53</v>
      </c>
      <c r="D74" s="107" t="s">
        <v>69</v>
      </c>
      <c r="E74" s="107" t="s">
        <v>63</v>
      </c>
      <c r="F74" s="108">
        <v>535927</v>
      </c>
      <c r="G74" s="109">
        <v>225600</v>
      </c>
      <c r="H74" s="107" t="s">
        <v>55</v>
      </c>
      <c r="I74" s="107" t="s">
        <v>68</v>
      </c>
      <c r="J74" s="110">
        <v>44840</v>
      </c>
    </row>
    <row r="75" spans="1:10" ht="15">
      <c r="A75" s="107" t="s">
        <v>74</v>
      </c>
      <c r="B75" s="107" t="s">
        <v>136</v>
      </c>
      <c r="C75" s="107" t="s">
        <v>75</v>
      </c>
      <c r="D75" s="107" t="s">
        <v>65</v>
      </c>
      <c r="E75" s="107" t="s">
        <v>66</v>
      </c>
      <c r="F75" s="108">
        <v>536269</v>
      </c>
      <c r="G75" s="109">
        <v>517500</v>
      </c>
      <c r="H75" s="107" t="s">
        <v>55</v>
      </c>
      <c r="I75" s="107" t="s">
        <v>68</v>
      </c>
      <c r="J75" s="110">
        <v>44855</v>
      </c>
    </row>
    <row r="76" spans="1:10" ht="15">
      <c r="A76" s="107" t="s">
        <v>74</v>
      </c>
      <c r="B76" s="107" t="s">
        <v>136</v>
      </c>
      <c r="C76" s="107" t="s">
        <v>75</v>
      </c>
      <c r="D76" s="107" t="s">
        <v>65</v>
      </c>
      <c r="E76" s="107" t="s">
        <v>66</v>
      </c>
      <c r="F76" s="108">
        <v>535974</v>
      </c>
      <c r="G76" s="109">
        <v>445000</v>
      </c>
      <c r="H76" s="107" t="s">
        <v>55</v>
      </c>
      <c r="I76" s="107" t="s">
        <v>68</v>
      </c>
      <c r="J76" s="110">
        <v>44841</v>
      </c>
    </row>
    <row r="77" spans="1:10" ht="15">
      <c r="A77" s="107" t="s">
        <v>74</v>
      </c>
      <c r="B77" s="107" t="s">
        <v>136</v>
      </c>
      <c r="C77" s="107" t="s">
        <v>75</v>
      </c>
      <c r="D77" s="107" t="s">
        <v>65</v>
      </c>
      <c r="E77" s="107" t="s">
        <v>63</v>
      </c>
      <c r="F77" s="108">
        <v>536263</v>
      </c>
      <c r="G77" s="109">
        <v>230000</v>
      </c>
      <c r="H77" s="107" t="s">
        <v>55</v>
      </c>
      <c r="I77" s="107" t="s">
        <v>68</v>
      </c>
      <c r="J77" s="110">
        <v>44855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35</v>
      </c>
      <c r="C1" s="86" t="s">
        <v>1</v>
      </c>
      <c r="D1" s="86" t="s">
        <v>34</v>
      </c>
      <c r="E1" s="86" t="s">
        <v>32</v>
      </c>
      <c r="F1" s="86" t="s">
        <v>36</v>
      </c>
      <c r="G1" s="86" t="s">
        <v>33</v>
      </c>
      <c r="H1" s="86" t="s">
        <v>39</v>
      </c>
      <c r="L1">
        <v>20</v>
      </c>
    </row>
    <row r="2" spans="1:12" ht="15">
      <c r="A2" s="111" t="s">
        <v>81</v>
      </c>
      <c r="B2" s="111" t="s">
        <v>131</v>
      </c>
      <c r="C2" s="111" t="s">
        <v>116</v>
      </c>
      <c r="D2" s="111" t="s">
        <v>82</v>
      </c>
      <c r="E2" s="112">
        <v>536075</v>
      </c>
      <c r="F2" s="113">
        <v>14000000</v>
      </c>
      <c r="G2" s="114">
        <v>44847</v>
      </c>
      <c r="H2" s="111" t="s">
        <v>117</v>
      </c>
    </row>
    <row r="3" spans="1:12" ht="15">
      <c r="A3" s="111" t="s">
        <v>81</v>
      </c>
      <c r="B3" s="111" t="s">
        <v>131</v>
      </c>
      <c r="C3" s="111" t="s">
        <v>56</v>
      </c>
      <c r="D3" s="111" t="s">
        <v>82</v>
      </c>
      <c r="E3" s="112">
        <v>536078</v>
      </c>
      <c r="F3" s="113">
        <v>900000</v>
      </c>
      <c r="G3" s="114">
        <v>44847</v>
      </c>
      <c r="H3" s="111" t="s">
        <v>118</v>
      </c>
    </row>
    <row r="4" spans="1:12" ht="15">
      <c r="A4" s="111" t="s">
        <v>81</v>
      </c>
      <c r="B4" s="111" t="s">
        <v>131</v>
      </c>
      <c r="C4" s="111" t="s">
        <v>56</v>
      </c>
      <c r="D4" s="111" t="s">
        <v>82</v>
      </c>
      <c r="E4" s="112">
        <v>536080</v>
      </c>
      <c r="F4" s="113">
        <v>1750000</v>
      </c>
      <c r="G4" s="114">
        <v>44847</v>
      </c>
      <c r="H4" s="111" t="s">
        <v>118</v>
      </c>
    </row>
    <row r="5" spans="1:12" ht="15">
      <c r="A5" s="111" t="s">
        <v>51</v>
      </c>
      <c r="B5" s="111" t="s">
        <v>132</v>
      </c>
      <c r="C5" s="111" t="s">
        <v>107</v>
      </c>
      <c r="D5" s="111" t="s">
        <v>119</v>
      </c>
      <c r="E5" s="112">
        <v>536141</v>
      </c>
      <c r="F5" s="113">
        <v>273416</v>
      </c>
      <c r="G5" s="114">
        <v>44848</v>
      </c>
      <c r="H5" s="111" t="s">
        <v>120</v>
      </c>
    </row>
    <row r="6" spans="1:12" ht="15">
      <c r="A6" s="111" t="s">
        <v>62</v>
      </c>
      <c r="B6" s="111" t="s">
        <v>134</v>
      </c>
      <c r="C6" s="111" t="s">
        <v>110</v>
      </c>
      <c r="D6" s="111" t="s">
        <v>109</v>
      </c>
      <c r="E6" s="112">
        <v>535966</v>
      </c>
      <c r="F6" s="113">
        <v>258000</v>
      </c>
      <c r="G6" s="114">
        <v>44841</v>
      </c>
      <c r="H6" s="111" t="s">
        <v>111</v>
      </c>
    </row>
    <row r="7" spans="1:12" ht="15">
      <c r="A7" s="111" t="s">
        <v>62</v>
      </c>
      <c r="B7" s="111" t="s">
        <v>134</v>
      </c>
      <c r="C7" s="111" t="s">
        <v>107</v>
      </c>
      <c r="D7" s="111" t="s">
        <v>115</v>
      </c>
      <c r="E7" s="112">
        <v>536018</v>
      </c>
      <c r="F7" s="113">
        <v>288000</v>
      </c>
      <c r="G7" s="114">
        <v>44845</v>
      </c>
      <c r="H7" s="111" t="s">
        <v>105</v>
      </c>
    </row>
    <row r="8" spans="1:12" ht="15">
      <c r="A8" s="111" t="s">
        <v>62</v>
      </c>
      <c r="B8" s="111" t="s">
        <v>134</v>
      </c>
      <c r="C8" s="111" t="s">
        <v>110</v>
      </c>
      <c r="D8" s="111" t="s">
        <v>121</v>
      </c>
      <c r="E8" s="112">
        <v>536261</v>
      </c>
      <c r="F8" s="113">
        <v>445000</v>
      </c>
      <c r="G8" s="114">
        <v>44855</v>
      </c>
      <c r="H8" s="111" t="s">
        <v>122</v>
      </c>
    </row>
    <row r="9" spans="1:12" ht="15">
      <c r="A9" s="111" t="s">
        <v>62</v>
      </c>
      <c r="B9" s="111" t="s">
        <v>134</v>
      </c>
      <c r="C9" s="111" t="s">
        <v>116</v>
      </c>
      <c r="D9" s="111" t="s">
        <v>99</v>
      </c>
      <c r="E9" s="112">
        <v>536285</v>
      </c>
      <c r="F9" s="113">
        <v>2604000</v>
      </c>
      <c r="G9" s="114">
        <v>44855</v>
      </c>
      <c r="H9" s="111" t="s">
        <v>123</v>
      </c>
    </row>
    <row r="10" spans="1:12" ht="15">
      <c r="A10" s="111" t="s">
        <v>62</v>
      </c>
      <c r="B10" s="111" t="s">
        <v>134</v>
      </c>
      <c r="C10" s="111" t="s">
        <v>113</v>
      </c>
      <c r="D10" s="111" t="s">
        <v>127</v>
      </c>
      <c r="E10" s="112">
        <v>536461</v>
      </c>
      <c r="F10" s="113">
        <v>245726</v>
      </c>
      <c r="G10" s="114">
        <v>44865</v>
      </c>
      <c r="H10" s="111" t="s">
        <v>128</v>
      </c>
    </row>
    <row r="11" spans="1:12" ht="15">
      <c r="A11" s="111" t="s">
        <v>57</v>
      </c>
      <c r="B11" s="111" t="s">
        <v>135</v>
      </c>
      <c r="C11" s="111" t="s">
        <v>104</v>
      </c>
      <c r="D11" s="111" t="s">
        <v>103</v>
      </c>
      <c r="E11" s="112">
        <v>535841</v>
      </c>
      <c r="F11" s="113">
        <v>504388</v>
      </c>
      <c r="G11" s="114">
        <v>44837</v>
      </c>
      <c r="H11" s="111" t="s">
        <v>105</v>
      </c>
    </row>
    <row r="12" spans="1:12" ht="15">
      <c r="A12" s="111" t="s">
        <v>57</v>
      </c>
      <c r="B12" s="111" t="s">
        <v>135</v>
      </c>
      <c r="C12" s="111" t="s">
        <v>107</v>
      </c>
      <c r="D12" s="111" t="s">
        <v>106</v>
      </c>
      <c r="E12" s="112">
        <v>535919</v>
      </c>
      <c r="F12" s="113">
        <v>200000</v>
      </c>
      <c r="G12" s="114">
        <v>44839</v>
      </c>
      <c r="H12" s="111" t="s">
        <v>108</v>
      </c>
    </row>
    <row r="13" spans="1:12" ht="15">
      <c r="A13" s="111" t="s">
        <v>57</v>
      </c>
      <c r="B13" s="111" t="s">
        <v>135</v>
      </c>
      <c r="C13" s="111" t="s">
        <v>113</v>
      </c>
      <c r="D13" s="111" t="s">
        <v>112</v>
      </c>
      <c r="E13" s="112">
        <v>535977</v>
      </c>
      <c r="F13" s="113">
        <v>152625</v>
      </c>
      <c r="G13" s="114">
        <v>44841</v>
      </c>
      <c r="H13" s="111" t="s">
        <v>114</v>
      </c>
    </row>
    <row r="14" spans="1:12" ht="15">
      <c r="A14" s="111" t="s">
        <v>57</v>
      </c>
      <c r="B14" s="111" t="s">
        <v>135</v>
      </c>
      <c r="C14" s="111" t="s">
        <v>107</v>
      </c>
      <c r="D14" s="111" t="s">
        <v>124</v>
      </c>
      <c r="E14" s="112">
        <v>536351</v>
      </c>
      <c r="F14" s="113">
        <v>105000</v>
      </c>
      <c r="G14" s="114">
        <v>44860</v>
      </c>
      <c r="H14" s="111" t="s">
        <v>111</v>
      </c>
    </row>
    <row r="15" spans="1:12" ht="15">
      <c r="A15" s="111" t="s">
        <v>57</v>
      </c>
      <c r="B15" s="111" t="s">
        <v>135</v>
      </c>
      <c r="C15" s="111" t="s">
        <v>107</v>
      </c>
      <c r="D15" s="111" t="s">
        <v>125</v>
      </c>
      <c r="E15" s="112">
        <v>536389</v>
      </c>
      <c r="F15" s="113">
        <v>106000</v>
      </c>
      <c r="G15" s="114">
        <v>44861</v>
      </c>
      <c r="H15" s="111" t="s">
        <v>111</v>
      </c>
    </row>
    <row r="16" spans="1:12" ht="15">
      <c r="A16" s="111" t="s">
        <v>57</v>
      </c>
      <c r="B16" s="111" t="s">
        <v>135</v>
      </c>
      <c r="C16" s="111" t="s">
        <v>107</v>
      </c>
      <c r="D16" s="111" t="s">
        <v>126</v>
      </c>
      <c r="E16" s="112">
        <v>536435</v>
      </c>
      <c r="F16" s="113">
        <v>192000</v>
      </c>
      <c r="G16" s="114">
        <v>44865</v>
      </c>
      <c r="H16" s="111" t="s">
        <v>111</v>
      </c>
    </row>
    <row r="17" spans="1:8" ht="15">
      <c r="A17" s="111"/>
      <c r="B17" s="111"/>
      <c r="C17" s="111"/>
      <c r="D17" s="111"/>
      <c r="E17" s="112"/>
      <c r="F17" s="113"/>
      <c r="G17" s="114"/>
      <c r="H17" s="111"/>
    </row>
    <row r="18" spans="1:8" ht="15">
      <c r="A18" s="111"/>
      <c r="B18" s="111"/>
      <c r="C18" s="111"/>
      <c r="D18" s="111"/>
      <c r="E18" s="112"/>
      <c r="F18" s="113"/>
      <c r="G18" s="114"/>
      <c r="H18" s="111"/>
    </row>
    <row r="19" spans="1:8" ht="15">
      <c r="A19" s="111"/>
      <c r="B19" s="111"/>
      <c r="C19" s="111"/>
      <c r="D19" s="111"/>
      <c r="E19" s="112"/>
      <c r="F19" s="113"/>
      <c r="G19" s="114"/>
      <c r="H19" s="111"/>
    </row>
    <row r="20" spans="1:8" ht="15">
      <c r="A20" s="111"/>
      <c r="B20" s="111"/>
      <c r="C20" s="111"/>
      <c r="D20" s="111"/>
      <c r="E20" s="112"/>
      <c r="F20" s="113"/>
      <c r="G20" s="114"/>
      <c r="H20" s="111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9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35</v>
      </c>
      <c r="C1" s="88" t="s">
        <v>36</v>
      </c>
      <c r="D1" s="88" t="s">
        <v>33</v>
      </c>
      <c r="E1" s="89" t="s">
        <v>41</v>
      </c>
      <c r="L1">
        <v>92</v>
      </c>
    </row>
    <row r="2" spans="1:12" ht="12.75" customHeight="1">
      <c r="A2" s="115" t="s">
        <v>83</v>
      </c>
      <c r="B2" s="115" t="s">
        <v>129</v>
      </c>
      <c r="C2" s="116">
        <v>325000</v>
      </c>
      <c r="D2" s="117">
        <v>44848</v>
      </c>
      <c r="E2" s="115" t="s">
        <v>137</v>
      </c>
    </row>
    <row r="3" spans="1:12" ht="12.75" customHeight="1">
      <c r="A3" s="115" t="s">
        <v>76</v>
      </c>
      <c r="B3" s="115" t="s">
        <v>130</v>
      </c>
      <c r="C3" s="116">
        <v>766061</v>
      </c>
      <c r="D3" s="117">
        <v>44852</v>
      </c>
      <c r="E3" s="115" t="s">
        <v>138</v>
      </c>
    </row>
    <row r="4" spans="1:12" ht="12.75" customHeight="1">
      <c r="A4" s="115" t="s">
        <v>76</v>
      </c>
      <c r="B4" s="115" t="s">
        <v>130</v>
      </c>
      <c r="C4" s="116">
        <v>670754</v>
      </c>
      <c r="D4" s="117">
        <v>44859</v>
      </c>
      <c r="E4" s="115" t="s">
        <v>138</v>
      </c>
    </row>
    <row r="5" spans="1:12" ht="12.75" customHeight="1">
      <c r="A5" s="115" t="s">
        <v>76</v>
      </c>
      <c r="B5" s="115" t="s">
        <v>130</v>
      </c>
      <c r="C5" s="116">
        <v>529950</v>
      </c>
      <c r="D5" s="117">
        <v>44855</v>
      </c>
      <c r="E5" s="115" t="s">
        <v>138</v>
      </c>
    </row>
    <row r="6" spans="1:12" ht="12.75" customHeight="1">
      <c r="A6" s="115" t="s">
        <v>76</v>
      </c>
      <c r="B6" s="115" t="s">
        <v>130</v>
      </c>
      <c r="C6" s="116">
        <v>609950</v>
      </c>
      <c r="D6" s="117">
        <v>44841</v>
      </c>
      <c r="E6" s="115" t="s">
        <v>138</v>
      </c>
    </row>
    <row r="7" spans="1:12" ht="12.75" customHeight="1">
      <c r="A7" s="115" t="s">
        <v>76</v>
      </c>
      <c r="B7" s="115" t="s">
        <v>130</v>
      </c>
      <c r="C7" s="116">
        <v>656164</v>
      </c>
      <c r="D7" s="117">
        <v>44846</v>
      </c>
      <c r="E7" s="115" t="s">
        <v>138</v>
      </c>
    </row>
    <row r="8" spans="1:12" ht="12.75" customHeight="1">
      <c r="A8" s="115" t="s">
        <v>81</v>
      </c>
      <c r="B8" s="115" t="s">
        <v>131</v>
      </c>
      <c r="C8" s="116">
        <v>14000000</v>
      </c>
      <c r="D8" s="117">
        <v>44847</v>
      </c>
      <c r="E8" s="115" t="s">
        <v>139</v>
      </c>
    </row>
    <row r="9" spans="1:12" ht="12.75" customHeight="1">
      <c r="A9" s="115" t="s">
        <v>81</v>
      </c>
      <c r="B9" s="115" t="s">
        <v>131</v>
      </c>
      <c r="C9" s="116">
        <v>900000</v>
      </c>
      <c r="D9" s="117">
        <v>44847</v>
      </c>
      <c r="E9" s="115" t="s">
        <v>139</v>
      </c>
    </row>
    <row r="10" spans="1:12" ht="12.75" customHeight="1">
      <c r="A10" s="115" t="s">
        <v>81</v>
      </c>
      <c r="B10" s="115" t="s">
        <v>131</v>
      </c>
      <c r="C10" s="116">
        <v>1750000</v>
      </c>
      <c r="D10" s="117">
        <v>44847</v>
      </c>
      <c r="E10" s="115" t="s">
        <v>139</v>
      </c>
    </row>
    <row r="11" spans="1:12" ht="12.75" customHeight="1">
      <c r="A11" s="115" t="s">
        <v>81</v>
      </c>
      <c r="B11" s="115" t="s">
        <v>131</v>
      </c>
      <c r="C11" s="116">
        <v>456336</v>
      </c>
      <c r="D11" s="117">
        <v>44847</v>
      </c>
      <c r="E11" s="115" t="s">
        <v>137</v>
      </c>
    </row>
    <row r="12" spans="1:12" ht="12.75" customHeight="1">
      <c r="A12" s="115" t="s">
        <v>51</v>
      </c>
      <c r="B12" s="115" t="s">
        <v>132</v>
      </c>
      <c r="C12" s="116">
        <v>366500</v>
      </c>
      <c r="D12" s="117">
        <v>44840</v>
      </c>
      <c r="E12" s="115" t="s">
        <v>137</v>
      </c>
    </row>
    <row r="13" spans="1:12" ht="15">
      <c r="A13" s="115" t="s">
        <v>51</v>
      </c>
      <c r="B13" s="115" t="s">
        <v>132</v>
      </c>
      <c r="C13" s="116">
        <v>470000</v>
      </c>
      <c r="D13" s="117">
        <v>44858</v>
      </c>
      <c r="E13" s="115" t="s">
        <v>137</v>
      </c>
    </row>
    <row r="14" spans="1:12" ht="15">
      <c r="A14" s="115" t="s">
        <v>51</v>
      </c>
      <c r="B14" s="115" t="s">
        <v>132</v>
      </c>
      <c r="C14" s="116">
        <v>710400</v>
      </c>
      <c r="D14" s="117">
        <v>44855</v>
      </c>
      <c r="E14" s="115" t="s">
        <v>137</v>
      </c>
    </row>
    <row r="15" spans="1:12" ht="15">
      <c r="A15" s="115" t="s">
        <v>51</v>
      </c>
      <c r="B15" s="115" t="s">
        <v>132</v>
      </c>
      <c r="C15" s="116">
        <v>425000</v>
      </c>
      <c r="D15" s="117">
        <v>44855</v>
      </c>
      <c r="E15" s="115" t="s">
        <v>137</v>
      </c>
    </row>
    <row r="16" spans="1:12" ht="15">
      <c r="A16" s="115" t="s">
        <v>51</v>
      </c>
      <c r="B16" s="115" t="s">
        <v>132</v>
      </c>
      <c r="C16" s="116">
        <v>499500</v>
      </c>
      <c r="D16" s="117">
        <v>44861</v>
      </c>
      <c r="E16" s="115" t="s">
        <v>137</v>
      </c>
    </row>
    <row r="17" spans="1:5" ht="15">
      <c r="A17" s="115" t="s">
        <v>51</v>
      </c>
      <c r="B17" s="115" t="s">
        <v>132</v>
      </c>
      <c r="C17" s="116">
        <v>435000</v>
      </c>
      <c r="D17" s="117">
        <v>44861</v>
      </c>
      <c r="E17" s="115" t="s">
        <v>137</v>
      </c>
    </row>
    <row r="18" spans="1:5" ht="15">
      <c r="A18" s="115" t="s">
        <v>51</v>
      </c>
      <c r="B18" s="115" t="s">
        <v>132</v>
      </c>
      <c r="C18" s="116">
        <v>230000</v>
      </c>
      <c r="D18" s="117">
        <v>44865</v>
      </c>
      <c r="E18" s="115" t="s">
        <v>137</v>
      </c>
    </row>
    <row r="19" spans="1:5" ht="15">
      <c r="A19" s="115" t="s">
        <v>51</v>
      </c>
      <c r="B19" s="115" t="s">
        <v>132</v>
      </c>
      <c r="C19" s="116">
        <v>273416</v>
      </c>
      <c r="D19" s="117">
        <v>44848</v>
      </c>
      <c r="E19" s="115" t="s">
        <v>139</v>
      </c>
    </row>
    <row r="20" spans="1:5" ht="15">
      <c r="A20" s="115" t="s">
        <v>51</v>
      </c>
      <c r="B20" s="115" t="s">
        <v>132</v>
      </c>
      <c r="C20" s="116">
        <v>484000</v>
      </c>
      <c r="D20" s="117">
        <v>44845</v>
      </c>
      <c r="E20" s="115" t="s">
        <v>137</v>
      </c>
    </row>
    <row r="21" spans="1:5" ht="15">
      <c r="A21" s="115" t="s">
        <v>51</v>
      </c>
      <c r="B21" s="115" t="s">
        <v>132</v>
      </c>
      <c r="C21" s="116">
        <v>280000</v>
      </c>
      <c r="D21" s="117">
        <v>44846</v>
      </c>
      <c r="E21" s="115" t="s">
        <v>137</v>
      </c>
    </row>
    <row r="22" spans="1:5" ht="15">
      <c r="A22" s="115" t="s">
        <v>51</v>
      </c>
      <c r="B22" s="115" t="s">
        <v>132</v>
      </c>
      <c r="C22" s="116">
        <v>500000</v>
      </c>
      <c r="D22" s="117">
        <v>44851</v>
      </c>
      <c r="E22" s="115" t="s">
        <v>137</v>
      </c>
    </row>
    <row r="23" spans="1:5" ht="15">
      <c r="A23" s="115" t="s">
        <v>51</v>
      </c>
      <c r="B23" s="115" t="s">
        <v>132</v>
      </c>
      <c r="C23" s="116">
        <v>750000</v>
      </c>
      <c r="D23" s="117">
        <v>44865</v>
      </c>
      <c r="E23" s="115" t="s">
        <v>137</v>
      </c>
    </row>
    <row r="24" spans="1:5" ht="15">
      <c r="A24" s="115" t="s">
        <v>51</v>
      </c>
      <c r="B24" s="115" t="s">
        <v>132</v>
      </c>
      <c r="C24" s="116">
        <v>2000000</v>
      </c>
      <c r="D24" s="117">
        <v>44838</v>
      </c>
      <c r="E24" s="115" t="s">
        <v>137</v>
      </c>
    </row>
    <row r="25" spans="1:5" ht="15">
      <c r="A25" s="115" t="s">
        <v>51</v>
      </c>
      <c r="B25" s="115" t="s">
        <v>132</v>
      </c>
      <c r="C25" s="116">
        <v>345000</v>
      </c>
      <c r="D25" s="117">
        <v>44841</v>
      </c>
      <c r="E25" s="115" t="s">
        <v>137</v>
      </c>
    </row>
    <row r="26" spans="1:5" ht="15">
      <c r="A26" s="115" t="s">
        <v>51</v>
      </c>
      <c r="B26" s="115" t="s">
        <v>132</v>
      </c>
      <c r="C26" s="116">
        <v>415000</v>
      </c>
      <c r="D26" s="117">
        <v>44846</v>
      </c>
      <c r="E26" s="115" t="s">
        <v>137</v>
      </c>
    </row>
    <row r="27" spans="1:5" ht="15">
      <c r="A27" s="115" t="s">
        <v>51</v>
      </c>
      <c r="B27" s="115" t="s">
        <v>132</v>
      </c>
      <c r="C27" s="116">
        <v>1050000</v>
      </c>
      <c r="D27" s="117">
        <v>44838</v>
      </c>
      <c r="E27" s="115" t="s">
        <v>137</v>
      </c>
    </row>
    <row r="28" spans="1:5" ht="15">
      <c r="A28" s="115" t="s">
        <v>51</v>
      </c>
      <c r="B28" s="115" t="s">
        <v>132</v>
      </c>
      <c r="C28" s="116">
        <v>272500</v>
      </c>
      <c r="D28" s="117">
        <v>44851</v>
      </c>
      <c r="E28" s="115" t="s">
        <v>137</v>
      </c>
    </row>
    <row r="29" spans="1:5" ht="15">
      <c r="A29" s="115" t="s">
        <v>51</v>
      </c>
      <c r="B29" s="115" t="s">
        <v>132</v>
      </c>
      <c r="C29" s="116">
        <v>310500</v>
      </c>
      <c r="D29" s="117">
        <v>44837</v>
      </c>
      <c r="E29" s="115" t="s">
        <v>137</v>
      </c>
    </row>
    <row r="30" spans="1:5" ht="15">
      <c r="A30" s="115" t="s">
        <v>51</v>
      </c>
      <c r="B30" s="115" t="s">
        <v>132</v>
      </c>
      <c r="C30" s="116">
        <v>305000</v>
      </c>
      <c r="D30" s="117">
        <v>44854</v>
      </c>
      <c r="E30" s="115" t="s">
        <v>137</v>
      </c>
    </row>
    <row r="31" spans="1:5" ht="15">
      <c r="A31" s="115" t="s">
        <v>51</v>
      </c>
      <c r="B31" s="115" t="s">
        <v>132</v>
      </c>
      <c r="C31" s="116">
        <v>405000</v>
      </c>
      <c r="D31" s="117">
        <v>44854</v>
      </c>
      <c r="E31" s="115" t="s">
        <v>137</v>
      </c>
    </row>
    <row r="32" spans="1:5" ht="15">
      <c r="A32" s="115" t="s">
        <v>51</v>
      </c>
      <c r="B32" s="115" t="s">
        <v>132</v>
      </c>
      <c r="C32" s="116">
        <v>400000</v>
      </c>
      <c r="D32" s="117">
        <v>44855</v>
      </c>
      <c r="E32" s="115" t="s">
        <v>137</v>
      </c>
    </row>
    <row r="33" spans="1:5" ht="15">
      <c r="A33" s="115" t="s">
        <v>51</v>
      </c>
      <c r="B33" s="115" t="s">
        <v>132</v>
      </c>
      <c r="C33" s="116">
        <v>2600000</v>
      </c>
      <c r="D33" s="117">
        <v>44855</v>
      </c>
      <c r="E33" s="115" t="s">
        <v>137</v>
      </c>
    </row>
    <row r="34" spans="1:5" ht="15">
      <c r="A34" s="115" t="s">
        <v>51</v>
      </c>
      <c r="B34" s="115" t="s">
        <v>132</v>
      </c>
      <c r="C34" s="116">
        <v>419000</v>
      </c>
      <c r="D34" s="117">
        <v>44841</v>
      </c>
      <c r="E34" s="115" t="s">
        <v>137</v>
      </c>
    </row>
    <row r="35" spans="1:5" ht="15">
      <c r="A35" s="115" t="s">
        <v>90</v>
      </c>
      <c r="B35" s="115" t="s">
        <v>133</v>
      </c>
      <c r="C35" s="116">
        <v>450000</v>
      </c>
      <c r="D35" s="117">
        <v>44865</v>
      </c>
      <c r="E35" s="115" t="s">
        <v>137</v>
      </c>
    </row>
    <row r="36" spans="1:5" ht="15">
      <c r="A36" s="115" t="s">
        <v>90</v>
      </c>
      <c r="B36" s="115" t="s">
        <v>133</v>
      </c>
      <c r="C36" s="116">
        <v>369900</v>
      </c>
      <c r="D36" s="117">
        <v>44852</v>
      </c>
      <c r="E36" s="115" t="s">
        <v>137</v>
      </c>
    </row>
    <row r="37" spans="1:5" ht="15">
      <c r="A37" s="115" t="s">
        <v>62</v>
      </c>
      <c r="B37" s="115" t="s">
        <v>134</v>
      </c>
      <c r="C37" s="116">
        <v>190000</v>
      </c>
      <c r="D37" s="117">
        <v>44838</v>
      </c>
      <c r="E37" s="115" t="s">
        <v>137</v>
      </c>
    </row>
    <row r="38" spans="1:5" ht="15">
      <c r="A38" s="115" t="s">
        <v>62</v>
      </c>
      <c r="B38" s="115" t="s">
        <v>134</v>
      </c>
      <c r="C38" s="116">
        <v>430000</v>
      </c>
      <c r="D38" s="117">
        <v>44841</v>
      </c>
      <c r="E38" s="115" t="s">
        <v>137</v>
      </c>
    </row>
    <row r="39" spans="1:5" ht="15">
      <c r="A39" s="115" t="s">
        <v>62</v>
      </c>
      <c r="B39" s="115" t="s">
        <v>134</v>
      </c>
      <c r="C39" s="116">
        <v>288000</v>
      </c>
      <c r="D39" s="117">
        <v>44845</v>
      </c>
      <c r="E39" s="115" t="s">
        <v>139</v>
      </c>
    </row>
    <row r="40" spans="1:5" ht="15">
      <c r="A40" s="115" t="s">
        <v>62</v>
      </c>
      <c r="B40" s="115" t="s">
        <v>134</v>
      </c>
      <c r="C40" s="116">
        <v>800000</v>
      </c>
      <c r="D40" s="117">
        <v>44865</v>
      </c>
      <c r="E40" s="115" t="s">
        <v>137</v>
      </c>
    </row>
    <row r="41" spans="1:5" ht="15">
      <c r="A41" s="115" t="s">
        <v>62</v>
      </c>
      <c r="B41" s="115" t="s">
        <v>134</v>
      </c>
      <c r="C41" s="116">
        <v>2800000</v>
      </c>
      <c r="D41" s="117">
        <v>44855</v>
      </c>
      <c r="E41" s="115" t="s">
        <v>137</v>
      </c>
    </row>
    <row r="42" spans="1:5" ht="15">
      <c r="A42" s="115" t="s">
        <v>62</v>
      </c>
      <c r="B42" s="115" t="s">
        <v>134</v>
      </c>
      <c r="C42" s="116">
        <v>455000</v>
      </c>
      <c r="D42" s="117">
        <v>44861</v>
      </c>
      <c r="E42" s="115" t="s">
        <v>137</v>
      </c>
    </row>
    <row r="43" spans="1:5" ht="15">
      <c r="A43" s="115" t="s">
        <v>62</v>
      </c>
      <c r="B43" s="115" t="s">
        <v>134</v>
      </c>
      <c r="C43" s="116">
        <v>509000</v>
      </c>
      <c r="D43" s="117">
        <v>44845</v>
      </c>
      <c r="E43" s="115" t="s">
        <v>137</v>
      </c>
    </row>
    <row r="44" spans="1:5" ht="15">
      <c r="A44" s="115" t="s">
        <v>62</v>
      </c>
      <c r="B44" s="115" t="s">
        <v>134</v>
      </c>
      <c r="C44" s="116">
        <v>258000</v>
      </c>
      <c r="D44" s="117">
        <v>44841</v>
      </c>
      <c r="E44" s="115" t="s">
        <v>139</v>
      </c>
    </row>
    <row r="45" spans="1:5" ht="15">
      <c r="A45" s="115" t="s">
        <v>62</v>
      </c>
      <c r="B45" s="115" t="s">
        <v>134</v>
      </c>
      <c r="C45" s="116">
        <v>180000</v>
      </c>
      <c r="D45" s="117">
        <v>44840</v>
      </c>
      <c r="E45" s="115" t="s">
        <v>137</v>
      </c>
    </row>
    <row r="46" spans="1:5" ht="15">
      <c r="A46" s="115" t="s">
        <v>62</v>
      </c>
      <c r="B46" s="115" t="s">
        <v>134</v>
      </c>
      <c r="C46" s="116">
        <v>300000</v>
      </c>
      <c r="D46" s="117">
        <v>44840</v>
      </c>
      <c r="E46" s="115" t="s">
        <v>137</v>
      </c>
    </row>
    <row r="47" spans="1:5" ht="15">
      <c r="A47" s="115" t="s">
        <v>62</v>
      </c>
      <c r="B47" s="115" t="s">
        <v>134</v>
      </c>
      <c r="C47" s="116">
        <v>977570</v>
      </c>
      <c r="D47" s="117">
        <v>44855</v>
      </c>
      <c r="E47" s="115" t="s">
        <v>138</v>
      </c>
    </row>
    <row r="48" spans="1:5" ht="15">
      <c r="A48" s="115" t="s">
        <v>62</v>
      </c>
      <c r="B48" s="115" t="s">
        <v>134</v>
      </c>
      <c r="C48" s="116">
        <v>350000</v>
      </c>
      <c r="D48" s="117">
        <v>44865</v>
      </c>
      <c r="E48" s="115" t="s">
        <v>137</v>
      </c>
    </row>
    <row r="49" spans="1:5" ht="15">
      <c r="A49" s="115" t="s">
        <v>62</v>
      </c>
      <c r="B49" s="115" t="s">
        <v>134</v>
      </c>
      <c r="C49" s="116">
        <v>235000</v>
      </c>
      <c r="D49" s="117">
        <v>44839</v>
      </c>
      <c r="E49" s="115" t="s">
        <v>137</v>
      </c>
    </row>
    <row r="50" spans="1:5" ht="15">
      <c r="A50" s="115" t="s">
        <v>62</v>
      </c>
      <c r="B50" s="115" t="s">
        <v>134</v>
      </c>
      <c r="C50" s="116">
        <v>480000</v>
      </c>
      <c r="D50" s="117">
        <v>44855</v>
      </c>
      <c r="E50" s="115" t="s">
        <v>137</v>
      </c>
    </row>
    <row r="51" spans="1:5" ht="15">
      <c r="A51" s="115" t="s">
        <v>62</v>
      </c>
      <c r="B51" s="115" t="s">
        <v>134</v>
      </c>
      <c r="C51" s="116">
        <v>400000</v>
      </c>
      <c r="D51" s="117">
        <v>44852</v>
      </c>
      <c r="E51" s="115" t="s">
        <v>137</v>
      </c>
    </row>
    <row r="52" spans="1:5" ht="15">
      <c r="A52" s="115" t="s">
        <v>62</v>
      </c>
      <c r="B52" s="115" t="s">
        <v>134</v>
      </c>
      <c r="C52" s="116">
        <v>126385.47</v>
      </c>
      <c r="D52" s="117">
        <v>44848</v>
      </c>
      <c r="E52" s="115" t="s">
        <v>137</v>
      </c>
    </row>
    <row r="53" spans="1:5" ht="15">
      <c r="A53" s="115" t="s">
        <v>62</v>
      </c>
      <c r="B53" s="115" t="s">
        <v>134</v>
      </c>
      <c r="C53" s="116">
        <v>173086</v>
      </c>
      <c r="D53" s="117">
        <v>44859</v>
      </c>
      <c r="E53" s="115" t="s">
        <v>137</v>
      </c>
    </row>
    <row r="54" spans="1:5" ht="15">
      <c r="A54" s="115" t="s">
        <v>62</v>
      </c>
      <c r="B54" s="115" t="s">
        <v>134</v>
      </c>
      <c r="C54" s="116">
        <v>445000</v>
      </c>
      <c r="D54" s="117">
        <v>44855</v>
      </c>
      <c r="E54" s="115" t="s">
        <v>139</v>
      </c>
    </row>
    <row r="55" spans="1:5" ht="15">
      <c r="A55" s="115" t="s">
        <v>62</v>
      </c>
      <c r="B55" s="115" t="s">
        <v>134</v>
      </c>
      <c r="C55" s="116">
        <v>2604000</v>
      </c>
      <c r="D55" s="117">
        <v>44855</v>
      </c>
      <c r="E55" s="115" t="s">
        <v>139</v>
      </c>
    </row>
    <row r="56" spans="1:5" ht="15">
      <c r="A56" s="115" t="s">
        <v>62</v>
      </c>
      <c r="B56" s="115" t="s">
        <v>134</v>
      </c>
      <c r="C56" s="116">
        <v>483737</v>
      </c>
      <c r="D56" s="117">
        <v>44853</v>
      </c>
      <c r="E56" s="115" t="s">
        <v>138</v>
      </c>
    </row>
    <row r="57" spans="1:5" ht="15">
      <c r="A57" s="115" t="s">
        <v>62</v>
      </c>
      <c r="B57" s="115" t="s">
        <v>134</v>
      </c>
      <c r="C57" s="116">
        <v>245726</v>
      </c>
      <c r="D57" s="117">
        <v>44865</v>
      </c>
      <c r="E57" s="115" t="s">
        <v>139</v>
      </c>
    </row>
    <row r="58" spans="1:5" ht="15">
      <c r="A58" s="115" t="s">
        <v>62</v>
      </c>
      <c r="B58" s="115" t="s">
        <v>134</v>
      </c>
      <c r="C58" s="116">
        <v>200000</v>
      </c>
      <c r="D58" s="117">
        <v>44840</v>
      </c>
      <c r="E58" s="115" t="s">
        <v>137</v>
      </c>
    </row>
    <row r="59" spans="1:5" ht="15">
      <c r="A59" s="115" t="s">
        <v>62</v>
      </c>
      <c r="B59" s="115" t="s">
        <v>134</v>
      </c>
      <c r="C59" s="116">
        <v>665999</v>
      </c>
      <c r="D59" s="117">
        <v>44865</v>
      </c>
      <c r="E59" s="115" t="s">
        <v>138</v>
      </c>
    </row>
    <row r="60" spans="1:5" ht="15">
      <c r="A60" s="115" t="s">
        <v>62</v>
      </c>
      <c r="B60" s="115" t="s">
        <v>134</v>
      </c>
      <c r="C60" s="116">
        <v>737500</v>
      </c>
      <c r="D60" s="117">
        <v>44865</v>
      </c>
      <c r="E60" s="115" t="s">
        <v>137</v>
      </c>
    </row>
    <row r="61" spans="1:5" ht="15">
      <c r="A61" s="115" t="s">
        <v>62</v>
      </c>
      <c r="B61" s="115" t="s">
        <v>134</v>
      </c>
      <c r="C61" s="116">
        <v>299000</v>
      </c>
      <c r="D61" s="117">
        <v>44838</v>
      </c>
      <c r="E61" s="115" t="s">
        <v>137</v>
      </c>
    </row>
    <row r="62" spans="1:5" ht="15">
      <c r="A62" s="115" t="s">
        <v>62</v>
      </c>
      <c r="B62" s="115" t="s">
        <v>134</v>
      </c>
      <c r="C62" s="116">
        <v>393000</v>
      </c>
      <c r="D62" s="117">
        <v>44854</v>
      </c>
      <c r="E62" s="115" t="s">
        <v>137</v>
      </c>
    </row>
    <row r="63" spans="1:5" ht="15">
      <c r="A63" s="115" t="s">
        <v>62</v>
      </c>
      <c r="B63" s="115" t="s">
        <v>134</v>
      </c>
      <c r="C63" s="116">
        <v>725000</v>
      </c>
      <c r="D63" s="117">
        <v>44853</v>
      </c>
      <c r="E63" s="115" t="s">
        <v>137</v>
      </c>
    </row>
    <row r="64" spans="1:5" ht="15">
      <c r="A64" s="115" t="s">
        <v>62</v>
      </c>
      <c r="B64" s="115" t="s">
        <v>134</v>
      </c>
      <c r="C64" s="116">
        <v>453825</v>
      </c>
      <c r="D64" s="117">
        <v>44838</v>
      </c>
      <c r="E64" s="115" t="s">
        <v>138</v>
      </c>
    </row>
    <row r="65" spans="1:5" ht="15">
      <c r="A65" s="115" t="s">
        <v>57</v>
      </c>
      <c r="B65" s="115" t="s">
        <v>135</v>
      </c>
      <c r="C65" s="116">
        <v>410000</v>
      </c>
      <c r="D65" s="117">
        <v>44860</v>
      </c>
      <c r="E65" s="115" t="s">
        <v>137</v>
      </c>
    </row>
    <row r="66" spans="1:5" ht="15">
      <c r="A66" s="115" t="s">
        <v>57</v>
      </c>
      <c r="B66" s="115" t="s">
        <v>135</v>
      </c>
      <c r="C66" s="116">
        <v>752500</v>
      </c>
      <c r="D66" s="117">
        <v>44848</v>
      </c>
      <c r="E66" s="115" t="s">
        <v>137</v>
      </c>
    </row>
    <row r="67" spans="1:5" ht="15">
      <c r="A67" s="115" t="s">
        <v>57</v>
      </c>
      <c r="B67" s="115" t="s">
        <v>135</v>
      </c>
      <c r="C67" s="116">
        <v>479000</v>
      </c>
      <c r="D67" s="117">
        <v>44853</v>
      </c>
      <c r="E67" s="115" t="s">
        <v>137</v>
      </c>
    </row>
    <row r="68" spans="1:5" ht="15">
      <c r="A68" s="115" t="s">
        <v>57</v>
      </c>
      <c r="B68" s="115" t="s">
        <v>135</v>
      </c>
      <c r="C68" s="116">
        <v>504388</v>
      </c>
      <c r="D68" s="117">
        <v>44837</v>
      </c>
      <c r="E68" s="115" t="s">
        <v>139</v>
      </c>
    </row>
    <row r="69" spans="1:5" ht="15">
      <c r="A69" s="115" t="s">
        <v>57</v>
      </c>
      <c r="B69" s="115" t="s">
        <v>135</v>
      </c>
      <c r="C69" s="116">
        <v>340000</v>
      </c>
      <c r="D69" s="117">
        <v>44846</v>
      </c>
      <c r="E69" s="115" t="s">
        <v>137</v>
      </c>
    </row>
    <row r="70" spans="1:5" ht="15">
      <c r="A70" s="115" t="s">
        <v>57</v>
      </c>
      <c r="B70" s="115" t="s">
        <v>135</v>
      </c>
      <c r="C70" s="116">
        <v>1100000</v>
      </c>
      <c r="D70" s="117">
        <v>44844</v>
      </c>
      <c r="E70" s="115" t="s">
        <v>137</v>
      </c>
    </row>
    <row r="71" spans="1:5" ht="15">
      <c r="A71" s="115" t="s">
        <v>57</v>
      </c>
      <c r="B71" s="115" t="s">
        <v>135</v>
      </c>
      <c r="C71" s="116">
        <v>430000</v>
      </c>
      <c r="D71" s="117">
        <v>44845</v>
      </c>
      <c r="E71" s="115" t="s">
        <v>137</v>
      </c>
    </row>
    <row r="72" spans="1:5" ht="15">
      <c r="A72" s="115" t="s">
        <v>57</v>
      </c>
      <c r="B72" s="115" t="s">
        <v>135</v>
      </c>
      <c r="C72" s="116">
        <v>192000</v>
      </c>
      <c r="D72" s="117">
        <v>44865</v>
      </c>
      <c r="E72" s="115" t="s">
        <v>139</v>
      </c>
    </row>
    <row r="73" spans="1:5" ht="15">
      <c r="A73" s="115" t="s">
        <v>57</v>
      </c>
      <c r="B73" s="115" t="s">
        <v>135</v>
      </c>
      <c r="C73" s="116">
        <v>152625</v>
      </c>
      <c r="D73" s="117">
        <v>44841</v>
      </c>
      <c r="E73" s="115" t="s">
        <v>139</v>
      </c>
    </row>
    <row r="74" spans="1:5" ht="15">
      <c r="A74" s="115" t="s">
        <v>57</v>
      </c>
      <c r="B74" s="115" t="s">
        <v>135</v>
      </c>
      <c r="C74" s="116">
        <v>585000</v>
      </c>
      <c r="D74" s="117">
        <v>44858</v>
      </c>
      <c r="E74" s="115" t="s">
        <v>137</v>
      </c>
    </row>
    <row r="75" spans="1:5" ht="15">
      <c r="A75" s="115" t="s">
        <v>57</v>
      </c>
      <c r="B75" s="115" t="s">
        <v>135</v>
      </c>
      <c r="C75" s="116">
        <v>11425750</v>
      </c>
      <c r="D75" s="117">
        <v>44846</v>
      </c>
      <c r="E75" s="115" t="s">
        <v>137</v>
      </c>
    </row>
    <row r="76" spans="1:5" ht="15">
      <c r="A76" s="115" t="s">
        <v>57</v>
      </c>
      <c r="B76" s="115" t="s">
        <v>135</v>
      </c>
      <c r="C76" s="116">
        <v>410000</v>
      </c>
      <c r="D76" s="117">
        <v>44839</v>
      </c>
      <c r="E76" s="115" t="s">
        <v>137</v>
      </c>
    </row>
    <row r="77" spans="1:5" ht="15">
      <c r="A77" s="115" t="s">
        <v>57</v>
      </c>
      <c r="B77" s="115" t="s">
        <v>135</v>
      </c>
      <c r="C77" s="116">
        <v>875000</v>
      </c>
      <c r="D77" s="117">
        <v>44841</v>
      </c>
      <c r="E77" s="115" t="s">
        <v>137</v>
      </c>
    </row>
    <row r="78" spans="1:5" ht="15">
      <c r="A78" s="115" t="s">
        <v>57</v>
      </c>
      <c r="B78" s="115" t="s">
        <v>135</v>
      </c>
      <c r="C78" s="116">
        <v>105000</v>
      </c>
      <c r="D78" s="117">
        <v>44860</v>
      </c>
      <c r="E78" s="115" t="s">
        <v>139</v>
      </c>
    </row>
    <row r="79" spans="1:5" ht="15">
      <c r="A79" s="115" t="s">
        <v>57</v>
      </c>
      <c r="B79" s="115" t="s">
        <v>135</v>
      </c>
      <c r="C79" s="116">
        <v>106000</v>
      </c>
      <c r="D79" s="117">
        <v>44861</v>
      </c>
      <c r="E79" s="115" t="s">
        <v>139</v>
      </c>
    </row>
    <row r="80" spans="1:5" ht="15">
      <c r="A80" s="115" t="s">
        <v>57</v>
      </c>
      <c r="B80" s="115" t="s">
        <v>135</v>
      </c>
      <c r="C80" s="116">
        <v>950000</v>
      </c>
      <c r="D80" s="117">
        <v>44860</v>
      </c>
      <c r="E80" s="115" t="s">
        <v>137</v>
      </c>
    </row>
    <row r="81" spans="1:5" ht="15">
      <c r="A81" s="115" t="s">
        <v>57</v>
      </c>
      <c r="B81" s="115" t="s">
        <v>135</v>
      </c>
      <c r="C81" s="116">
        <v>355000</v>
      </c>
      <c r="D81" s="117">
        <v>44858</v>
      </c>
      <c r="E81" s="115" t="s">
        <v>137</v>
      </c>
    </row>
    <row r="82" spans="1:5" ht="15">
      <c r="A82" s="115" t="s">
        <v>57</v>
      </c>
      <c r="B82" s="115" t="s">
        <v>135</v>
      </c>
      <c r="C82" s="116">
        <v>200000</v>
      </c>
      <c r="D82" s="117">
        <v>44839</v>
      </c>
      <c r="E82" s="115" t="s">
        <v>139</v>
      </c>
    </row>
    <row r="83" spans="1:5" ht="15">
      <c r="A83" s="115" t="s">
        <v>57</v>
      </c>
      <c r="B83" s="115" t="s">
        <v>135</v>
      </c>
      <c r="C83" s="116">
        <v>1200000</v>
      </c>
      <c r="D83" s="117">
        <v>44865</v>
      </c>
      <c r="E83" s="115" t="s">
        <v>137</v>
      </c>
    </row>
    <row r="84" spans="1:5" ht="15">
      <c r="A84" s="115" t="s">
        <v>57</v>
      </c>
      <c r="B84" s="115" t="s">
        <v>135</v>
      </c>
      <c r="C84" s="116">
        <v>240000</v>
      </c>
      <c r="D84" s="117">
        <v>44838</v>
      </c>
      <c r="E84" s="115" t="s">
        <v>137</v>
      </c>
    </row>
    <row r="85" spans="1:5" ht="15">
      <c r="A85" s="115" t="s">
        <v>57</v>
      </c>
      <c r="B85" s="115" t="s">
        <v>135</v>
      </c>
      <c r="C85" s="116">
        <v>250000</v>
      </c>
      <c r="D85" s="117">
        <v>44852</v>
      </c>
      <c r="E85" s="115" t="s">
        <v>137</v>
      </c>
    </row>
    <row r="86" spans="1:5" ht="15">
      <c r="A86" s="115" t="s">
        <v>57</v>
      </c>
      <c r="B86" s="115" t="s">
        <v>135</v>
      </c>
      <c r="C86" s="116">
        <v>560000</v>
      </c>
      <c r="D86" s="117">
        <v>44839</v>
      </c>
      <c r="E86" s="115" t="s">
        <v>137</v>
      </c>
    </row>
    <row r="87" spans="1:5" ht="15">
      <c r="A87" s="115" t="s">
        <v>57</v>
      </c>
      <c r="B87" s="115" t="s">
        <v>135</v>
      </c>
      <c r="C87" s="116">
        <v>225600</v>
      </c>
      <c r="D87" s="117">
        <v>44840</v>
      </c>
      <c r="E87" s="115" t="s">
        <v>137</v>
      </c>
    </row>
    <row r="88" spans="1:5" ht="15">
      <c r="A88" s="115" t="s">
        <v>57</v>
      </c>
      <c r="B88" s="115" t="s">
        <v>135</v>
      </c>
      <c r="C88" s="116">
        <v>695000</v>
      </c>
      <c r="D88" s="117">
        <v>44840</v>
      </c>
      <c r="E88" s="115" t="s">
        <v>137</v>
      </c>
    </row>
    <row r="89" spans="1:5" ht="15">
      <c r="A89" s="115" t="s">
        <v>57</v>
      </c>
      <c r="B89" s="115" t="s">
        <v>135</v>
      </c>
      <c r="C89" s="116">
        <v>215000</v>
      </c>
      <c r="D89" s="117">
        <v>44855</v>
      </c>
      <c r="E89" s="115" t="s">
        <v>137</v>
      </c>
    </row>
    <row r="90" spans="1:5" ht="15">
      <c r="A90" s="115" t="s">
        <v>74</v>
      </c>
      <c r="B90" s="115" t="s">
        <v>136</v>
      </c>
      <c r="C90" s="116">
        <v>230000</v>
      </c>
      <c r="D90" s="117">
        <v>44855</v>
      </c>
      <c r="E90" s="115" t="s">
        <v>137</v>
      </c>
    </row>
    <row r="91" spans="1:5" ht="15">
      <c r="A91" s="115" t="s">
        <v>74</v>
      </c>
      <c r="B91" s="115" t="s">
        <v>136</v>
      </c>
      <c r="C91" s="116">
        <v>445000</v>
      </c>
      <c r="D91" s="117">
        <v>44841</v>
      </c>
      <c r="E91" s="115" t="s">
        <v>137</v>
      </c>
    </row>
    <row r="92" spans="1:5" ht="15">
      <c r="A92" s="115" t="s">
        <v>74</v>
      </c>
      <c r="B92" s="115" t="s">
        <v>136</v>
      </c>
      <c r="C92" s="116">
        <v>517500</v>
      </c>
      <c r="D92" s="117">
        <v>44855</v>
      </c>
      <c r="E92" s="115" t="s">
        <v>137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2022-11-01T16:03:36Z</dcterms:modified>
</cp:coreProperties>
</file>