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STATS'!$A$15:$C$16</definedName>
    <definedName name="CommercialSalesMarket">'SALES STATS'!$A$37:$C$41</definedName>
    <definedName name="ConstructionLoansMarket">'LOAN ONLY STATS'!$A$28:$C$28</definedName>
    <definedName name="ConventionalLoansExcludingInclineMarket">'LOAN ONLY STATS'!#REF!</definedName>
    <definedName name="ConventionalLoansMarket">'LOAN ONLY STATS'!$A$7:$C$9</definedName>
    <definedName name="CreditLineLoansMarket">'LOAN ONLY STATS'!$A$22:$C$22</definedName>
    <definedName name="HardMoneyLoansMarket">'LOAN ONLY STATS'!$A$34:$C$34</definedName>
    <definedName name="InclineSalesMarket">'SALES STATS'!#REF!</definedName>
    <definedName name="OverallLoans">'OVERALL STATS'!$A$19:$C$22</definedName>
    <definedName name="OverallSales">'OVERALL STATS'!$A$7:$C$13</definedName>
    <definedName name="OverallSalesAndLoans">'OVERALL STATS'!$A$28:$C$36</definedName>
    <definedName name="_xlnm.Print_Titles" localSheetId="1">'SALES STATS'!$1:$6</definedName>
    <definedName name="ResaleMarket">'SALES STATS'!$A$7:$C$12</definedName>
    <definedName name="ResidentialResaleMarket">'SALES STATS'!$A$27:$C$31</definedName>
    <definedName name="ResidentialSalesExcludingInclineMarket">'SALES STATS'!#REF!</definedName>
    <definedName name="SubdivisionMarket">'SALES STATS'!$A$18:$C$21</definedName>
    <definedName name="VacantLandSalesMarket">'SALES STATS'!$A$47:$C$49</definedName>
  </definedNames>
  <calcPr calcId="124519"/>
  <pivotCaches>
    <pivotCache cacheId="13" r:id="rId9"/>
    <pivotCache cacheId="27" r:id="rId10"/>
  </pivotCaches>
</workbook>
</file>

<file path=xl/calcChain.xml><?xml version="1.0" encoding="utf-8"?>
<calcChain xmlns="http://schemas.openxmlformats.org/spreadsheetml/2006/main">
  <c r="G34" i="3"/>
  <c r="G22"/>
  <c r="G16"/>
  <c r="G15"/>
  <c r="G9"/>
  <c r="G8"/>
  <c r="G7"/>
  <c r="G49" i="2"/>
  <c r="G48"/>
  <c r="G47"/>
  <c r="G41"/>
  <c r="G40"/>
  <c r="G39"/>
  <c r="G38"/>
  <c r="G37"/>
  <c r="G31"/>
  <c r="G30"/>
  <c r="G29"/>
  <c r="G28"/>
  <c r="G27"/>
  <c r="G21"/>
  <c r="G20"/>
  <c r="G19"/>
  <c r="G18"/>
  <c r="G12"/>
  <c r="G11"/>
  <c r="G10"/>
  <c r="G9"/>
  <c r="G8"/>
  <c r="G7"/>
  <c r="G36" i="1"/>
  <c r="G35"/>
  <c r="G34"/>
  <c r="G33"/>
  <c r="G32"/>
  <c r="G31"/>
  <c r="G30"/>
  <c r="G29"/>
  <c r="G28"/>
  <c r="G22"/>
  <c r="G21"/>
  <c r="G20"/>
  <c r="G19"/>
  <c r="G13"/>
  <c r="G12"/>
  <c r="G11"/>
  <c r="G10"/>
  <c r="G9"/>
  <c r="G8"/>
  <c r="G7"/>
  <c r="C29" i="3"/>
  <c r="B29"/>
  <c r="C17"/>
  <c r="B17"/>
  <c r="C42" i="2"/>
  <c r="B42"/>
  <c r="B14" i="1"/>
  <c r="C14"/>
  <c r="B35" i="3"/>
  <c r="C35"/>
  <c r="B23"/>
  <c r="C23"/>
  <c r="B10"/>
  <c r="D7" s="1"/>
  <c r="C10"/>
  <c r="E7" s="1"/>
  <c r="B50" i="2"/>
  <c r="C50"/>
  <c r="B32"/>
  <c r="D28" s="1"/>
  <c r="C32"/>
  <c r="E28" s="1"/>
  <c r="A2"/>
  <c r="B22"/>
  <c r="D19" s="1"/>
  <c r="C22"/>
  <c r="D16" i="3" l="1"/>
  <c r="E15"/>
  <c r="D15"/>
  <c r="E16"/>
  <c r="E9"/>
  <c r="D9"/>
  <c r="E9" i="1"/>
  <c r="D9"/>
  <c r="E49" i="2"/>
  <c r="D49"/>
  <c r="E40"/>
  <c r="D40"/>
  <c r="E41"/>
  <c r="E29"/>
  <c r="D29"/>
  <c r="E21"/>
  <c r="D21"/>
  <c r="E48"/>
  <c r="D39"/>
  <c r="E38"/>
  <c r="D37"/>
  <c r="D8" i="3"/>
  <c r="E8"/>
  <c r="D48" i="2"/>
  <c r="D38"/>
  <c r="D41"/>
  <c r="E37"/>
  <c r="E39"/>
  <c r="E20"/>
  <c r="D20"/>
  <c r="E47"/>
  <c r="E27"/>
  <c r="E30"/>
  <c r="E19"/>
  <c r="E18"/>
  <c r="D18"/>
  <c r="D31"/>
  <c r="E31"/>
  <c r="D30"/>
  <c r="D27"/>
  <c r="D47"/>
  <c r="A2" i="3"/>
  <c r="E34"/>
  <c r="B13" i="2"/>
  <c r="C13"/>
  <c r="B23" i="1"/>
  <c r="C23"/>
  <c r="B37"/>
  <c r="C37"/>
  <c r="E31" l="1"/>
  <c r="D31"/>
  <c r="E9" i="2"/>
  <c r="D9"/>
  <c r="E17" i="3"/>
  <c r="D17"/>
  <c r="E42" i="2"/>
  <c r="D42"/>
  <c r="E36" i="1"/>
  <c r="D32"/>
  <c r="D36"/>
  <c r="E22"/>
  <c r="D22"/>
  <c r="E34"/>
  <c r="E32"/>
  <c r="E30"/>
  <c r="E33"/>
  <c r="D34" i="3"/>
  <c r="E22"/>
  <c r="D22"/>
  <c r="D50" i="2"/>
  <c r="E50"/>
  <c r="E32"/>
  <c r="D32"/>
  <c r="D8"/>
  <c r="D7"/>
  <c r="D10"/>
  <c r="D12"/>
  <c r="D11"/>
  <c r="E7"/>
  <c r="E12"/>
  <c r="E8"/>
  <c r="E11"/>
  <c r="E10"/>
  <c r="E29" i="1"/>
  <c r="E28"/>
  <c r="E35"/>
  <c r="D28"/>
  <c r="E8"/>
  <c r="D11"/>
  <c r="D8"/>
  <c r="D7"/>
  <c r="E11"/>
  <c r="D10"/>
  <c r="D12"/>
  <c r="D13"/>
  <c r="D21"/>
  <c r="E19"/>
  <c r="E20"/>
  <c r="E21"/>
  <c r="D34"/>
  <c r="D29"/>
  <c r="E7"/>
  <c r="D35"/>
  <c r="D30"/>
  <c r="D20"/>
  <c r="D19"/>
  <c r="E10"/>
  <c r="E12"/>
  <c r="D33"/>
  <c r="E13"/>
  <c r="E37" l="1"/>
  <c r="D37"/>
  <c r="E35" i="3"/>
  <c r="E23"/>
  <c r="D23"/>
  <c r="D35"/>
  <c r="E10"/>
  <c r="D10"/>
  <c r="E22" i="2"/>
  <c r="D22"/>
  <c r="D14" i="1"/>
  <c r="E14"/>
  <c r="E13" i="2"/>
  <c r="D13"/>
  <c r="D23" i="1"/>
  <c r="E23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<sst xmlns="http://schemas.openxmlformats.org/spreadsheetml/2006/main" count="1234" uniqueCount="140">
  <si>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</si>
  <si>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</si>
  <si>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</si>
  <si>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</si>
  <si>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</si>
  <si>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</si>
  <si>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</si>
  <si>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</si>
  <si>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</si>
  <si>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</si>
  <si>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</si>
  <si>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</si>
  <si>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</si>
  <si>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</si>
  <si>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</si>
  <si>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</si>
  <si>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</si>
  <si>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</si>
  <si>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</si>
  <si>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</si>
  <si>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</si>
  <si>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</si>
  <si>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</si>
  <si>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</si>
  <si>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</si>
  <si>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</si>
  <si>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</si>
  <si>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</si>
  <si>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</si>
  <si>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</si>
  <si>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</si>
  <si>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</si>
  <si>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</si>
  <si>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</si>
  <si>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</si>
  <si>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</si>
  <si>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</si>
  <si>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</si>
  <si>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</si>
  <si>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</si>
  <si>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</si>
  <si>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</si>
  <si>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</si>
  <si>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</si>
  <si>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</si>
  <si>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BUILDER/DEVELOPER DEAL</t>
  </si>
  <si>
    <t>% OF DOLLAR VOLUME</t>
  </si>
  <si>
    <t>OVERALL TITLE COMPANY MARKET STATISTICS (Carson City, NV)</t>
  </si>
  <si>
    <t>SALES MARKET (Carson City, NV)</t>
  </si>
  <si>
    <t>LOAN ONLY MARKETS (Carson City, NV)</t>
  </si>
  <si>
    <t>RANK BY CLOSINGS</t>
  </si>
  <si>
    <t>RANK BY DOLLAR VOLUME</t>
  </si>
  <si>
    <t>Reporting Period: OCTOBER, 2023</t>
  </si>
  <si>
    <t>Ticor Title</t>
  </si>
  <si>
    <t>SINGLE FAM RES.</t>
  </si>
  <si>
    <t>CARSON CITY</t>
  </si>
  <si>
    <t>DKD</t>
  </si>
  <si>
    <t>NO</t>
  </si>
  <si>
    <t>Stewart Title</t>
  </si>
  <si>
    <t>VACANT LAND</t>
  </si>
  <si>
    <t>AMG</t>
  </si>
  <si>
    <t>Calatlantic Title West</t>
  </si>
  <si>
    <t>MCCARRAN</t>
  </si>
  <si>
    <t>LH</t>
  </si>
  <si>
    <t>YES</t>
  </si>
  <si>
    <t>First Centennial Title</t>
  </si>
  <si>
    <t>GARDNERVILLE</t>
  </si>
  <si>
    <t>3</t>
  </si>
  <si>
    <t>18</t>
  </si>
  <si>
    <t>CONDO/TWNHSE</t>
  </si>
  <si>
    <t>RLT</t>
  </si>
  <si>
    <t>MOBILE HOME</t>
  </si>
  <si>
    <t>FERNLEY</t>
  </si>
  <si>
    <t>FAF</t>
  </si>
  <si>
    <t>KDJ</t>
  </si>
  <si>
    <t>KIETZKE</t>
  </si>
  <si>
    <t>AE</t>
  </si>
  <si>
    <t>COMMERCIAL</t>
  </si>
  <si>
    <t>Landmark Title</t>
  </si>
  <si>
    <t>PLUMB</t>
  </si>
  <si>
    <t>DP</t>
  </si>
  <si>
    <t>RC</t>
  </si>
  <si>
    <t>RS</t>
  </si>
  <si>
    <t>INCLINE</t>
  </si>
  <si>
    <t>SLP</t>
  </si>
  <si>
    <t>DC</t>
  </si>
  <si>
    <t>MAYBERRY</t>
  </si>
  <si>
    <t>CRF</t>
  </si>
  <si>
    <t>ACM</t>
  </si>
  <si>
    <t>RIDGEVIEW</t>
  </si>
  <si>
    <t>9</t>
  </si>
  <si>
    <t>2-4 PLEX</t>
  </si>
  <si>
    <t>23</t>
  </si>
  <si>
    <t>SAB</t>
  </si>
  <si>
    <t>15</t>
  </si>
  <si>
    <t>Signature Title</t>
  </si>
  <si>
    <t>MINDEN</t>
  </si>
  <si>
    <t>NF</t>
  </si>
  <si>
    <t>UNK</t>
  </si>
  <si>
    <t>JMS</t>
  </si>
  <si>
    <t>ZEPHYR</t>
  </si>
  <si>
    <t>JML</t>
  </si>
  <si>
    <t>First American Title</t>
  </si>
  <si>
    <t>KN</t>
  </si>
  <si>
    <t>010-555-02</t>
  </si>
  <si>
    <t>HOME EQUITY</t>
  </si>
  <si>
    <t>MOUNTAIN AMERICA FEDERAL CREDIT UNION</t>
  </si>
  <si>
    <t>Acme Title and Escrow</t>
  </si>
  <si>
    <t>008-175-22</t>
  </si>
  <si>
    <t>HARD MONEY</t>
  </si>
  <si>
    <t>KIAVI FUNDING INC</t>
  </si>
  <si>
    <t>003-192-02</t>
  </si>
  <si>
    <t>ARBOR COMMERCIAL FUNDING I LLC</t>
  </si>
  <si>
    <t>009-533-07</t>
  </si>
  <si>
    <t>CONVENTIONAL</t>
  </si>
  <si>
    <t>GUILD MORTGAGE CO LLC</t>
  </si>
  <si>
    <t>Stewart Title Guaranty</t>
  </si>
  <si>
    <t>009-381-06</t>
  </si>
  <si>
    <t>RAPID MORTGAGE CAPITAL CORP</t>
  </si>
  <si>
    <t>008-332-18</t>
  </si>
  <si>
    <t>008-152-24</t>
  </si>
  <si>
    <t>READYCAP LENDING LLC</t>
  </si>
  <si>
    <t>007-152-02</t>
  </si>
  <si>
    <t>CREDIT LINE</t>
  </si>
  <si>
    <t>HERITAGE BANK OF NEVADA</t>
  </si>
  <si>
    <t>009-422-07</t>
  </si>
  <si>
    <t/>
  </si>
  <si>
    <t>CAL</t>
  </si>
  <si>
    <t>FA</t>
  </si>
  <si>
    <t>FC</t>
  </si>
  <si>
    <t>LT</t>
  </si>
  <si>
    <t>SIG</t>
  </si>
  <si>
    <t>ST</t>
  </si>
  <si>
    <t>TI</t>
  </si>
  <si>
    <t>ACT</t>
  </si>
  <si>
    <t>STG</t>
  </si>
  <si>
    <t>DEED OF TRUST</t>
  </si>
  <si>
    <t>DEED SUBDIVIDER</t>
  </si>
  <si>
    <t>DEED</t>
  </si>
  <si>
    <t>NO CONSTRUCTION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</si>
</sst>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9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164" fontId="17" fillId="0" borderId="6" xfId="2" applyNumberFormat="1" applyFont="1" applyFill="1" applyBorder="1" applyAlignment="1">
      <alignment horizontal="right" wrapText="1"/>
    </xf>
    <xf numFmtId="0" fontId="17" fillId="0" borderId="6" xfId="2" applyFont="1" applyFill="1" applyBorder="1" applyAlignment="1">
      <alignment horizontal="left" wrapText="1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right" wrapText="1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Signature Title</c:v>
                </c:pt>
                <c:pt idx="5">
                  <c:v>Landmark Title</c:v>
                </c:pt>
                <c:pt idx="6">
                  <c:v>First American Title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33</c:v>
                </c:pt>
                <c:pt idx="1">
                  <c:v>21</c:v>
                </c:pt>
                <c:pt idx="2">
                  <c:v>16</c:v>
                </c:pt>
                <c:pt idx="3">
                  <c:v>6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shape val="box"/>
        <c:axId val="111842432"/>
        <c:axId val="111843968"/>
        <c:axId val="0"/>
      </c:bar3DChart>
      <c:catAx>
        <c:axId val="111842432"/>
        <c:scaling>
          <c:orientation val="minMax"/>
        </c:scaling>
        <c:axPos val="b"/>
        <c:numFmt formatCode="General" sourceLinked="1"/>
        <c:majorTickMark val="none"/>
        <c:tickLblPos val="nextTo"/>
        <c:crossAx val="111843968"/>
        <c:crosses val="autoZero"/>
        <c:auto val="1"/>
        <c:lblAlgn val="ctr"/>
        <c:lblOffset val="100"/>
      </c:catAx>
      <c:valAx>
        <c:axId val="1118439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18424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STATS'!$A$19:$A$22</c:f>
              <c:strCache>
                <c:ptCount val="4"/>
                <c:pt idx="0">
                  <c:v>Stewart Title</c:v>
                </c:pt>
                <c:pt idx="1">
                  <c:v>Ticor Title</c:v>
                </c:pt>
                <c:pt idx="2">
                  <c:v>Acme Title and Escrow</c:v>
                </c:pt>
                <c:pt idx="3">
                  <c:v>Stewart Title Guaranty</c:v>
                </c:pt>
              </c:strCache>
            </c:strRef>
          </c:cat>
          <c:val>
            <c:numRef>
              <c:f>'OVERALL STATS'!$B$19:$B$22</c:f>
              <c:numCache>
                <c:formatCode>0</c:formatCode>
                <c:ptCount val="4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hape val="box"/>
        <c:axId val="112411392"/>
        <c:axId val="112412928"/>
        <c:axId val="0"/>
      </c:bar3DChart>
      <c:catAx>
        <c:axId val="112411392"/>
        <c:scaling>
          <c:orientation val="minMax"/>
        </c:scaling>
        <c:axPos val="b"/>
        <c:numFmt formatCode="General" sourceLinked="1"/>
        <c:majorTickMark val="none"/>
        <c:tickLblPos val="nextTo"/>
        <c:crossAx val="112412928"/>
        <c:crosses val="autoZero"/>
        <c:auto val="1"/>
        <c:lblAlgn val="ctr"/>
        <c:lblOffset val="100"/>
      </c:catAx>
      <c:valAx>
        <c:axId val="1124129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24113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STATS'!$A$28:$A$36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Signature Title</c:v>
                </c:pt>
                <c:pt idx="5">
                  <c:v>Landmark Title</c:v>
                </c:pt>
                <c:pt idx="6">
                  <c:v>First American Title</c:v>
                </c:pt>
                <c:pt idx="7">
                  <c:v>Acme Title and Escrow</c:v>
                </c:pt>
                <c:pt idx="8">
                  <c:v>Stewart Title Guaranty</c:v>
                </c:pt>
              </c:strCache>
            </c:strRef>
          </c:cat>
          <c:val>
            <c:numRef>
              <c:f>'OVERALL STATS'!$B$28:$B$36</c:f>
              <c:numCache>
                <c:formatCode>0</c:formatCode>
                <c:ptCount val="9"/>
                <c:pt idx="0">
                  <c:v>39</c:v>
                </c:pt>
                <c:pt idx="1">
                  <c:v>24</c:v>
                </c:pt>
                <c:pt idx="2">
                  <c:v>16</c:v>
                </c:pt>
                <c:pt idx="3">
                  <c:v>6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12439296"/>
        <c:axId val="112440832"/>
        <c:axId val="0"/>
      </c:bar3DChart>
      <c:catAx>
        <c:axId val="112439296"/>
        <c:scaling>
          <c:orientation val="minMax"/>
        </c:scaling>
        <c:axPos val="b"/>
        <c:numFmt formatCode="General" sourceLinked="1"/>
        <c:majorTickMark val="none"/>
        <c:tickLblPos val="nextTo"/>
        <c:crossAx val="112440832"/>
        <c:crosses val="autoZero"/>
        <c:auto val="1"/>
        <c:lblAlgn val="ctr"/>
        <c:lblOffset val="100"/>
      </c:catAx>
      <c:valAx>
        <c:axId val="1124408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24392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Signature Title</c:v>
                </c:pt>
                <c:pt idx="5">
                  <c:v>Landmark Title</c:v>
                </c:pt>
                <c:pt idx="6">
                  <c:v>First American Title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20162181</c:v>
                </c:pt>
                <c:pt idx="1">
                  <c:v>11006888</c:v>
                </c:pt>
                <c:pt idx="2">
                  <c:v>7639000</c:v>
                </c:pt>
                <c:pt idx="3">
                  <c:v>3491870</c:v>
                </c:pt>
                <c:pt idx="4">
                  <c:v>1429000</c:v>
                </c:pt>
                <c:pt idx="5">
                  <c:v>722000</c:v>
                </c:pt>
                <c:pt idx="6">
                  <c:v>550000</c:v>
                </c:pt>
              </c:numCache>
            </c:numRef>
          </c:val>
        </c:ser>
        <c:shape val="box"/>
        <c:axId val="112139264"/>
        <c:axId val="112161536"/>
        <c:axId val="0"/>
      </c:bar3DChart>
      <c:catAx>
        <c:axId val="112139264"/>
        <c:scaling>
          <c:orientation val="minMax"/>
        </c:scaling>
        <c:axPos val="b"/>
        <c:numFmt formatCode="General" sourceLinked="1"/>
        <c:majorTickMark val="none"/>
        <c:tickLblPos val="nextTo"/>
        <c:crossAx val="112161536"/>
        <c:crosses val="autoZero"/>
        <c:auto val="1"/>
        <c:lblAlgn val="ctr"/>
        <c:lblOffset val="100"/>
      </c:catAx>
      <c:valAx>
        <c:axId val="1121615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21392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STATS'!$A$19:$A$22</c:f>
              <c:strCache>
                <c:ptCount val="4"/>
                <c:pt idx="0">
                  <c:v>Stewart Title</c:v>
                </c:pt>
                <c:pt idx="1">
                  <c:v>Ticor Title</c:v>
                </c:pt>
                <c:pt idx="2">
                  <c:v>Acme Title and Escrow</c:v>
                </c:pt>
                <c:pt idx="3">
                  <c:v>Stewart Title Guaranty</c:v>
                </c:pt>
              </c:strCache>
            </c:strRef>
          </c:cat>
          <c:val>
            <c:numRef>
              <c:f>'OVERALL STATS'!$C$19:$C$22</c:f>
              <c:numCache>
                <c:formatCode>"$"#,##0</c:formatCode>
                <c:ptCount val="4"/>
                <c:pt idx="0">
                  <c:v>3350000</c:v>
                </c:pt>
                <c:pt idx="1">
                  <c:v>3173500</c:v>
                </c:pt>
                <c:pt idx="2">
                  <c:v>107500</c:v>
                </c:pt>
                <c:pt idx="3">
                  <c:v>107000</c:v>
                </c:pt>
              </c:numCache>
            </c:numRef>
          </c:val>
        </c:ser>
        <c:shape val="box"/>
        <c:axId val="112195840"/>
        <c:axId val="112459776"/>
        <c:axId val="0"/>
      </c:bar3DChart>
      <c:catAx>
        <c:axId val="112195840"/>
        <c:scaling>
          <c:orientation val="minMax"/>
        </c:scaling>
        <c:axPos val="b"/>
        <c:numFmt formatCode="General" sourceLinked="1"/>
        <c:majorTickMark val="none"/>
        <c:tickLblPos val="nextTo"/>
        <c:crossAx val="112459776"/>
        <c:crosses val="autoZero"/>
        <c:auto val="1"/>
        <c:lblAlgn val="ctr"/>
        <c:lblOffset val="100"/>
      </c:catAx>
      <c:valAx>
        <c:axId val="1124597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21958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STATS'!$A$28:$A$36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Signature Title</c:v>
                </c:pt>
                <c:pt idx="5">
                  <c:v>Landmark Title</c:v>
                </c:pt>
                <c:pt idx="6">
                  <c:v>First American Title</c:v>
                </c:pt>
                <c:pt idx="7">
                  <c:v>Acme Title and Escrow</c:v>
                </c:pt>
                <c:pt idx="8">
                  <c:v>Stewart Title Guaranty</c:v>
                </c:pt>
              </c:strCache>
            </c:strRef>
          </c:cat>
          <c:val>
            <c:numRef>
              <c:f>'OVERALL STATS'!$C$28:$C$36</c:f>
              <c:numCache>
                <c:formatCode>"$"#,##0</c:formatCode>
                <c:ptCount val="9"/>
                <c:pt idx="0">
                  <c:v>24166181</c:v>
                </c:pt>
                <c:pt idx="1">
                  <c:v>14180388</c:v>
                </c:pt>
                <c:pt idx="2">
                  <c:v>7639000</c:v>
                </c:pt>
                <c:pt idx="3">
                  <c:v>3491870</c:v>
                </c:pt>
                <c:pt idx="4">
                  <c:v>1429000</c:v>
                </c:pt>
                <c:pt idx="5">
                  <c:v>722000</c:v>
                </c:pt>
                <c:pt idx="6">
                  <c:v>550000</c:v>
                </c:pt>
                <c:pt idx="7">
                  <c:v>107500</c:v>
                </c:pt>
                <c:pt idx="8">
                  <c:v>107000</c:v>
                </c:pt>
              </c:numCache>
            </c:numRef>
          </c:val>
        </c:ser>
        <c:shape val="box"/>
        <c:axId val="112469504"/>
        <c:axId val="112471040"/>
        <c:axId val="0"/>
      </c:bar3DChart>
      <c:catAx>
        <c:axId val="112469504"/>
        <c:scaling>
          <c:orientation val="minMax"/>
        </c:scaling>
        <c:axPos val="b"/>
        <c:numFmt formatCode="General" sourceLinked="1"/>
        <c:majorTickMark val="none"/>
        <c:tickLblPos val="nextTo"/>
        <c:crossAx val="112471040"/>
        <c:crosses val="autoZero"/>
        <c:auto val="1"/>
        <c:lblAlgn val="ctr"/>
        <c:lblOffset val="100"/>
      </c:catAx>
      <c:valAx>
        <c:axId val="1124710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24695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41</xdr:row>
      <xdr:rowOff>9525</xdr:rowOff>
    </xdr:from>
    <xdr:to>
      <xdr:col>6</xdr:col>
      <xdr:colOff>1152524</xdr:colOff>
      <xdr:row>58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59</xdr:row>
      <xdr:rowOff>19050</xdr:rowOff>
    </xdr:from>
    <xdr:to>
      <xdr:col>6</xdr:col>
      <xdr:colOff>1152524</xdr:colOff>
      <xdr:row>76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77</xdr:row>
      <xdr:rowOff>0</xdr:rowOff>
    </xdr:from>
    <xdr:to>
      <xdr:col>6</xdr:col>
      <xdr:colOff>1143000</xdr:colOff>
      <xdr:row>93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41</xdr:row>
      <xdr:rowOff>0</xdr:rowOff>
    </xdr:from>
    <xdr:to>
      <xdr:col>20</xdr:col>
      <xdr:colOff>190500</xdr:colOff>
      <xdr:row>57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59</xdr:row>
      <xdr:rowOff>9525</xdr:rowOff>
    </xdr:from>
    <xdr:to>
      <xdr:col>20</xdr:col>
      <xdr:colOff>190499</xdr:colOff>
      <xdr:row>76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77</xdr:row>
      <xdr:rowOff>9525</xdr:rowOff>
    </xdr:from>
    <xdr:to>
      <xdr:col>20</xdr:col>
      <xdr:colOff>180974</xdr:colOff>
      <xdr:row>94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231.650742245372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4">
        <s v="Acme Title and Escrow"/>
        <s v="Stewart Title"/>
        <s v="Stewart Title Guaranty"/>
        <s v="Ticor Title"/>
        <m/>
        <s v="Western Title" u="1"/>
        <s v="Driggs Title Agency" u="1"/>
        <s v="First Centennial Title" u="1"/>
        <s v="Driggs Title Agency Inc - Nevada" u="1"/>
        <s v="Capital Title" u="1"/>
        <s v="First American Title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HARD MONEY"/>
        <s v="CREDIT LINE"/>
        <s v="HOME EQUITY"/>
        <s v="COMMERCIAL"/>
        <s v="CONVENTIONAL"/>
        <m/>
        <s v="CONSTRUCTION" u="1"/>
        <s v="SBA" u="1"/>
        <s v="FHA" u="1"/>
        <s v="VA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542649" maxValue="543149"/>
    </cacheField>
    <cacheField name="AMOUNT" numFmtId="165">
      <sharedItems containsString="0" containsBlank="1" containsNumber="1" containsInteger="1" minValue="107000" maxValue="2701000"/>
    </cacheField>
    <cacheField name="RECDATE" numFmtId="14">
      <sharedItems containsNonDate="0" containsDate="1" containsString="0" containsBlank="1" minDate="2023-10-04T00:00:00" maxDate="2023-10-31T00:00:00"/>
    </cacheField>
    <cacheField name="LENDER" numFmtId="0">
      <sharedItems containsBlank="1" count="106">
        <s v="KIAVI FUNDING INC"/>
        <s v="HERITAGE BANK OF NEVADA"/>
        <s v="MOUNTAIN AMERICA FEDERAL CREDIT UNION"/>
        <s v="ARBOR COMMERCIAL FUNDING I LLC"/>
        <s v="GUILD MORTGAGE CO LLC"/>
        <s v="RAPID MORTGAGE CAPITAL CORP"/>
        <s v="READYCAP LENDING LLC"/>
        <s v="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PRIMELENDING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231.651941666663" createdVersion="3" refreshedVersion="3" minRefreshableVersion="3" recordCount="81">
  <cacheSource type="worksheet">
    <worksheetSource name="Table5"/>
  </cacheSource>
  <cacheFields count="10">
    <cacheField name="FULLNAME" numFmtId="0">
      <sharedItems containsBlank="1" count="8">
        <s v="Calatlantic Title West"/>
        <s v="First American Title"/>
        <s v="First Centennial Title"/>
        <s v="Landmark Title"/>
        <s v="Signature Title"/>
        <s v="Stewart Title"/>
        <s v="Ticor Title"/>
        <m u="1"/>
      </sharedItems>
    </cacheField>
    <cacheField name="RECBY" numFmtId="0">
      <sharedItems/>
    </cacheField>
    <cacheField name="BRANCH" numFmtId="0">
      <sharedItems containsBlank="1" count="12">
        <s v="MCCARRAN"/>
        <s v="KIETZKE"/>
        <s v="CARSON CITY"/>
        <s v="GARDNERVILLE"/>
        <s v="RIDGEVIEW"/>
        <s v="PLUMB"/>
        <s v="ZEPHYR"/>
        <s v="MINDEN"/>
        <s v="MAYBERRY"/>
        <s v="FERNLEY"/>
        <s v="INCLINE"/>
        <m u="1"/>
      </sharedItems>
    </cacheField>
    <cacheField name="EO" numFmtId="0">
      <sharedItems containsMixedTypes="1" containsNumber="1" containsInteger="1" minValue="9" maxValue="9" count="26">
        <s v="LH"/>
        <s v="KN"/>
        <s v="18"/>
        <s v="23"/>
        <s v="3"/>
        <s v="15"/>
        <s v="9"/>
        <s v="DP"/>
        <s v="JML"/>
        <s v="NF"/>
        <s v="AMG"/>
        <s v="KDJ"/>
        <s v="DC"/>
        <s v="CRF"/>
        <s v="UNK"/>
        <s v="SAB"/>
        <s v="RS"/>
        <s v="JMS"/>
        <s v="RC"/>
        <s v="AE"/>
        <s v="DKD"/>
        <s v="RLT"/>
        <s v="ACM"/>
        <s v="FAF"/>
        <s v="SLP"/>
        <n v="9" u="1"/>
      </sharedItems>
    </cacheField>
    <cacheField name="PROPTYPE" numFmtId="0">
      <sharedItems containsBlank="1" count="7">
        <s v="SINGLE FAM RES."/>
        <s v="COMMERCIAL"/>
        <s v="VACANT LAND"/>
        <s v="CONDO/TWNHSE"/>
        <s v="MOBILE HOME"/>
        <s v="2-4 PLEX"/>
        <m u="1"/>
      </sharedItems>
    </cacheField>
    <cacheField name="DOCNUM" numFmtId="0">
      <sharedItems containsSemiMixedTypes="0" containsString="0" containsNumber="1" containsInteger="1" minValue="542587" maxValue="543177"/>
    </cacheField>
    <cacheField name="AMOUNT" numFmtId="165">
      <sharedItems containsSemiMixedTypes="0" containsString="0" containsNumber="1" containsInteger="1" minValue="70000" maxValue="310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10-02T00:00:00" maxDate="2023-11-01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x v="0"/>
    <s v="ACT"/>
    <x v="0"/>
    <s v="008-175-22"/>
    <n v="542895"/>
    <n v="107500"/>
    <d v="2023-10-18T00:00:00"/>
    <x v="0"/>
  </r>
  <r>
    <x v="1"/>
    <s v="ST"/>
    <x v="1"/>
    <s v="007-152-02"/>
    <n v="543122"/>
    <n v="200000"/>
    <d v="2023-10-30T00:00:00"/>
    <x v="1"/>
  </r>
  <r>
    <x v="1"/>
    <s v="ST"/>
    <x v="2"/>
    <s v="010-555-02"/>
    <n v="542649"/>
    <n v="120000"/>
    <d v="2023-10-04T00:00:00"/>
    <x v="2"/>
  </r>
  <r>
    <x v="1"/>
    <s v="ST"/>
    <x v="3"/>
    <s v="003-192-02"/>
    <n v="542978"/>
    <n v="2701000"/>
    <d v="2023-10-20T00:00:00"/>
    <x v="3"/>
  </r>
  <r>
    <x v="1"/>
    <s v="ST"/>
    <x v="4"/>
    <s v="009-533-07"/>
    <n v="542983"/>
    <n v="209000"/>
    <d v="2023-10-20T00:00:00"/>
    <x v="4"/>
  </r>
  <r>
    <x v="1"/>
    <s v="ST"/>
    <x v="4"/>
    <s v="008-332-18"/>
    <n v="543039"/>
    <n v="120000"/>
    <d v="2023-10-25T00:00:00"/>
    <x v="4"/>
  </r>
  <r>
    <x v="2"/>
    <s v="STG"/>
    <x v="4"/>
    <s v="009-381-06"/>
    <n v="543013"/>
    <n v="107000"/>
    <d v="2023-10-24T00:00:00"/>
    <x v="5"/>
  </r>
  <r>
    <x v="3"/>
    <s v="TI"/>
    <x v="3"/>
    <s v="008-152-24"/>
    <n v="543102"/>
    <n v="2338500"/>
    <d v="2023-10-26T00:00:00"/>
    <x v="6"/>
  </r>
  <r>
    <x v="3"/>
    <s v="TI"/>
    <x v="3"/>
    <s v="008-152-24"/>
    <n v="543104"/>
    <n v="500000"/>
    <d v="2023-10-26T00:00:00"/>
    <x v="6"/>
  </r>
  <r>
    <x v="3"/>
    <s v="TI"/>
    <x v="4"/>
    <s v="009-422-07"/>
    <n v="543149"/>
    <n v="335000"/>
    <d v="2023-10-30T00:00:00"/>
    <x v="7"/>
  </r>
  <r>
    <x v="4"/>
    <m/>
    <x v="5"/>
    <m/>
    <m/>
    <m/>
    <m/>
    <x v="8"/>
  </r>
  <r>
    <x v="4"/>
    <m/>
    <x v="5"/>
    <m/>
    <m/>
    <m/>
    <m/>
    <x v="8"/>
  </r>
  <r>
    <x v="4"/>
    <m/>
    <x v="5"/>
    <m/>
    <m/>
    <m/>
    <m/>
    <x v="8"/>
  </r>
  <r>
    <x v="4"/>
    <m/>
    <x v="5"/>
    <m/>
    <m/>
    <m/>
    <m/>
    <x v="8"/>
  </r>
  <r>
    <x v="4"/>
    <m/>
    <x v="5"/>
    <m/>
    <m/>
    <m/>
    <m/>
    <x v="8"/>
  </r>
  <r>
    <x v="4"/>
    <m/>
    <x v="5"/>
    <m/>
    <m/>
    <m/>
    <m/>
    <x v="8"/>
  </r>
  <r>
    <x v="4"/>
    <m/>
    <x v="5"/>
    <m/>
    <m/>
    <m/>
    <m/>
    <x v="8"/>
  </r>
  <r>
    <x v="4"/>
    <m/>
    <x v="5"/>
    <m/>
    <m/>
    <m/>
    <m/>
    <x v="8"/>
  </r>
  <r>
    <x v="4"/>
    <m/>
    <x v="5"/>
    <m/>
    <m/>
    <m/>
    <m/>
    <x v="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1">
  <r>
    <x v="0"/>
    <s v="CAL"/>
    <x v="0"/>
    <x v="0"/>
    <x v="0"/>
    <n v="542870"/>
    <n v="758070"/>
    <x v="0"/>
    <s v="YES"/>
    <d v="2023-10-17T00:00:00"/>
  </r>
  <r>
    <x v="0"/>
    <s v="CAL"/>
    <x v="0"/>
    <x v="0"/>
    <x v="0"/>
    <n v="543087"/>
    <n v="529950"/>
    <x v="0"/>
    <s v="YES"/>
    <d v="2023-10-26T00:00:00"/>
  </r>
  <r>
    <x v="0"/>
    <s v="CAL"/>
    <x v="0"/>
    <x v="0"/>
    <x v="0"/>
    <n v="542659"/>
    <n v="584000"/>
    <x v="0"/>
    <s v="YES"/>
    <d v="2023-10-04T00:00:00"/>
  </r>
  <r>
    <x v="0"/>
    <s v="CAL"/>
    <x v="0"/>
    <x v="0"/>
    <x v="0"/>
    <n v="542602"/>
    <n v="524950"/>
    <x v="0"/>
    <s v="YES"/>
    <d v="2023-10-02T00:00:00"/>
  </r>
  <r>
    <x v="0"/>
    <s v="CAL"/>
    <x v="0"/>
    <x v="0"/>
    <x v="0"/>
    <n v="542823"/>
    <n v="574950"/>
    <x v="0"/>
    <s v="YES"/>
    <d v="2023-10-13T00:00:00"/>
  </r>
  <r>
    <x v="0"/>
    <s v="CAL"/>
    <x v="0"/>
    <x v="0"/>
    <x v="0"/>
    <n v="543147"/>
    <n v="519950"/>
    <x v="0"/>
    <s v="YES"/>
    <d v="2023-10-30T00:00:00"/>
  </r>
  <r>
    <x v="1"/>
    <s v="FA"/>
    <x v="1"/>
    <x v="1"/>
    <x v="1"/>
    <n v="543177"/>
    <n v="550000"/>
    <x v="1"/>
    <s v="YES"/>
    <d v="2023-10-31T00:00:00"/>
  </r>
  <r>
    <x v="2"/>
    <s v="FC"/>
    <x v="2"/>
    <x v="2"/>
    <x v="2"/>
    <n v="543009"/>
    <n v="285000"/>
    <x v="1"/>
    <s v="YES"/>
    <d v="2023-10-24T00:00:00"/>
  </r>
  <r>
    <x v="2"/>
    <s v="FC"/>
    <x v="2"/>
    <x v="2"/>
    <x v="0"/>
    <n v="542993"/>
    <n v="293000"/>
    <x v="1"/>
    <s v="YES"/>
    <d v="2023-10-23T00:00:00"/>
  </r>
  <r>
    <x v="2"/>
    <s v="FC"/>
    <x v="2"/>
    <x v="3"/>
    <x v="0"/>
    <n v="542975"/>
    <n v="320000"/>
    <x v="1"/>
    <s v="YES"/>
    <d v="2023-10-20T00:00:00"/>
  </r>
  <r>
    <x v="2"/>
    <s v="FC"/>
    <x v="3"/>
    <x v="4"/>
    <x v="0"/>
    <n v="542612"/>
    <n v="499000"/>
    <x v="1"/>
    <s v="YES"/>
    <d v="2023-10-02T00:00:00"/>
  </r>
  <r>
    <x v="2"/>
    <s v="FC"/>
    <x v="2"/>
    <x v="2"/>
    <x v="1"/>
    <n v="543016"/>
    <n v="790000"/>
    <x v="1"/>
    <s v="YES"/>
    <d v="2023-10-24T00:00:00"/>
  </r>
  <r>
    <x v="2"/>
    <s v="FC"/>
    <x v="3"/>
    <x v="4"/>
    <x v="0"/>
    <n v="542808"/>
    <n v="395000"/>
    <x v="1"/>
    <s v="YES"/>
    <d v="2023-10-13T00:00:00"/>
  </r>
  <r>
    <x v="2"/>
    <s v="FC"/>
    <x v="2"/>
    <x v="2"/>
    <x v="0"/>
    <n v="542635"/>
    <n v="535000"/>
    <x v="1"/>
    <s v="YES"/>
    <d v="2023-10-04T00:00:00"/>
  </r>
  <r>
    <x v="2"/>
    <s v="FC"/>
    <x v="2"/>
    <x v="2"/>
    <x v="2"/>
    <n v="543076"/>
    <n v="175000"/>
    <x v="1"/>
    <s v="YES"/>
    <d v="2023-10-26T00:00:00"/>
  </r>
  <r>
    <x v="2"/>
    <s v="FC"/>
    <x v="4"/>
    <x v="5"/>
    <x v="3"/>
    <n v="543094"/>
    <n v="632500"/>
    <x v="0"/>
    <s v="YES"/>
    <d v="2023-10-26T00:00:00"/>
  </r>
  <r>
    <x v="2"/>
    <s v="FC"/>
    <x v="4"/>
    <x v="6"/>
    <x v="0"/>
    <n v="543175"/>
    <n v="740000"/>
    <x v="1"/>
    <s v="YES"/>
    <d v="2023-10-31T00:00:00"/>
  </r>
  <r>
    <x v="2"/>
    <s v="FC"/>
    <x v="2"/>
    <x v="3"/>
    <x v="0"/>
    <n v="543067"/>
    <n v="454500"/>
    <x v="1"/>
    <s v="YES"/>
    <d v="2023-10-25T00:00:00"/>
  </r>
  <r>
    <x v="2"/>
    <s v="FC"/>
    <x v="2"/>
    <x v="3"/>
    <x v="0"/>
    <n v="542973"/>
    <n v="330000"/>
    <x v="1"/>
    <s v="YES"/>
    <d v="2023-10-20T00:00:00"/>
  </r>
  <r>
    <x v="2"/>
    <s v="FC"/>
    <x v="3"/>
    <x v="4"/>
    <x v="0"/>
    <n v="542812"/>
    <n v="815000"/>
    <x v="1"/>
    <s v="YES"/>
    <d v="2023-10-13T00:00:00"/>
  </r>
  <r>
    <x v="2"/>
    <s v="FC"/>
    <x v="4"/>
    <x v="6"/>
    <x v="0"/>
    <n v="542923"/>
    <n v="775000"/>
    <x v="1"/>
    <s v="YES"/>
    <d v="2023-10-19T00:00:00"/>
  </r>
  <r>
    <x v="2"/>
    <s v="FC"/>
    <x v="2"/>
    <x v="3"/>
    <x v="0"/>
    <n v="543032"/>
    <n v="385000"/>
    <x v="1"/>
    <s v="YES"/>
    <d v="2023-10-25T00:00:00"/>
  </r>
  <r>
    <x v="2"/>
    <s v="FC"/>
    <x v="2"/>
    <x v="2"/>
    <x v="2"/>
    <n v="543166"/>
    <n v="215000"/>
    <x v="1"/>
    <s v="YES"/>
    <d v="2023-10-31T00:00:00"/>
  </r>
  <r>
    <x v="3"/>
    <s v="LT"/>
    <x v="5"/>
    <x v="7"/>
    <x v="0"/>
    <n v="542781"/>
    <n v="432000"/>
    <x v="1"/>
    <s v="YES"/>
    <d v="2023-10-12T00:00:00"/>
  </r>
  <r>
    <x v="3"/>
    <s v="LT"/>
    <x v="5"/>
    <x v="7"/>
    <x v="0"/>
    <n v="543027"/>
    <n v="290000"/>
    <x v="1"/>
    <s v="YES"/>
    <d v="2023-10-24T00:00:00"/>
  </r>
  <r>
    <x v="4"/>
    <s v="SIG"/>
    <x v="6"/>
    <x v="8"/>
    <x v="1"/>
    <n v="543168"/>
    <n v="945000"/>
    <x v="1"/>
    <s v="YES"/>
    <d v="2023-10-31T00:00:00"/>
  </r>
  <r>
    <x v="4"/>
    <s v="SIG"/>
    <x v="7"/>
    <x v="9"/>
    <x v="0"/>
    <n v="543100"/>
    <n v="484000"/>
    <x v="1"/>
    <s v="YES"/>
    <d v="2023-10-26T00:00:00"/>
  </r>
  <r>
    <x v="5"/>
    <s v="ST"/>
    <x v="2"/>
    <x v="10"/>
    <x v="0"/>
    <n v="542638"/>
    <n v="565000"/>
    <x v="1"/>
    <s v="YES"/>
    <d v="2023-10-04T00:00:00"/>
  </r>
  <r>
    <x v="5"/>
    <s v="ST"/>
    <x v="2"/>
    <x v="11"/>
    <x v="0"/>
    <n v="543097"/>
    <n v="299000"/>
    <x v="1"/>
    <s v="YES"/>
    <d v="2023-10-26T00:00:00"/>
  </r>
  <r>
    <x v="5"/>
    <s v="ST"/>
    <x v="2"/>
    <x v="11"/>
    <x v="2"/>
    <n v="542852"/>
    <n v="112500"/>
    <x v="1"/>
    <s v="YES"/>
    <d v="2023-10-16T00:00:00"/>
  </r>
  <r>
    <x v="5"/>
    <s v="ST"/>
    <x v="2"/>
    <x v="12"/>
    <x v="0"/>
    <n v="543142"/>
    <n v="985000"/>
    <x v="1"/>
    <s v="YES"/>
    <d v="2023-10-30T00:00:00"/>
  </r>
  <r>
    <x v="5"/>
    <s v="ST"/>
    <x v="2"/>
    <x v="12"/>
    <x v="1"/>
    <n v="543083"/>
    <n v="500000"/>
    <x v="1"/>
    <s v="YES"/>
    <d v="2023-10-26T00:00:00"/>
  </r>
  <r>
    <x v="5"/>
    <s v="ST"/>
    <x v="2"/>
    <x v="10"/>
    <x v="2"/>
    <n v="542590"/>
    <n v="380000"/>
    <x v="1"/>
    <s v="YES"/>
    <d v="2023-10-02T00:00:00"/>
  </r>
  <r>
    <x v="5"/>
    <s v="ST"/>
    <x v="2"/>
    <x v="10"/>
    <x v="0"/>
    <n v="542626"/>
    <n v="668000"/>
    <x v="1"/>
    <s v="YES"/>
    <d v="2023-10-03T00:00:00"/>
  </r>
  <r>
    <x v="5"/>
    <s v="ST"/>
    <x v="2"/>
    <x v="11"/>
    <x v="4"/>
    <n v="542684"/>
    <n v="369500"/>
    <x v="1"/>
    <s v="YES"/>
    <d v="2023-10-05T00:00:00"/>
  </r>
  <r>
    <x v="5"/>
    <s v="ST"/>
    <x v="2"/>
    <x v="10"/>
    <x v="0"/>
    <n v="542715"/>
    <n v="955000"/>
    <x v="1"/>
    <s v="YES"/>
    <d v="2023-10-09T00:00:00"/>
  </r>
  <r>
    <x v="5"/>
    <s v="ST"/>
    <x v="2"/>
    <x v="10"/>
    <x v="0"/>
    <n v="542734"/>
    <n v="385000"/>
    <x v="1"/>
    <s v="YES"/>
    <d v="2023-10-10T00:00:00"/>
  </r>
  <r>
    <x v="5"/>
    <s v="ST"/>
    <x v="2"/>
    <x v="11"/>
    <x v="2"/>
    <n v="542854"/>
    <n v="112500"/>
    <x v="1"/>
    <s v="YES"/>
    <d v="2023-10-16T00:00:00"/>
  </r>
  <r>
    <x v="5"/>
    <s v="ST"/>
    <x v="8"/>
    <x v="13"/>
    <x v="1"/>
    <n v="542845"/>
    <n v="3100000"/>
    <x v="1"/>
    <s v="YES"/>
    <d v="2023-10-16T00:00:00"/>
  </r>
  <r>
    <x v="5"/>
    <s v="ST"/>
    <x v="2"/>
    <x v="11"/>
    <x v="0"/>
    <n v="542825"/>
    <n v="600000"/>
    <x v="1"/>
    <s v="YES"/>
    <d v="2023-10-13T00:00:00"/>
  </r>
  <r>
    <x v="5"/>
    <s v="ST"/>
    <x v="2"/>
    <x v="12"/>
    <x v="4"/>
    <n v="543173"/>
    <n v="285000"/>
    <x v="1"/>
    <s v="YES"/>
    <d v="2023-10-31T00:00:00"/>
  </r>
  <r>
    <x v="5"/>
    <s v="ST"/>
    <x v="2"/>
    <x v="12"/>
    <x v="0"/>
    <n v="542833"/>
    <n v="681000"/>
    <x v="1"/>
    <s v="YES"/>
    <d v="2023-10-16T00:00:00"/>
  </r>
  <r>
    <x v="5"/>
    <s v="ST"/>
    <x v="2"/>
    <x v="11"/>
    <x v="0"/>
    <n v="542803"/>
    <n v="591500"/>
    <x v="1"/>
    <s v="YES"/>
    <d v="2023-10-13T00:00:00"/>
  </r>
  <r>
    <x v="5"/>
    <s v="ST"/>
    <x v="2"/>
    <x v="10"/>
    <x v="0"/>
    <n v="542730"/>
    <n v="949900"/>
    <x v="0"/>
    <s v="YES"/>
    <d v="2023-10-10T00:00:00"/>
  </r>
  <r>
    <x v="5"/>
    <s v="ST"/>
    <x v="2"/>
    <x v="14"/>
    <x v="3"/>
    <n v="543144"/>
    <n v="325000"/>
    <x v="1"/>
    <s v="YES"/>
    <d v="2023-10-30T00:00:00"/>
  </r>
  <r>
    <x v="5"/>
    <s v="ST"/>
    <x v="2"/>
    <x v="11"/>
    <x v="3"/>
    <n v="542787"/>
    <n v="470000"/>
    <x v="1"/>
    <s v="YES"/>
    <d v="2023-10-12T00:00:00"/>
  </r>
  <r>
    <x v="5"/>
    <s v="ST"/>
    <x v="2"/>
    <x v="10"/>
    <x v="5"/>
    <n v="542968"/>
    <n v="525000"/>
    <x v="1"/>
    <s v="YES"/>
    <d v="2023-10-20T00:00:00"/>
  </r>
  <r>
    <x v="5"/>
    <s v="ST"/>
    <x v="1"/>
    <x v="15"/>
    <x v="0"/>
    <n v="542997"/>
    <n v="420000"/>
    <x v="1"/>
    <s v="YES"/>
    <d v="2023-10-23T00:00:00"/>
  </r>
  <r>
    <x v="5"/>
    <s v="ST"/>
    <x v="2"/>
    <x v="10"/>
    <x v="0"/>
    <n v="543051"/>
    <n v="712500"/>
    <x v="1"/>
    <s v="YES"/>
    <d v="2023-10-25T00:00:00"/>
  </r>
  <r>
    <x v="5"/>
    <s v="ST"/>
    <x v="5"/>
    <x v="16"/>
    <x v="0"/>
    <n v="542797"/>
    <n v="385000"/>
    <x v="1"/>
    <s v="YES"/>
    <d v="2023-10-12T00:00:00"/>
  </r>
  <r>
    <x v="5"/>
    <s v="ST"/>
    <x v="1"/>
    <x v="15"/>
    <x v="0"/>
    <n v="543063"/>
    <n v="295000"/>
    <x v="1"/>
    <s v="YES"/>
    <d v="2023-10-25T00:00:00"/>
  </r>
  <r>
    <x v="5"/>
    <s v="ST"/>
    <x v="2"/>
    <x v="10"/>
    <x v="2"/>
    <n v="543162"/>
    <n v="180000"/>
    <x v="1"/>
    <s v="YES"/>
    <d v="2023-10-31T00:00:00"/>
  </r>
  <r>
    <x v="5"/>
    <s v="ST"/>
    <x v="2"/>
    <x v="10"/>
    <x v="0"/>
    <n v="542760"/>
    <n v="1081236"/>
    <x v="0"/>
    <s v="YES"/>
    <d v="2023-10-11T00:00:00"/>
  </r>
  <r>
    <x v="5"/>
    <s v="ST"/>
    <x v="1"/>
    <x v="17"/>
    <x v="0"/>
    <n v="543151"/>
    <n v="610000"/>
    <x v="1"/>
    <s v="YES"/>
    <d v="2023-10-30T00:00:00"/>
  </r>
  <r>
    <x v="5"/>
    <s v="ST"/>
    <x v="2"/>
    <x v="11"/>
    <x v="0"/>
    <n v="543154"/>
    <n v="704226"/>
    <x v="0"/>
    <s v="YES"/>
    <d v="2023-10-30T00:00:00"/>
  </r>
  <r>
    <x v="5"/>
    <s v="ST"/>
    <x v="2"/>
    <x v="12"/>
    <x v="4"/>
    <n v="542941"/>
    <n v="315000"/>
    <x v="1"/>
    <s v="YES"/>
    <d v="2023-10-19T00:00:00"/>
  </r>
  <r>
    <x v="5"/>
    <s v="ST"/>
    <x v="5"/>
    <x v="18"/>
    <x v="0"/>
    <n v="542785"/>
    <n v="590000"/>
    <x v="1"/>
    <s v="YES"/>
    <d v="2023-10-12T00:00:00"/>
  </r>
  <r>
    <x v="5"/>
    <s v="ST"/>
    <x v="2"/>
    <x v="11"/>
    <x v="0"/>
    <n v="542791"/>
    <n v="545000"/>
    <x v="1"/>
    <s v="YES"/>
    <d v="2023-10-12T00:00:00"/>
  </r>
  <r>
    <x v="5"/>
    <s v="ST"/>
    <x v="2"/>
    <x v="10"/>
    <x v="0"/>
    <n v="542949"/>
    <n v="690319"/>
    <x v="0"/>
    <s v="YES"/>
    <d v="2023-10-19T00:00:00"/>
  </r>
  <r>
    <x v="5"/>
    <s v="ST"/>
    <x v="2"/>
    <x v="10"/>
    <x v="0"/>
    <n v="543165"/>
    <n v="775000"/>
    <x v="1"/>
    <s v="YES"/>
    <d v="2023-10-31T00:00:00"/>
  </r>
  <r>
    <x v="6"/>
    <s v="TI"/>
    <x v="1"/>
    <x v="19"/>
    <x v="1"/>
    <n v="542705"/>
    <n v="400000"/>
    <x v="1"/>
    <s v="YES"/>
    <d v="2023-10-06T00:00:00"/>
  </r>
  <r>
    <x v="6"/>
    <s v="TI"/>
    <x v="2"/>
    <x v="20"/>
    <x v="0"/>
    <n v="543059"/>
    <n v="580000"/>
    <x v="1"/>
    <s v="YES"/>
    <d v="2023-10-25T00:00:00"/>
  </r>
  <r>
    <x v="6"/>
    <s v="TI"/>
    <x v="1"/>
    <x v="19"/>
    <x v="0"/>
    <n v="542988"/>
    <n v="440000"/>
    <x v="1"/>
    <s v="YES"/>
    <d v="2023-10-20T00:00:00"/>
  </r>
  <r>
    <x v="6"/>
    <s v="TI"/>
    <x v="3"/>
    <x v="21"/>
    <x v="0"/>
    <n v="542972"/>
    <n v="470000"/>
    <x v="1"/>
    <s v="YES"/>
    <d v="2023-10-20T00:00:00"/>
  </r>
  <r>
    <x v="6"/>
    <s v="TI"/>
    <x v="1"/>
    <x v="19"/>
    <x v="0"/>
    <n v="542970"/>
    <n v="669405"/>
    <x v="0"/>
    <s v="YES"/>
    <d v="2023-10-20T00:00:00"/>
  </r>
  <r>
    <x v="6"/>
    <s v="TI"/>
    <x v="2"/>
    <x v="20"/>
    <x v="0"/>
    <n v="542955"/>
    <n v="580000"/>
    <x v="1"/>
    <s v="YES"/>
    <d v="2023-10-20T00:00:00"/>
  </r>
  <r>
    <x v="6"/>
    <s v="TI"/>
    <x v="2"/>
    <x v="20"/>
    <x v="0"/>
    <n v="542640"/>
    <n v="695000"/>
    <x v="1"/>
    <s v="YES"/>
    <d v="2023-10-04T00:00:00"/>
  </r>
  <r>
    <x v="6"/>
    <s v="TI"/>
    <x v="1"/>
    <x v="19"/>
    <x v="0"/>
    <n v="542703"/>
    <n v="573595"/>
    <x v="0"/>
    <s v="YES"/>
    <d v="2023-10-06T00:00:00"/>
  </r>
  <r>
    <x v="6"/>
    <s v="TI"/>
    <x v="3"/>
    <x v="21"/>
    <x v="0"/>
    <n v="543107"/>
    <n v="255000"/>
    <x v="1"/>
    <s v="YES"/>
    <d v="2023-10-26T00:00:00"/>
  </r>
  <r>
    <x v="6"/>
    <s v="TI"/>
    <x v="1"/>
    <x v="22"/>
    <x v="2"/>
    <n v="542857"/>
    <n v="190000"/>
    <x v="1"/>
    <s v="YES"/>
    <d v="2023-10-16T00:00:00"/>
  </r>
  <r>
    <x v="6"/>
    <s v="TI"/>
    <x v="9"/>
    <x v="23"/>
    <x v="4"/>
    <n v="542663"/>
    <n v="360000"/>
    <x v="1"/>
    <s v="YES"/>
    <d v="2023-10-04T00:00:00"/>
  </r>
  <r>
    <x v="6"/>
    <s v="TI"/>
    <x v="2"/>
    <x v="20"/>
    <x v="3"/>
    <n v="542643"/>
    <n v="395000"/>
    <x v="1"/>
    <s v="YES"/>
    <d v="2023-10-04T00:00:00"/>
  </r>
  <r>
    <x v="6"/>
    <s v="TI"/>
    <x v="2"/>
    <x v="20"/>
    <x v="0"/>
    <n v="542890"/>
    <n v="432500"/>
    <x v="1"/>
    <s v="YES"/>
    <d v="2023-10-18T00:00:00"/>
  </r>
  <r>
    <x v="6"/>
    <s v="TI"/>
    <x v="1"/>
    <x v="19"/>
    <x v="0"/>
    <n v="543170"/>
    <n v="469500"/>
    <x v="1"/>
    <s v="YES"/>
    <d v="2023-10-31T00:00:00"/>
  </r>
  <r>
    <x v="6"/>
    <s v="TI"/>
    <x v="1"/>
    <x v="19"/>
    <x v="0"/>
    <n v="543072"/>
    <n v="1335000"/>
    <x v="1"/>
    <s v="YES"/>
    <d v="2023-10-26T00:00:00"/>
  </r>
  <r>
    <x v="6"/>
    <s v="TI"/>
    <x v="2"/>
    <x v="20"/>
    <x v="3"/>
    <n v="542775"/>
    <n v="370000"/>
    <x v="1"/>
    <s v="YES"/>
    <d v="2023-10-12T00:00:00"/>
  </r>
  <r>
    <x v="6"/>
    <s v="TI"/>
    <x v="10"/>
    <x v="24"/>
    <x v="0"/>
    <n v="542810"/>
    <n v="925000"/>
    <x v="1"/>
    <s v="YES"/>
    <d v="2023-10-13T00:00:00"/>
  </r>
  <r>
    <x v="6"/>
    <s v="TI"/>
    <x v="2"/>
    <x v="20"/>
    <x v="0"/>
    <n v="542587"/>
    <n v="516888"/>
    <x v="1"/>
    <s v="YES"/>
    <d v="2023-10-02T00:00:00"/>
  </r>
  <r>
    <x v="6"/>
    <s v="TI"/>
    <x v="2"/>
    <x v="20"/>
    <x v="2"/>
    <n v="542804"/>
    <n v="70000"/>
    <x v="1"/>
    <s v="YES"/>
    <d v="2023-10-13T00:00:00"/>
  </r>
  <r>
    <x v="6"/>
    <s v="TI"/>
    <x v="3"/>
    <x v="21"/>
    <x v="0"/>
    <n v="542647"/>
    <n v="785000"/>
    <x v="1"/>
    <s v="YES"/>
    <d v="2023-10-04T00:00:00"/>
  </r>
  <r>
    <x v="6"/>
    <s v="TI"/>
    <x v="2"/>
    <x v="20"/>
    <x v="0"/>
    <n v="543079"/>
    <n v="495000"/>
    <x v="1"/>
    <s v="YES"/>
    <d v="2023-10-26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7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55" firstHeaderRow="1" firstDataRow="2" firstDataCol="3" rowPageCount="2" colPageCount="1"/>
  <pivotFields count="10">
    <pivotField name="TITLE COMPANY" axis="axisRow" compact="0" showAll="0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compact="0" showAll="0"/>
    <pivotField axis="axisRow" compact="0" showAll="0">
      <items count="13">
        <item m="1" x="11"/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compact="0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m="1" x="25"/>
        <item t="default"/>
      </items>
    </pivotField>
    <pivotField axis="axisPage" compact="0" showAll="0">
      <items count="8">
        <item m="1" x="6"/>
        <item x="0"/>
        <item x="1"/>
        <item x="2"/>
        <item x="3"/>
        <item x="4"/>
        <item x="5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50">
    <i>
      <x v="1"/>
    </i>
    <i r="1">
      <x v="1"/>
    </i>
    <i r="2">
      <x/>
    </i>
    <i>
      <x v="2"/>
    </i>
    <i r="1">
      <x v="2"/>
    </i>
    <i r="2">
      <x v="1"/>
    </i>
    <i>
      <x v="3"/>
    </i>
    <i r="1">
      <x v="3"/>
    </i>
    <i r="2">
      <x v="2"/>
    </i>
    <i r="2">
      <x v="3"/>
    </i>
    <i r="1">
      <x v="4"/>
    </i>
    <i r="2">
      <x v="4"/>
    </i>
    <i r="1">
      <x v="5"/>
    </i>
    <i r="2">
      <x v="5"/>
    </i>
    <i r="2">
      <x v="6"/>
    </i>
    <i>
      <x v="4"/>
    </i>
    <i r="1">
      <x v="6"/>
    </i>
    <i r="2">
      <x v="7"/>
    </i>
    <i>
      <x v="5"/>
    </i>
    <i r="1">
      <x v="7"/>
    </i>
    <i r="2">
      <x v="8"/>
    </i>
    <i r="1">
      <x v="8"/>
    </i>
    <i r="2">
      <x v="9"/>
    </i>
    <i>
      <x v="6"/>
    </i>
    <i r="1">
      <x v="2"/>
    </i>
    <i r="2">
      <x v="15"/>
    </i>
    <i r="2">
      <x v="17"/>
    </i>
    <i r="1">
      <x v="3"/>
    </i>
    <i r="2">
      <x v="10"/>
    </i>
    <i r="2">
      <x v="11"/>
    </i>
    <i r="2">
      <x v="12"/>
    </i>
    <i r="2">
      <x v="14"/>
    </i>
    <i r="1">
      <x v="6"/>
    </i>
    <i r="2">
      <x v="16"/>
    </i>
    <i r="2">
      <x v="18"/>
    </i>
    <i r="1">
      <x v="9"/>
    </i>
    <i r="2">
      <x v="13"/>
    </i>
    <i>
      <x v="7"/>
    </i>
    <i r="1">
      <x v="2"/>
    </i>
    <i r="2">
      <x v="19"/>
    </i>
    <i r="2">
      <x v="22"/>
    </i>
    <i r="1">
      <x v="3"/>
    </i>
    <i r="2">
      <x v="20"/>
    </i>
    <i r="1">
      <x v="4"/>
    </i>
    <i r="2">
      <x v="21"/>
    </i>
    <i r="1">
      <x v="10"/>
    </i>
    <i r="2">
      <x v="23"/>
    </i>
    <i r="1">
      <x v="11"/>
    </i>
    <i r="2">
      <x v="2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32" firstHeaderRow="1" firstDataRow="2" firstDataCol="2" rowPageCount="1" colPageCount="1"/>
  <pivotFields count="8">
    <pivotField name="TITLE COMPANY" axis="axisRow" compact="0" showAll="0" insertBlankRow="1">
      <items count="15">
        <item x="0"/>
        <item m="1" x="9"/>
        <item m="1" x="8"/>
        <item m="1" x="10"/>
        <item m="1" x="7"/>
        <item m="1" x="13"/>
        <item m="1" x="11"/>
        <item x="3"/>
        <item m="1" x="12"/>
        <item m="1" x="5"/>
        <item m="1" x="6"/>
        <item x="1"/>
        <item x="4"/>
        <item x="2"/>
        <item t="default"/>
      </items>
    </pivotField>
    <pivotField compact="0" showAll="0" insertBlankRow="1"/>
    <pivotField axis="axisPage" compact="0" showAll="0" insertBlankRow="1">
      <items count="11">
        <item x="3"/>
        <item m="1" x="6"/>
        <item x="4"/>
        <item x="1"/>
        <item m="1" x="8"/>
        <item x="0"/>
        <item x="2"/>
        <item m="1" x="7"/>
        <item m="1" x="9"/>
        <item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7">
        <item m="1" x="31"/>
        <item m="1" x="91"/>
        <item m="1" x="104"/>
        <item m="1" x="18"/>
        <item m="1" x="60"/>
        <item m="1" x="34"/>
        <item m="1" x="63"/>
        <item m="1" x="33"/>
        <item m="1" x="28"/>
        <item m="1" x="53"/>
        <item m="1" x="42"/>
        <item m="1" x="25"/>
        <item m="1" x="40"/>
        <item m="1" x="16"/>
        <item m="1" x="11"/>
        <item m="1" x="99"/>
        <item m="1" x="24"/>
        <item m="1" x="58"/>
        <item m="1" x="51"/>
        <item m="1" x="86"/>
        <item m="1" x="74"/>
        <item m="1" x="26"/>
        <item m="1" x="32"/>
        <item m="1" x="81"/>
        <item m="1" x="36"/>
        <item m="1" x="62"/>
        <item m="1" x="9"/>
        <item m="1" x="38"/>
        <item m="1" x="37"/>
        <item m="1" x="101"/>
        <item m="1" x="88"/>
        <item m="1" x="105"/>
        <item m="1" x="52"/>
        <item m="1" x="85"/>
        <item m="1" x="10"/>
        <item m="1" x="22"/>
        <item x="1"/>
        <item m="1" x="94"/>
        <item m="1" x="70"/>
        <item m="1" x="79"/>
        <item m="1" x="20"/>
        <item m="1" x="44"/>
        <item m="1" x="84"/>
        <item m="1" x="13"/>
        <item m="1" x="71"/>
        <item m="1" x="96"/>
        <item m="1" x="49"/>
        <item m="1" x="98"/>
        <item m="1" x="57"/>
        <item m="1" x="103"/>
        <item m="1" x="73"/>
        <item x="2"/>
        <item m="1" x="39"/>
        <item m="1" x="102"/>
        <item m="1" x="43"/>
        <item m="1" x="30"/>
        <item m="1" x="65"/>
        <item m="1" x="77"/>
        <item m="1" x="23"/>
        <item m="1" x="92"/>
        <item m="1" x="69"/>
        <item m="1" x="89"/>
        <item m="1" x="19"/>
        <item m="1" x="87"/>
        <item m="1" x="100"/>
        <item m="1" x="68"/>
        <item m="1" x="75"/>
        <item m="1" x="47"/>
        <item m="1" x="97"/>
        <item m="1" x="27"/>
        <item m="1" x="83"/>
        <item m="1" x="93"/>
        <item m="1" x="46"/>
        <item m="1" x="29"/>
        <item m="1" x="50"/>
        <item m="1" x="21"/>
        <item m="1" x="15"/>
        <item m="1" x="67"/>
        <item m="1" x="90"/>
        <item m="1" x="17"/>
        <item m="1" x="80"/>
        <item m="1" x="61"/>
        <item m="1" x="78"/>
        <item m="1" x="66"/>
        <item m="1" x="12"/>
        <item m="1" x="72"/>
        <item m="1" x="35"/>
        <item m="1" x="59"/>
        <item m="1" x="14"/>
        <item m="1" x="95"/>
        <item m="1" x="76"/>
        <item m="1" x="82"/>
        <item m="1" x="45"/>
        <item m="1" x="41"/>
        <item m="1" x="64"/>
        <item m="1" x="56"/>
        <item m="1" x="54"/>
        <item m="1" x="48"/>
        <item m="1" x="55"/>
        <item x="8"/>
        <item x="0"/>
        <item x="3"/>
        <item x="4"/>
        <item x="5"/>
        <item x="6"/>
        <item x="7"/>
        <item t="default"/>
      </items>
    </pivotField>
  </pivotFields>
  <rowFields count="2">
    <field x="7"/>
    <field x="0"/>
  </rowFields>
  <rowItems count="28">
    <i>
      <x v="36"/>
    </i>
    <i r="1">
      <x v="11"/>
    </i>
    <i t="blank">
      <x v="36"/>
    </i>
    <i>
      <x v="51"/>
    </i>
    <i r="1">
      <x v="11"/>
    </i>
    <i t="blank">
      <x v="51"/>
    </i>
    <i>
      <x v="99"/>
    </i>
    <i r="1">
      <x v="12"/>
    </i>
    <i t="blank">
      <x v="99"/>
    </i>
    <i>
      <x v="100"/>
    </i>
    <i r="1">
      <x/>
    </i>
    <i t="blank">
      <x v="100"/>
    </i>
    <i>
      <x v="101"/>
    </i>
    <i r="1">
      <x v="11"/>
    </i>
    <i t="blank">
      <x v="101"/>
    </i>
    <i>
      <x v="102"/>
    </i>
    <i r="1">
      <x v="11"/>
    </i>
    <i t="blank">
      <x v="102"/>
    </i>
    <i>
      <x v="103"/>
    </i>
    <i r="1">
      <x v="13"/>
    </i>
    <i t="blank">
      <x v="103"/>
    </i>
    <i>
      <x v="104"/>
    </i>
    <i r="1">
      <x v="7"/>
    </i>
    <i t="blank">
      <x v="104"/>
    </i>
    <i>
      <x v="105"/>
    </i>
    <i r="1">
      <x v="7"/>
    </i>
    <i t="blank">
      <x v="10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82" totalsRowShown="0" headerRowDxfId="5">
  <autoFilter ref="A1:J82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93" totalsRowShown="0" headerRowDxfId="3" headerRowBorderDxfId="2" tableBorderDxfId="1" totalsRowBorderDxfId="0">
  <autoFilter ref="A1:E93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0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47</v>
      </c>
    </row>
    <row r="2" spans="1:7">
      <c r="A2" s="2" t="s">
        <v>52</v>
      </c>
    </row>
    <row r="3" spans="1:7">
      <c r="A3" s="2"/>
    </row>
    <row r="4" spans="1:7" ht="13.5" thickBot="1">
      <c r="A4" s="2"/>
    </row>
    <row r="5" spans="1:7" ht="16.5" thickBot="1">
      <c r="A5" s="119" t="s">
        <v>4</v>
      </c>
      <c r="B5" s="120"/>
      <c r="C5" s="120"/>
      <c r="D5" s="120"/>
      <c r="E5" s="120"/>
      <c r="F5" s="120"/>
      <c r="G5" s="121"/>
    </row>
    <row r="6" spans="1:7" ht="25.5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118" t="s">
        <v>50</v>
      </c>
      <c r="G6" s="118" t="s">
        <v>51</v>
      </c>
    </row>
    <row r="7" spans="1:7">
      <c r="A7" s="126" t="s">
        <v>58</v>
      </c>
      <c r="B7" s="127">
        <v>33</v>
      </c>
      <c r="C7" s="128">
        <v>20162181</v>
      </c>
      <c r="D7" s="129">
        <f>B7/$B$14</f>
        <v>0.40740740740740738</v>
      </c>
      <c r="E7" s="129">
        <f>C7/$C$14</f>
        <v>0.44803911758374643</v>
      </c>
      <c r="F7" s="130">
        <v>1</v>
      </c>
      <c r="G7" s="130">
        <f>RANK(C7,$C$7:$C$13)</f>
        <v>1</v>
      </c>
    </row>
    <row r="8" spans="1:7">
      <c r="A8" s="68" t="s">
        <v>53</v>
      </c>
      <c r="B8" s="69">
        <v>21</v>
      </c>
      <c r="C8" s="70">
        <v>11006888</v>
      </c>
      <c r="D8" s="23">
        <f>B8/$B$14</f>
        <v>0.25925925925925924</v>
      </c>
      <c r="E8" s="23">
        <f>C8/$C$14</f>
        <v>0.24459240728287915</v>
      </c>
      <c r="F8" s="72">
        <v>2</v>
      </c>
      <c r="G8" s="104">
        <f>RANK(C8,$C$7:$C$13)</f>
        <v>2</v>
      </c>
    </row>
    <row r="9" spans="1:7">
      <c r="A9" s="68" t="s">
        <v>65</v>
      </c>
      <c r="B9" s="69">
        <v>16</v>
      </c>
      <c r="C9" s="70">
        <v>7639000</v>
      </c>
      <c r="D9" s="23">
        <f t="shared" ref="D9" si="0">B9/$B$14</f>
        <v>0.19753086419753085</v>
      </c>
      <c r="E9" s="23">
        <f t="shared" ref="E9" si="1">C9/$C$14</f>
        <v>0.16975201339687601</v>
      </c>
      <c r="F9" s="72">
        <v>3</v>
      </c>
      <c r="G9" s="104">
        <f>RANK(C9,$C$7:$C$13)</f>
        <v>3</v>
      </c>
    </row>
    <row r="10" spans="1:7">
      <c r="A10" s="68" t="s">
        <v>61</v>
      </c>
      <c r="B10" s="69">
        <v>6</v>
      </c>
      <c r="C10" s="70">
        <v>3491870</v>
      </c>
      <c r="D10" s="23">
        <f>B10/$B$14</f>
        <v>7.407407407407407E-2</v>
      </c>
      <c r="E10" s="23">
        <f>C10/$C$14</f>
        <v>7.7595491951845716E-2</v>
      </c>
      <c r="F10" s="72">
        <v>4</v>
      </c>
      <c r="G10" s="104">
        <f>RANK(C10,$C$7:$C$13)</f>
        <v>4</v>
      </c>
    </row>
    <row r="11" spans="1:7">
      <c r="A11" s="83" t="s">
        <v>95</v>
      </c>
      <c r="B11" s="79">
        <v>2</v>
      </c>
      <c r="C11" s="117">
        <v>1429000</v>
      </c>
      <c r="D11" s="23">
        <f>B11/$B$14</f>
        <v>2.4691358024691357E-2</v>
      </c>
      <c r="E11" s="23">
        <f>C11/$C$14</f>
        <v>3.1754892936789611E-2</v>
      </c>
      <c r="F11" s="72">
        <v>5</v>
      </c>
      <c r="G11" s="104">
        <f>RANK(C11,$C$7:$C$13)</f>
        <v>5</v>
      </c>
    </row>
    <row r="12" spans="1:7">
      <c r="A12" s="83" t="s">
        <v>78</v>
      </c>
      <c r="B12" s="79">
        <v>2</v>
      </c>
      <c r="C12" s="117">
        <v>722000</v>
      </c>
      <c r="D12" s="23">
        <f>B12/$B$14</f>
        <v>2.4691358024691357E-2</v>
      </c>
      <c r="E12" s="23">
        <f>C12/$C$14</f>
        <v>1.6044109657356261E-2</v>
      </c>
      <c r="F12" s="72">
        <v>5</v>
      </c>
      <c r="G12" s="104">
        <f>RANK(C12,$C$7:$C$13)</f>
        <v>6</v>
      </c>
    </row>
    <row r="13" spans="1:7">
      <c r="A13" s="83" t="s">
        <v>102</v>
      </c>
      <c r="B13" s="79">
        <v>1</v>
      </c>
      <c r="C13" s="117">
        <v>550000</v>
      </c>
      <c r="D13" s="23">
        <f>B13/$B$14</f>
        <v>1.2345679012345678E-2</v>
      </c>
      <c r="E13" s="23">
        <f>C13/$C$14</f>
        <v>1.2221967190506847E-2</v>
      </c>
      <c r="F13" s="72">
        <v>6</v>
      </c>
      <c r="G13" s="104">
        <f>RANK(C13,$C$7:$C$13)</f>
        <v>7</v>
      </c>
    </row>
    <row r="14" spans="1:7">
      <c r="A14" s="80" t="s">
        <v>23</v>
      </c>
      <c r="B14" s="81">
        <f>SUM(B7:B13)</f>
        <v>81</v>
      </c>
      <c r="C14" s="82">
        <f>SUM(C7:C13)</f>
        <v>45000939</v>
      </c>
      <c r="D14" s="30">
        <f>SUM(D7:D13)</f>
        <v>1</v>
      </c>
      <c r="E14" s="30">
        <f>SUM(E7:E13)</f>
        <v>1</v>
      </c>
      <c r="F14" s="31"/>
      <c r="G14" s="31"/>
    </row>
    <row r="15" spans="1:7" ht="13.5" thickBot="1">
      <c r="A15" s="76"/>
      <c r="B15" s="77"/>
      <c r="C15" s="78"/>
    </row>
    <row r="16" spans="1:7" ht="16.5" thickBot="1">
      <c r="A16" s="122" t="s">
        <v>10</v>
      </c>
      <c r="B16" s="123"/>
      <c r="C16" s="123"/>
      <c r="D16" s="123"/>
      <c r="E16" s="123"/>
      <c r="F16" s="123"/>
      <c r="G16" s="124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26" t="s">
        <v>58</v>
      </c>
      <c r="B19" s="127">
        <v>5</v>
      </c>
      <c r="C19" s="128">
        <v>3350000</v>
      </c>
      <c r="D19" s="131">
        <f>B19/$B$23</f>
        <v>0.5</v>
      </c>
      <c r="E19" s="131">
        <f>C19/$C$23</f>
        <v>0.49718017215791038</v>
      </c>
      <c r="F19" s="132">
        <v>1</v>
      </c>
      <c r="G19" s="132">
        <f>RANK(C19,$C$19:$C$22)</f>
        <v>1</v>
      </c>
    </row>
    <row r="20" spans="1:7">
      <c r="A20" s="68" t="s">
        <v>53</v>
      </c>
      <c r="B20" s="69">
        <v>3</v>
      </c>
      <c r="C20" s="70">
        <v>3173500</v>
      </c>
      <c r="D20" s="23">
        <f>B20/$B$23</f>
        <v>0.3</v>
      </c>
      <c r="E20" s="23">
        <f>C20/$C$23</f>
        <v>0.47098545562481448</v>
      </c>
      <c r="F20" s="72">
        <v>2</v>
      </c>
      <c r="G20" s="72">
        <f>RANK(C20,$C$19:$C$22)</f>
        <v>2</v>
      </c>
    </row>
    <row r="21" spans="1:7">
      <c r="A21" s="68" t="s">
        <v>107</v>
      </c>
      <c r="B21" s="69">
        <v>1</v>
      </c>
      <c r="C21" s="70">
        <v>107500</v>
      </c>
      <c r="D21" s="23">
        <f>B21/$B$23</f>
        <v>0.1</v>
      </c>
      <c r="E21" s="23">
        <f>C21/$C$23</f>
        <v>1.595428910655981E-2</v>
      </c>
      <c r="F21" s="72">
        <v>3</v>
      </c>
      <c r="G21" s="72">
        <f>RANK(C21,$C$19:$C$22)</f>
        <v>3</v>
      </c>
    </row>
    <row r="22" spans="1:7">
      <c r="A22" s="68" t="s">
        <v>116</v>
      </c>
      <c r="B22" s="69">
        <v>1</v>
      </c>
      <c r="C22" s="70">
        <v>107000</v>
      </c>
      <c r="D22" s="23">
        <f>B22/$B$23</f>
        <v>0.1</v>
      </c>
      <c r="E22" s="23">
        <f>C22/$C$23</f>
        <v>1.5880083110715346E-2</v>
      </c>
      <c r="F22" s="72">
        <v>3</v>
      </c>
      <c r="G22" s="72">
        <f>RANK(C22,$C$19:$C$22)</f>
        <v>4</v>
      </c>
    </row>
    <row r="23" spans="1:7">
      <c r="A23" s="32" t="s">
        <v>23</v>
      </c>
      <c r="B23" s="46">
        <f>SUM(B19:B22)</f>
        <v>10</v>
      </c>
      <c r="C23" s="33">
        <f>SUM(C19:C22)</f>
        <v>6738000</v>
      </c>
      <c r="D23" s="30">
        <f>SUM(D19:D22)</f>
        <v>1</v>
      </c>
      <c r="E23" s="30">
        <f>SUM(E19:E22)</f>
        <v>1</v>
      </c>
      <c r="F23" s="31"/>
      <c r="G23" s="31"/>
    </row>
    <row r="24" spans="1:7" ht="13.5" thickBot="1"/>
    <row r="25" spans="1:7" ht="16.5" thickBot="1">
      <c r="A25" s="119" t="s">
        <v>12</v>
      </c>
      <c r="B25" s="120"/>
      <c r="C25" s="120"/>
      <c r="D25" s="120"/>
      <c r="E25" s="120"/>
      <c r="F25" s="120"/>
      <c r="G25" s="121"/>
    </row>
    <row r="26" spans="1:7">
      <c r="A26" s="3"/>
      <c r="B26" s="44"/>
      <c r="C26" s="39"/>
      <c r="D26" s="4" t="s">
        <v>5</v>
      </c>
      <c r="E26" s="4" t="s">
        <v>5</v>
      </c>
      <c r="F26" s="5" t="s">
        <v>6</v>
      </c>
      <c r="G26" s="5" t="s">
        <v>6</v>
      </c>
    </row>
    <row r="27" spans="1:7">
      <c r="A27" s="6" t="s">
        <v>11</v>
      </c>
      <c r="B27" s="45" t="s">
        <v>8</v>
      </c>
      <c r="C27" s="26" t="s">
        <v>9</v>
      </c>
      <c r="D27" s="8" t="s">
        <v>8</v>
      </c>
      <c r="E27" s="8" t="s">
        <v>9</v>
      </c>
      <c r="F27" s="7" t="s">
        <v>8</v>
      </c>
      <c r="G27" s="7" t="s">
        <v>9</v>
      </c>
    </row>
    <row r="28" spans="1:7">
      <c r="A28" s="126" t="s">
        <v>58</v>
      </c>
      <c r="B28" s="127">
        <v>39</v>
      </c>
      <c r="C28" s="128">
        <v>24166181</v>
      </c>
      <c r="D28" s="131">
        <f t="shared" ref="D28:D35" si="2">B28/$B$37</f>
        <v>0.42391304347826086</v>
      </c>
      <c r="E28" s="131">
        <f t="shared" ref="E28:E35" si="3">C28/$C$37</f>
        <v>0.46124881446333826</v>
      </c>
      <c r="F28" s="132">
        <v>1</v>
      </c>
      <c r="G28" s="132">
        <f>RANK(C28,$C$28:$C$36)</f>
        <v>1</v>
      </c>
    </row>
    <row r="29" spans="1:7">
      <c r="A29" s="68" t="s">
        <v>53</v>
      </c>
      <c r="B29" s="69">
        <v>24</v>
      </c>
      <c r="C29" s="70">
        <v>14180388</v>
      </c>
      <c r="D29" s="23">
        <f t="shared" si="2"/>
        <v>0.2608695652173913</v>
      </c>
      <c r="E29" s="23">
        <f t="shared" si="3"/>
        <v>0.27065456282191003</v>
      </c>
      <c r="F29" s="72">
        <v>2</v>
      </c>
      <c r="G29" s="72">
        <f>RANK(C29,$C$28:$C$36)</f>
        <v>2</v>
      </c>
    </row>
    <row r="30" spans="1:7">
      <c r="A30" s="68" t="s">
        <v>65</v>
      </c>
      <c r="B30" s="69">
        <v>16</v>
      </c>
      <c r="C30" s="70">
        <v>7639000</v>
      </c>
      <c r="D30" s="23">
        <f t="shared" si="2"/>
        <v>0.17391304347826086</v>
      </c>
      <c r="E30" s="23">
        <f t="shared" si="3"/>
        <v>0.14580208985794824</v>
      </c>
      <c r="F30" s="72">
        <v>3</v>
      </c>
      <c r="G30" s="72">
        <f>RANK(C30,$C$28:$C$36)</f>
        <v>3</v>
      </c>
    </row>
    <row r="31" spans="1:7">
      <c r="A31" s="68" t="s">
        <v>61</v>
      </c>
      <c r="B31" s="69">
        <v>6</v>
      </c>
      <c r="C31" s="70">
        <v>3491870</v>
      </c>
      <c r="D31" s="23">
        <f t="shared" ref="D31" si="4">B31/$B$37</f>
        <v>6.5217391304347824E-2</v>
      </c>
      <c r="E31" s="23">
        <f t="shared" ref="E31" si="5">C31/$C$37</f>
        <v>6.6647721365659593E-2</v>
      </c>
      <c r="F31" s="72">
        <v>4</v>
      </c>
      <c r="G31" s="72">
        <f>RANK(C31,$C$28:$C$36)</f>
        <v>4</v>
      </c>
    </row>
    <row r="32" spans="1:7">
      <c r="A32" s="68" t="s">
        <v>95</v>
      </c>
      <c r="B32" s="69">
        <v>2</v>
      </c>
      <c r="C32" s="70">
        <v>1429000</v>
      </c>
      <c r="D32" s="23">
        <f t="shared" si="2"/>
        <v>2.1739130434782608E-2</v>
      </c>
      <c r="E32" s="23">
        <f t="shared" si="3"/>
        <v>2.7274667679932977E-2</v>
      </c>
      <c r="F32" s="72">
        <v>5</v>
      </c>
      <c r="G32" s="72">
        <f>RANK(C32,$C$28:$C$36)</f>
        <v>5</v>
      </c>
    </row>
    <row r="33" spans="1:7">
      <c r="A33" s="68" t="s">
        <v>78</v>
      </c>
      <c r="B33" s="69">
        <v>2</v>
      </c>
      <c r="C33" s="70">
        <v>722000</v>
      </c>
      <c r="D33" s="23">
        <f t="shared" si="2"/>
        <v>2.1739130434782608E-2</v>
      </c>
      <c r="E33" s="23">
        <f t="shared" si="3"/>
        <v>1.3780482900567957E-2</v>
      </c>
      <c r="F33" s="72">
        <v>5</v>
      </c>
      <c r="G33" s="72">
        <f>RANK(C33,$C$28:$C$36)</f>
        <v>6</v>
      </c>
    </row>
    <row r="34" spans="1:7">
      <c r="A34" s="68" t="s">
        <v>102</v>
      </c>
      <c r="B34" s="69">
        <v>1</v>
      </c>
      <c r="C34" s="70">
        <v>550000</v>
      </c>
      <c r="D34" s="23">
        <f t="shared" si="2"/>
        <v>1.0869565217391304E-2</v>
      </c>
      <c r="E34" s="23">
        <f t="shared" si="3"/>
        <v>1.0497597777440963E-2</v>
      </c>
      <c r="F34" s="72">
        <v>6</v>
      </c>
      <c r="G34" s="72">
        <f>RANK(C34,$C$28:$C$36)</f>
        <v>7</v>
      </c>
    </row>
    <row r="35" spans="1:7">
      <c r="A35" s="68" t="s">
        <v>107</v>
      </c>
      <c r="B35" s="69">
        <v>1</v>
      </c>
      <c r="C35" s="70">
        <v>107500</v>
      </c>
      <c r="D35" s="23">
        <f t="shared" si="2"/>
        <v>1.0869565217391304E-2</v>
      </c>
      <c r="E35" s="23">
        <f t="shared" si="3"/>
        <v>2.0518032019543704E-3</v>
      </c>
      <c r="F35" s="72">
        <v>6</v>
      </c>
      <c r="G35" s="72">
        <f>RANK(C35,$C$28:$C$36)</f>
        <v>8</v>
      </c>
    </row>
    <row r="36" spans="1:7">
      <c r="A36" s="68" t="s">
        <v>116</v>
      </c>
      <c r="B36" s="69">
        <v>1</v>
      </c>
      <c r="C36" s="70">
        <v>107000</v>
      </c>
      <c r="D36" s="23">
        <f>B36/$B$37</f>
        <v>1.0869565217391304E-2</v>
      </c>
      <c r="E36" s="23">
        <f>C36/$C$37</f>
        <v>2.0422599312476058E-3</v>
      </c>
      <c r="F36" s="72">
        <v>6</v>
      </c>
      <c r="G36" s="72">
        <f>RANK(C36,$C$28:$C$36)</f>
        <v>9</v>
      </c>
    </row>
    <row r="37" spans="1:7">
      <c r="A37" s="32" t="s">
        <v>23</v>
      </c>
      <c r="B37" s="47">
        <f>SUM(B28:B36)</f>
        <v>92</v>
      </c>
      <c r="C37" s="37">
        <f>SUM(C28:C36)</f>
        <v>52392939</v>
      </c>
      <c r="D37" s="30">
        <f>SUM(D28:D36)</f>
        <v>1</v>
      </c>
      <c r="E37" s="30">
        <f>SUM(E28:E36)</f>
        <v>1</v>
      </c>
      <c r="F37" s="31"/>
      <c r="G37" s="31"/>
    </row>
    <row r="39" spans="1:7">
      <c r="A39" s="125" t="s">
        <v>24</v>
      </c>
      <c r="B39" s="125"/>
      <c r="C39" s="125"/>
      <c r="D39" s="103" t="s">
        <v>43</v>
      </c>
    </row>
    <row r="40" spans="1:7">
      <c r="A40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5:G25"/>
    <mergeCell ref="A39:C39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4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2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48</v>
      </c>
    </row>
    <row r="2" spans="1:7">
      <c r="A2" s="2" t="str">
        <f>'OVERALL STATS'!A2</f>
        <v>Reporting Period: OCTOBER, 2023</v>
      </c>
    </row>
    <row r="3" spans="1:7" ht="13.5" thickBot="1"/>
    <row r="4" spans="1:7" ht="16.5" thickBot="1">
      <c r="A4" s="119" t="s">
        <v>13</v>
      </c>
      <c r="B4" s="120"/>
      <c r="C4" s="120"/>
      <c r="D4" s="120"/>
      <c r="E4" s="120"/>
      <c r="F4" s="120"/>
      <c r="G4" s="121"/>
    </row>
    <row r="5" spans="1:7">
      <c r="A5" s="3"/>
      <c r="B5" s="101"/>
      <c r="C5" s="93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4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3" t="s">
        <v>58</v>
      </c>
      <c r="B7" s="134">
        <v>29</v>
      </c>
      <c r="C7" s="135">
        <v>16736500</v>
      </c>
      <c r="D7" s="136">
        <f>B7/$B$13</f>
        <v>0.4264705882352941</v>
      </c>
      <c r="E7" s="131">
        <f>C7/$C$13</f>
        <v>0.46223353320138416</v>
      </c>
      <c r="F7" s="132">
        <v>1</v>
      </c>
      <c r="G7" s="132">
        <f>RANK(C7,$C$7:$C$12)</f>
        <v>1</v>
      </c>
    </row>
    <row r="8" spans="1:7">
      <c r="A8" s="35" t="s">
        <v>53</v>
      </c>
      <c r="B8" s="36">
        <v>19</v>
      </c>
      <c r="C8" s="95">
        <v>9763888</v>
      </c>
      <c r="D8" s="27">
        <f>B8/$B$13</f>
        <v>0.27941176470588236</v>
      </c>
      <c r="E8" s="23">
        <f>C8/$C$13</f>
        <v>0.26966190350566704</v>
      </c>
      <c r="F8" s="72">
        <v>2</v>
      </c>
      <c r="G8" s="72">
        <f>RANK(C8,$C$7:$C$12)</f>
        <v>2</v>
      </c>
    </row>
    <row r="9" spans="1:7">
      <c r="A9" s="35" t="s">
        <v>65</v>
      </c>
      <c r="B9" s="36">
        <v>15</v>
      </c>
      <c r="C9" s="95">
        <v>7006500</v>
      </c>
      <c r="D9" s="27">
        <f t="shared" ref="D9" si="0">B9/$B$13</f>
        <v>0.22058823529411764</v>
      </c>
      <c r="E9" s="23">
        <f t="shared" ref="E9" si="1">C9/$C$13</f>
        <v>0.19350755835303071</v>
      </c>
      <c r="F9" s="72">
        <v>3</v>
      </c>
      <c r="G9" s="72">
        <f>RANK(C9,$C$7:$C$12)</f>
        <v>3</v>
      </c>
    </row>
    <row r="10" spans="1:7">
      <c r="A10" s="35" t="s">
        <v>95</v>
      </c>
      <c r="B10" s="36">
        <v>2</v>
      </c>
      <c r="C10" s="95">
        <v>1429000</v>
      </c>
      <c r="D10" s="27">
        <f>B10/$B$13</f>
        <v>2.9411764705882353E-2</v>
      </c>
      <c r="E10" s="23">
        <f>C10/$C$13</f>
        <v>3.9466538341037735E-2</v>
      </c>
      <c r="F10" s="72">
        <v>4</v>
      </c>
      <c r="G10" s="72">
        <f>RANK(C10,$C$7:$C$12)</f>
        <v>4</v>
      </c>
    </row>
    <row r="11" spans="1:7">
      <c r="A11" s="35" t="s">
        <v>78</v>
      </c>
      <c r="B11" s="36">
        <v>2</v>
      </c>
      <c r="C11" s="95">
        <v>722000</v>
      </c>
      <c r="D11" s="27">
        <f>B11/$B$13</f>
        <v>2.9411764705882353E-2</v>
      </c>
      <c r="E11" s="23">
        <f>C11/$C$13</f>
        <v>1.9940406355653775E-2</v>
      </c>
      <c r="F11" s="72">
        <v>4</v>
      </c>
      <c r="G11" s="72">
        <f>RANK(C11,$C$7:$C$12)</f>
        <v>5</v>
      </c>
    </row>
    <row r="12" spans="1:7">
      <c r="A12" s="35" t="s">
        <v>102</v>
      </c>
      <c r="B12" s="36">
        <v>1</v>
      </c>
      <c r="C12" s="95">
        <v>550000</v>
      </c>
      <c r="D12" s="27">
        <f>B12/$B$13</f>
        <v>1.4705882352941176E-2</v>
      </c>
      <c r="E12" s="23">
        <f>C12/$C$13</f>
        <v>1.5190060243226559E-2</v>
      </c>
      <c r="F12" s="72">
        <v>5</v>
      </c>
      <c r="G12" s="72">
        <f>RANK(C12,$C$7:$C$12)</f>
        <v>6</v>
      </c>
    </row>
    <row r="13" spans="1:7">
      <c r="A13" s="28" t="s">
        <v>23</v>
      </c>
      <c r="B13" s="29">
        <f>SUM(B7:B12)</f>
        <v>68</v>
      </c>
      <c r="C13" s="96">
        <f>SUM(C7:C12)</f>
        <v>36207888</v>
      </c>
      <c r="D13" s="30">
        <f>SUM(D7:D12)</f>
        <v>0.99999999999999989</v>
      </c>
      <c r="E13" s="30">
        <f>SUM(E7:E12)</f>
        <v>0.99999999999999989</v>
      </c>
      <c r="F13" s="31"/>
      <c r="G13" s="31"/>
    </row>
    <row r="14" spans="1:7" ht="13.5" thickBot="1"/>
    <row r="15" spans="1:7" ht="16.5" thickBot="1">
      <c r="A15" s="119" t="s">
        <v>14</v>
      </c>
      <c r="B15" s="120"/>
      <c r="C15" s="120"/>
      <c r="D15" s="120"/>
      <c r="E15" s="120"/>
      <c r="F15" s="120"/>
      <c r="G15" s="121"/>
    </row>
    <row r="16" spans="1:7">
      <c r="A16" s="3"/>
      <c r="B16" s="101"/>
      <c r="C16" s="93"/>
      <c r="D16" s="10" t="s">
        <v>5</v>
      </c>
      <c r="E16" s="10" t="s">
        <v>5</v>
      </c>
      <c r="F16" s="11" t="s">
        <v>6</v>
      </c>
      <c r="G16" s="15" t="s">
        <v>6</v>
      </c>
    </row>
    <row r="17" spans="1:7">
      <c r="A17" s="12" t="s">
        <v>7</v>
      </c>
      <c r="B17" s="12" t="s">
        <v>8</v>
      </c>
      <c r="C17" s="94" t="s">
        <v>9</v>
      </c>
      <c r="D17" s="13" t="s">
        <v>8</v>
      </c>
      <c r="E17" s="13" t="s">
        <v>9</v>
      </c>
      <c r="F17" s="14" t="s">
        <v>8</v>
      </c>
      <c r="G17" s="16" t="s">
        <v>9</v>
      </c>
    </row>
    <row r="18" spans="1:7">
      <c r="A18" s="137" t="s">
        <v>61</v>
      </c>
      <c r="B18" s="134">
        <v>6</v>
      </c>
      <c r="C18" s="135">
        <v>3491870</v>
      </c>
      <c r="D18" s="136">
        <f>B18/$B$22</f>
        <v>0.46153846153846156</v>
      </c>
      <c r="E18" s="131">
        <f>C18/$C$22</f>
        <v>0.39711699613706325</v>
      </c>
      <c r="F18" s="132">
        <v>1</v>
      </c>
      <c r="G18" s="132">
        <f>RANK(C18,$C$18:$C$21)</f>
        <v>1</v>
      </c>
    </row>
    <row r="19" spans="1:7">
      <c r="A19" s="48" t="s">
        <v>58</v>
      </c>
      <c r="B19" s="49">
        <v>4</v>
      </c>
      <c r="C19" s="97">
        <v>3425681</v>
      </c>
      <c r="D19" s="27">
        <f>B19/$B$22</f>
        <v>0.30769230769230771</v>
      </c>
      <c r="E19" s="23">
        <f>C19/$C$22</f>
        <v>0.38958957476762046</v>
      </c>
      <c r="F19" s="72">
        <v>2</v>
      </c>
      <c r="G19" s="72">
        <f>RANK(C19,$C$18:$C$21)</f>
        <v>2</v>
      </c>
    </row>
    <row r="20" spans="1:7">
      <c r="A20" s="48" t="s">
        <v>53</v>
      </c>
      <c r="B20" s="49">
        <v>2</v>
      </c>
      <c r="C20" s="97">
        <v>1243000</v>
      </c>
      <c r="D20" s="27">
        <f>B20/$B$22</f>
        <v>0.15384615384615385</v>
      </c>
      <c r="E20" s="23">
        <f>C20/$C$22</f>
        <v>0.14136162749425654</v>
      </c>
      <c r="F20" s="72">
        <v>3</v>
      </c>
      <c r="G20" s="72">
        <f>RANK(C20,$C$18:$C$21)</f>
        <v>3</v>
      </c>
    </row>
    <row r="21" spans="1:7">
      <c r="A21" s="48" t="s">
        <v>65</v>
      </c>
      <c r="B21" s="49">
        <v>1</v>
      </c>
      <c r="C21" s="97">
        <v>632500</v>
      </c>
      <c r="D21" s="27">
        <f t="shared" ref="D21" si="2">B21/$B$22</f>
        <v>7.6923076923076927E-2</v>
      </c>
      <c r="E21" s="23">
        <f t="shared" ref="E21" si="3">C21/$C$22</f>
        <v>7.1931801601059747E-2</v>
      </c>
      <c r="F21" s="72">
        <v>4</v>
      </c>
      <c r="G21" s="72">
        <f>RANK(C21,$C$18:$C$21)</f>
        <v>4</v>
      </c>
    </row>
    <row r="22" spans="1:7">
      <c r="A22" s="28" t="s">
        <v>23</v>
      </c>
      <c r="B22" s="29">
        <f>SUM(B18:B21)</f>
        <v>13</v>
      </c>
      <c r="C22" s="96">
        <f>SUM(C18:C21)</f>
        <v>8793051</v>
      </c>
      <c r="D22" s="30">
        <f>SUM(D18:D21)</f>
        <v>1</v>
      </c>
      <c r="E22" s="30">
        <f>SUM(E18:E21)</f>
        <v>0.99999999999999989</v>
      </c>
      <c r="F22" s="31"/>
      <c r="G22" s="31"/>
    </row>
    <row r="23" spans="1:7" ht="13.5" thickBot="1"/>
    <row r="24" spans="1:7" ht="16.5" thickBot="1">
      <c r="A24" s="119" t="s">
        <v>15</v>
      </c>
      <c r="B24" s="120"/>
      <c r="C24" s="120"/>
      <c r="D24" s="120"/>
      <c r="E24" s="120"/>
      <c r="F24" s="120"/>
      <c r="G24" s="121"/>
    </row>
    <row r="25" spans="1:7">
      <c r="A25" s="3"/>
      <c r="B25" s="101"/>
      <c r="C25" s="93"/>
      <c r="D25" s="10" t="s">
        <v>5</v>
      </c>
      <c r="E25" s="10" t="s">
        <v>5</v>
      </c>
      <c r="F25" s="11" t="s">
        <v>6</v>
      </c>
      <c r="G25" s="15" t="s">
        <v>6</v>
      </c>
    </row>
    <row r="26" spans="1:7">
      <c r="A26" s="12" t="s">
        <v>7</v>
      </c>
      <c r="B26" s="12" t="s">
        <v>8</v>
      </c>
      <c r="C26" s="94" t="s">
        <v>9</v>
      </c>
      <c r="D26" s="17" t="s">
        <v>8</v>
      </c>
      <c r="E26" s="13" t="s">
        <v>9</v>
      </c>
      <c r="F26" s="14" t="s">
        <v>8</v>
      </c>
      <c r="G26" s="16" t="s">
        <v>9</v>
      </c>
    </row>
    <row r="27" spans="1:7">
      <c r="A27" s="133" t="s">
        <v>58</v>
      </c>
      <c r="B27" s="134">
        <v>23</v>
      </c>
      <c r="C27" s="135">
        <v>12351500</v>
      </c>
      <c r="D27" s="136">
        <f>B27/$B$32</f>
        <v>0.43396226415094341</v>
      </c>
      <c r="E27" s="131">
        <f>C27/$C$32</f>
        <v>0.43795160268693051</v>
      </c>
      <c r="F27" s="132">
        <v>1</v>
      </c>
      <c r="G27" s="132">
        <f>RANK(C27,$C$27:$C$31)</f>
        <v>1</v>
      </c>
    </row>
    <row r="28" spans="1:7">
      <c r="A28" s="35" t="s">
        <v>53</v>
      </c>
      <c r="B28" s="36">
        <v>16</v>
      </c>
      <c r="C28" s="95">
        <v>9103888</v>
      </c>
      <c r="D28" s="27">
        <f>B28/$B$32</f>
        <v>0.30188679245283018</v>
      </c>
      <c r="E28" s="23">
        <f>C28/$C$32</f>
        <v>0.32279984943385942</v>
      </c>
      <c r="F28" s="105">
        <v>2</v>
      </c>
      <c r="G28" s="72">
        <f>RANK(C28,$C$27:$C$31)</f>
        <v>2</v>
      </c>
    </row>
    <row r="29" spans="1:7">
      <c r="A29" s="35" t="s">
        <v>65</v>
      </c>
      <c r="B29" s="36">
        <v>11</v>
      </c>
      <c r="C29" s="95">
        <v>5541500</v>
      </c>
      <c r="D29" s="27">
        <f>B29/$B$32</f>
        <v>0.20754716981132076</v>
      </c>
      <c r="E29" s="23">
        <f>C29/$C$32</f>
        <v>0.19648696970324458</v>
      </c>
      <c r="F29" s="105">
        <v>3</v>
      </c>
      <c r="G29" s="72">
        <f>RANK(C29,$C$27:$C$31)</f>
        <v>3</v>
      </c>
    </row>
    <row r="30" spans="1:7">
      <c r="A30" s="35" t="s">
        <v>78</v>
      </c>
      <c r="B30" s="36">
        <v>2</v>
      </c>
      <c r="C30" s="95">
        <v>722000</v>
      </c>
      <c r="D30" s="27">
        <f>B30/$B$32</f>
        <v>3.7735849056603772E-2</v>
      </c>
      <c r="E30" s="23">
        <f>C30/$C$32</f>
        <v>2.5600215126904732E-2</v>
      </c>
      <c r="F30" s="72">
        <v>4</v>
      </c>
      <c r="G30" s="72">
        <f>RANK(C30,$C$27:$C$31)</f>
        <v>4</v>
      </c>
    </row>
    <row r="31" spans="1:7">
      <c r="A31" s="35" t="s">
        <v>95</v>
      </c>
      <c r="B31" s="36">
        <v>1</v>
      </c>
      <c r="C31" s="95">
        <v>484000</v>
      </c>
      <c r="D31" s="27">
        <f>B31/$B$32</f>
        <v>1.8867924528301886E-2</v>
      </c>
      <c r="E31" s="23">
        <f>C31/$C$32</f>
        <v>1.7161363049060793E-2</v>
      </c>
      <c r="F31" s="105">
        <v>5</v>
      </c>
      <c r="G31" s="72">
        <f>RANK(C31,$C$27:$C$31)</f>
        <v>5</v>
      </c>
    </row>
    <row r="32" spans="1:7">
      <c r="A32" s="28" t="s">
        <v>23</v>
      </c>
      <c r="B32" s="40">
        <f>SUM(B27:B31)</f>
        <v>53</v>
      </c>
      <c r="C32" s="98">
        <f>SUM(C27:C31)</f>
        <v>28202888</v>
      </c>
      <c r="D32" s="30">
        <f>SUM(D27:D31)</f>
        <v>1</v>
      </c>
      <c r="E32" s="30">
        <f>SUM(E27:E31)</f>
        <v>0.99999999999999989</v>
      </c>
      <c r="F32" s="31"/>
      <c r="G32" s="31"/>
    </row>
    <row r="33" spans="1:7" ht="13.5" thickBot="1"/>
    <row r="34" spans="1:7" ht="16.5" thickBot="1">
      <c r="A34" s="119" t="s">
        <v>16</v>
      </c>
      <c r="B34" s="120"/>
      <c r="C34" s="120"/>
      <c r="D34" s="120"/>
      <c r="E34" s="120"/>
      <c r="F34" s="120"/>
      <c r="G34" s="121"/>
    </row>
    <row r="35" spans="1:7">
      <c r="A35" s="18"/>
      <c r="B35" s="102"/>
      <c r="C35" s="99"/>
      <c r="D35" s="10" t="s">
        <v>5</v>
      </c>
      <c r="E35" s="10" t="s">
        <v>5</v>
      </c>
      <c r="F35" s="11" t="s">
        <v>6</v>
      </c>
      <c r="G35" s="15" t="s">
        <v>6</v>
      </c>
    </row>
    <row r="36" spans="1:7">
      <c r="A36" s="12" t="s">
        <v>7</v>
      </c>
      <c r="B36" s="12" t="s">
        <v>8</v>
      </c>
      <c r="C36" s="94" t="s">
        <v>9</v>
      </c>
      <c r="D36" s="13" t="s">
        <v>8</v>
      </c>
      <c r="E36" s="13" t="s">
        <v>9</v>
      </c>
      <c r="F36" s="14" t="s">
        <v>8</v>
      </c>
      <c r="G36" s="16" t="s">
        <v>9</v>
      </c>
    </row>
    <row r="37" spans="1:7">
      <c r="A37" s="138" t="s">
        <v>58</v>
      </c>
      <c r="B37" s="139">
        <v>2</v>
      </c>
      <c r="C37" s="140">
        <v>3600000</v>
      </c>
      <c r="D37" s="131">
        <f>B37/$B$42</f>
        <v>0.33333333333333331</v>
      </c>
      <c r="E37" s="131">
        <f>C37/$C$42</f>
        <v>0.57279236276849643</v>
      </c>
      <c r="F37" s="132">
        <v>1</v>
      </c>
      <c r="G37" s="132">
        <f>RANK(C37,$C$37:$C$41)</f>
        <v>1</v>
      </c>
    </row>
    <row r="38" spans="1:7">
      <c r="A38" s="90" t="s">
        <v>95</v>
      </c>
      <c r="B38" s="91">
        <v>1</v>
      </c>
      <c r="C38" s="100">
        <v>945000</v>
      </c>
      <c r="D38" s="23">
        <f>B38/$B$42</f>
        <v>0.16666666666666666</v>
      </c>
      <c r="E38" s="23">
        <f>C38/$C$42</f>
        <v>0.15035799522673032</v>
      </c>
      <c r="F38" s="72">
        <v>2</v>
      </c>
      <c r="G38" s="72">
        <f>RANK(C38,$C$37:$C$41)</f>
        <v>2</v>
      </c>
    </row>
    <row r="39" spans="1:7">
      <c r="A39" s="90" t="s">
        <v>65</v>
      </c>
      <c r="B39" s="91">
        <v>1</v>
      </c>
      <c r="C39" s="100">
        <v>790000</v>
      </c>
      <c r="D39" s="23">
        <f>B39/$B$42</f>
        <v>0.16666666666666666</v>
      </c>
      <c r="E39" s="23">
        <f>C39/$C$42</f>
        <v>0.12569610182975338</v>
      </c>
      <c r="F39" s="72">
        <v>2</v>
      </c>
      <c r="G39" s="72">
        <f>RANK(C39,$C$37:$C$41)</f>
        <v>3</v>
      </c>
    </row>
    <row r="40" spans="1:7">
      <c r="A40" s="90" t="s">
        <v>102</v>
      </c>
      <c r="B40" s="91">
        <v>1</v>
      </c>
      <c r="C40" s="100">
        <v>550000</v>
      </c>
      <c r="D40" s="23">
        <f t="shared" ref="D40" si="4">B40/$B$42</f>
        <v>0.16666666666666666</v>
      </c>
      <c r="E40" s="23">
        <f t="shared" ref="E40" si="5">C40/$C$42</f>
        <v>8.7509944311853619E-2</v>
      </c>
      <c r="F40" s="72">
        <v>2</v>
      </c>
      <c r="G40" s="72">
        <f>RANK(C40,$C$37:$C$41)</f>
        <v>4</v>
      </c>
    </row>
    <row r="41" spans="1:7">
      <c r="A41" s="90" t="s">
        <v>53</v>
      </c>
      <c r="B41" s="91">
        <v>1</v>
      </c>
      <c r="C41" s="100">
        <v>400000</v>
      </c>
      <c r="D41" s="23">
        <f>B41/$B$42</f>
        <v>0.16666666666666666</v>
      </c>
      <c r="E41" s="23">
        <f>C41/$C$42</f>
        <v>6.3643595863166272E-2</v>
      </c>
      <c r="F41" s="72">
        <v>2</v>
      </c>
      <c r="G41" s="72">
        <f>RANK(C41,$C$37:$C$41)</f>
        <v>5</v>
      </c>
    </row>
    <row r="42" spans="1:7">
      <c r="A42" s="28" t="s">
        <v>23</v>
      </c>
      <c r="B42" s="40">
        <f>SUM(B37:B41)</f>
        <v>6</v>
      </c>
      <c r="C42" s="98">
        <f>SUM(C37:C41)</f>
        <v>6285000</v>
      </c>
      <c r="D42" s="30">
        <f>SUM(D37:D41)</f>
        <v>0.99999999999999989</v>
      </c>
      <c r="E42" s="30">
        <f>SUM(E37:E41)</f>
        <v>1</v>
      </c>
      <c r="F42" s="31"/>
      <c r="G42" s="31"/>
    </row>
    <row r="43" spans="1:7" ht="13.5" thickBot="1"/>
    <row r="44" spans="1:7" ht="16.5" thickBot="1">
      <c r="A44" s="119" t="s">
        <v>17</v>
      </c>
      <c r="B44" s="120"/>
      <c r="C44" s="120"/>
      <c r="D44" s="120"/>
      <c r="E44" s="120"/>
      <c r="F44" s="120"/>
      <c r="G44" s="121"/>
    </row>
    <row r="45" spans="1:7">
      <c r="A45" s="18"/>
      <c r="B45" s="102"/>
      <c r="C45" s="99"/>
      <c r="D45" s="10" t="s">
        <v>5</v>
      </c>
      <c r="E45" s="10" t="s">
        <v>5</v>
      </c>
      <c r="F45" s="11" t="s">
        <v>6</v>
      </c>
      <c r="G45" s="15" t="s">
        <v>6</v>
      </c>
    </row>
    <row r="46" spans="1:7">
      <c r="A46" s="12" t="s">
        <v>7</v>
      </c>
      <c r="B46" s="12" t="s">
        <v>8</v>
      </c>
      <c r="C46" s="94" t="s">
        <v>9</v>
      </c>
      <c r="D46" s="13" t="s">
        <v>8</v>
      </c>
      <c r="E46" s="13" t="s">
        <v>9</v>
      </c>
      <c r="F46" s="14" t="s">
        <v>8</v>
      </c>
      <c r="G46" s="16" t="s">
        <v>9</v>
      </c>
    </row>
    <row r="47" spans="1:7">
      <c r="A47" s="133" t="s">
        <v>58</v>
      </c>
      <c r="B47" s="134">
        <v>4</v>
      </c>
      <c r="C47" s="135">
        <v>785000</v>
      </c>
      <c r="D47" s="136">
        <f>B47/$B$50</f>
        <v>0.44444444444444442</v>
      </c>
      <c r="E47" s="131">
        <f>C47/$C$50</f>
        <v>0.45639534883720928</v>
      </c>
      <c r="F47" s="132">
        <v>1</v>
      </c>
      <c r="G47" s="132">
        <f>RANK(C47,$C$47:$C$49)</f>
        <v>1</v>
      </c>
    </row>
    <row r="48" spans="1:7">
      <c r="A48" s="35" t="s">
        <v>65</v>
      </c>
      <c r="B48" s="36">
        <v>3</v>
      </c>
      <c r="C48" s="95">
        <v>675000</v>
      </c>
      <c r="D48" s="27">
        <f>B48/$B$50</f>
        <v>0.33333333333333331</v>
      </c>
      <c r="E48" s="23">
        <f>C48/$C$50</f>
        <v>0.39244186046511625</v>
      </c>
      <c r="F48" s="72">
        <v>2</v>
      </c>
      <c r="G48" s="72">
        <f>RANK(C48,$C$47:$C$49)</f>
        <v>2</v>
      </c>
    </row>
    <row r="49" spans="1:7">
      <c r="A49" s="35" t="s">
        <v>53</v>
      </c>
      <c r="B49" s="36">
        <v>2</v>
      </c>
      <c r="C49" s="95">
        <v>260000</v>
      </c>
      <c r="D49" s="27">
        <f t="shared" ref="D49" si="6">B49/$B$50</f>
        <v>0.22222222222222221</v>
      </c>
      <c r="E49" s="23">
        <f t="shared" ref="E49" si="7">C49/$C$50</f>
        <v>0.15116279069767441</v>
      </c>
      <c r="F49" s="72">
        <v>3</v>
      </c>
      <c r="G49" s="72">
        <f>RANK(C49,$C$47:$C$49)</f>
        <v>3</v>
      </c>
    </row>
    <row r="50" spans="1:7">
      <c r="A50" s="28" t="s">
        <v>23</v>
      </c>
      <c r="B50" s="29">
        <f>SUM(B47:B49)</f>
        <v>9</v>
      </c>
      <c r="C50" s="96">
        <f>SUM(C47:C49)</f>
        <v>1720000</v>
      </c>
      <c r="D50" s="30">
        <f>SUM(D47:D49)</f>
        <v>0.99999999999999989</v>
      </c>
      <c r="E50" s="30">
        <f>SUM(E47:E49)</f>
        <v>1</v>
      </c>
      <c r="F50" s="31"/>
      <c r="G50" s="31"/>
    </row>
    <row r="53" spans="1:7">
      <c r="A53" s="125" t="s">
        <v>24</v>
      </c>
      <c r="B53" s="125"/>
      <c r="C53" s="125"/>
    </row>
    <row r="54" spans="1:7">
      <c r="A54" s="20" t="s">
        <v>25</v>
      </c>
    </row>
  </sheetData>
  <sortState ref="A107:C126">
    <sortCondition descending="1" ref="B107"/>
    <sortCondition descending="1" ref="C107"/>
  </sortState>
  <mergeCells count="6">
    <mergeCell ref="A53:C53"/>
    <mergeCell ref="A4:G4"/>
    <mergeCell ref="A15:G15"/>
    <mergeCell ref="A24:G24"/>
    <mergeCell ref="A34:G34"/>
    <mergeCell ref="A44:G44"/>
  </mergeCells>
  <phoneticPr fontId="2" type="noConversion"/>
  <hyperlinks>
    <hyperlink ref="A54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39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49</v>
      </c>
    </row>
    <row r="2" spans="1:7">
      <c r="A2" s="56" t="str">
        <f>'OVERALL STATS'!A2</f>
        <v>Reporting Period: OCTOBER, 2023</v>
      </c>
    </row>
    <row r="3" spans="1:7" ht="13.5" thickBot="1"/>
    <row r="4" spans="1:7" ht="16.5" thickBot="1">
      <c r="A4" s="119" t="s">
        <v>18</v>
      </c>
      <c r="B4" s="120"/>
      <c r="C4" s="120"/>
      <c r="D4" s="120"/>
      <c r="E4" s="120"/>
      <c r="F4" s="120"/>
      <c r="G4" s="121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1" t="s">
        <v>58</v>
      </c>
      <c r="B7" s="142">
        <v>2</v>
      </c>
      <c r="C7" s="67">
        <v>329000</v>
      </c>
      <c r="D7" s="136">
        <f>B7/$B$10</f>
        <v>0.5</v>
      </c>
      <c r="E7" s="66">
        <f>C7/$C$10</f>
        <v>0.42671854734111542</v>
      </c>
      <c r="F7" s="132">
        <v>1</v>
      </c>
      <c r="G7" s="72">
        <f>RANK(C7,$C$7:$C$9)</f>
        <v>2</v>
      </c>
    </row>
    <row r="8" spans="1:7">
      <c r="A8" s="145" t="s">
        <v>53</v>
      </c>
      <c r="B8" s="53">
        <v>1</v>
      </c>
      <c r="C8" s="144">
        <v>335000</v>
      </c>
      <c r="D8" s="27">
        <f>B8/$B$10</f>
        <v>0.25</v>
      </c>
      <c r="E8" s="143">
        <f>C8/$C$10</f>
        <v>0.43450064850843062</v>
      </c>
      <c r="F8" s="72">
        <v>2</v>
      </c>
      <c r="G8" s="132">
        <f>RANK(C8,$C$7:$C$9)</f>
        <v>1</v>
      </c>
    </row>
    <row r="9" spans="1:7">
      <c r="A9" s="60" t="s">
        <v>116</v>
      </c>
      <c r="B9" s="53">
        <v>1</v>
      </c>
      <c r="C9" s="54">
        <v>107000</v>
      </c>
      <c r="D9" s="27">
        <f t="shared" ref="D9" si="0">B9/$B$10</f>
        <v>0.25</v>
      </c>
      <c r="E9" s="66">
        <f t="shared" ref="E9" si="1">C9/$C$10</f>
        <v>0.13878080415045396</v>
      </c>
      <c r="F9" s="72">
        <v>2</v>
      </c>
      <c r="G9" s="72">
        <f>RANK(C9,$C$7:$C$9)</f>
        <v>3</v>
      </c>
    </row>
    <row r="10" spans="1:7">
      <c r="A10" s="59" t="s">
        <v>23</v>
      </c>
      <c r="B10" s="34">
        <f>SUM(B7:B9)</f>
        <v>4</v>
      </c>
      <c r="C10" s="51">
        <f>SUM(C7:C9)</f>
        <v>771000</v>
      </c>
      <c r="D10" s="30">
        <f>SUM(D7:D9)</f>
        <v>1</v>
      </c>
      <c r="E10" s="30">
        <f>SUM(E7:E9)</f>
        <v>1</v>
      </c>
      <c r="F10" s="40"/>
      <c r="G10" s="40"/>
    </row>
    <row r="11" spans="1:7" ht="13.5" thickBot="1"/>
    <row r="12" spans="1:7" ht="16.5" thickBot="1">
      <c r="A12" s="119" t="s">
        <v>19</v>
      </c>
      <c r="B12" s="120"/>
      <c r="C12" s="120"/>
      <c r="D12" s="120"/>
      <c r="E12" s="120"/>
      <c r="F12" s="120"/>
      <c r="G12" s="121"/>
    </row>
    <row r="13" spans="1:7">
      <c r="A13" s="57"/>
      <c r="B13" s="65"/>
      <c r="C13" s="39"/>
      <c r="D13" s="10" t="s">
        <v>5</v>
      </c>
      <c r="E13" s="10" t="s">
        <v>5</v>
      </c>
      <c r="F13" s="11" t="s">
        <v>6</v>
      </c>
      <c r="G13" s="11" t="s">
        <v>6</v>
      </c>
    </row>
    <row r="14" spans="1:7">
      <c r="A14" s="58" t="s">
        <v>11</v>
      </c>
      <c r="B14" s="19" t="s">
        <v>8</v>
      </c>
      <c r="C14" s="50" t="s">
        <v>9</v>
      </c>
      <c r="D14" s="13" t="s">
        <v>8</v>
      </c>
      <c r="E14" s="13" t="s">
        <v>9</v>
      </c>
      <c r="F14" s="14" t="s">
        <v>8</v>
      </c>
      <c r="G14" s="14" t="s">
        <v>9</v>
      </c>
    </row>
    <row r="15" spans="1:7">
      <c r="A15" s="146" t="s">
        <v>53</v>
      </c>
      <c r="B15" s="132">
        <v>2</v>
      </c>
      <c r="C15" s="147">
        <v>2838500</v>
      </c>
      <c r="D15" s="136">
        <f>B15/$B$17</f>
        <v>0.66666666666666663</v>
      </c>
      <c r="E15" s="143">
        <f>C15/$C$17</f>
        <v>0.51241086740680564</v>
      </c>
      <c r="F15" s="132">
        <v>1</v>
      </c>
      <c r="G15" s="132">
        <f>RANK(C15,$C$15:$C$16)</f>
        <v>1</v>
      </c>
    </row>
    <row r="16" spans="1:7">
      <c r="A16" s="71" t="s">
        <v>58</v>
      </c>
      <c r="B16" s="72">
        <v>1</v>
      </c>
      <c r="C16" s="73">
        <v>2701000</v>
      </c>
      <c r="D16" s="27">
        <f>B16/$B$17</f>
        <v>0.33333333333333331</v>
      </c>
      <c r="E16" s="66">
        <f>C16/$C$17</f>
        <v>0.48758913259319431</v>
      </c>
      <c r="F16" s="72">
        <v>2</v>
      </c>
      <c r="G16" s="72">
        <f>RANK(C16,$C$15:$C$16)</f>
        <v>2</v>
      </c>
    </row>
    <row r="17" spans="1:7">
      <c r="A17" s="59" t="s">
        <v>23</v>
      </c>
      <c r="B17" s="40">
        <f>SUM(B15:B16)</f>
        <v>3</v>
      </c>
      <c r="C17" s="37">
        <f>SUM(C15:C16)</f>
        <v>5539500</v>
      </c>
      <c r="D17" s="30">
        <f>SUM(D15:D16)</f>
        <v>1</v>
      </c>
      <c r="E17" s="30">
        <f>SUM(E15:E16)</f>
        <v>1</v>
      </c>
      <c r="F17" s="40"/>
      <c r="G17" s="40"/>
    </row>
    <row r="18" spans="1:7" ht="13.5" thickBot="1"/>
    <row r="19" spans="1:7" ht="16.5" thickBot="1">
      <c r="A19" s="119" t="s">
        <v>20</v>
      </c>
      <c r="B19" s="120"/>
      <c r="C19" s="120"/>
      <c r="D19" s="120"/>
      <c r="E19" s="120"/>
      <c r="F19" s="120"/>
      <c r="G19" s="121"/>
    </row>
    <row r="20" spans="1:7">
      <c r="A20" s="57"/>
      <c r="B20" s="65"/>
      <c r="C20" s="39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58" t="s">
        <v>11</v>
      </c>
      <c r="B21" s="19" t="s">
        <v>8</v>
      </c>
      <c r="C21" s="50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>
      <c r="A22" s="145" t="s">
        <v>58</v>
      </c>
      <c r="B22" s="148">
        <v>2</v>
      </c>
      <c r="C22" s="144">
        <v>320000</v>
      </c>
      <c r="D22" s="136">
        <f t="shared" ref="D22" si="2">B22/$B$23</f>
        <v>1</v>
      </c>
      <c r="E22" s="143">
        <f t="shared" ref="E22" si="3">C22/$C$23</f>
        <v>1</v>
      </c>
      <c r="F22" s="132">
        <v>1</v>
      </c>
      <c r="G22" s="132">
        <f>RANK(C22,$C$22:$C$22)</f>
        <v>1</v>
      </c>
    </row>
    <row r="23" spans="1:7">
      <c r="A23" s="59" t="s">
        <v>23</v>
      </c>
      <c r="B23" s="40">
        <f>SUM(B22:B22)</f>
        <v>2</v>
      </c>
      <c r="C23" s="37">
        <f>SUM(C22:C22)</f>
        <v>320000</v>
      </c>
      <c r="D23" s="30">
        <f>SUM(D22:D22)</f>
        <v>1</v>
      </c>
      <c r="E23" s="30">
        <f>SUM(E22:E22)</f>
        <v>1</v>
      </c>
      <c r="F23" s="40"/>
      <c r="G23" s="40"/>
    </row>
    <row r="24" spans="1:7" ht="13.5" thickBot="1"/>
    <row r="25" spans="1:7" ht="16.5" thickBot="1">
      <c r="A25" s="119" t="s">
        <v>21</v>
      </c>
      <c r="B25" s="120"/>
      <c r="C25" s="120"/>
      <c r="D25" s="120"/>
      <c r="E25" s="120"/>
      <c r="F25" s="120"/>
      <c r="G25" s="121"/>
    </row>
    <row r="26" spans="1:7">
      <c r="A26" s="57"/>
      <c r="B26" s="65"/>
      <c r="C26" s="39"/>
      <c r="D26" s="10" t="s">
        <v>5</v>
      </c>
      <c r="E26" s="10" t="s">
        <v>5</v>
      </c>
      <c r="F26" s="11" t="s">
        <v>6</v>
      </c>
      <c r="G26" s="11" t="s">
        <v>6</v>
      </c>
    </row>
    <row r="27" spans="1:7">
      <c r="A27" s="58" t="s">
        <v>11</v>
      </c>
      <c r="B27" s="19" t="s">
        <v>8</v>
      </c>
      <c r="C27" s="50" t="s">
        <v>9</v>
      </c>
      <c r="D27" s="13" t="s">
        <v>8</v>
      </c>
      <c r="E27" s="13" t="s">
        <v>9</v>
      </c>
      <c r="F27" s="14" t="s">
        <v>8</v>
      </c>
      <c r="G27" s="14" t="s">
        <v>9</v>
      </c>
    </row>
    <row r="28" spans="1:7">
      <c r="A28" s="71" t="s">
        <v>139</v>
      </c>
      <c r="B28" s="72"/>
      <c r="C28" s="73"/>
      <c r="D28" s="23"/>
      <c r="E28" s="66"/>
      <c r="F28" s="72"/>
      <c r="G28" s="72"/>
    </row>
    <row r="29" spans="1:7">
      <c r="A29" s="59" t="s">
        <v>23</v>
      </c>
      <c r="B29" s="34">
        <f>SUM(B28:B28)</f>
        <v>0</v>
      </c>
      <c r="C29" s="51">
        <f>SUM(C28:C28)</f>
        <v>0</v>
      </c>
      <c r="D29" s="30"/>
      <c r="E29" s="30"/>
      <c r="F29" s="40"/>
      <c r="G29" s="40"/>
    </row>
    <row r="30" spans="1:7" ht="13.5" thickBot="1"/>
    <row r="31" spans="1:7" ht="16.5" thickBot="1">
      <c r="A31" s="119" t="s">
        <v>22</v>
      </c>
      <c r="B31" s="120"/>
      <c r="C31" s="120"/>
      <c r="D31" s="120"/>
      <c r="E31" s="120"/>
      <c r="F31" s="120"/>
      <c r="G31" s="121"/>
    </row>
    <row r="32" spans="1:7">
      <c r="A32" s="57"/>
      <c r="B32" s="65"/>
      <c r="C32" s="39"/>
      <c r="D32" s="10" t="s">
        <v>5</v>
      </c>
      <c r="E32" s="10" t="s">
        <v>5</v>
      </c>
      <c r="F32" s="11" t="s">
        <v>6</v>
      </c>
      <c r="G32" s="11" t="s">
        <v>6</v>
      </c>
    </row>
    <row r="33" spans="1:7">
      <c r="A33" s="58" t="s">
        <v>11</v>
      </c>
      <c r="B33" s="19" t="s">
        <v>8</v>
      </c>
      <c r="C33" s="50" t="s">
        <v>9</v>
      </c>
      <c r="D33" s="13" t="s">
        <v>8</v>
      </c>
      <c r="E33" s="13" t="s">
        <v>9</v>
      </c>
      <c r="F33" s="14" t="s">
        <v>8</v>
      </c>
      <c r="G33" s="14" t="s">
        <v>9</v>
      </c>
    </row>
    <row r="34" spans="1:7">
      <c r="A34" s="145" t="s">
        <v>107</v>
      </c>
      <c r="B34" s="148">
        <v>1</v>
      </c>
      <c r="C34" s="144">
        <v>107500</v>
      </c>
      <c r="D34" s="131">
        <f t="shared" ref="D34" si="4">B34/$B$35</f>
        <v>1</v>
      </c>
      <c r="E34" s="131">
        <f t="shared" ref="E34" si="5">C34/$C$35</f>
        <v>1</v>
      </c>
      <c r="F34" s="132">
        <v>1</v>
      </c>
      <c r="G34" s="132">
        <f>RANK(C34,$C$34:$C$34)</f>
        <v>1</v>
      </c>
    </row>
    <row r="35" spans="1:7">
      <c r="A35" s="59" t="s">
        <v>23</v>
      </c>
      <c r="B35" s="34">
        <f>SUM(B34:B34)</f>
        <v>1</v>
      </c>
      <c r="C35" s="51">
        <f>SUM(C34:C34)</f>
        <v>107500</v>
      </c>
      <c r="D35" s="30">
        <f>SUM(D34:D34)</f>
        <v>1</v>
      </c>
      <c r="E35" s="30">
        <f>SUM(E34:E34)</f>
        <v>1</v>
      </c>
      <c r="F35" s="40"/>
      <c r="G35" s="40"/>
    </row>
    <row r="36" spans="1:7">
      <c r="A36" s="61"/>
      <c r="B36" s="24"/>
      <c r="C36" s="52"/>
      <c r="D36" s="42"/>
      <c r="E36" s="42"/>
      <c r="F36" s="64"/>
      <c r="G36" s="64"/>
    </row>
    <row r="38" spans="1:7">
      <c r="A38" s="125" t="s">
        <v>24</v>
      </c>
      <c r="B38" s="125"/>
      <c r="C38" s="125"/>
    </row>
    <row r="39" spans="1:7">
      <c r="A39" s="62" t="s">
        <v>25</v>
      </c>
    </row>
  </sheetData>
  <sortState ref="A107:C126">
    <sortCondition descending="1" ref="B107"/>
    <sortCondition descending="1" ref="C107"/>
  </sortState>
  <mergeCells count="6">
    <mergeCell ref="A38:C38"/>
    <mergeCell ref="A4:G4"/>
    <mergeCell ref="A12:G12"/>
    <mergeCell ref="A19:G19"/>
    <mergeCell ref="A25:G25"/>
    <mergeCell ref="A31:G31"/>
  </mergeCells>
  <phoneticPr fontId="2" type="noConversion"/>
  <hyperlinks>
    <hyperlink ref="A39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5"/>
  <sheetViews>
    <sheetView workbookViewId="0">
      <selection activeCell="G1" sqref="G1"/>
    </sheetView>
  </sheetViews>
  <sheetFormatPr defaultRowHeight="12.75"/>
  <cols>
    <col min="1" max="1" width="33.140625" customWidth="1"/>
    <col min="2" max="2" width="30.42578125" customWidth="1"/>
    <col min="3" max="3" width="5.85546875" bestFit="1" customWidth="1"/>
    <col min="4" max="4" width="10.7109375" customWidth="1"/>
    <col min="5" max="5" width="17.28515625" customWidth="1"/>
    <col min="6" max="6" width="16" bestFit="1" customWidth="1"/>
    <col min="7" max="7" width="22.5703125" bestFit="1" customWidth="1"/>
  </cols>
  <sheetData>
    <row r="1" spans="1:7">
      <c r="A1" s="74" t="s">
        <v>45</v>
      </c>
      <c r="B1" t="s">
        <v>28</v>
      </c>
    </row>
    <row r="2" spans="1:7">
      <c r="A2" s="74" t="s">
        <v>27</v>
      </c>
      <c r="B2" t="s">
        <v>28</v>
      </c>
    </row>
    <row r="4" spans="1:7">
      <c r="D4" s="74" t="s">
        <v>40</v>
      </c>
    </row>
    <row r="5" spans="1:7">
      <c r="A5" s="74" t="s">
        <v>7</v>
      </c>
      <c r="B5" s="74" t="s">
        <v>26</v>
      </c>
      <c r="C5" s="74" t="s">
        <v>31</v>
      </c>
      <c r="D5" t="s">
        <v>8</v>
      </c>
      <c r="E5" t="s">
        <v>9</v>
      </c>
      <c r="F5" t="s">
        <v>30</v>
      </c>
      <c r="G5" t="s">
        <v>46</v>
      </c>
    </row>
    <row r="6" spans="1:7">
      <c r="A6" t="s">
        <v>61</v>
      </c>
      <c r="D6" s="75">
        <v>6</v>
      </c>
      <c r="E6" s="25">
        <v>3491870</v>
      </c>
      <c r="F6" s="9">
        <v>7.407407407407407E-2</v>
      </c>
      <c r="G6" s="9">
        <v>7.7595491951845716E-2</v>
      </c>
    </row>
    <row r="7" spans="1:7">
      <c r="B7" t="s">
        <v>62</v>
      </c>
      <c r="D7" s="75">
        <v>6</v>
      </c>
      <c r="E7" s="25">
        <v>3491870</v>
      </c>
      <c r="F7" s="9">
        <v>7.407407407407407E-2</v>
      </c>
      <c r="G7" s="9">
        <v>7.7595491951845716E-2</v>
      </c>
    </row>
    <row r="8" spans="1:7">
      <c r="C8" t="s">
        <v>63</v>
      </c>
      <c r="D8" s="75">
        <v>6</v>
      </c>
      <c r="E8" s="25">
        <v>3491870</v>
      </c>
      <c r="F8" s="9">
        <v>7.407407407407407E-2</v>
      </c>
      <c r="G8" s="9">
        <v>7.7595491951845716E-2</v>
      </c>
    </row>
    <row r="9" spans="1:7">
      <c r="A9" t="s">
        <v>102</v>
      </c>
      <c r="D9" s="75">
        <v>1</v>
      </c>
      <c r="E9" s="25">
        <v>550000</v>
      </c>
      <c r="F9" s="9">
        <v>1.2345679012345678E-2</v>
      </c>
      <c r="G9" s="9">
        <v>1.2221967190506847E-2</v>
      </c>
    </row>
    <row r="10" spans="1:7">
      <c r="B10" t="s">
        <v>75</v>
      </c>
      <c r="D10" s="75">
        <v>1</v>
      </c>
      <c r="E10" s="25">
        <v>550000</v>
      </c>
      <c r="F10" s="9">
        <v>1.2345679012345678E-2</v>
      </c>
      <c r="G10" s="9">
        <v>1.2221967190506847E-2</v>
      </c>
    </row>
    <row r="11" spans="1:7">
      <c r="C11" t="s">
        <v>103</v>
      </c>
      <c r="D11" s="75">
        <v>1</v>
      </c>
      <c r="E11" s="25">
        <v>550000</v>
      </c>
      <c r="F11" s="9">
        <v>1.2345679012345678E-2</v>
      </c>
      <c r="G11" s="9">
        <v>1.2221967190506847E-2</v>
      </c>
    </row>
    <row r="12" spans="1:7">
      <c r="A12" t="s">
        <v>65</v>
      </c>
      <c r="D12" s="75">
        <v>16</v>
      </c>
      <c r="E12" s="25">
        <v>7639000</v>
      </c>
      <c r="F12" s="9">
        <v>0.19753086419753085</v>
      </c>
      <c r="G12" s="9">
        <v>0.16975201339687601</v>
      </c>
    </row>
    <row r="13" spans="1:7">
      <c r="B13" t="s">
        <v>55</v>
      </c>
      <c r="D13" s="75">
        <v>10</v>
      </c>
      <c r="E13" s="25">
        <v>3782500</v>
      </c>
      <c r="F13" s="9">
        <v>0.12345679012345678</v>
      </c>
      <c r="G13" s="9">
        <v>8.4053801632894817E-2</v>
      </c>
    </row>
    <row r="14" spans="1:7">
      <c r="C14" t="s">
        <v>68</v>
      </c>
      <c r="D14" s="75">
        <v>6</v>
      </c>
      <c r="E14" s="25">
        <v>2293000</v>
      </c>
      <c r="F14" s="9">
        <v>7.407407407407407E-2</v>
      </c>
      <c r="G14" s="9">
        <v>5.0954492305149451E-2</v>
      </c>
    </row>
    <row r="15" spans="1:7">
      <c r="C15" t="s">
        <v>92</v>
      </c>
      <c r="D15" s="75">
        <v>4</v>
      </c>
      <c r="E15" s="25">
        <v>1489500</v>
      </c>
      <c r="F15" s="9">
        <v>4.9382716049382713E-2</v>
      </c>
      <c r="G15" s="9">
        <v>3.3099309327745359E-2</v>
      </c>
    </row>
    <row r="16" spans="1:7">
      <c r="B16" t="s">
        <v>66</v>
      </c>
      <c r="D16" s="75">
        <v>3</v>
      </c>
      <c r="E16" s="25">
        <v>1709000</v>
      </c>
      <c r="F16" s="9">
        <v>3.7037037037037035E-2</v>
      </c>
      <c r="G16" s="9">
        <v>3.7976985324684E-2</v>
      </c>
    </row>
    <row r="17" spans="1:7">
      <c r="C17" t="s">
        <v>67</v>
      </c>
      <c r="D17" s="75">
        <v>3</v>
      </c>
      <c r="E17" s="25">
        <v>1709000</v>
      </c>
      <c r="F17" s="9">
        <v>3.7037037037037035E-2</v>
      </c>
      <c r="G17" s="9">
        <v>3.7976985324684E-2</v>
      </c>
    </row>
    <row r="18" spans="1:7">
      <c r="B18" t="s">
        <v>89</v>
      </c>
      <c r="D18" s="75">
        <v>3</v>
      </c>
      <c r="E18" s="25">
        <v>2147500</v>
      </c>
      <c r="F18" s="9">
        <v>3.7037037037037035E-2</v>
      </c>
      <c r="G18" s="9">
        <v>4.7721226439297187E-2</v>
      </c>
    </row>
    <row r="19" spans="1:7">
      <c r="C19" t="s">
        <v>94</v>
      </c>
      <c r="D19" s="75">
        <v>1</v>
      </c>
      <c r="E19" s="25">
        <v>632500</v>
      </c>
      <c r="F19" s="9">
        <v>1.2345679012345678E-2</v>
      </c>
      <c r="G19" s="9">
        <v>1.4055262269082875E-2</v>
      </c>
    </row>
    <row r="20" spans="1:7">
      <c r="C20" t="s">
        <v>90</v>
      </c>
      <c r="D20" s="75">
        <v>2</v>
      </c>
      <c r="E20" s="25">
        <v>1515000</v>
      </c>
      <c r="F20" s="9">
        <v>2.4691358024691357E-2</v>
      </c>
      <c r="G20" s="9">
        <v>3.3665964170214314E-2</v>
      </c>
    </row>
    <row r="21" spans="1:7">
      <c r="A21" t="s">
        <v>78</v>
      </c>
      <c r="D21" s="75">
        <v>2</v>
      </c>
      <c r="E21" s="25">
        <v>722000</v>
      </c>
      <c r="F21" s="9">
        <v>2.4691358024691357E-2</v>
      </c>
      <c r="G21" s="9">
        <v>1.6044109657356261E-2</v>
      </c>
    </row>
    <row r="22" spans="1:7">
      <c r="B22" t="s">
        <v>79</v>
      </c>
      <c r="D22" s="75">
        <v>2</v>
      </c>
      <c r="E22" s="25">
        <v>722000</v>
      </c>
      <c r="F22" s="9">
        <v>2.4691358024691357E-2</v>
      </c>
      <c r="G22" s="9">
        <v>1.6044109657356261E-2</v>
      </c>
    </row>
    <row r="23" spans="1:7">
      <c r="C23" t="s">
        <v>80</v>
      </c>
      <c r="D23" s="75">
        <v>2</v>
      </c>
      <c r="E23" s="25">
        <v>722000</v>
      </c>
      <c r="F23" s="9">
        <v>2.4691358024691357E-2</v>
      </c>
      <c r="G23" s="9">
        <v>1.6044109657356261E-2</v>
      </c>
    </row>
    <row r="24" spans="1:7">
      <c r="A24" t="s">
        <v>95</v>
      </c>
      <c r="D24" s="75">
        <v>2</v>
      </c>
      <c r="E24" s="25">
        <v>1429000</v>
      </c>
      <c r="F24" s="9">
        <v>2.4691358024691357E-2</v>
      </c>
      <c r="G24" s="9">
        <v>3.1754892936789611E-2</v>
      </c>
    </row>
    <row r="25" spans="1:7">
      <c r="B25" t="s">
        <v>100</v>
      </c>
      <c r="D25" s="75">
        <v>1</v>
      </c>
      <c r="E25" s="25">
        <v>945000</v>
      </c>
      <c r="F25" s="9">
        <v>1.2345679012345678E-2</v>
      </c>
      <c r="G25" s="9">
        <v>2.0999561809143582E-2</v>
      </c>
    </row>
    <row r="26" spans="1:7">
      <c r="C26" t="s">
        <v>101</v>
      </c>
      <c r="D26" s="75">
        <v>1</v>
      </c>
      <c r="E26" s="25">
        <v>945000</v>
      </c>
      <c r="F26" s="9">
        <v>1.2345679012345678E-2</v>
      </c>
      <c r="G26" s="9">
        <v>2.0999561809143582E-2</v>
      </c>
    </row>
    <row r="27" spans="1:7">
      <c r="B27" t="s">
        <v>96</v>
      </c>
      <c r="D27" s="75">
        <v>1</v>
      </c>
      <c r="E27" s="25">
        <v>484000</v>
      </c>
      <c r="F27" s="9">
        <v>1.2345679012345678E-2</v>
      </c>
      <c r="G27" s="9">
        <v>1.0755331127646026E-2</v>
      </c>
    </row>
    <row r="28" spans="1:7">
      <c r="C28" t="s">
        <v>97</v>
      </c>
      <c r="D28" s="75">
        <v>1</v>
      </c>
      <c r="E28" s="25">
        <v>484000</v>
      </c>
      <c r="F28" s="9">
        <v>1.2345679012345678E-2</v>
      </c>
      <c r="G28" s="9">
        <v>1.0755331127646026E-2</v>
      </c>
    </row>
    <row r="29" spans="1:7">
      <c r="A29" t="s">
        <v>58</v>
      </c>
      <c r="D29" s="75">
        <v>33</v>
      </c>
      <c r="E29" s="25">
        <v>20162181</v>
      </c>
      <c r="F29" s="9">
        <v>0.40740740740740738</v>
      </c>
      <c r="G29" s="9">
        <v>0.44803911758374643</v>
      </c>
    </row>
    <row r="30" spans="1:7">
      <c r="B30" t="s">
        <v>75</v>
      </c>
      <c r="D30" s="75">
        <v>3</v>
      </c>
      <c r="E30" s="25">
        <v>1325000</v>
      </c>
      <c r="F30" s="9">
        <v>3.7037037037037035E-2</v>
      </c>
      <c r="G30" s="9">
        <v>2.9443830049857404E-2</v>
      </c>
    </row>
    <row r="31" spans="1:7">
      <c r="C31" t="s">
        <v>93</v>
      </c>
      <c r="D31" s="75">
        <v>2</v>
      </c>
      <c r="E31" s="25">
        <v>715000</v>
      </c>
      <c r="F31" s="9">
        <v>2.4691358024691357E-2</v>
      </c>
      <c r="G31" s="9">
        <v>1.5888557347658903E-2</v>
      </c>
    </row>
    <row r="32" spans="1:7">
      <c r="C32" t="s">
        <v>99</v>
      </c>
      <c r="D32" s="75">
        <v>1</v>
      </c>
      <c r="E32" s="25">
        <v>610000</v>
      </c>
      <c r="F32" s="9">
        <v>1.2345679012345678E-2</v>
      </c>
      <c r="G32" s="9">
        <v>1.3555272702198503E-2</v>
      </c>
    </row>
    <row r="33" spans="1:7">
      <c r="B33" t="s">
        <v>55</v>
      </c>
      <c r="D33" s="75">
        <v>27</v>
      </c>
      <c r="E33" s="25">
        <v>14762181</v>
      </c>
      <c r="F33" s="9">
        <v>0.33333333333333331</v>
      </c>
      <c r="G33" s="9">
        <v>0.32804162153149735</v>
      </c>
    </row>
    <row r="34" spans="1:7">
      <c r="C34" t="s">
        <v>60</v>
      </c>
      <c r="D34" s="75">
        <v>12</v>
      </c>
      <c r="E34" s="25">
        <v>7866955</v>
      </c>
      <c r="F34" s="9">
        <v>0.14814814814814814</v>
      </c>
      <c r="G34" s="9">
        <v>0.17481757436217052</v>
      </c>
    </row>
    <row r="35" spans="1:7">
      <c r="C35" t="s">
        <v>74</v>
      </c>
      <c r="D35" s="75">
        <v>9</v>
      </c>
      <c r="E35" s="25">
        <v>3804226</v>
      </c>
      <c r="F35" s="9">
        <v>0.1111111111111111</v>
      </c>
      <c r="G35" s="9">
        <v>8.4536591558678362E-2</v>
      </c>
    </row>
    <row r="36" spans="1:7">
      <c r="C36" t="s">
        <v>85</v>
      </c>
      <c r="D36" s="75">
        <v>5</v>
      </c>
      <c r="E36" s="25">
        <v>2766000</v>
      </c>
      <c r="F36" s="9">
        <v>6.1728395061728392E-2</v>
      </c>
      <c r="G36" s="9">
        <v>6.1465384088985345E-2</v>
      </c>
    </row>
    <row r="37" spans="1:7">
      <c r="C37" t="s">
        <v>98</v>
      </c>
      <c r="D37" s="75">
        <v>1</v>
      </c>
      <c r="E37" s="25">
        <v>325000</v>
      </c>
      <c r="F37" s="9">
        <v>1.2345679012345678E-2</v>
      </c>
      <c r="G37" s="9">
        <v>7.2220715216631372E-3</v>
      </c>
    </row>
    <row r="38" spans="1:7">
      <c r="B38" t="s">
        <v>79</v>
      </c>
      <c r="D38" s="75">
        <v>2</v>
      </c>
      <c r="E38" s="25">
        <v>975000</v>
      </c>
      <c r="F38" s="9">
        <v>2.4691358024691357E-2</v>
      </c>
      <c r="G38" s="9">
        <v>2.1666214564989409E-2</v>
      </c>
    </row>
    <row r="39" spans="1:7">
      <c r="C39" t="s">
        <v>82</v>
      </c>
      <c r="D39" s="75">
        <v>1</v>
      </c>
      <c r="E39" s="25">
        <v>385000</v>
      </c>
      <c r="F39" s="9">
        <v>1.2345679012345678E-2</v>
      </c>
      <c r="G39" s="9">
        <v>8.5553770333547923E-3</v>
      </c>
    </row>
    <row r="40" spans="1:7">
      <c r="C40" t="s">
        <v>81</v>
      </c>
      <c r="D40" s="75">
        <v>1</v>
      </c>
      <c r="E40" s="25">
        <v>590000</v>
      </c>
      <c r="F40" s="9">
        <v>1.2345679012345678E-2</v>
      </c>
      <c r="G40" s="9">
        <v>1.3110837531634618E-2</v>
      </c>
    </row>
    <row r="41" spans="1:7">
      <c r="B41" t="s">
        <v>86</v>
      </c>
      <c r="D41" s="75">
        <v>1</v>
      </c>
      <c r="E41" s="25">
        <v>3100000</v>
      </c>
      <c r="F41" s="9">
        <v>1.2345679012345678E-2</v>
      </c>
      <c r="G41" s="9">
        <v>6.8887451437402228E-2</v>
      </c>
    </row>
    <row r="42" spans="1:7">
      <c r="C42" t="s">
        <v>87</v>
      </c>
      <c r="D42" s="75">
        <v>1</v>
      </c>
      <c r="E42" s="25">
        <v>3100000</v>
      </c>
      <c r="F42" s="9">
        <v>1.2345679012345678E-2</v>
      </c>
      <c r="G42" s="9">
        <v>6.8887451437402228E-2</v>
      </c>
    </row>
    <row r="43" spans="1:7">
      <c r="A43" t="s">
        <v>53</v>
      </c>
      <c r="D43" s="75">
        <v>21</v>
      </c>
      <c r="E43" s="25">
        <v>11006888</v>
      </c>
      <c r="F43" s="9">
        <v>0.25925925925925924</v>
      </c>
      <c r="G43" s="9">
        <v>0.24459240728287915</v>
      </c>
    </row>
    <row r="44" spans="1:7">
      <c r="B44" t="s">
        <v>75</v>
      </c>
      <c r="D44" s="75">
        <v>7</v>
      </c>
      <c r="E44" s="25">
        <v>4077500</v>
      </c>
      <c r="F44" s="9">
        <v>8.6419753086419748E-2</v>
      </c>
      <c r="G44" s="9">
        <v>9.0609220398712123E-2</v>
      </c>
    </row>
    <row r="45" spans="1:7">
      <c r="C45" t="s">
        <v>76</v>
      </c>
      <c r="D45" s="75">
        <v>6</v>
      </c>
      <c r="E45" s="25">
        <v>3887500</v>
      </c>
      <c r="F45" s="9">
        <v>7.407407407407407E-2</v>
      </c>
      <c r="G45" s="9">
        <v>8.6387086278355216E-2</v>
      </c>
    </row>
    <row r="46" spans="1:7">
      <c r="C46" t="s">
        <v>88</v>
      </c>
      <c r="D46" s="75">
        <v>1</v>
      </c>
      <c r="E46" s="25">
        <v>190000</v>
      </c>
      <c r="F46" s="9">
        <v>1.2345679012345678E-2</v>
      </c>
      <c r="G46" s="9">
        <v>4.2221341203569109E-3</v>
      </c>
    </row>
    <row r="47" spans="1:7">
      <c r="B47" t="s">
        <v>55</v>
      </c>
      <c r="D47" s="75">
        <v>9</v>
      </c>
      <c r="E47" s="25">
        <v>4134388</v>
      </c>
      <c r="F47" s="9">
        <v>0.1111111111111111</v>
      </c>
      <c r="G47" s="9">
        <v>9.1873371797864034E-2</v>
      </c>
    </row>
    <row r="48" spans="1:7">
      <c r="C48" t="s">
        <v>56</v>
      </c>
      <c r="D48" s="75">
        <v>9</v>
      </c>
      <c r="E48" s="25">
        <v>4134388</v>
      </c>
      <c r="F48" s="9">
        <v>0.1111111111111111</v>
      </c>
      <c r="G48" s="9">
        <v>9.1873371797864034E-2</v>
      </c>
    </row>
    <row r="49" spans="1:7">
      <c r="B49" t="s">
        <v>66</v>
      </c>
      <c r="D49" s="75">
        <v>3</v>
      </c>
      <c r="E49" s="25">
        <v>1510000</v>
      </c>
      <c r="F49" s="9">
        <v>3.7037037037037035E-2</v>
      </c>
      <c r="G49" s="9">
        <v>3.3554855377573342E-2</v>
      </c>
    </row>
    <row r="50" spans="1:7">
      <c r="C50" t="s">
        <v>70</v>
      </c>
      <c r="D50" s="75">
        <v>3</v>
      </c>
      <c r="E50" s="25">
        <v>1510000</v>
      </c>
      <c r="F50" s="9">
        <v>3.7037037037037035E-2</v>
      </c>
      <c r="G50" s="9">
        <v>3.3554855377573342E-2</v>
      </c>
    </row>
    <row r="51" spans="1:7">
      <c r="B51" t="s">
        <v>72</v>
      </c>
      <c r="D51" s="75">
        <v>1</v>
      </c>
      <c r="E51" s="25">
        <v>360000</v>
      </c>
      <c r="F51" s="9">
        <v>1.2345679012345678E-2</v>
      </c>
      <c r="G51" s="9">
        <v>7.9998330701499358E-3</v>
      </c>
    </row>
    <row r="52" spans="1:7">
      <c r="C52" t="s">
        <v>73</v>
      </c>
      <c r="D52" s="75">
        <v>1</v>
      </c>
      <c r="E52" s="25">
        <v>360000</v>
      </c>
      <c r="F52" s="9">
        <v>1.2345679012345678E-2</v>
      </c>
      <c r="G52" s="9">
        <v>7.9998330701499358E-3</v>
      </c>
    </row>
    <row r="53" spans="1:7">
      <c r="B53" t="s">
        <v>83</v>
      </c>
      <c r="D53" s="75">
        <v>1</v>
      </c>
      <c r="E53" s="25">
        <v>925000</v>
      </c>
      <c r="F53" s="9">
        <v>1.2345679012345678E-2</v>
      </c>
      <c r="G53" s="9">
        <v>2.0555126638579696E-2</v>
      </c>
    </row>
    <row r="54" spans="1:7">
      <c r="C54" t="s">
        <v>84</v>
      </c>
      <c r="D54" s="75">
        <v>1</v>
      </c>
      <c r="E54" s="25">
        <v>925000</v>
      </c>
      <c r="F54" s="9">
        <v>1.2345679012345678E-2</v>
      </c>
      <c r="G54" s="9">
        <v>2.0555126638579696E-2</v>
      </c>
    </row>
    <row r="55" spans="1:7">
      <c r="A55" t="s">
        <v>29</v>
      </c>
      <c r="D55" s="75">
        <v>81</v>
      </c>
      <c r="E55" s="25">
        <v>45000939</v>
      </c>
      <c r="F55" s="9">
        <v>1</v>
      </c>
      <c r="G55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32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0.4257812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4" t="s">
        <v>1</v>
      </c>
      <c r="B1" t="s">
        <v>28</v>
      </c>
    </row>
    <row r="3" spans="1:6">
      <c r="C3" s="74" t="s">
        <v>40</v>
      </c>
    </row>
    <row r="4" spans="1:6">
      <c r="A4" s="74" t="s">
        <v>39</v>
      </c>
      <c r="B4" s="74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124</v>
      </c>
      <c r="C5" s="75">
        <v>1</v>
      </c>
      <c r="D5" s="25">
        <v>200000</v>
      </c>
      <c r="E5" s="9">
        <v>0.1</v>
      </c>
      <c r="F5" s="9">
        <v>2.9682398337785694E-2</v>
      </c>
    </row>
    <row r="6" spans="1:6">
      <c r="B6" t="s">
        <v>58</v>
      </c>
      <c r="C6" s="75">
        <v>1</v>
      </c>
      <c r="D6" s="25">
        <v>200000</v>
      </c>
      <c r="E6" s="9">
        <v>0.1</v>
      </c>
      <c r="F6" s="9">
        <v>2.9682398337785694E-2</v>
      </c>
    </row>
    <row r="7" spans="1:6">
      <c r="C7" s="75"/>
      <c r="D7" s="25"/>
      <c r="E7" s="9"/>
      <c r="F7" s="9"/>
    </row>
    <row r="8" spans="1:6">
      <c r="A8" t="s">
        <v>106</v>
      </c>
      <c r="C8" s="75">
        <v>1</v>
      </c>
      <c r="D8" s="25">
        <v>120000</v>
      </c>
      <c r="E8" s="9">
        <v>0.1</v>
      </c>
      <c r="F8" s="9">
        <v>1.7809439002671415E-2</v>
      </c>
    </row>
    <row r="9" spans="1:6">
      <c r="B9" t="s">
        <v>58</v>
      </c>
      <c r="C9" s="75">
        <v>1</v>
      </c>
      <c r="D9" s="25">
        <v>120000</v>
      </c>
      <c r="E9" s="9">
        <v>0.1</v>
      </c>
      <c r="F9" s="9">
        <v>1.7809439002671415E-2</v>
      </c>
    </row>
    <row r="10" spans="1:6">
      <c r="C10" s="75"/>
      <c r="D10" s="25"/>
      <c r="E10" s="9"/>
      <c r="F10" s="9"/>
    </row>
    <row r="11" spans="1:6">
      <c r="A11" t="s">
        <v>44</v>
      </c>
      <c r="C11" s="75"/>
      <c r="D11" s="25"/>
      <c r="E11" s="9">
        <v>0</v>
      </c>
      <c r="F11" s="9">
        <v>0</v>
      </c>
    </row>
    <row r="12" spans="1:6">
      <c r="B12" t="s">
        <v>44</v>
      </c>
      <c r="C12" s="75"/>
      <c r="D12" s="25"/>
      <c r="E12" s="9">
        <v>0</v>
      </c>
      <c r="F12" s="9">
        <v>0</v>
      </c>
    </row>
    <row r="13" spans="1:6">
      <c r="C13" s="75"/>
      <c r="D13" s="25"/>
      <c r="E13" s="9"/>
      <c r="F13" s="9"/>
    </row>
    <row r="14" spans="1:6">
      <c r="A14" t="s">
        <v>110</v>
      </c>
      <c r="C14" s="75">
        <v>1</v>
      </c>
      <c r="D14" s="25">
        <v>107500</v>
      </c>
      <c r="E14" s="9">
        <v>0.1</v>
      </c>
      <c r="F14" s="9">
        <v>1.595428910655981E-2</v>
      </c>
    </row>
    <row r="15" spans="1:6">
      <c r="B15" t="s">
        <v>107</v>
      </c>
      <c r="C15" s="75">
        <v>1</v>
      </c>
      <c r="D15" s="25">
        <v>107500</v>
      </c>
      <c r="E15" s="9">
        <v>0.1</v>
      </c>
      <c r="F15" s="9">
        <v>1.595428910655981E-2</v>
      </c>
    </row>
    <row r="16" spans="1:6">
      <c r="C16" s="75"/>
      <c r="D16" s="25"/>
      <c r="E16" s="9"/>
      <c r="F16" s="9"/>
    </row>
    <row r="17" spans="1:6">
      <c r="A17" t="s">
        <v>112</v>
      </c>
      <c r="C17" s="75">
        <v>1</v>
      </c>
      <c r="D17" s="25">
        <v>2701000</v>
      </c>
      <c r="E17" s="9">
        <v>0.1</v>
      </c>
      <c r="F17" s="9">
        <v>0.40086078955179577</v>
      </c>
    </row>
    <row r="18" spans="1:6">
      <c r="B18" t="s">
        <v>58</v>
      </c>
      <c r="C18" s="75">
        <v>1</v>
      </c>
      <c r="D18" s="25">
        <v>2701000</v>
      </c>
      <c r="E18" s="9">
        <v>0.1</v>
      </c>
      <c r="F18" s="9">
        <v>0.40086078955179577</v>
      </c>
    </row>
    <row r="19" spans="1:6">
      <c r="C19" s="75"/>
      <c r="D19" s="25"/>
      <c r="E19" s="9"/>
      <c r="F19" s="9"/>
    </row>
    <row r="20" spans="1:6">
      <c r="A20" t="s">
        <v>115</v>
      </c>
      <c r="C20" s="75">
        <v>2</v>
      </c>
      <c r="D20" s="25">
        <v>329000</v>
      </c>
      <c r="E20" s="9">
        <v>0.2</v>
      </c>
      <c r="F20" s="9">
        <v>4.8827545265657468E-2</v>
      </c>
    </row>
    <row r="21" spans="1:6">
      <c r="B21" t="s">
        <v>58</v>
      </c>
      <c r="C21" s="75">
        <v>2</v>
      </c>
      <c r="D21" s="25">
        <v>329000</v>
      </c>
      <c r="E21" s="9">
        <v>0.2</v>
      </c>
      <c r="F21" s="9">
        <v>4.8827545265657468E-2</v>
      </c>
    </row>
    <row r="22" spans="1:6">
      <c r="C22" s="75"/>
      <c r="D22" s="25"/>
      <c r="E22" s="9"/>
      <c r="F22" s="9"/>
    </row>
    <row r="23" spans="1:6">
      <c r="A23" t="s">
        <v>118</v>
      </c>
      <c r="C23" s="75">
        <v>1</v>
      </c>
      <c r="D23" s="25">
        <v>107000</v>
      </c>
      <c r="E23" s="9">
        <v>0.1</v>
      </c>
      <c r="F23" s="9">
        <v>1.5880083110715346E-2</v>
      </c>
    </row>
    <row r="24" spans="1:6">
      <c r="B24" t="s">
        <v>116</v>
      </c>
      <c r="C24" s="75">
        <v>1</v>
      </c>
      <c r="D24" s="25">
        <v>107000</v>
      </c>
      <c r="E24" s="9">
        <v>0.1</v>
      </c>
      <c r="F24" s="9">
        <v>1.5880083110715346E-2</v>
      </c>
    </row>
    <row r="25" spans="1:6">
      <c r="C25" s="75"/>
      <c r="D25" s="25"/>
      <c r="E25" s="9"/>
      <c r="F25" s="9"/>
    </row>
    <row r="26" spans="1:6">
      <c r="A26" t="s">
        <v>121</v>
      </c>
      <c r="C26" s="75">
        <v>2</v>
      </c>
      <c r="D26" s="25">
        <v>2838500</v>
      </c>
      <c r="E26" s="9">
        <v>0.2</v>
      </c>
      <c r="F26" s="9">
        <v>0.42126743840902348</v>
      </c>
    </row>
    <row r="27" spans="1:6">
      <c r="B27" t="s">
        <v>53</v>
      </c>
      <c r="C27" s="75">
        <v>2</v>
      </c>
      <c r="D27" s="25">
        <v>2838500</v>
      </c>
      <c r="E27" s="9">
        <v>0.2</v>
      </c>
      <c r="F27" s="9">
        <v>0.42126743840902348</v>
      </c>
    </row>
    <row r="28" spans="1:6">
      <c r="C28" s="75"/>
      <c r="D28" s="25"/>
      <c r="E28" s="9"/>
      <c r="F28" s="9"/>
    </row>
    <row r="29" spans="1:6">
      <c r="A29" t="s">
        <v>126</v>
      </c>
      <c r="C29" s="75">
        <v>1</v>
      </c>
      <c r="D29" s="25">
        <v>335000</v>
      </c>
      <c r="E29" s="9">
        <v>0.1</v>
      </c>
      <c r="F29" s="9">
        <v>4.9718017215791034E-2</v>
      </c>
    </row>
    <row r="30" spans="1:6">
      <c r="B30" t="s">
        <v>53</v>
      </c>
      <c r="C30" s="75">
        <v>1</v>
      </c>
      <c r="D30" s="25">
        <v>335000</v>
      </c>
      <c r="E30" s="9">
        <v>0.1</v>
      </c>
      <c r="F30" s="9">
        <v>4.9718017215791034E-2</v>
      </c>
    </row>
    <row r="31" spans="1:6">
      <c r="C31" s="75"/>
      <c r="D31" s="25"/>
      <c r="E31" s="9"/>
      <c r="F31" s="9"/>
    </row>
    <row r="32" spans="1:6">
      <c r="A32" t="s">
        <v>29</v>
      </c>
      <c r="C32" s="75">
        <v>10</v>
      </c>
      <c r="D32" s="25">
        <v>6738000</v>
      </c>
      <c r="E32" s="9">
        <v>1</v>
      </c>
      <c r="F32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82"/>
  <sheetViews>
    <sheetView workbookViewId="0">
      <selection activeCell="C16" sqref="C16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4" t="s">
        <v>0</v>
      </c>
      <c r="B1" s="84" t="s">
        <v>35</v>
      </c>
      <c r="C1" s="84" t="s">
        <v>26</v>
      </c>
      <c r="D1" s="84" t="s">
        <v>31</v>
      </c>
      <c r="E1" s="84" t="s">
        <v>27</v>
      </c>
      <c r="F1" s="84" t="s">
        <v>32</v>
      </c>
      <c r="G1" s="84" t="s">
        <v>36</v>
      </c>
      <c r="H1" s="84" t="s">
        <v>37</v>
      </c>
      <c r="I1" s="84" t="s">
        <v>38</v>
      </c>
      <c r="J1" s="84" t="s">
        <v>33</v>
      </c>
      <c r="K1" s="89" t="s">
        <v>42</v>
      </c>
      <c r="L1">
        <v>82</v>
      </c>
    </row>
    <row r="2" spans="1:12" ht="15">
      <c r="A2" s="106" t="s">
        <v>61</v>
      </c>
      <c r="B2" s="106" t="s">
        <v>127</v>
      </c>
      <c r="C2" s="106" t="s">
        <v>62</v>
      </c>
      <c r="D2" s="106" t="s">
        <v>63</v>
      </c>
      <c r="E2" s="106" t="s">
        <v>54</v>
      </c>
      <c r="F2" s="107">
        <v>542870</v>
      </c>
      <c r="G2" s="108">
        <v>758070</v>
      </c>
      <c r="H2" s="106" t="s">
        <v>64</v>
      </c>
      <c r="I2" s="106" t="s">
        <v>64</v>
      </c>
      <c r="J2" s="109">
        <v>45216</v>
      </c>
    </row>
    <row r="3" spans="1:12" ht="15">
      <c r="A3" s="106" t="s">
        <v>61</v>
      </c>
      <c r="B3" s="106" t="s">
        <v>127</v>
      </c>
      <c r="C3" s="106" t="s">
        <v>62</v>
      </c>
      <c r="D3" s="106" t="s">
        <v>63</v>
      </c>
      <c r="E3" s="106" t="s">
        <v>54</v>
      </c>
      <c r="F3" s="107">
        <v>543087</v>
      </c>
      <c r="G3" s="108">
        <v>529950</v>
      </c>
      <c r="H3" s="106" t="s">
        <v>64</v>
      </c>
      <c r="I3" s="106" t="s">
        <v>64</v>
      </c>
      <c r="J3" s="109">
        <v>45225</v>
      </c>
    </row>
    <row r="4" spans="1:12" ht="15">
      <c r="A4" s="106" t="s">
        <v>61</v>
      </c>
      <c r="B4" s="106" t="s">
        <v>127</v>
      </c>
      <c r="C4" s="106" t="s">
        <v>62</v>
      </c>
      <c r="D4" s="106" t="s">
        <v>63</v>
      </c>
      <c r="E4" s="106" t="s">
        <v>54</v>
      </c>
      <c r="F4" s="107">
        <v>542659</v>
      </c>
      <c r="G4" s="108">
        <v>584000</v>
      </c>
      <c r="H4" s="106" t="s">
        <v>64</v>
      </c>
      <c r="I4" s="106" t="s">
        <v>64</v>
      </c>
      <c r="J4" s="109">
        <v>45203</v>
      </c>
    </row>
    <row r="5" spans="1:12" ht="15">
      <c r="A5" s="106" t="s">
        <v>61</v>
      </c>
      <c r="B5" s="106" t="s">
        <v>127</v>
      </c>
      <c r="C5" s="106" t="s">
        <v>62</v>
      </c>
      <c r="D5" s="106" t="s">
        <v>63</v>
      </c>
      <c r="E5" s="106" t="s">
        <v>54</v>
      </c>
      <c r="F5" s="107">
        <v>542602</v>
      </c>
      <c r="G5" s="108">
        <v>524950</v>
      </c>
      <c r="H5" s="106" t="s">
        <v>64</v>
      </c>
      <c r="I5" s="106" t="s">
        <v>64</v>
      </c>
      <c r="J5" s="109">
        <v>45201</v>
      </c>
    </row>
    <row r="6" spans="1:12" ht="15">
      <c r="A6" s="106" t="s">
        <v>61</v>
      </c>
      <c r="B6" s="106" t="s">
        <v>127</v>
      </c>
      <c r="C6" s="106" t="s">
        <v>62</v>
      </c>
      <c r="D6" s="106" t="s">
        <v>63</v>
      </c>
      <c r="E6" s="106" t="s">
        <v>54</v>
      </c>
      <c r="F6" s="107">
        <v>542823</v>
      </c>
      <c r="G6" s="108">
        <v>574950</v>
      </c>
      <c r="H6" s="106" t="s">
        <v>64</v>
      </c>
      <c r="I6" s="106" t="s">
        <v>64</v>
      </c>
      <c r="J6" s="109">
        <v>45212</v>
      </c>
    </row>
    <row r="7" spans="1:12" ht="15">
      <c r="A7" s="106" t="s">
        <v>61</v>
      </c>
      <c r="B7" s="106" t="s">
        <v>127</v>
      </c>
      <c r="C7" s="106" t="s">
        <v>62</v>
      </c>
      <c r="D7" s="106" t="s">
        <v>63</v>
      </c>
      <c r="E7" s="106" t="s">
        <v>54</v>
      </c>
      <c r="F7" s="107">
        <v>543147</v>
      </c>
      <c r="G7" s="108">
        <v>519950</v>
      </c>
      <c r="H7" s="106" t="s">
        <v>64</v>
      </c>
      <c r="I7" s="106" t="s">
        <v>64</v>
      </c>
      <c r="J7" s="109">
        <v>45229</v>
      </c>
    </row>
    <row r="8" spans="1:12" ht="15">
      <c r="A8" s="106" t="s">
        <v>102</v>
      </c>
      <c r="B8" s="106" t="s">
        <v>128</v>
      </c>
      <c r="C8" s="106" t="s">
        <v>75</v>
      </c>
      <c r="D8" s="106" t="s">
        <v>103</v>
      </c>
      <c r="E8" s="106" t="s">
        <v>77</v>
      </c>
      <c r="F8" s="107">
        <v>543177</v>
      </c>
      <c r="G8" s="108">
        <v>550000</v>
      </c>
      <c r="H8" s="106" t="s">
        <v>57</v>
      </c>
      <c r="I8" s="106" t="s">
        <v>64</v>
      </c>
      <c r="J8" s="109">
        <v>45230</v>
      </c>
    </row>
    <row r="9" spans="1:12" ht="15">
      <c r="A9" s="106" t="s">
        <v>65</v>
      </c>
      <c r="B9" s="106" t="s">
        <v>129</v>
      </c>
      <c r="C9" s="106" t="s">
        <v>55</v>
      </c>
      <c r="D9" s="106" t="s">
        <v>68</v>
      </c>
      <c r="E9" s="106" t="s">
        <v>59</v>
      </c>
      <c r="F9" s="107">
        <v>543009</v>
      </c>
      <c r="G9" s="108">
        <v>285000</v>
      </c>
      <c r="H9" s="106" t="s">
        <v>57</v>
      </c>
      <c r="I9" s="106" t="s">
        <v>64</v>
      </c>
      <c r="J9" s="109">
        <v>45223</v>
      </c>
    </row>
    <row r="10" spans="1:12" ht="15">
      <c r="A10" s="106" t="s">
        <v>65</v>
      </c>
      <c r="B10" s="106" t="s">
        <v>129</v>
      </c>
      <c r="C10" s="106" t="s">
        <v>55</v>
      </c>
      <c r="D10" s="106" t="s">
        <v>68</v>
      </c>
      <c r="E10" s="106" t="s">
        <v>54</v>
      </c>
      <c r="F10" s="107">
        <v>542993</v>
      </c>
      <c r="G10" s="108">
        <v>293000</v>
      </c>
      <c r="H10" s="106" t="s">
        <v>57</v>
      </c>
      <c r="I10" s="106" t="s">
        <v>64</v>
      </c>
      <c r="J10" s="109">
        <v>45222</v>
      </c>
    </row>
    <row r="11" spans="1:12" ht="15">
      <c r="A11" s="106" t="s">
        <v>65</v>
      </c>
      <c r="B11" s="106" t="s">
        <v>129</v>
      </c>
      <c r="C11" s="106" t="s">
        <v>55</v>
      </c>
      <c r="D11" s="106" t="s">
        <v>92</v>
      </c>
      <c r="E11" s="106" t="s">
        <v>54</v>
      </c>
      <c r="F11" s="107">
        <v>542975</v>
      </c>
      <c r="G11" s="108">
        <v>320000</v>
      </c>
      <c r="H11" s="106" t="s">
        <v>57</v>
      </c>
      <c r="I11" s="106" t="s">
        <v>64</v>
      </c>
      <c r="J11" s="109">
        <v>45219</v>
      </c>
    </row>
    <row r="12" spans="1:12" ht="15">
      <c r="A12" s="106" t="s">
        <v>65</v>
      </c>
      <c r="B12" s="106" t="s">
        <v>129</v>
      </c>
      <c r="C12" s="106" t="s">
        <v>66</v>
      </c>
      <c r="D12" s="106" t="s">
        <v>67</v>
      </c>
      <c r="E12" s="106" t="s">
        <v>54</v>
      </c>
      <c r="F12" s="107">
        <v>542612</v>
      </c>
      <c r="G12" s="108">
        <v>499000</v>
      </c>
      <c r="H12" s="106" t="s">
        <v>57</v>
      </c>
      <c r="I12" s="106" t="s">
        <v>64</v>
      </c>
      <c r="J12" s="109">
        <v>45201</v>
      </c>
    </row>
    <row r="13" spans="1:12" ht="15">
      <c r="A13" s="106" t="s">
        <v>65</v>
      </c>
      <c r="B13" s="106" t="s">
        <v>129</v>
      </c>
      <c r="C13" s="106" t="s">
        <v>55</v>
      </c>
      <c r="D13" s="106" t="s">
        <v>68</v>
      </c>
      <c r="E13" s="106" t="s">
        <v>77</v>
      </c>
      <c r="F13" s="107">
        <v>543016</v>
      </c>
      <c r="G13" s="108">
        <v>790000</v>
      </c>
      <c r="H13" s="106" t="s">
        <v>57</v>
      </c>
      <c r="I13" s="106" t="s">
        <v>64</v>
      </c>
      <c r="J13" s="109">
        <v>45223</v>
      </c>
    </row>
    <row r="14" spans="1:12" ht="15">
      <c r="A14" s="106" t="s">
        <v>65</v>
      </c>
      <c r="B14" s="106" t="s">
        <v>129</v>
      </c>
      <c r="C14" s="106" t="s">
        <v>66</v>
      </c>
      <c r="D14" s="106" t="s">
        <v>67</v>
      </c>
      <c r="E14" s="106" t="s">
        <v>54</v>
      </c>
      <c r="F14" s="107">
        <v>542808</v>
      </c>
      <c r="G14" s="108">
        <v>395000</v>
      </c>
      <c r="H14" s="106" t="s">
        <v>57</v>
      </c>
      <c r="I14" s="106" t="s">
        <v>64</v>
      </c>
      <c r="J14" s="109">
        <v>45212</v>
      </c>
    </row>
    <row r="15" spans="1:12" ht="15">
      <c r="A15" s="106" t="s">
        <v>65</v>
      </c>
      <c r="B15" s="106" t="s">
        <v>129</v>
      </c>
      <c r="C15" s="106" t="s">
        <v>55</v>
      </c>
      <c r="D15" s="106" t="s">
        <v>68</v>
      </c>
      <c r="E15" s="106" t="s">
        <v>54</v>
      </c>
      <c r="F15" s="107">
        <v>542635</v>
      </c>
      <c r="G15" s="108">
        <v>535000</v>
      </c>
      <c r="H15" s="106" t="s">
        <v>57</v>
      </c>
      <c r="I15" s="106" t="s">
        <v>64</v>
      </c>
      <c r="J15" s="109">
        <v>45203</v>
      </c>
    </row>
    <row r="16" spans="1:12" ht="15">
      <c r="A16" s="106" t="s">
        <v>65</v>
      </c>
      <c r="B16" s="106" t="s">
        <v>129</v>
      </c>
      <c r="C16" s="106" t="s">
        <v>55</v>
      </c>
      <c r="D16" s="106" t="s">
        <v>68</v>
      </c>
      <c r="E16" s="106" t="s">
        <v>59</v>
      </c>
      <c r="F16" s="107">
        <v>543076</v>
      </c>
      <c r="G16" s="108">
        <v>175000</v>
      </c>
      <c r="H16" s="106" t="s">
        <v>57</v>
      </c>
      <c r="I16" s="106" t="s">
        <v>64</v>
      </c>
      <c r="J16" s="109">
        <v>45225</v>
      </c>
    </row>
    <row r="17" spans="1:10" ht="15">
      <c r="A17" s="106" t="s">
        <v>65</v>
      </c>
      <c r="B17" s="106" t="s">
        <v>129</v>
      </c>
      <c r="C17" s="106" t="s">
        <v>89</v>
      </c>
      <c r="D17" s="106" t="s">
        <v>94</v>
      </c>
      <c r="E17" s="106" t="s">
        <v>69</v>
      </c>
      <c r="F17" s="107">
        <v>543094</v>
      </c>
      <c r="G17" s="108">
        <v>632500</v>
      </c>
      <c r="H17" s="106" t="s">
        <v>64</v>
      </c>
      <c r="I17" s="106" t="s">
        <v>64</v>
      </c>
      <c r="J17" s="109">
        <v>45225</v>
      </c>
    </row>
    <row r="18" spans="1:10" ht="15">
      <c r="A18" s="106" t="s">
        <v>65</v>
      </c>
      <c r="B18" s="106" t="s">
        <v>129</v>
      </c>
      <c r="C18" s="106" t="s">
        <v>89</v>
      </c>
      <c r="D18" s="106" t="s">
        <v>90</v>
      </c>
      <c r="E18" s="106" t="s">
        <v>54</v>
      </c>
      <c r="F18" s="107">
        <v>543175</v>
      </c>
      <c r="G18" s="108">
        <v>740000</v>
      </c>
      <c r="H18" s="106" t="s">
        <v>57</v>
      </c>
      <c r="I18" s="106" t="s">
        <v>64</v>
      </c>
      <c r="J18" s="109">
        <v>45230</v>
      </c>
    </row>
    <row r="19" spans="1:10" ht="15">
      <c r="A19" s="106" t="s">
        <v>65</v>
      </c>
      <c r="B19" s="106" t="s">
        <v>129</v>
      </c>
      <c r="C19" s="106" t="s">
        <v>55</v>
      </c>
      <c r="D19" s="106" t="s">
        <v>92</v>
      </c>
      <c r="E19" s="106" t="s">
        <v>54</v>
      </c>
      <c r="F19" s="107">
        <v>543067</v>
      </c>
      <c r="G19" s="108">
        <v>454500</v>
      </c>
      <c r="H19" s="106" t="s">
        <v>57</v>
      </c>
      <c r="I19" s="106" t="s">
        <v>64</v>
      </c>
      <c r="J19" s="109">
        <v>45224</v>
      </c>
    </row>
    <row r="20" spans="1:10" ht="15">
      <c r="A20" s="106" t="s">
        <v>65</v>
      </c>
      <c r="B20" s="106" t="s">
        <v>129</v>
      </c>
      <c r="C20" s="106" t="s">
        <v>55</v>
      </c>
      <c r="D20" s="106" t="s">
        <v>92</v>
      </c>
      <c r="E20" s="106" t="s">
        <v>54</v>
      </c>
      <c r="F20" s="107">
        <v>542973</v>
      </c>
      <c r="G20" s="108">
        <v>330000</v>
      </c>
      <c r="H20" s="106" t="s">
        <v>57</v>
      </c>
      <c r="I20" s="106" t="s">
        <v>64</v>
      </c>
      <c r="J20" s="109">
        <v>45219</v>
      </c>
    </row>
    <row r="21" spans="1:10" ht="15">
      <c r="A21" s="106" t="s">
        <v>65</v>
      </c>
      <c r="B21" s="106" t="s">
        <v>129</v>
      </c>
      <c r="C21" s="106" t="s">
        <v>66</v>
      </c>
      <c r="D21" s="106" t="s">
        <v>67</v>
      </c>
      <c r="E21" s="106" t="s">
        <v>54</v>
      </c>
      <c r="F21" s="107">
        <v>542812</v>
      </c>
      <c r="G21" s="108">
        <v>815000</v>
      </c>
      <c r="H21" s="106" t="s">
        <v>57</v>
      </c>
      <c r="I21" s="106" t="s">
        <v>64</v>
      </c>
      <c r="J21" s="109">
        <v>45212</v>
      </c>
    </row>
    <row r="22" spans="1:10" ht="15">
      <c r="A22" s="106" t="s">
        <v>65</v>
      </c>
      <c r="B22" s="106" t="s">
        <v>129</v>
      </c>
      <c r="C22" s="106" t="s">
        <v>89</v>
      </c>
      <c r="D22" s="106" t="s">
        <v>90</v>
      </c>
      <c r="E22" s="106" t="s">
        <v>54</v>
      </c>
      <c r="F22" s="107">
        <v>542923</v>
      </c>
      <c r="G22" s="108">
        <v>775000</v>
      </c>
      <c r="H22" s="106" t="s">
        <v>57</v>
      </c>
      <c r="I22" s="106" t="s">
        <v>64</v>
      </c>
      <c r="J22" s="109">
        <v>45218</v>
      </c>
    </row>
    <row r="23" spans="1:10" ht="15">
      <c r="A23" s="106" t="s">
        <v>65</v>
      </c>
      <c r="B23" s="106" t="s">
        <v>129</v>
      </c>
      <c r="C23" s="106" t="s">
        <v>55</v>
      </c>
      <c r="D23" s="106" t="s">
        <v>92</v>
      </c>
      <c r="E23" s="106" t="s">
        <v>54</v>
      </c>
      <c r="F23" s="107">
        <v>543032</v>
      </c>
      <c r="G23" s="108">
        <v>385000</v>
      </c>
      <c r="H23" s="106" t="s">
        <v>57</v>
      </c>
      <c r="I23" s="106" t="s">
        <v>64</v>
      </c>
      <c r="J23" s="109">
        <v>45224</v>
      </c>
    </row>
    <row r="24" spans="1:10" ht="15">
      <c r="A24" s="106" t="s">
        <v>65</v>
      </c>
      <c r="B24" s="106" t="s">
        <v>129</v>
      </c>
      <c r="C24" s="106" t="s">
        <v>55</v>
      </c>
      <c r="D24" s="106" t="s">
        <v>68</v>
      </c>
      <c r="E24" s="106" t="s">
        <v>59</v>
      </c>
      <c r="F24" s="107">
        <v>543166</v>
      </c>
      <c r="G24" s="108">
        <v>215000</v>
      </c>
      <c r="H24" s="106" t="s">
        <v>57</v>
      </c>
      <c r="I24" s="106" t="s">
        <v>64</v>
      </c>
      <c r="J24" s="109">
        <v>45230</v>
      </c>
    </row>
    <row r="25" spans="1:10" ht="15">
      <c r="A25" s="106" t="s">
        <v>78</v>
      </c>
      <c r="B25" s="106" t="s">
        <v>130</v>
      </c>
      <c r="C25" s="106" t="s">
        <v>79</v>
      </c>
      <c r="D25" s="106" t="s">
        <v>80</v>
      </c>
      <c r="E25" s="106" t="s">
        <v>54</v>
      </c>
      <c r="F25" s="107">
        <v>542781</v>
      </c>
      <c r="G25" s="108">
        <v>432000</v>
      </c>
      <c r="H25" s="106" t="s">
        <v>57</v>
      </c>
      <c r="I25" s="106" t="s">
        <v>64</v>
      </c>
      <c r="J25" s="109">
        <v>45211</v>
      </c>
    </row>
    <row r="26" spans="1:10" ht="15">
      <c r="A26" s="106" t="s">
        <v>78</v>
      </c>
      <c r="B26" s="106" t="s">
        <v>130</v>
      </c>
      <c r="C26" s="106" t="s">
        <v>79</v>
      </c>
      <c r="D26" s="106" t="s">
        <v>80</v>
      </c>
      <c r="E26" s="106" t="s">
        <v>54</v>
      </c>
      <c r="F26" s="107">
        <v>543027</v>
      </c>
      <c r="G26" s="108">
        <v>290000</v>
      </c>
      <c r="H26" s="106" t="s">
        <v>57</v>
      </c>
      <c r="I26" s="106" t="s">
        <v>64</v>
      </c>
      <c r="J26" s="109">
        <v>45223</v>
      </c>
    </row>
    <row r="27" spans="1:10" ht="15">
      <c r="A27" s="106" t="s">
        <v>95</v>
      </c>
      <c r="B27" s="106" t="s">
        <v>131</v>
      </c>
      <c r="C27" s="106" t="s">
        <v>100</v>
      </c>
      <c r="D27" s="106" t="s">
        <v>101</v>
      </c>
      <c r="E27" s="106" t="s">
        <v>77</v>
      </c>
      <c r="F27" s="107">
        <v>543168</v>
      </c>
      <c r="G27" s="108">
        <v>945000</v>
      </c>
      <c r="H27" s="106" t="s">
        <v>57</v>
      </c>
      <c r="I27" s="106" t="s">
        <v>64</v>
      </c>
      <c r="J27" s="109">
        <v>45230</v>
      </c>
    </row>
    <row r="28" spans="1:10" ht="15">
      <c r="A28" s="106" t="s">
        <v>95</v>
      </c>
      <c r="B28" s="106" t="s">
        <v>131</v>
      </c>
      <c r="C28" s="106" t="s">
        <v>96</v>
      </c>
      <c r="D28" s="106" t="s">
        <v>97</v>
      </c>
      <c r="E28" s="106" t="s">
        <v>54</v>
      </c>
      <c r="F28" s="107">
        <v>543100</v>
      </c>
      <c r="G28" s="108">
        <v>484000</v>
      </c>
      <c r="H28" s="106" t="s">
        <v>57</v>
      </c>
      <c r="I28" s="106" t="s">
        <v>64</v>
      </c>
      <c r="J28" s="109">
        <v>45225</v>
      </c>
    </row>
    <row r="29" spans="1:10" ht="15">
      <c r="A29" s="106" t="s">
        <v>58</v>
      </c>
      <c r="B29" s="106" t="s">
        <v>132</v>
      </c>
      <c r="C29" s="106" t="s">
        <v>55</v>
      </c>
      <c r="D29" s="106" t="s">
        <v>60</v>
      </c>
      <c r="E29" s="106" t="s">
        <v>54</v>
      </c>
      <c r="F29" s="107">
        <v>542638</v>
      </c>
      <c r="G29" s="108">
        <v>565000</v>
      </c>
      <c r="H29" s="106" t="s">
        <v>57</v>
      </c>
      <c r="I29" s="106" t="s">
        <v>64</v>
      </c>
      <c r="J29" s="109">
        <v>45203</v>
      </c>
    </row>
    <row r="30" spans="1:10" ht="15">
      <c r="A30" s="106" t="s">
        <v>58</v>
      </c>
      <c r="B30" s="106" t="s">
        <v>132</v>
      </c>
      <c r="C30" s="106" t="s">
        <v>55</v>
      </c>
      <c r="D30" s="106" t="s">
        <v>74</v>
      </c>
      <c r="E30" s="106" t="s">
        <v>54</v>
      </c>
      <c r="F30" s="107">
        <v>543097</v>
      </c>
      <c r="G30" s="108">
        <v>299000</v>
      </c>
      <c r="H30" s="106" t="s">
        <v>57</v>
      </c>
      <c r="I30" s="106" t="s">
        <v>64</v>
      </c>
      <c r="J30" s="109">
        <v>45225</v>
      </c>
    </row>
    <row r="31" spans="1:10" ht="15">
      <c r="A31" s="106" t="s">
        <v>58</v>
      </c>
      <c r="B31" s="106" t="s">
        <v>132</v>
      </c>
      <c r="C31" s="106" t="s">
        <v>55</v>
      </c>
      <c r="D31" s="106" t="s">
        <v>74</v>
      </c>
      <c r="E31" s="106" t="s">
        <v>59</v>
      </c>
      <c r="F31" s="107">
        <v>542852</v>
      </c>
      <c r="G31" s="108">
        <v>112500</v>
      </c>
      <c r="H31" s="106" t="s">
        <v>57</v>
      </c>
      <c r="I31" s="106" t="s">
        <v>64</v>
      </c>
      <c r="J31" s="109">
        <v>45215</v>
      </c>
    </row>
    <row r="32" spans="1:10" ht="15">
      <c r="A32" s="106" t="s">
        <v>58</v>
      </c>
      <c r="B32" s="106" t="s">
        <v>132</v>
      </c>
      <c r="C32" s="106" t="s">
        <v>55</v>
      </c>
      <c r="D32" s="106" t="s">
        <v>85</v>
      </c>
      <c r="E32" s="106" t="s">
        <v>54</v>
      </c>
      <c r="F32" s="107">
        <v>543142</v>
      </c>
      <c r="G32" s="108">
        <v>985000</v>
      </c>
      <c r="H32" s="106" t="s">
        <v>57</v>
      </c>
      <c r="I32" s="106" t="s">
        <v>64</v>
      </c>
      <c r="J32" s="109">
        <v>45229</v>
      </c>
    </row>
    <row r="33" spans="1:10" ht="15">
      <c r="A33" s="106" t="s">
        <v>58</v>
      </c>
      <c r="B33" s="106" t="s">
        <v>132</v>
      </c>
      <c r="C33" s="106" t="s">
        <v>55</v>
      </c>
      <c r="D33" s="106" t="s">
        <v>85</v>
      </c>
      <c r="E33" s="106" t="s">
        <v>77</v>
      </c>
      <c r="F33" s="107">
        <v>543083</v>
      </c>
      <c r="G33" s="108">
        <v>500000</v>
      </c>
      <c r="H33" s="106" t="s">
        <v>57</v>
      </c>
      <c r="I33" s="106" t="s">
        <v>64</v>
      </c>
      <c r="J33" s="109">
        <v>45225</v>
      </c>
    </row>
    <row r="34" spans="1:10" ht="15">
      <c r="A34" s="106" t="s">
        <v>58</v>
      </c>
      <c r="B34" s="106" t="s">
        <v>132</v>
      </c>
      <c r="C34" s="106" t="s">
        <v>55</v>
      </c>
      <c r="D34" s="106" t="s">
        <v>60</v>
      </c>
      <c r="E34" s="106" t="s">
        <v>59</v>
      </c>
      <c r="F34" s="107">
        <v>542590</v>
      </c>
      <c r="G34" s="108">
        <v>380000</v>
      </c>
      <c r="H34" s="106" t="s">
        <v>57</v>
      </c>
      <c r="I34" s="106" t="s">
        <v>64</v>
      </c>
      <c r="J34" s="109">
        <v>45201</v>
      </c>
    </row>
    <row r="35" spans="1:10" ht="15">
      <c r="A35" s="106" t="s">
        <v>58</v>
      </c>
      <c r="B35" s="106" t="s">
        <v>132</v>
      </c>
      <c r="C35" s="106" t="s">
        <v>55</v>
      </c>
      <c r="D35" s="106" t="s">
        <v>60</v>
      </c>
      <c r="E35" s="106" t="s">
        <v>54</v>
      </c>
      <c r="F35" s="107">
        <v>542626</v>
      </c>
      <c r="G35" s="108">
        <v>668000</v>
      </c>
      <c r="H35" s="106" t="s">
        <v>57</v>
      </c>
      <c r="I35" s="106" t="s">
        <v>64</v>
      </c>
      <c r="J35" s="109">
        <v>45202</v>
      </c>
    </row>
    <row r="36" spans="1:10" ht="15">
      <c r="A36" s="106" t="s">
        <v>58</v>
      </c>
      <c r="B36" s="106" t="s">
        <v>132</v>
      </c>
      <c r="C36" s="106" t="s">
        <v>55</v>
      </c>
      <c r="D36" s="106" t="s">
        <v>74</v>
      </c>
      <c r="E36" s="106" t="s">
        <v>71</v>
      </c>
      <c r="F36" s="107">
        <v>542684</v>
      </c>
      <c r="G36" s="108">
        <v>369500</v>
      </c>
      <c r="H36" s="106" t="s">
        <v>57</v>
      </c>
      <c r="I36" s="106" t="s">
        <v>64</v>
      </c>
      <c r="J36" s="109">
        <v>45204</v>
      </c>
    </row>
    <row r="37" spans="1:10" ht="15">
      <c r="A37" s="106" t="s">
        <v>58</v>
      </c>
      <c r="B37" s="106" t="s">
        <v>132</v>
      </c>
      <c r="C37" s="106" t="s">
        <v>55</v>
      </c>
      <c r="D37" s="106" t="s">
        <v>60</v>
      </c>
      <c r="E37" s="106" t="s">
        <v>54</v>
      </c>
      <c r="F37" s="107">
        <v>542715</v>
      </c>
      <c r="G37" s="108">
        <v>955000</v>
      </c>
      <c r="H37" s="106" t="s">
        <v>57</v>
      </c>
      <c r="I37" s="106" t="s">
        <v>64</v>
      </c>
      <c r="J37" s="109">
        <v>45208</v>
      </c>
    </row>
    <row r="38" spans="1:10" ht="15">
      <c r="A38" s="106" t="s">
        <v>58</v>
      </c>
      <c r="B38" s="106" t="s">
        <v>132</v>
      </c>
      <c r="C38" s="106" t="s">
        <v>55</v>
      </c>
      <c r="D38" s="106" t="s">
        <v>60</v>
      </c>
      <c r="E38" s="106" t="s">
        <v>54</v>
      </c>
      <c r="F38" s="107">
        <v>542734</v>
      </c>
      <c r="G38" s="108">
        <v>385000</v>
      </c>
      <c r="H38" s="106" t="s">
        <v>57</v>
      </c>
      <c r="I38" s="106" t="s">
        <v>64</v>
      </c>
      <c r="J38" s="109">
        <v>45209</v>
      </c>
    </row>
    <row r="39" spans="1:10" ht="15">
      <c r="A39" s="106" t="s">
        <v>58</v>
      </c>
      <c r="B39" s="106" t="s">
        <v>132</v>
      </c>
      <c r="C39" s="106" t="s">
        <v>55</v>
      </c>
      <c r="D39" s="106" t="s">
        <v>74</v>
      </c>
      <c r="E39" s="106" t="s">
        <v>59</v>
      </c>
      <c r="F39" s="107">
        <v>542854</v>
      </c>
      <c r="G39" s="108">
        <v>112500</v>
      </c>
      <c r="H39" s="106" t="s">
        <v>57</v>
      </c>
      <c r="I39" s="106" t="s">
        <v>64</v>
      </c>
      <c r="J39" s="109">
        <v>45215</v>
      </c>
    </row>
    <row r="40" spans="1:10" ht="15">
      <c r="A40" s="106" t="s">
        <v>58</v>
      </c>
      <c r="B40" s="106" t="s">
        <v>132</v>
      </c>
      <c r="C40" s="106" t="s">
        <v>86</v>
      </c>
      <c r="D40" s="106" t="s">
        <v>87</v>
      </c>
      <c r="E40" s="106" t="s">
        <v>77</v>
      </c>
      <c r="F40" s="107">
        <v>542845</v>
      </c>
      <c r="G40" s="108">
        <v>3100000</v>
      </c>
      <c r="H40" s="106" t="s">
        <v>57</v>
      </c>
      <c r="I40" s="106" t="s">
        <v>64</v>
      </c>
      <c r="J40" s="109">
        <v>45215</v>
      </c>
    </row>
    <row r="41" spans="1:10" ht="15">
      <c r="A41" s="106" t="s">
        <v>58</v>
      </c>
      <c r="B41" s="106" t="s">
        <v>132</v>
      </c>
      <c r="C41" s="106" t="s">
        <v>55</v>
      </c>
      <c r="D41" s="106" t="s">
        <v>74</v>
      </c>
      <c r="E41" s="106" t="s">
        <v>54</v>
      </c>
      <c r="F41" s="107">
        <v>542825</v>
      </c>
      <c r="G41" s="108">
        <v>600000</v>
      </c>
      <c r="H41" s="106" t="s">
        <v>57</v>
      </c>
      <c r="I41" s="106" t="s">
        <v>64</v>
      </c>
      <c r="J41" s="109">
        <v>45212</v>
      </c>
    </row>
    <row r="42" spans="1:10" ht="15">
      <c r="A42" s="106" t="s">
        <v>58</v>
      </c>
      <c r="B42" s="106" t="s">
        <v>132</v>
      </c>
      <c r="C42" s="106" t="s">
        <v>55</v>
      </c>
      <c r="D42" s="106" t="s">
        <v>85</v>
      </c>
      <c r="E42" s="106" t="s">
        <v>71</v>
      </c>
      <c r="F42" s="107">
        <v>543173</v>
      </c>
      <c r="G42" s="108">
        <v>285000</v>
      </c>
      <c r="H42" s="106" t="s">
        <v>57</v>
      </c>
      <c r="I42" s="106" t="s">
        <v>64</v>
      </c>
      <c r="J42" s="109">
        <v>45230</v>
      </c>
    </row>
    <row r="43" spans="1:10" ht="15">
      <c r="A43" s="106" t="s">
        <v>58</v>
      </c>
      <c r="B43" s="106" t="s">
        <v>132</v>
      </c>
      <c r="C43" s="106" t="s">
        <v>55</v>
      </c>
      <c r="D43" s="106" t="s">
        <v>85</v>
      </c>
      <c r="E43" s="106" t="s">
        <v>54</v>
      </c>
      <c r="F43" s="107">
        <v>542833</v>
      </c>
      <c r="G43" s="108">
        <v>681000</v>
      </c>
      <c r="H43" s="106" t="s">
        <v>57</v>
      </c>
      <c r="I43" s="106" t="s">
        <v>64</v>
      </c>
      <c r="J43" s="109">
        <v>45215</v>
      </c>
    </row>
    <row r="44" spans="1:10" ht="15">
      <c r="A44" s="106" t="s">
        <v>58</v>
      </c>
      <c r="B44" s="106" t="s">
        <v>132</v>
      </c>
      <c r="C44" s="106" t="s">
        <v>55</v>
      </c>
      <c r="D44" s="106" t="s">
        <v>74</v>
      </c>
      <c r="E44" s="106" t="s">
        <v>54</v>
      </c>
      <c r="F44" s="107">
        <v>542803</v>
      </c>
      <c r="G44" s="108">
        <v>591500</v>
      </c>
      <c r="H44" s="106" t="s">
        <v>57</v>
      </c>
      <c r="I44" s="106" t="s">
        <v>64</v>
      </c>
      <c r="J44" s="109">
        <v>45212</v>
      </c>
    </row>
    <row r="45" spans="1:10" ht="15">
      <c r="A45" s="106" t="s">
        <v>58</v>
      </c>
      <c r="B45" s="106" t="s">
        <v>132</v>
      </c>
      <c r="C45" s="106" t="s">
        <v>55</v>
      </c>
      <c r="D45" s="106" t="s">
        <v>60</v>
      </c>
      <c r="E45" s="106" t="s">
        <v>54</v>
      </c>
      <c r="F45" s="107">
        <v>542730</v>
      </c>
      <c r="G45" s="108">
        <v>949900</v>
      </c>
      <c r="H45" s="106" t="s">
        <v>64</v>
      </c>
      <c r="I45" s="106" t="s">
        <v>64</v>
      </c>
      <c r="J45" s="109">
        <v>45209</v>
      </c>
    </row>
    <row r="46" spans="1:10" ht="15">
      <c r="A46" s="106" t="s">
        <v>58</v>
      </c>
      <c r="B46" s="106" t="s">
        <v>132</v>
      </c>
      <c r="C46" s="106" t="s">
        <v>55</v>
      </c>
      <c r="D46" s="106" t="s">
        <v>98</v>
      </c>
      <c r="E46" s="106" t="s">
        <v>69</v>
      </c>
      <c r="F46" s="107">
        <v>543144</v>
      </c>
      <c r="G46" s="108">
        <v>325000</v>
      </c>
      <c r="H46" s="106" t="s">
        <v>57</v>
      </c>
      <c r="I46" s="106" t="s">
        <v>64</v>
      </c>
      <c r="J46" s="109">
        <v>45229</v>
      </c>
    </row>
    <row r="47" spans="1:10" ht="15">
      <c r="A47" s="106" t="s">
        <v>58</v>
      </c>
      <c r="B47" s="106" t="s">
        <v>132</v>
      </c>
      <c r="C47" s="106" t="s">
        <v>55</v>
      </c>
      <c r="D47" s="106" t="s">
        <v>74</v>
      </c>
      <c r="E47" s="106" t="s">
        <v>69</v>
      </c>
      <c r="F47" s="107">
        <v>542787</v>
      </c>
      <c r="G47" s="108">
        <v>470000</v>
      </c>
      <c r="H47" s="106" t="s">
        <v>57</v>
      </c>
      <c r="I47" s="106" t="s">
        <v>64</v>
      </c>
      <c r="J47" s="109">
        <v>45211</v>
      </c>
    </row>
    <row r="48" spans="1:10" ht="15">
      <c r="A48" s="106" t="s">
        <v>58</v>
      </c>
      <c r="B48" s="106" t="s">
        <v>132</v>
      </c>
      <c r="C48" s="106" t="s">
        <v>55</v>
      </c>
      <c r="D48" s="106" t="s">
        <v>60</v>
      </c>
      <c r="E48" s="106" t="s">
        <v>91</v>
      </c>
      <c r="F48" s="107">
        <v>542968</v>
      </c>
      <c r="G48" s="108">
        <v>525000</v>
      </c>
      <c r="H48" s="106" t="s">
        <v>57</v>
      </c>
      <c r="I48" s="106" t="s">
        <v>64</v>
      </c>
      <c r="J48" s="109">
        <v>45219</v>
      </c>
    </row>
    <row r="49" spans="1:10" ht="15">
      <c r="A49" s="106" t="s">
        <v>58</v>
      </c>
      <c r="B49" s="106" t="s">
        <v>132</v>
      </c>
      <c r="C49" s="106" t="s">
        <v>75</v>
      </c>
      <c r="D49" s="106" t="s">
        <v>93</v>
      </c>
      <c r="E49" s="106" t="s">
        <v>54</v>
      </c>
      <c r="F49" s="107">
        <v>542997</v>
      </c>
      <c r="G49" s="108">
        <v>420000</v>
      </c>
      <c r="H49" s="106" t="s">
        <v>57</v>
      </c>
      <c r="I49" s="106" t="s">
        <v>64</v>
      </c>
      <c r="J49" s="109">
        <v>45222</v>
      </c>
    </row>
    <row r="50" spans="1:10" ht="15">
      <c r="A50" s="106" t="s">
        <v>58</v>
      </c>
      <c r="B50" s="106" t="s">
        <v>132</v>
      </c>
      <c r="C50" s="106" t="s">
        <v>55</v>
      </c>
      <c r="D50" s="106" t="s">
        <v>60</v>
      </c>
      <c r="E50" s="106" t="s">
        <v>54</v>
      </c>
      <c r="F50" s="107">
        <v>543051</v>
      </c>
      <c r="G50" s="108">
        <v>712500</v>
      </c>
      <c r="H50" s="106" t="s">
        <v>57</v>
      </c>
      <c r="I50" s="106" t="s">
        <v>64</v>
      </c>
      <c r="J50" s="109">
        <v>45224</v>
      </c>
    </row>
    <row r="51" spans="1:10" ht="15">
      <c r="A51" s="106" t="s">
        <v>58</v>
      </c>
      <c r="B51" s="106" t="s">
        <v>132</v>
      </c>
      <c r="C51" s="106" t="s">
        <v>79</v>
      </c>
      <c r="D51" s="106" t="s">
        <v>82</v>
      </c>
      <c r="E51" s="106" t="s">
        <v>54</v>
      </c>
      <c r="F51" s="107">
        <v>542797</v>
      </c>
      <c r="G51" s="108">
        <v>385000</v>
      </c>
      <c r="H51" s="106" t="s">
        <v>57</v>
      </c>
      <c r="I51" s="106" t="s">
        <v>64</v>
      </c>
      <c r="J51" s="109">
        <v>45211</v>
      </c>
    </row>
    <row r="52" spans="1:10" ht="15">
      <c r="A52" s="106" t="s">
        <v>58</v>
      </c>
      <c r="B52" s="106" t="s">
        <v>132</v>
      </c>
      <c r="C52" s="106" t="s">
        <v>75</v>
      </c>
      <c r="D52" s="106" t="s">
        <v>93</v>
      </c>
      <c r="E52" s="106" t="s">
        <v>54</v>
      </c>
      <c r="F52" s="107">
        <v>543063</v>
      </c>
      <c r="G52" s="108">
        <v>295000</v>
      </c>
      <c r="H52" s="106" t="s">
        <v>57</v>
      </c>
      <c r="I52" s="106" t="s">
        <v>64</v>
      </c>
      <c r="J52" s="109">
        <v>45224</v>
      </c>
    </row>
    <row r="53" spans="1:10" ht="15">
      <c r="A53" s="106" t="s">
        <v>58</v>
      </c>
      <c r="B53" s="106" t="s">
        <v>132</v>
      </c>
      <c r="C53" s="106" t="s">
        <v>55</v>
      </c>
      <c r="D53" s="106" t="s">
        <v>60</v>
      </c>
      <c r="E53" s="106" t="s">
        <v>59</v>
      </c>
      <c r="F53" s="107">
        <v>543162</v>
      </c>
      <c r="G53" s="108">
        <v>180000</v>
      </c>
      <c r="H53" s="106" t="s">
        <v>57</v>
      </c>
      <c r="I53" s="106" t="s">
        <v>64</v>
      </c>
      <c r="J53" s="109">
        <v>45230</v>
      </c>
    </row>
    <row r="54" spans="1:10" ht="15">
      <c r="A54" s="106" t="s">
        <v>58</v>
      </c>
      <c r="B54" s="106" t="s">
        <v>132</v>
      </c>
      <c r="C54" s="106" t="s">
        <v>55</v>
      </c>
      <c r="D54" s="106" t="s">
        <v>60</v>
      </c>
      <c r="E54" s="106" t="s">
        <v>54</v>
      </c>
      <c r="F54" s="107">
        <v>542760</v>
      </c>
      <c r="G54" s="108">
        <v>1081236</v>
      </c>
      <c r="H54" s="106" t="s">
        <v>64</v>
      </c>
      <c r="I54" s="106" t="s">
        <v>64</v>
      </c>
      <c r="J54" s="109">
        <v>45210</v>
      </c>
    </row>
    <row r="55" spans="1:10" ht="15">
      <c r="A55" s="106" t="s">
        <v>58</v>
      </c>
      <c r="B55" s="106" t="s">
        <v>132</v>
      </c>
      <c r="C55" s="106" t="s">
        <v>75</v>
      </c>
      <c r="D55" s="106" t="s">
        <v>99</v>
      </c>
      <c r="E55" s="106" t="s">
        <v>54</v>
      </c>
      <c r="F55" s="107">
        <v>543151</v>
      </c>
      <c r="G55" s="108">
        <v>610000</v>
      </c>
      <c r="H55" s="106" t="s">
        <v>57</v>
      </c>
      <c r="I55" s="106" t="s">
        <v>64</v>
      </c>
      <c r="J55" s="109">
        <v>45229</v>
      </c>
    </row>
    <row r="56" spans="1:10" ht="15">
      <c r="A56" s="106" t="s">
        <v>58</v>
      </c>
      <c r="B56" s="106" t="s">
        <v>132</v>
      </c>
      <c r="C56" s="106" t="s">
        <v>55</v>
      </c>
      <c r="D56" s="106" t="s">
        <v>74</v>
      </c>
      <c r="E56" s="106" t="s">
        <v>54</v>
      </c>
      <c r="F56" s="107">
        <v>543154</v>
      </c>
      <c r="G56" s="108">
        <v>704226</v>
      </c>
      <c r="H56" s="106" t="s">
        <v>64</v>
      </c>
      <c r="I56" s="106" t="s">
        <v>64</v>
      </c>
      <c r="J56" s="109">
        <v>45229</v>
      </c>
    </row>
    <row r="57" spans="1:10" ht="15">
      <c r="A57" s="106" t="s">
        <v>58</v>
      </c>
      <c r="B57" s="106" t="s">
        <v>132</v>
      </c>
      <c r="C57" s="106" t="s">
        <v>55</v>
      </c>
      <c r="D57" s="106" t="s">
        <v>85</v>
      </c>
      <c r="E57" s="106" t="s">
        <v>71</v>
      </c>
      <c r="F57" s="107">
        <v>542941</v>
      </c>
      <c r="G57" s="108">
        <v>315000</v>
      </c>
      <c r="H57" s="106" t="s">
        <v>57</v>
      </c>
      <c r="I57" s="106" t="s">
        <v>64</v>
      </c>
      <c r="J57" s="109">
        <v>45218</v>
      </c>
    </row>
    <row r="58" spans="1:10" ht="15">
      <c r="A58" s="106" t="s">
        <v>58</v>
      </c>
      <c r="B58" s="106" t="s">
        <v>132</v>
      </c>
      <c r="C58" s="106" t="s">
        <v>79</v>
      </c>
      <c r="D58" s="106" t="s">
        <v>81</v>
      </c>
      <c r="E58" s="106" t="s">
        <v>54</v>
      </c>
      <c r="F58" s="107">
        <v>542785</v>
      </c>
      <c r="G58" s="108">
        <v>590000</v>
      </c>
      <c r="H58" s="106" t="s">
        <v>57</v>
      </c>
      <c r="I58" s="106" t="s">
        <v>64</v>
      </c>
      <c r="J58" s="109">
        <v>45211</v>
      </c>
    </row>
    <row r="59" spans="1:10" ht="15">
      <c r="A59" s="106" t="s">
        <v>58</v>
      </c>
      <c r="B59" s="106" t="s">
        <v>132</v>
      </c>
      <c r="C59" s="106" t="s">
        <v>55</v>
      </c>
      <c r="D59" s="106" t="s">
        <v>74</v>
      </c>
      <c r="E59" s="106" t="s">
        <v>54</v>
      </c>
      <c r="F59" s="107">
        <v>542791</v>
      </c>
      <c r="G59" s="108">
        <v>545000</v>
      </c>
      <c r="H59" s="106" t="s">
        <v>57</v>
      </c>
      <c r="I59" s="106" t="s">
        <v>64</v>
      </c>
      <c r="J59" s="109">
        <v>45211</v>
      </c>
    </row>
    <row r="60" spans="1:10" ht="15">
      <c r="A60" s="106" t="s">
        <v>58</v>
      </c>
      <c r="B60" s="106" t="s">
        <v>132</v>
      </c>
      <c r="C60" s="106" t="s">
        <v>55</v>
      </c>
      <c r="D60" s="106" t="s">
        <v>60</v>
      </c>
      <c r="E60" s="106" t="s">
        <v>54</v>
      </c>
      <c r="F60" s="107">
        <v>542949</v>
      </c>
      <c r="G60" s="108">
        <v>690319</v>
      </c>
      <c r="H60" s="106" t="s">
        <v>64</v>
      </c>
      <c r="I60" s="106" t="s">
        <v>64</v>
      </c>
      <c r="J60" s="109">
        <v>45218</v>
      </c>
    </row>
    <row r="61" spans="1:10" ht="15">
      <c r="A61" s="106" t="s">
        <v>58</v>
      </c>
      <c r="B61" s="106" t="s">
        <v>132</v>
      </c>
      <c r="C61" s="106" t="s">
        <v>55</v>
      </c>
      <c r="D61" s="106" t="s">
        <v>60</v>
      </c>
      <c r="E61" s="106" t="s">
        <v>54</v>
      </c>
      <c r="F61" s="107">
        <v>543165</v>
      </c>
      <c r="G61" s="108">
        <v>775000</v>
      </c>
      <c r="H61" s="106" t="s">
        <v>57</v>
      </c>
      <c r="I61" s="106" t="s">
        <v>64</v>
      </c>
      <c r="J61" s="109">
        <v>45230</v>
      </c>
    </row>
    <row r="62" spans="1:10" ht="15">
      <c r="A62" s="106" t="s">
        <v>53</v>
      </c>
      <c r="B62" s="106" t="s">
        <v>133</v>
      </c>
      <c r="C62" s="106" t="s">
        <v>75</v>
      </c>
      <c r="D62" s="106" t="s">
        <v>76</v>
      </c>
      <c r="E62" s="106" t="s">
        <v>77</v>
      </c>
      <c r="F62" s="107">
        <v>542705</v>
      </c>
      <c r="G62" s="108">
        <v>400000</v>
      </c>
      <c r="H62" s="106" t="s">
        <v>57</v>
      </c>
      <c r="I62" s="106" t="s">
        <v>64</v>
      </c>
      <c r="J62" s="109">
        <v>45205</v>
      </c>
    </row>
    <row r="63" spans="1:10" ht="15">
      <c r="A63" s="106" t="s">
        <v>53</v>
      </c>
      <c r="B63" s="106" t="s">
        <v>133</v>
      </c>
      <c r="C63" s="106" t="s">
        <v>55</v>
      </c>
      <c r="D63" s="106" t="s">
        <v>56</v>
      </c>
      <c r="E63" s="106" t="s">
        <v>54</v>
      </c>
      <c r="F63" s="107">
        <v>543059</v>
      </c>
      <c r="G63" s="108">
        <v>580000</v>
      </c>
      <c r="H63" s="106" t="s">
        <v>57</v>
      </c>
      <c r="I63" s="106" t="s">
        <v>64</v>
      </c>
      <c r="J63" s="109">
        <v>45224</v>
      </c>
    </row>
    <row r="64" spans="1:10" ht="15">
      <c r="A64" s="106" t="s">
        <v>53</v>
      </c>
      <c r="B64" s="106" t="s">
        <v>133</v>
      </c>
      <c r="C64" s="106" t="s">
        <v>75</v>
      </c>
      <c r="D64" s="106" t="s">
        <v>76</v>
      </c>
      <c r="E64" s="106" t="s">
        <v>54</v>
      </c>
      <c r="F64" s="107">
        <v>542988</v>
      </c>
      <c r="G64" s="108">
        <v>440000</v>
      </c>
      <c r="H64" s="106" t="s">
        <v>57</v>
      </c>
      <c r="I64" s="106" t="s">
        <v>64</v>
      </c>
      <c r="J64" s="109">
        <v>45219</v>
      </c>
    </row>
    <row r="65" spans="1:10" ht="15">
      <c r="A65" s="106" t="s">
        <v>53</v>
      </c>
      <c r="B65" s="106" t="s">
        <v>133</v>
      </c>
      <c r="C65" s="106" t="s">
        <v>66</v>
      </c>
      <c r="D65" s="106" t="s">
        <v>70</v>
      </c>
      <c r="E65" s="106" t="s">
        <v>54</v>
      </c>
      <c r="F65" s="107">
        <v>542972</v>
      </c>
      <c r="G65" s="108">
        <v>470000</v>
      </c>
      <c r="H65" s="106" t="s">
        <v>57</v>
      </c>
      <c r="I65" s="106" t="s">
        <v>64</v>
      </c>
      <c r="J65" s="109">
        <v>45219</v>
      </c>
    </row>
    <row r="66" spans="1:10" ht="15">
      <c r="A66" s="106" t="s">
        <v>53</v>
      </c>
      <c r="B66" s="106" t="s">
        <v>133</v>
      </c>
      <c r="C66" s="106" t="s">
        <v>75</v>
      </c>
      <c r="D66" s="106" t="s">
        <v>76</v>
      </c>
      <c r="E66" s="106" t="s">
        <v>54</v>
      </c>
      <c r="F66" s="107">
        <v>542970</v>
      </c>
      <c r="G66" s="108">
        <v>669405</v>
      </c>
      <c r="H66" s="106" t="s">
        <v>64</v>
      </c>
      <c r="I66" s="106" t="s">
        <v>64</v>
      </c>
      <c r="J66" s="109">
        <v>45219</v>
      </c>
    </row>
    <row r="67" spans="1:10" ht="15">
      <c r="A67" s="106" t="s">
        <v>53</v>
      </c>
      <c r="B67" s="106" t="s">
        <v>133</v>
      </c>
      <c r="C67" s="106" t="s">
        <v>55</v>
      </c>
      <c r="D67" s="106" t="s">
        <v>56</v>
      </c>
      <c r="E67" s="106" t="s">
        <v>54</v>
      </c>
      <c r="F67" s="107">
        <v>542955</v>
      </c>
      <c r="G67" s="108">
        <v>580000</v>
      </c>
      <c r="H67" s="106" t="s">
        <v>57</v>
      </c>
      <c r="I67" s="106" t="s">
        <v>64</v>
      </c>
      <c r="J67" s="109">
        <v>45219</v>
      </c>
    </row>
    <row r="68" spans="1:10" ht="15">
      <c r="A68" s="106" t="s">
        <v>53</v>
      </c>
      <c r="B68" s="106" t="s">
        <v>133</v>
      </c>
      <c r="C68" s="106" t="s">
        <v>55</v>
      </c>
      <c r="D68" s="106" t="s">
        <v>56</v>
      </c>
      <c r="E68" s="106" t="s">
        <v>54</v>
      </c>
      <c r="F68" s="107">
        <v>542640</v>
      </c>
      <c r="G68" s="108">
        <v>695000</v>
      </c>
      <c r="H68" s="106" t="s">
        <v>57</v>
      </c>
      <c r="I68" s="106" t="s">
        <v>64</v>
      </c>
      <c r="J68" s="109">
        <v>45203</v>
      </c>
    </row>
    <row r="69" spans="1:10" ht="15">
      <c r="A69" s="106" t="s">
        <v>53</v>
      </c>
      <c r="B69" s="106" t="s">
        <v>133</v>
      </c>
      <c r="C69" s="106" t="s">
        <v>75</v>
      </c>
      <c r="D69" s="106" t="s">
        <v>76</v>
      </c>
      <c r="E69" s="106" t="s">
        <v>54</v>
      </c>
      <c r="F69" s="107">
        <v>542703</v>
      </c>
      <c r="G69" s="108">
        <v>573595</v>
      </c>
      <c r="H69" s="106" t="s">
        <v>64</v>
      </c>
      <c r="I69" s="106" t="s">
        <v>64</v>
      </c>
      <c r="J69" s="109">
        <v>45205</v>
      </c>
    </row>
    <row r="70" spans="1:10" ht="15">
      <c r="A70" s="106" t="s">
        <v>53</v>
      </c>
      <c r="B70" s="106" t="s">
        <v>133</v>
      </c>
      <c r="C70" s="106" t="s">
        <v>66</v>
      </c>
      <c r="D70" s="106" t="s">
        <v>70</v>
      </c>
      <c r="E70" s="106" t="s">
        <v>54</v>
      </c>
      <c r="F70" s="107">
        <v>543107</v>
      </c>
      <c r="G70" s="108">
        <v>255000</v>
      </c>
      <c r="H70" s="106" t="s">
        <v>57</v>
      </c>
      <c r="I70" s="106" t="s">
        <v>64</v>
      </c>
      <c r="J70" s="109">
        <v>45225</v>
      </c>
    </row>
    <row r="71" spans="1:10" ht="15">
      <c r="A71" s="106" t="s">
        <v>53</v>
      </c>
      <c r="B71" s="106" t="s">
        <v>133</v>
      </c>
      <c r="C71" s="106" t="s">
        <v>75</v>
      </c>
      <c r="D71" s="106" t="s">
        <v>88</v>
      </c>
      <c r="E71" s="106" t="s">
        <v>59</v>
      </c>
      <c r="F71" s="107">
        <v>542857</v>
      </c>
      <c r="G71" s="108">
        <v>190000</v>
      </c>
      <c r="H71" s="106" t="s">
        <v>57</v>
      </c>
      <c r="I71" s="106" t="s">
        <v>64</v>
      </c>
      <c r="J71" s="109">
        <v>45215</v>
      </c>
    </row>
    <row r="72" spans="1:10" ht="15">
      <c r="A72" s="106" t="s">
        <v>53</v>
      </c>
      <c r="B72" s="106" t="s">
        <v>133</v>
      </c>
      <c r="C72" s="106" t="s">
        <v>72</v>
      </c>
      <c r="D72" s="106" t="s">
        <v>73</v>
      </c>
      <c r="E72" s="106" t="s">
        <v>71</v>
      </c>
      <c r="F72" s="107">
        <v>542663</v>
      </c>
      <c r="G72" s="108">
        <v>360000</v>
      </c>
      <c r="H72" s="106" t="s">
        <v>57</v>
      </c>
      <c r="I72" s="106" t="s">
        <v>64</v>
      </c>
      <c r="J72" s="109">
        <v>45203</v>
      </c>
    </row>
    <row r="73" spans="1:10" ht="15">
      <c r="A73" s="106" t="s">
        <v>53</v>
      </c>
      <c r="B73" s="106" t="s">
        <v>133</v>
      </c>
      <c r="C73" s="106" t="s">
        <v>55</v>
      </c>
      <c r="D73" s="106" t="s">
        <v>56</v>
      </c>
      <c r="E73" s="106" t="s">
        <v>69</v>
      </c>
      <c r="F73" s="107">
        <v>542643</v>
      </c>
      <c r="G73" s="108">
        <v>395000</v>
      </c>
      <c r="H73" s="106" t="s">
        <v>57</v>
      </c>
      <c r="I73" s="106" t="s">
        <v>64</v>
      </c>
      <c r="J73" s="109">
        <v>45203</v>
      </c>
    </row>
    <row r="74" spans="1:10" ht="15">
      <c r="A74" s="106" t="s">
        <v>53</v>
      </c>
      <c r="B74" s="106" t="s">
        <v>133</v>
      </c>
      <c r="C74" s="106" t="s">
        <v>55</v>
      </c>
      <c r="D74" s="106" t="s">
        <v>56</v>
      </c>
      <c r="E74" s="106" t="s">
        <v>54</v>
      </c>
      <c r="F74" s="107">
        <v>542890</v>
      </c>
      <c r="G74" s="108">
        <v>432500</v>
      </c>
      <c r="H74" s="106" t="s">
        <v>57</v>
      </c>
      <c r="I74" s="106" t="s">
        <v>64</v>
      </c>
      <c r="J74" s="109">
        <v>45217</v>
      </c>
    </row>
    <row r="75" spans="1:10" ht="15">
      <c r="A75" s="106" t="s">
        <v>53</v>
      </c>
      <c r="B75" s="106" t="s">
        <v>133</v>
      </c>
      <c r="C75" s="106" t="s">
        <v>75</v>
      </c>
      <c r="D75" s="106" t="s">
        <v>76</v>
      </c>
      <c r="E75" s="106" t="s">
        <v>54</v>
      </c>
      <c r="F75" s="107">
        <v>543170</v>
      </c>
      <c r="G75" s="108">
        <v>469500</v>
      </c>
      <c r="H75" s="106" t="s">
        <v>57</v>
      </c>
      <c r="I75" s="106" t="s">
        <v>64</v>
      </c>
      <c r="J75" s="109">
        <v>45230</v>
      </c>
    </row>
    <row r="76" spans="1:10" ht="15">
      <c r="A76" s="106" t="s">
        <v>53</v>
      </c>
      <c r="B76" s="106" t="s">
        <v>133</v>
      </c>
      <c r="C76" s="106" t="s">
        <v>75</v>
      </c>
      <c r="D76" s="106" t="s">
        <v>76</v>
      </c>
      <c r="E76" s="106" t="s">
        <v>54</v>
      </c>
      <c r="F76" s="107">
        <v>543072</v>
      </c>
      <c r="G76" s="108">
        <v>1335000</v>
      </c>
      <c r="H76" s="106" t="s">
        <v>57</v>
      </c>
      <c r="I76" s="106" t="s">
        <v>64</v>
      </c>
      <c r="J76" s="109">
        <v>45225</v>
      </c>
    </row>
    <row r="77" spans="1:10" ht="15">
      <c r="A77" s="106" t="s">
        <v>53</v>
      </c>
      <c r="B77" s="106" t="s">
        <v>133</v>
      </c>
      <c r="C77" s="106" t="s">
        <v>55</v>
      </c>
      <c r="D77" s="106" t="s">
        <v>56</v>
      </c>
      <c r="E77" s="106" t="s">
        <v>69</v>
      </c>
      <c r="F77" s="107">
        <v>542775</v>
      </c>
      <c r="G77" s="108">
        <v>370000</v>
      </c>
      <c r="H77" s="106" t="s">
        <v>57</v>
      </c>
      <c r="I77" s="106" t="s">
        <v>64</v>
      </c>
      <c r="J77" s="109">
        <v>45211</v>
      </c>
    </row>
    <row r="78" spans="1:10" ht="15">
      <c r="A78" s="106" t="s">
        <v>53</v>
      </c>
      <c r="B78" s="106" t="s">
        <v>133</v>
      </c>
      <c r="C78" s="106" t="s">
        <v>83</v>
      </c>
      <c r="D78" s="106" t="s">
        <v>84</v>
      </c>
      <c r="E78" s="106" t="s">
        <v>54</v>
      </c>
      <c r="F78" s="107">
        <v>542810</v>
      </c>
      <c r="G78" s="108">
        <v>925000</v>
      </c>
      <c r="H78" s="106" t="s">
        <v>57</v>
      </c>
      <c r="I78" s="106" t="s">
        <v>64</v>
      </c>
      <c r="J78" s="109">
        <v>45212</v>
      </c>
    </row>
    <row r="79" spans="1:10" ht="15">
      <c r="A79" s="106" t="s">
        <v>53</v>
      </c>
      <c r="B79" s="106" t="s">
        <v>133</v>
      </c>
      <c r="C79" s="106" t="s">
        <v>55</v>
      </c>
      <c r="D79" s="106" t="s">
        <v>56</v>
      </c>
      <c r="E79" s="106" t="s">
        <v>54</v>
      </c>
      <c r="F79" s="107">
        <v>542587</v>
      </c>
      <c r="G79" s="108">
        <v>516888</v>
      </c>
      <c r="H79" s="106" t="s">
        <v>57</v>
      </c>
      <c r="I79" s="106" t="s">
        <v>64</v>
      </c>
      <c r="J79" s="109">
        <v>45201</v>
      </c>
    </row>
    <row r="80" spans="1:10" ht="15">
      <c r="A80" s="106" t="s">
        <v>53</v>
      </c>
      <c r="B80" s="106" t="s">
        <v>133</v>
      </c>
      <c r="C80" s="106" t="s">
        <v>55</v>
      </c>
      <c r="D80" s="106" t="s">
        <v>56</v>
      </c>
      <c r="E80" s="106" t="s">
        <v>59</v>
      </c>
      <c r="F80" s="107">
        <v>542804</v>
      </c>
      <c r="G80" s="108">
        <v>70000</v>
      </c>
      <c r="H80" s="106" t="s">
        <v>57</v>
      </c>
      <c r="I80" s="106" t="s">
        <v>64</v>
      </c>
      <c r="J80" s="109">
        <v>45212</v>
      </c>
    </row>
    <row r="81" spans="1:10" ht="15">
      <c r="A81" s="106" t="s">
        <v>53</v>
      </c>
      <c r="B81" s="106" t="s">
        <v>133</v>
      </c>
      <c r="C81" s="106" t="s">
        <v>66</v>
      </c>
      <c r="D81" s="106" t="s">
        <v>70</v>
      </c>
      <c r="E81" s="106" t="s">
        <v>54</v>
      </c>
      <c r="F81" s="107">
        <v>542647</v>
      </c>
      <c r="G81" s="108">
        <v>785000</v>
      </c>
      <c r="H81" s="106" t="s">
        <v>57</v>
      </c>
      <c r="I81" s="106" t="s">
        <v>64</v>
      </c>
      <c r="J81" s="109">
        <v>45203</v>
      </c>
    </row>
    <row r="82" spans="1:10" ht="15">
      <c r="A82" s="106" t="s">
        <v>53</v>
      </c>
      <c r="B82" s="106" t="s">
        <v>133</v>
      </c>
      <c r="C82" s="106" t="s">
        <v>55</v>
      </c>
      <c r="D82" s="106" t="s">
        <v>56</v>
      </c>
      <c r="E82" s="106" t="s">
        <v>54</v>
      </c>
      <c r="F82" s="107">
        <v>543079</v>
      </c>
      <c r="G82" s="108">
        <v>495000</v>
      </c>
      <c r="H82" s="106" t="s">
        <v>57</v>
      </c>
      <c r="I82" s="106" t="s">
        <v>64</v>
      </c>
      <c r="J82" s="109">
        <v>45225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5" t="s">
        <v>0</v>
      </c>
      <c r="B1" s="85" t="s">
        <v>35</v>
      </c>
      <c r="C1" s="85" t="s">
        <v>1</v>
      </c>
      <c r="D1" s="85" t="s">
        <v>34</v>
      </c>
      <c r="E1" s="85" t="s">
        <v>32</v>
      </c>
      <c r="F1" s="85" t="s">
        <v>36</v>
      </c>
      <c r="G1" s="85" t="s">
        <v>33</v>
      </c>
      <c r="H1" s="85" t="s">
        <v>39</v>
      </c>
      <c r="L1">
        <v>20</v>
      </c>
    </row>
    <row r="2" spans="1:12" ht="15">
      <c r="A2" s="110" t="s">
        <v>107</v>
      </c>
      <c r="B2" s="110" t="s">
        <v>134</v>
      </c>
      <c r="C2" s="110" t="s">
        <v>109</v>
      </c>
      <c r="D2" s="110" t="s">
        <v>108</v>
      </c>
      <c r="E2" s="111">
        <v>542895</v>
      </c>
      <c r="F2" s="112">
        <v>107500</v>
      </c>
      <c r="G2" s="113">
        <v>45217</v>
      </c>
      <c r="H2" s="110" t="s">
        <v>110</v>
      </c>
    </row>
    <row r="3" spans="1:12" ht="15">
      <c r="A3" s="110" t="s">
        <v>58</v>
      </c>
      <c r="B3" s="110" t="s">
        <v>132</v>
      </c>
      <c r="C3" s="110" t="s">
        <v>123</v>
      </c>
      <c r="D3" s="110" t="s">
        <v>122</v>
      </c>
      <c r="E3" s="111">
        <v>543122</v>
      </c>
      <c r="F3" s="112">
        <v>200000</v>
      </c>
      <c r="G3" s="113">
        <v>45229</v>
      </c>
      <c r="H3" s="110" t="s">
        <v>124</v>
      </c>
    </row>
    <row r="4" spans="1:12" ht="30">
      <c r="A4" s="110" t="s">
        <v>58</v>
      </c>
      <c r="B4" s="110" t="s">
        <v>132</v>
      </c>
      <c r="C4" s="110" t="s">
        <v>105</v>
      </c>
      <c r="D4" s="110" t="s">
        <v>104</v>
      </c>
      <c r="E4" s="111">
        <v>542649</v>
      </c>
      <c r="F4" s="112">
        <v>120000</v>
      </c>
      <c r="G4" s="113">
        <v>45203</v>
      </c>
      <c r="H4" s="110" t="s">
        <v>106</v>
      </c>
    </row>
    <row r="5" spans="1:12" ht="15">
      <c r="A5" s="110" t="s">
        <v>58</v>
      </c>
      <c r="B5" s="110" t="s">
        <v>132</v>
      </c>
      <c r="C5" s="110" t="s">
        <v>77</v>
      </c>
      <c r="D5" s="110" t="s">
        <v>111</v>
      </c>
      <c r="E5" s="111">
        <v>542978</v>
      </c>
      <c r="F5" s="112">
        <v>2701000</v>
      </c>
      <c r="G5" s="113">
        <v>45219</v>
      </c>
      <c r="H5" s="110" t="s">
        <v>112</v>
      </c>
    </row>
    <row r="6" spans="1:12" ht="15">
      <c r="A6" s="110" t="s">
        <v>58</v>
      </c>
      <c r="B6" s="110" t="s">
        <v>132</v>
      </c>
      <c r="C6" s="110" t="s">
        <v>114</v>
      </c>
      <c r="D6" s="110" t="s">
        <v>113</v>
      </c>
      <c r="E6" s="111">
        <v>542983</v>
      </c>
      <c r="F6" s="112">
        <v>209000</v>
      </c>
      <c r="G6" s="113">
        <v>45219</v>
      </c>
      <c r="H6" s="110" t="s">
        <v>115</v>
      </c>
    </row>
    <row r="7" spans="1:12" ht="15">
      <c r="A7" s="110" t="s">
        <v>58</v>
      </c>
      <c r="B7" s="110" t="s">
        <v>132</v>
      </c>
      <c r="C7" s="110" t="s">
        <v>114</v>
      </c>
      <c r="D7" s="110" t="s">
        <v>119</v>
      </c>
      <c r="E7" s="111">
        <v>543039</v>
      </c>
      <c r="F7" s="112">
        <v>120000</v>
      </c>
      <c r="G7" s="113">
        <v>45224</v>
      </c>
      <c r="H7" s="110" t="s">
        <v>115</v>
      </c>
    </row>
    <row r="8" spans="1:12" ht="15">
      <c r="A8" s="110" t="s">
        <v>116</v>
      </c>
      <c r="B8" s="110" t="s">
        <v>135</v>
      </c>
      <c r="C8" s="110" t="s">
        <v>114</v>
      </c>
      <c r="D8" s="110" t="s">
        <v>117</v>
      </c>
      <c r="E8" s="111">
        <v>543013</v>
      </c>
      <c r="F8" s="112">
        <v>107000</v>
      </c>
      <c r="G8" s="113">
        <v>45223</v>
      </c>
      <c r="H8" s="110" t="s">
        <v>118</v>
      </c>
    </row>
    <row r="9" spans="1:12" ht="15">
      <c r="A9" s="110" t="s">
        <v>53</v>
      </c>
      <c r="B9" s="110" t="s">
        <v>133</v>
      </c>
      <c r="C9" s="110" t="s">
        <v>77</v>
      </c>
      <c r="D9" s="110" t="s">
        <v>120</v>
      </c>
      <c r="E9" s="111">
        <v>543102</v>
      </c>
      <c r="F9" s="112">
        <v>2338500</v>
      </c>
      <c r="G9" s="113">
        <v>45225</v>
      </c>
      <c r="H9" s="110" t="s">
        <v>121</v>
      </c>
    </row>
    <row r="10" spans="1:12" ht="15">
      <c r="A10" s="110" t="s">
        <v>53</v>
      </c>
      <c r="B10" s="110" t="s">
        <v>133</v>
      </c>
      <c r="C10" s="110" t="s">
        <v>77</v>
      </c>
      <c r="D10" s="110" t="s">
        <v>120</v>
      </c>
      <c r="E10" s="111">
        <v>543104</v>
      </c>
      <c r="F10" s="112">
        <v>500000</v>
      </c>
      <c r="G10" s="113">
        <v>45225</v>
      </c>
      <c r="H10" s="110" t="s">
        <v>121</v>
      </c>
    </row>
    <row r="11" spans="1:12" ht="15">
      <c r="A11" s="110" t="s">
        <v>53</v>
      </c>
      <c r="B11" s="110" t="s">
        <v>133</v>
      </c>
      <c r="C11" s="110" t="s">
        <v>114</v>
      </c>
      <c r="D11" s="110" t="s">
        <v>125</v>
      </c>
      <c r="E11" s="111">
        <v>543149</v>
      </c>
      <c r="F11" s="112">
        <v>335000</v>
      </c>
      <c r="G11" s="113">
        <v>45229</v>
      </c>
      <c r="H11" s="110" t="s">
        <v>126</v>
      </c>
    </row>
    <row r="12" spans="1:12" ht="15">
      <c r="A12" s="110"/>
      <c r="B12" s="110"/>
      <c r="C12" s="110"/>
      <c r="D12" s="110"/>
      <c r="E12" s="111"/>
      <c r="F12" s="112"/>
      <c r="G12" s="113"/>
      <c r="H12" s="110"/>
    </row>
    <row r="13" spans="1:12" ht="15">
      <c r="A13" s="110"/>
      <c r="B13" s="110"/>
      <c r="C13" s="110"/>
      <c r="D13" s="110"/>
      <c r="E13" s="111"/>
      <c r="F13" s="112"/>
      <c r="G13" s="113"/>
      <c r="H13" s="110"/>
    </row>
    <row r="14" spans="1:12" ht="15">
      <c r="A14" s="110"/>
      <c r="B14" s="110"/>
      <c r="C14" s="110"/>
      <c r="D14" s="110"/>
      <c r="E14" s="111"/>
      <c r="F14" s="112"/>
      <c r="G14" s="113"/>
      <c r="H14" s="110"/>
    </row>
    <row r="15" spans="1:12" ht="15">
      <c r="A15" s="110"/>
      <c r="B15" s="110"/>
      <c r="C15" s="110"/>
      <c r="D15" s="110"/>
      <c r="E15" s="111"/>
      <c r="F15" s="112"/>
      <c r="G15" s="113"/>
      <c r="H15" s="110"/>
    </row>
    <row r="16" spans="1:12" ht="15">
      <c r="A16" s="110"/>
      <c r="B16" s="110"/>
      <c r="C16" s="110"/>
      <c r="D16" s="110"/>
      <c r="E16" s="111"/>
      <c r="F16" s="112"/>
      <c r="G16" s="113"/>
      <c r="H16" s="110"/>
    </row>
    <row r="17" spans="1:8" ht="15">
      <c r="A17" s="110"/>
      <c r="B17" s="110"/>
      <c r="C17" s="110"/>
      <c r="D17" s="110"/>
      <c r="E17" s="111"/>
      <c r="F17" s="112"/>
      <c r="G17" s="113"/>
      <c r="H17" s="110"/>
    </row>
    <row r="18" spans="1:8" ht="15">
      <c r="A18" s="110"/>
      <c r="B18" s="110"/>
      <c r="C18" s="110"/>
      <c r="D18" s="110"/>
      <c r="E18" s="111"/>
      <c r="F18" s="112"/>
      <c r="G18" s="113"/>
      <c r="H18" s="110"/>
    </row>
    <row r="19" spans="1:8" ht="15">
      <c r="A19" s="110"/>
      <c r="B19" s="110"/>
      <c r="C19" s="110"/>
      <c r="D19" s="110"/>
      <c r="E19" s="111"/>
      <c r="F19" s="112"/>
      <c r="G19" s="113"/>
      <c r="H19" s="110"/>
    </row>
    <row r="20" spans="1:8" ht="15">
      <c r="A20" s="110"/>
      <c r="B20" s="110"/>
      <c r="C20" s="110"/>
      <c r="D20" s="110"/>
      <c r="E20" s="111"/>
      <c r="F20" s="112"/>
      <c r="G20" s="113"/>
      <c r="H20" s="110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93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6" t="s">
        <v>0</v>
      </c>
      <c r="B1" s="87" t="s">
        <v>35</v>
      </c>
      <c r="C1" s="87" t="s">
        <v>36</v>
      </c>
      <c r="D1" s="87" t="s">
        <v>33</v>
      </c>
      <c r="E1" s="88" t="s">
        <v>41</v>
      </c>
      <c r="L1">
        <v>93</v>
      </c>
    </row>
    <row r="2" spans="1:12" ht="12.75" customHeight="1">
      <c r="A2" s="114" t="s">
        <v>107</v>
      </c>
      <c r="B2" s="114" t="s">
        <v>134</v>
      </c>
      <c r="C2" s="115">
        <v>107500</v>
      </c>
      <c r="D2" s="116">
        <v>45217</v>
      </c>
      <c r="E2" s="114" t="s">
        <v>136</v>
      </c>
    </row>
    <row r="3" spans="1:12" ht="12.75" customHeight="1">
      <c r="A3" s="114" t="s">
        <v>61</v>
      </c>
      <c r="B3" s="114" t="s">
        <v>127</v>
      </c>
      <c r="C3" s="115">
        <v>529950</v>
      </c>
      <c r="D3" s="116">
        <v>45225</v>
      </c>
      <c r="E3" s="114" t="s">
        <v>137</v>
      </c>
    </row>
    <row r="4" spans="1:12" ht="12.75" customHeight="1">
      <c r="A4" s="114" t="s">
        <v>61</v>
      </c>
      <c r="B4" s="114" t="s">
        <v>127</v>
      </c>
      <c r="C4" s="115">
        <v>574950</v>
      </c>
      <c r="D4" s="116">
        <v>45212</v>
      </c>
      <c r="E4" s="114" t="s">
        <v>137</v>
      </c>
    </row>
    <row r="5" spans="1:12" ht="12.75" customHeight="1">
      <c r="A5" s="114" t="s">
        <v>61</v>
      </c>
      <c r="B5" s="114" t="s">
        <v>127</v>
      </c>
      <c r="C5" s="115">
        <v>524950</v>
      </c>
      <c r="D5" s="116">
        <v>45201</v>
      </c>
      <c r="E5" s="114" t="s">
        <v>137</v>
      </c>
    </row>
    <row r="6" spans="1:12" ht="12.75" customHeight="1">
      <c r="A6" s="114" t="s">
        <v>61</v>
      </c>
      <c r="B6" s="114" t="s">
        <v>127</v>
      </c>
      <c r="C6" s="115">
        <v>584000</v>
      </c>
      <c r="D6" s="116">
        <v>45203</v>
      </c>
      <c r="E6" s="114" t="s">
        <v>137</v>
      </c>
    </row>
    <row r="7" spans="1:12" ht="12.75" customHeight="1">
      <c r="A7" s="114" t="s">
        <v>61</v>
      </c>
      <c r="B7" s="114" t="s">
        <v>127</v>
      </c>
      <c r="C7" s="115">
        <v>758070</v>
      </c>
      <c r="D7" s="116">
        <v>45216</v>
      </c>
      <c r="E7" s="114" t="s">
        <v>137</v>
      </c>
    </row>
    <row r="8" spans="1:12" ht="12.75" customHeight="1">
      <c r="A8" s="114" t="s">
        <v>61</v>
      </c>
      <c r="B8" s="114" t="s">
        <v>127</v>
      </c>
      <c r="C8" s="115">
        <v>519950</v>
      </c>
      <c r="D8" s="116">
        <v>45229</v>
      </c>
      <c r="E8" s="114" t="s">
        <v>137</v>
      </c>
    </row>
    <row r="9" spans="1:12" ht="12.75" customHeight="1">
      <c r="A9" s="114" t="s">
        <v>102</v>
      </c>
      <c r="B9" s="114" t="s">
        <v>128</v>
      </c>
      <c r="C9" s="115">
        <v>550000</v>
      </c>
      <c r="D9" s="116">
        <v>45230</v>
      </c>
      <c r="E9" s="114" t="s">
        <v>138</v>
      </c>
    </row>
    <row r="10" spans="1:12" ht="12.75" customHeight="1">
      <c r="A10" s="114" t="s">
        <v>65</v>
      </c>
      <c r="B10" s="114" t="s">
        <v>129</v>
      </c>
      <c r="C10" s="115">
        <v>740000</v>
      </c>
      <c r="D10" s="116">
        <v>45230</v>
      </c>
      <c r="E10" s="114" t="s">
        <v>138</v>
      </c>
    </row>
    <row r="11" spans="1:12" ht="12.75" customHeight="1">
      <c r="A11" s="114" t="s">
        <v>65</v>
      </c>
      <c r="B11" s="114" t="s">
        <v>129</v>
      </c>
      <c r="C11" s="115">
        <v>215000</v>
      </c>
      <c r="D11" s="116">
        <v>45230</v>
      </c>
      <c r="E11" s="114" t="s">
        <v>138</v>
      </c>
    </row>
    <row r="12" spans="1:12" ht="12.75" customHeight="1">
      <c r="A12" s="114" t="s">
        <v>65</v>
      </c>
      <c r="B12" s="114" t="s">
        <v>129</v>
      </c>
      <c r="C12" s="115">
        <v>330000</v>
      </c>
      <c r="D12" s="116">
        <v>45219</v>
      </c>
      <c r="E12" s="114" t="s">
        <v>138</v>
      </c>
    </row>
    <row r="13" spans="1:12" ht="15">
      <c r="A13" s="114" t="s">
        <v>65</v>
      </c>
      <c r="B13" s="114" t="s">
        <v>129</v>
      </c>
      <c r="C13" s="115">
        <v>535000</v>
      </c>
      <c r="D13" s="116">
        <v>45203</v>
      </c>
      <c r="E13" s="114" t="s">
        <v>138</v>
      </c>
    </row>
    <row r="14" spans="1:12" ht="15">
      <c r="A14" s="114" t="s">
        <v>65</v>
      </c>
      <c r="B14" s="114" t="s">
        <v>129</v>
      </c>
      <c r="C14" s="115">
        <v>632500</v>
      </c>
      <c r="D14" s="116">
        <v>45225</v>
      </c>
      <c r="E14" s="114" t="s">
        <v>137</v>
      </c>
    </row>
    <row r="15" spans="1:12" ht="15">
      <c r="A15" s="114" t="s">
        <v>65</v>
      </c>
      <c r="B15" s="114" t="s">
        <v>129</v>
      </c>
      <c r="C15" s="115">
        <v>499000</v>
      </c>
      <c r="D15" s="116">
        <v>45201</v>
      </c>
      <c r="E15" s="114" t="s">
        <v>138</v>
      </c>
    </row>
    <row r="16" spans="1:12" ht="15">
      <c r="A16" s="114" t="s">
        <v>65</v>
      </c>
      <c r="B16" s="114" t="s">
        <v>129</v>
      </c>
      <c r="C16" s="115">
        <v>775000</v>
      </c>
      <c r="D16" s="116">
        <v>45218</v>
      </c>
      <c r="E16" s="114" t="s">
        <v>138</v>
      </c>
    </row>
    <row r="17" spans="1:5" ht="15">
      <c r="A17" s="114" t="s">
        <v>65</v>
      </c>
      <c r="B17" s="114" t="s">
        <v>129</v>
      </c>
      <c r="C17" s="115">
        <v>454500</v>
      </c>
      <c r="D17" s="116">
        <v>45224</v>
      </c>
      <c r="E17" s="114" t="s">
        <v>138</v>
      </c>
    </row>
    <row r="18" spans="1:5" ht="15">
      <c r="A18" s="114" t="s">
        <v>65</v>
      </c>
      <c r="B18" s="114" t="s">
        <v>129</v>
      </c>
      <c r="C18" s="115">
        <v>395000</v>
      </c>
      <c r="D18" s="116">
        <v>45212</v>
      </c>
      <c r="E18" s="114" t="s">
        <v>138</v>
      </c>
    </row>
    <row r="19" spans="1:5" ht="15">
      <c r="A19" s="114" t="s">
        <v>65</v>
      </c>
      <c r="B19" s="114" t="s">
        <v>129</v>
      </c>
      <c r="C19" s="115">
        <v>293000</v>
      </c>
      <c r="D19" s="116">
        <v>45222</v>
      </c>
      <c r="E19" s="114" t="s">
        <v>138</v>
      </c>
    </row>
    <row r="20" spans="1:5" ht="15">
      <c r="A20" s="114" t="s">
        <v>65</v>
      </c>
      <c r="B20" s="114" t="s">
        <v>129</v>
      </c>
      <c r="C20" s="115">
        <v>285000</v>
      </c>
      <c r="D20" s="116">
        <v>45223</v>
      </c>
      <c r="E20" s="114" t="s">
        <v>138</v>
      </c>
    </row>
    <row r="21" spans="1:5" ht="15">
      <c r="A21" s="114" t="s">
        <v>65</v>
      </c>
      <c r="B21" s="114" t="s">
        <v>129</v>
      </c>
      <c r="C21" s="115">
        <v>790000</v>
      </c>
      <c r="D21" s="116">
        <v>45223</v>
      </c>
      <c r="E21" s="114" t="s">
        <v>138</v>
      </c>
    </row>
    <row r="22" spans="1:5" ht="15">
      <c r="A22" s="114" t="s">
        <v>65</v>
      </c>
      <c r="B22" s="114" t="s">
        <v>129</v>
      </c>
      <c r="C22" s="115">
        <v>385000</v>
      </c>
      <c r="D22" s="116">
        <v>45224</v>
      </c>
      <c r="E22" s="114" t="s">
        <v>138</v>
      </c>
    </row>
    <row r="23" spans="1:5" ht="15">
      <c r="A23" s="114" t="s">
        <v>65</v>
      </c>
      <c r="B23" s="114" t="s">
        <v>129</v>
      </c>
      <c r="C23" s="115">
        <v>175000</v>
      </c>
      <c r="D23" s="116">
        <v>45225</v>
      </c>
      <c r="E23" s="114" t="s">
        <v>138</v>
      </c>
    </row>
    <row r="24" spans="1:5" ht="15">
      <c r="A24" s="114" t="s">
        <v>65</v>
      </c>
      <c r="B24" s="114" t="s">
        <v>129</v>
      </c>
      <c r="C24" s="115">
        <v>815000</v>
      </c>
      <c r="D24" s="116">
        <v>45212</v>
      </c>
      <c r="E24" s="114" t="s">
        <v>138</v>
      </c>
    </row>
    <row r="25" spans="1:5" ht="15">
      <c r="A25" s="114" t="s">
        <v>65</v>
      </c>
      <c r="B25" s="114" t="s">
        <v>129</v>
      </c>
      <c r="C25" s="115">
        <v>320000</v>
      </c>
      <c r="D25" s="116">
        <v>45219</v>
      </c>
      <c r="E25" s="114" t="s">
        <v>138</v>
      </c>
    </row>
    <row r="26" spans="1:5" ht="15">
      <c r="A26" s="114" t="s">
        <v>78</v>
      </c>
      <c r="B26" s="114" t="s">
        <v>130</v>
      </c>
      <c r="C26" s="115">
        <v>290000</v>
      </c>
      <c r="D26" s="116">
        <v>45223</v>
      </c>
      <c r="E26" s="114" t="s">
        <v>138</v>
      </c>
    </row>
    <row r="27" spans="1:5" ht="15">
      <c r="A27" s="114" t="s">
        <v>78</v>
      </c>
      <c r="B27" s="114" t="s">
        <v>130</v>
      </c>
      <c r="C27" s="115">
        <v>432000</v>
      </c>
      <c r="D27" s="116">
        <v>45211</v>
      </c>
      <c r="E27" s="114" t="s">
        <v>138</v>
      </c>
    </row>
    <row r="28" spans="1:5" ht="15">
      <c r="A28" s="114" t="s">
        <v>95</v>
      </c>
      <c r="B28" s="114" t="s">
        <v>131</v>
      </c>
      <c r="C28" s="115">
        <v>945000</v>
      </c>
      <c r="D28" s="116">
        <v>45230</v>
      </c>
      <c r="E28" s="114" t="s">
        <v>138</v>
      </c>
    </row>
    <row r="29" spans="1:5" ht="15">
      <c r="A29" s="114" t="s">
        <v>95</v>
      </c>
      <c r="B29" s="114" t="s">
        <v>131</v>
      </c>
      <c r="C29" s="115">
        <v>484000</v>
      </c>
      <c r="D29" s="116">
        <v>45225</v>
      </c>
      <c r="E29" s="114" t="s">
        <v>138</v>
      </c>
    </row>
    <row r="30" spans="1:5" ht="15">
      <c r="A30" s="114" t="s">
        <v>58</v>
      </c>
      <c r="B30" s="114" t="s">
        <v>132</v>
      </c>
      <c r="C30" s="115">
        <v>112500</v>
      </c>
      <c r="D30" s="116">
        <v>45215</v>
      </c>
      <c r="E30" s="114" t="s">
        <v>138</v>
      </c>
    </row>
    <row r="31" spans="1:5" ht="15">
      <c r="A31" s="114" t="s">
        <v>58</v>
      </c>
      <c r="B31" s="114" t="s">
        <v>132</v>
      </c>
      <c r="C31" s="115">
        <v>120000</v>
      </c>
      <c r="D31" s="116">
        <v>45203</v>
      </c>
      <c r="E31" s="114" t="s">
        <v>136</v>
      </c>
    </row>
    <row r="32" spans="1:5" ht="15">
      <c r="A32" s="114" t="s">
        <v>58</v>
      </c>
      <c r="B32" s="114" t="s">
        <v>132</v>
      </c>
      <c r="C32" s="115">
        <v>545000</v>
      </c>
      <c r="D32" s="116">
        <v>45211</v>
      </c>
      <c r="E32" s="114" t="s">
        <v>138</v>
      </c>
    </row>
    <row r="33" spans="1:5" ht="15">
      <c r="A33" s="114" t="s">
        <v>58</v>
      </c>
      <c r="B33" s="114" t="s">
        <v>132</v>
      </c>
      <c r="C33" s="115">
        <v>668000</v>
      </c>
      <c r="D33" s="116">
        <v>45202</v>
      </c>
      <c r="E33" s="114" t="s">
        <v>138</v>
      </c>
    </row>
    <row r="34" spans="1:5" ht="15">
      <c r="A34" s="114" t="s">
        <v>58</v>
      </c>
      <c r="B34" s="114" t="s">
        <v>132</v>
      </c>
      <c r="C34" s="115">
        <v>385000</v>
      </c>
      <c r="D34" s="116">
        <v>45211</v>
      </c>
      <c r="E34" s="114" t="s">
        <v>138</v>
      </c>
    </row>
    <row r="35" spans="1:5" ht="15">
      <c r="A35" s="114" t="s">
        <v>58</v>
      </c>
      <c r="B35" s="114" t="s">
        <v>132</v>
      </c>
      <c r="C35" s="115">
        <v>325000</v>
      </c>
      <c r="D35" s="116">
        <v>45229</v>
      </c>
      <c r="E35" s="114" t="s">
        <v>138</v>
      </c>
    </row>
    <row r="36" spans="1:5" ht="15">
      <c r="A36" s="114" t="s">
        <v>58</v>
      </c>
      <c r="B36" s="114" t="s">
        <v>132</v>
      </c>
      <c r="C36" s="115">
        <v>380000</v>
      </c>
      <c r="D36" s="116">
        <v>45201</v>
      </c>
      <c r="E36" s="114" t="s">
        <v>138</v>
      </c>
    </row>
    <row r="37" spans="1:5" ht="15">
      <c r="A37" s="114" t="s">
        <v>58</v>
      </c>
      <c r="B37" s="114" t="s">
        <v>132</v>
      </c>
      <c r="C37" s="115">
        <v>590000</v>
      </c>
      <c r="D37" s="116">
        <v>45211</v>
      </c>
      <c r="E37" s="114" t="s">
        <v>138</v>
      </c>
    </row>
    <row r="38" spans="1:5" ht="15">
      <c r="A38" s="114" t="s">
        <v>58</v>
      </c>
      <c r="B38" s="114" t="s">
        <v>132</v>
      </c>
      <c r="C38" s="115">
        <v>591500</v>
      </c>
      <c r="D38" s="116">
        <v>45212</v>
      </c>
      <c r="E38" s="114" t="s">
        <v>138</v>
      </c>
    </row>
    <row r="39" spans="1:5" ht="15">
      <c r="A39" s="114" t="s">
        <v>58</v>
      </c>
      <c r="B39" s="114" t="s">
        <v>132</v>
      </c>
      <c r="C39" s="115">
        <v>3100000</v>
      </c>
      <c r="D39" s="116">
        <v>45215</v>
      </c>
      <c r="E39" s="114" t="s">
        <v>138</v>
      </c>
    </row>
    <row r="40" spans="1:5" ht="15">
      <c r="A40" s="114" t="s">
        <v>58</v>
      </c>
      <c r="B40" s="114" t="s">
        <v>132</v>
      </c>
      <c r="C40" s="115">
        <v>654000</v>
      </c>
      <c r="D40" s="116">
        <v>45215</v>
      </c>
      <c r="E40" s="114" t="s">
        <v>138</v>
      </c>
    </row>
    <row r="41" spans="1:5" ht="15">
      <c r="A41" s="114" t="s">
        <v>58</v>
      </c>
      <c r="B41" s="114" t="s">
        <v>132</v>
      </c>
      <c r="C41" s="115">
        <v>681000</v>
      </c>
      <c r="D41" s="116">
        <v>45215</v>
      </c>
      <c r="E41" s="114" t="s">
        <v>138</v>
      </c>
    </row>
    <row r="42" spans="1:5" ht="15">
      <c r="A42" s="114" t="s">
        <v>58</v>
      </c>
      <c r="B42" s="114" t="s">
        <v>132</v>
      </c>
      <c r="C42" s="115">
        <v>600000</v>
      </c>
      <c r="D42" s="116">
        <v>45212</v>
      </c>
      <c r="E42" s="114" t="s">
        <v>138</v>
      </c>
    </row>
    <row r="43" spans="1:5" ht="15">
      <c r="A43" s="114" t="s">
        <v>58</v>
      </c>
      <c r="B43" s="114" t="s">
        <v>132</v>
      </c>
      <c r="C43" s="115">
        <v>385000</v>
      </c>
      <c r="D43" s="116">
        <v>45209</v>
      </c>
      <c r="E43" s="114" t="s">
        <v>138</v>
      </c>
    </row>
    <row r="44" spans="1:5" ht="15">
      <c r="A44" s="114" t="s">
        <v>58</v>
      </c>
      <c r="B44" s="114" t="s">
        <v>132</v>
      </c>
      <c r="C44" s="115">
        <v>949900</v>
      </c>
      <c r="D44" s="116">
        <v>45209</v>
      </c>
      <c r="E44" s="114" t="s">
        <v>137</v>
      </c>
    </row>
    <row r="45" spans="1:5" ht="15">
      <c r="A45" s="114" t="s">
        <v>58</v>
      </c>
      <c r="B45" s="114" t="s">
        <v>132</v>
      </c>
      <c r="C45" s="115">
        <v>955000</v>
      </c>
      <c r="D45" s="116">
        <v>45208</v>
      </c>
      <c r="E45" s="114" t="s">
        <v>138</v>
      </c>
    </row>
    <row r="46" spans="1:5" ht="15">
      <c r="A46" s="114" t="s">
        <v>58</v>
      </c>
      <c r="B46" s="114" t="s">
        <v>132</v>
      </c>
      <c r="C46" s="115">
        <v>369500</v>
      </c>
      <c r="D46" s="116">
        <v>45204</v>
      </c>
      <c r="E46" s="114" t="s">
        <v>138</v>
      </c>
    </row>
    <row r="47" spans="1:5" ht="15">
      <c r="A47" s="114" t="s">
        <v>58</v>
      </c>
      <c r="B47" s="114" t="s">
        <v>132</v>
      </c>
      <c r="C47" s="115">
        <v>299000</v>
      </c>
      <c r="D47" s="116">
        <v>45225</v>
      </c>
      <c r="E47" s="114" t="s">
        <v>138</v>
      </c>
    </row>
    <row r="48" spans="1:5" ht="15">
      <c r="A48" s="114" t="s">
        <v>58</v>
      </c>
      <c r="B48" s="114" t="s">
        <v>132</v>
      </c>
      <c r="C48" s="115">
        <v>565000</v>
      </c>
      <c r="D48" s="116">
        <v>45203</v>
      </c>
      <c r="E48" s="114" t="s">
        <v>138</v>
      </c>
    </row>
    <row r="49" spans="1:5" ht="15">
      <c r="A49" s="114" t="s">
        <v>58</v>
      </c>
      <c r="B49" s="114" t="s">
        <v>132</v>
      </c>
      <c r="C49" s="115">
        <v>295000</v>
      </c>
      <c r="D49" s="116">
        <v>45224</v>
      </c>
      <c r="E49" s="114" t="s">
        <v>138</v>
      </c>
    </row>
    <row r="50" spans="1:5" ht="15">
      <c r="A50" s="114" t="s">
        <v>58</v>
      </c>
      <c r="B50" s="114" t="s">
        <v>132</v>
      </c>
      <c r="C50" s="115">
        <v>985000</v>
      </c>
      <c r="D50" s="116">
        <v>45229</v>
      </c>
      <c r="E50" s="114" t="s">
        <v>138</v>
      </c>
    </row>
    <row r="51" spans="1:5" ht="15">
      <c r="A51" s="114" t="s">
        <v>58</v>
      </c>
      <c r="B51" s="114" t="s">
        <v>132</v>
      </c>
      <c r="C51" s="115">
        <v>200000</v>
      </c>
      <c r="D51" s="116">
        <v>45229</v>
      </c>
      <c r="E51" s="114" t="s">
        <v>136</v>
      </c>
    </row>
    <row r="52" spans="1:5" ht="15">
      <c r="A52" s="114" t="s">
        <v>58</v>
      </c>
      <c r="B52" s="114" t="s">
        <v>132</v>
      </c>
      <c r="C52" s="115">
        <v>285000</v>
      </c>
      <c r="D52" s="116">
        <v>45230</v>
      </c>
      <c r="E52" s="114" t="s">
        <v>138</v>
      </c>
    </row>
    <row r="53" spans="1:5" ht="15">
      <c r="A53" s="114" t="s">
        <v>58</v>
      </c>
      <c r="B53" s="114" t="s">
        <v>132</v>
      </c>
      <c r="C53" s="115">
        <v>1081236</v>
      </c>
      <c r="D53" s="116">
        <v>45210</v>
      </c>
      <c r="E53" s="114" t="s">
        <v>137</v>
      </c>
    </row>
    <row r="54" spans="1:5" ht="15">
      <c r="A54" s="114" t="s">
        <v>58</v>
      </c>
      <c r="B54" s="114" t="s">
        <v>132</v>
      </c>
      <c r="C54" s="115">
        <v>525000</v>
      </c>
      <c r="D54" s="116">
        <v>45219</v>
      </c>
      <c r="E54" s="114" t="s">
        <v>138</v>
      </c>
    </row>
    <row r="55" spans="1:5" ht="15">
      <c r="A55" s="114" t="s">
        <v>58</v>
      </c>
      <c r="B55" s="114" t="s">
        <v>132</v>
      </c>
      <c r="C55" s="115">
        <v>315000</v>
      </c>
      <c r="D55" s="116">
        <v>45218</v>
      </c>
      <c r="E55" s="114" t="s">
        <v>138</v>
      </c>
    </row>
    <row r="56" spans="1:5" ht="15">
      <c r="A56" s="114" t="s">
        <v>58</v>
      </c>
      <c r="B56" s="114" t="s">
        <v>132</v>
      </c>
      <c r="C56" s="115">
        <v>209000</v>
      </c>
      <c r="D56" s="116">
        <v>45219</v>
      </c>
      <c r="E56" s="114" t="s">
        <v>136</v>
      </c>
    </row>
    <row r="57" spans="1:5" ht="15">
      <c r="A57" s="114" t="s">
        <v>58</v>
      </c>
      <c r="B57" s="114" t="s">
        <v>132</v>
      </c>
      <c r="C57" s="115">
        <v>120000</v>
      </c>
      <c r="D57" s="116">
        <v>45224</v>
      </c>
      <c r="E57" s="114" t="s">
        <v>136</v>
      </c>
    </row>
    <row r="58" spans="1:5" ht="15">
      <c r="A58" s="114" t="s">
        <v>58</v>
      </c>
      <c r="B58" s="114" t="s">
        <v>132</v>
      </c>
      <c r="C58" s="115">
        <v>775000</v>
      </c>
      <c r="D58" s="116">
        <v>45230</v>
      </c>
      <c r="E58" s="114" t="s">
        <v>138</v>
      </c>
    </row>
    <row r="59" spans="1:5" ht="15">
      <c r="A59" s="114" t="s">
        <v>58</v>
      </c>
      <c r="B59" s="114" t="s">
        <v>132</v>
      </c>
      <c r="C59" s="115">
        <v>470000</v>
      </c>
      <c r="D59" s="116">
        <v>45211</v>
      </c>
      <c r="E59" s="114" t="s">
        <v>138</v>
      </c>
    </row>
    <row r="60" spans="1:5" ht="15">
      <c r="A60" s="114" t="s">
        <v>58</v>
      </c>
      <c r="B60" s="114" t="s">
        <v>132</v>
      </c>
      <c r="C60" s="115">
        <v>112500</v>
      </c>
      <c r="D60" s="116">
        <v>45215</v>
      </c>
      <c r="E60" s="114" t="s">
        <v>138</v>
      </c>
    </row>
    <row r="61" spans="1:5" ht="15">
      <c r="A61" s="114" t="s">
        <v>58</v>
      </c>
      <c r="B61" s="114" t="s">
        <v>132</v>
      </c>
      <c r="C61" s="115">
        <v>610000</v>
      </c>
      <c r="D61" s="116">
        <v>45229</v>
      </c>
      <c r="E61" s="114" t="s">
        <v>138</v>
      </c>
    </row>
    <row r="62" spans="1:5" ht="15">
      <c r="A62" s="114" t="s">
        <v>58</v>
      </c>
      <c r="B62" s="114" t="s">
        <v>132</v>
      </c>
      <c r="C62" s="115">
        <v>180000</v>
      </c>
      <c r="D62" s="116">
        <v>45230</v>
      </c>
      <c r="E62" s="114" t="s">
        <v>138</v>
      </c>
    </row>
    <row r="63" spans="1:5" ht="15">
      <c r="A63" s="114" t="s">
        <v>58</v>
      </c>
      <c r="B63" s="114" t="s">
        <v>132</v>
      </c>
      <c r="C63" s="115">
        <v>420000</v>
      </c>
      <c r="D63" s="116">
        <v>45222</v>
      </c>
      <c r="E63" s="114" t="s">
        <v>138</v>
      </c>
    </row>
    <row r="64" spans="1:5" ht="15">
      <c r="A64" s="114" t="s">
        <v>58</v>
      </c>
      <c r="B64" s="114" t="s">
        <v>132</v>
      </c>
      <c r="C64" s="115">
        <v>704226</v>
      </c>
      <c r="D64" s="116">
        <v>45229</v>
      </c>
      <c r="E64" s="114" t="s">
        <v>137</v>
      </c>
    </row>
    <row r="65" spans="1:5" ht="15">
      <c r="A65" s="114" t="s">
        <v>58</v>
      </c>
      <c r="B65" s="114" t="s">
        <v>132</v>
      </c>
      <c r="C65" s="115">
        <v>712500</v>
      </c>
      <c r="D65" s="116">
        <v>45224</v>
      </c>
      <c r="E65" s="114" t="s">
        <v>138</v>
      </c>
    </row>
    <row r="66" spans="1:5" ht="15">
      <c r="A66" s="114" t="s">
        <v>58</v>
      </c>
      <c r="B66" s="114" t="s">
        <v>132</v>
      </c>
      <c r="C66" s="115">
        <v>2701000</v>
      </c>
      <c r="D66" s="116">
        <v>45219</v>
      </c>
      <c r="E66" s="114" t="s">
        <v>136</v>
      </c>
    </row>
    <row r="67" spans="1:5" ht="15">
      <c r="A67" s="114" t="s">
        <v>58</v>
      </c>
      <c r="B67" s="114" t="s">
        <v>132</v>
      </c>
      <c r="C67" s="115">
        <v>690319</v>
      </c>
      <c r="D67" s="116">
        <v>45218</v>
      </c>
      <c r="E67" s="114" t="s">
        <v>137</v>
      </c>
    </row>
    <row r="68" spans="1:5" ht="15">
      <c r="A68" s="114" t="s">
        <v>58</v>
      </c>
      <c r="B68" s="114" t="s">
        <v>132</v>
      </c>
      <c r="C68" s="115">
        <v>500000</v>
      </c>
      <c r="D68" s="116">
        <v>45225</v>
      </c>
      <c r="E68" s="114" t="s">
        <v>138</v>
      </c>
    </row>
    <row r="69" spans="1:5" ht="15">
      <c r="A69" s="114" t="s">
        <v>116</v>
      </c>
      <c r="B69" s="114" t="s">
        <v>135</v>
      </c>
      <c r="C69" s="115">
        <v>107000</v>
      </c>
      <c r="D69" s="116">
        <v>45223</v>
      </c>
      <c r="E69" s="114" t="s">
        <v>136</v>
      </c>
    </row>
    <row r="70" spans="1:5" ht="15">
      <c r="A70" s="114" t="s">
        <v>53</v>
      </c>
      <c r="B70" s="114" t="s">
        <v>133</v>
      </c>
      <c r="C70" s="115">
        <v>470000</v>
      </c>
      <c r="D70" s="116">
        <v>45219</v>
      </c>
      <c r="E70" s="114" t="s">
        <v>138</v>
      </c>
    </row>
    <row r="71" spans="1:5" ht="15">
      <c r="A71" s="114" t="s">
        <v>53</v>
      </c>
      <c r="B71" s="114" t="s">
        <v>133</v>
      </c>
      <c r="C71" s="115">
        <v>573595</v>
      </c>
      <c r="D71" s="116">
        <v>45205</v>
      </c>
      <c r="E71" s="114" t="s">
        <v>137</v>
      </c>
    </row>
    <row r="72" spans="1:5" ht="15">
      <c r="A72" s="114" t="s">
        <v>53</v>
      </c>
      <c r="B72" s="114" t="s">
        <v>133</v>
      </c>
      <c r="C72" s="115">
        <v>400000</v>
      </c>
      <c r="D72" s="116">
        <v>45205</v>
      </c>
      <c r="E72" s="114" t="s">
        <v>138</v>
      </c>
    </row>
    <row r="73" spans="1:5" ht="15">
      <c r="A73" s="114" t="s">
        <v>53</v>
      </c>
      <c r="B73" s="114" t="s">
        <v>133</v>
      </c>
      <c r="C73" s="115">
        <v>669405</v>
      </c>
      <c r="D73" s="116">
        <v>45219</v>
      </c>
      <c r="E73" s="114" t="s">
        <v>137</v>
      </c>
    </row>
    <row r="74" spans="1:5" ht="15">
      <c r="A74" s="114" t="s">
        <v>53</v>
      </c>
      <c r="B74" s="114" t="s">
        <v>133</v>
      </c>
      <c r="C74" s="115">
        <v>580000</v>
      </c>
      <c r="D74" s="116">
        <v>45219</v>
      </c>
      <c r="E74" s="114" t="s">
        <v>138</v>
      </c>
    </row>
    <row r="75" spans="1:5" ht="15">
      <c r="A75" s="114" t="s">
        <v>53</v>
      </c>
      <c r="B75" s="114" t="s">
        <v>133</v>
      </c>
      <c r="C75" s="115">
        <v>432500</v>
      </c>
      <c r="D75" s="116">
        <v>45217</v>
      </c>
      <c r="E75" s="114" t="s">
        <v>138</v>
      </c>
    </row>
    <row r="76" spans="1:5" ht="15">
      <c r="A76" s="114" t="s">
        <v>53</v>
      </c>
      <c r="B76" s="114" t="s">
        <v>133</v>
      </c>
      <c r="C76" s="115">
        <v>190000</v>
      </c>
      <c r="D76" s="116">
        <v>45215</v>
      </c>
      <c r="E76" s="114" t="s">
        <v>138</v>
      </c>
    </row>
    <row r="77" spans="1:5" ht="15">
      <c r="A77" s="114" t="s">
        <v>53</v>
      </c>
      <c r="B77" s="114" t="s">
        <v>133</v>
      </c>
      <c r="C77" s="115">
        <v>440000</v>
      </c>
      <c r="D77" s="116">
        <v>45219</v>
      </c>
      <c r="E77" s="114" t="s">
        <v>138</v>
      </c>
    </row>
    <row r="78" spans="1:5" ht="15">
      <c r="A78" s="114" t="s">
        <v>53</v>
      </c>
      <c r="B78" s="114" t="s">
        <v>133</v>
      </c>
      <c r="C78" s="115">
        <v>360000</v>
      </c>
      <c r="D78" s="116">
        <v>45203</v>
      </c>
      <c r="E78" s="114" t="s">
        <v>138</v>
      </c>
    </row>
    <row r="79" spans="1:5" ht="15">
      <c r="A79" s="114" t="s">
        <v>53</v>
      </c>
      <c r="B79" s="114" t="s">
        <v>133</v>
      </c>
      <c r="C79" s="115">
        <v>335000</v>
      </c>
      <c r="D79" s="116">
        <v>45229</v>
      </c>
      <c r="E79" s="114" t="s">
        <v>136</v>
      </c>
    </row>
    <row r="80" spans="1:5" ht="15">
      <c r="A80" s="114" t="s">
        <v>53</v>
      </c>
      <c r="B80" s="114" t="s">
        <v>133</v>
      </c>
      <c r="C80" s="115">
        <v>469500</v>
      </c>
      <c r="D80" s="116">
        <v>45230</v>
      </c>
      <c r="E80" s="114" t="s">
        <v>138</v>
      </c>
    </row>
    <row r="81" spans="1:5" ht="15">
      <c r="A81" s="114" t="s">
        <v>53</v>
      </c>
      <c r="B81" s="114" t="s">
        <v>133</v>
      </c>
      <c r="C81" s="115">
        <v>785000</v>
      </c>
      <c r="D81" s="116">
        <v>45203</v>
      </c>
      <c r="E81" s="114" t="s">
        <v>138</v>
      </c>
    </row>
    <row r="82" spans="1:5" ht="15">
      <c r="A82" s="114" t="s">
        <v>53</v>
      </c>
      <c r="B82" s="114" t="s">
        <v>133</v>
      </c>
      <c r="C82" s="115">
        <v>395000</v>
      </c>
      <c r="D82" s="116">
        <v>45203</v>
      </c>
      <c r="E82" s="114" t="s">
        <v>138</v>
      </c>
    </row>
    <row r="83" spans="1:5" ht="15">
      <c r="A83" s="114" t="s">
        <v>53</v>
      </c>
      <c r="B83" s="114" t="s">
        <v>133</v>
      </c>
      <c r="C83" s="115">
        <v>695000</v>
      </c>
      <c r="D83" s="116">
        <v>45203</v>
      </c>
      <c r="E83" s="114" t="s">
        <v>138</v>
      </c>
    </row>
    <row r="84" spans="1:5" ht="15">
      <c r="A84" s="114" t="s">
        <v>53</v>
      </c>
      <c r="B84" s="114" t="s">
        <v>133</v>
      </c>
      <c r="C84" s="115">
        <v>370000</v>
      </c>
      <c r="D84" s="116">
        <v>45211</v>
      </c>
      <c r="E84" s="114" t="s">
        <v>138</v>
      </c>
    </row>
    <row r="85" spans="1:5" ht="15">
      <c r="A85" s="114" t="s">
        <v>53</v>
      </c>
      <c r="B85" s="114" t="s">
        <v>133</v>
      </c>
      <c r="C85" s="115">
        <v>516888</v>
      </c>
      <c r="D85" s="116">
        <v>45201</v>
      </c>
      <c r="E85" s="114" t="s">
        <v>138</v>
      </c>
    </row>
    <row r="86" spans="1:5" ht="15">
      <c r="A86" s="114" t="s">
        <v>53</v>
      </c>
      <c r="B86" s="114" t="s">
        <v>133</v>
      </c>
      <c r="C86" s="115">
        <v>255000</v>
      </c>
      <c r="D86" s="116">
        <v>45225</v>
      </c>
      <c r="E86" s="114" t="s">
        <v>138</v>
      </c>
    </row>
    <row r="87" spans="1:5" ht="15">
      <c r="A87" s="114" t="s">
        <v>53</v>
      </c>
      <c r="B87" s="114" t="s">
        <v>133</v>
      </c>
      <c r="C87" s="115">
        <v>70000</v>
      </c>
      <c r="D87" s="116">
        <v>45212</v>
      </c>
      <c r="E87" s="114" t="s">
        <v>138</v>
      </c>
    </row>
    <row r="88" spans="1:5" ht="15">
      <c r="A88" s="114" t="s">
        <v>53</v>
      </c>
      <c r="B88" s="114" t="s">
        <v>133</v>
      </c>
      <c r="C88" s="115">
        <v>495000</v>
      </c>
      <c r="D88" s="116">
        <v>45225</v>
      </c>
      <c r="E88" s="114" t="s">
        <v>138</v>
      </c>
    </row>
    <row r="89" spans="1:5" ht="15">
      <c r="A89" s="114" t="s">
        <v>53</v>
      </c>
      <c r="B89" s="114" t="s">
        <v>133</v>
      </c>
      <c r="C89" s="115">
        <v>580000</v>
      </c>
      <c r="D89" s="116">
        <v>45224</v>
      </c>
      <c r="E89" s="114" t="s">
        <v>138</v>
      </c>
    </row>
    <row r="90" spans="1:5" ht="15">
      <c r="A90" s="114" t="s">
        <v>53</v>
      </c>
      <c r="B90" s="114" t="s">
        <v>133</v>
      </c>
      <c r="C90" s="115">
        <v>2338500</v>
      </c>
      <c r="D90" s="116">
        <v>45225</v>
      </c>
      <c r="E90" s="114" t="s">
        <v>136</v>
      </c>
    </row>
    <row r="91" spans="1:5" ht="15">
      <c r="A91" s="114" t="s">
        <v>53</v>
      </c>
      <c r="B91" s="114" t="s">
        <v>133</v>
      </c>
      <c r="C91" s="115">
        <v>925000</v>
      </c>
      <c r="D91" s="116">
        <v>45212</v>
      </c>
      <c r="E91" s="114" t="s">
        <v>138</v>
      </c>
    </row>
    <row r="92" spans="1:5" ht="15">
      <c r="A92" s="114" t="s">
        <v>53</v>
      </c>
      <c r="B92" s="114" t="s">
        <v>133</v>
      </c>
      <c r="C92" s="115">
        <v>1335000</v>
      </c>
      <c r="D92" s="116">
        <v>45225</v>
      </c>
      <c r="E92" s="114" t="s">
        <v>138</v>
      </c>
    </row>
    <row r="93" spans="1:5" ht="15">
      <c r="A93" s="114" t="s">
        <v>53</v>
      </c>
      <c r="B93" s="114" t="s">
        <v>133</v>
      </c>
      <c r="C93" s="115">
        <v>500000</v>
      </c>
      <c r="D93" s="116">
        <v>45225</v>
      </c>
      <c r="E93" s="114" t="s">
        <v>136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2023-11-01T21:40:37Z</dcterms:modified>
</cp:coreProperties>
</file>