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STATS'!$A$14:$C$15</definedName>
    <definedName name="CommercialSalesMarket">'SALES STATS'!$A$40:$C$41</definedName>
    <definedName name="ConstructionLoansMarket">'LOAN ONLY STATS'!$A$27:$C$27</definedName>
    <definedName name="ConventionalLoansExcludingInclineMarket">'LOAN ONLY STATS'!#REF!</definedName>
    <definedName name="ConventionalLoansMarket">'LOAN ONLY STATS'!$A$7:$C$8</definedName>
    <definedName name="CreditLineLoansMarket">'LOAN ONLY STATS'!$A$21:$C$21</definedName>
    <definedName name="HardMoneyLoansMarket">'LOAN ONLY STATS'!$A$33:$C$33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STATS'!$A$47:$C$48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27" i="3"/>
  <c r="G15"/>
  <c r="G14"/>
  <c r="G8"/>
  <c r="G7"/>
  <c r="G48" i="2"/>
  <c r="G47"/>
  <c r="G41"/>
  <c r="G40"/>
  <c r="G34"/>
  <c r="G33"/>
  <c r="G32"/>
  <c r="G31"/>
  <c r="G30"/>
  <c r="G29"/>
  <c r="G28"/>
  <c r="G22"/>
  <c r="G21"/>
  <c r="G20"/>
  <c r="G19"/>
  <c r="G13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28" i="3"/>
  <c r="B28"/>
  <c r="C16"/>
  <c r="B16"/>
  <c r="C42" i="2"/>
  <c r="B42"/>
  <c r="B15" i="1"/>
  <c r="C15"/>
  <c r="B34" i="3"/>
  <c r="C34"/>
  <c r="B22"/>
  <c r="C22"/>
  <c r="B9"/>
  <c r="D7" s="1"/>
  <c r="C9"/>
  <c r="E7" s="1"/>
  <c r="B49" i="2"/>
  <c r="C49"/>
  <c r="B35"/>
  <c r="D29" s="1"/>
  <c r="C35"/>
  <c r="E29" s="1"/>
  <c r="A2"/>
  <c r="B23"/>
  <c r="D20" s="1"/>
  <c r="C23"/>
  <c r="D15" i="3" l="1"/>
  <c r="E14"/>
  <c r="D14"/>
  <c r="E15"/>
  <c r="E9" i="1"/>
  <c r="D9"/>
  <c r="E30" i="2"/>
  <c r="D30"/>
  <c r="E22"/>
  <c r="D22"/>
  <c r="E48"/>
  <c r="E41"/>
  <c r="D40"/>
  <c r="D34"/>
  <c r="D8" i="3"/>
  <c r="E8"/>
  <c r="E27"/>
  <c r="D27"/>
  <c r="D48" i="2"/>
  <c r="D41"/>
  <c r="E40"/>
  <c r="E34"/>
  <c r="E21"/>
  <c r="D21"/>
  <c r="E47"/>
  <c r="E28"/>
  <c r="E31"/>
  <c r="E33"/>
  <c r="E20"/>
  <c r="E19"/>
  <c r="D19"/>
  <c r="D32"/>
  <c r="E32"/>
  <c r="D33"/>
  <c r="D31"/>
  <c r="D28"/>
  <c r="D47"/>
  <c r="A2" i="3"/>
  <c r="B14" i="2"/>
  <c r="C14"/>
  <c r="B24" i="1"/>
  <c r="C24"/>
  <c r="B37"/>
  <c r="C37"/>
  <c r="E32" l="1"/>
  <c r="D32"/>
  <c r="E9" i="2"/>
  <c r="D9"/>
  <c r="E16" i="3"/>
  <c r="D16"/>
  <c r="E42" i="2"/>
  <c r="D42"/>
  <c r="D33" i="1"/>
  <c r="E23"/>
  <c r="D23"/>
  <c r="E35"/>
  <c r="E33"/>
  <c r="E31"/>
  <c r="E34"/>
  <c r="E28" i="3"/>
  <c r="D28"/>
  <c r="D49" i="2"/>
  <c r="E49"/>
  <c r="E35"/>
  <c r="D35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9" i="3"/>
  <c r="D9"/>
  <c r="E23" i="2"/>
  <c r="D23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<sst xmlns="http://schemas.openxmlformats.org/spreadsheetml/2006/main" count="1173" uniqueCount="140">
  <si>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</si>
  <si>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</si>
  <si>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</si>
  <si>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</si>
  <si>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</si>
  <si>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</si>
  <si>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</si>
  <si>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</si>
  <si>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</si>
  <si>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</si>
  <si>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</si>
  <si>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</si>
  <si>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</si>
  <si>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</si>
  <si>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</si>
  <si>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</si>
  <si>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</si>
  <si>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</si>
  <si>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</si>
  <si>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</si>
  <si>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</si>
  <si>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</si>
  <si>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</si>
  <si>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</si>
  <si>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</si>
  <si>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</si>
  <si>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</si>
  <si>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</si>
  <si>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</si>
  <si>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</si>
  <si>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</si>
  <si>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</si>
  <si>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</si>
  <si>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</si>
  <si>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</si>
  <si>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</si>
  <si>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</si>
  <si>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</si>
  <si>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</si>
  <si>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</si>
  <si>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</si>
  <si>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</si>
  <si>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</si>
  <si>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</si>
  <si>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</si>
  <si>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</si>
  <si>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</si>
  <si>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</si>
  <si>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</si>
  <si>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</si>
  <si>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</si>
  <si>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</si>
  <si>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SEPTEMBER, 2023</t>
  </si>
  <si>
    <t>First American Title</t>
  </si>
  <si>
    <t>2-4 PLEX</t>
  </si>
  <si>
    <t>KIETZKE</t>
  </si>
  <si>
    <t>TM</t>
  </si>
  <si>
    <t>NO</t>
  </si>
  <si>
    <t>CONDO/TWNHSE</t>
  </si>
  <si>
    <t>MINDEN</t>
  </si>
  <si>
    <t>ET</t>
  </si>
  <si>
    <t>Stewart Title</t>
  </si>
  <si>
    <t>CARSON CITY</t>
  </si>
  <si>
    <t>KDJ</t>
  </si>
  <si>
    <t>Toiyabe Title</t>
  </si>
  <si>
    <t>SINGLE FAM RES.</t>
  </si>
  <si>
    <t>RENO CORPORATE</t>
  </si>
  <si>
    <t>UNK</t>
  </si>
  <si>
    <t>Ticor Title</t>
  </si>
  <si>
    <t>AE</t>
  </si>
  <si>
    <t>YES</t>
  </si>
  <si>
    <t>First Centennial Title</t>
  </si>
  <si>
    <t>GARDNERVILLE</t>
  </si>
  <si>
    <t>3</t>
  </si>
  <si>
    <t>COMMERCIAL</t>
  </si>
  <si>
    <t>DAMONTE</t>
  </si>
  <si>
    <t>24</t>
  </si>
  <si>
    <t>Signature Title</t>
  </si>
  <si>
    <t>ZEPHYR</t>
  </si>
  <si>
    <t>JML</t>
  </si>
  <si>
    <t>AMG</t>
  </si>
  <si>
    <t>RIDGEVIEW</t>
  </si>
  <si>
    <t>5</t>
  </si>
  <si>
    <t>VACANT LAND</t>
  </si>
  <si>
    <t>23</t>
  </si>
  <si>
    <t>RLT</t>
  </si>
  <si>
    <t>17</t>
  </si>
  <si>
    <t>FERNLEY</t>
  </si>
  <si>
    <t>FAF</t>
  </si>
  <si>
    <t>18</t>
  </si>
  <si>
    <t>Calatlantic Title West</t>
  </si>
  <si>
    <t>MCCARRAN</t>
  </si>
  <si>
    <t>LH</t>
  </si>
  <si>
    <t>SAB</t>
  </si>
  <si>
    <t>Landmark Title</t>
  </si>
  <si>
    <t>PLUMB</t>
  </si>
  <si>
    <t>DP</t>
  </si>
  <si>
    <t>CA</t>
  </si>
  <si>
    <t>DKD</t>
  </si>
  <si>
    <t>CD</t>
  </si>
  <si>
    <t>002-104-06</t>
  </si>
  <si>
    <t>ACM</t>
  </si>
  <si>
    <t>DC</t>
  </si>
  <si>
    <t>15</t>
  </si>
  <si>
    <t>APARTMENT BLDG.</t>
  </si>
  <si>
    <t>MDD</t>
  </si>
  <si>
    <t>MOBILE HOME</t>
  </si>
  <si>
    <t>INCLINE</t>
  </si>
  <si>
    <t>VD</t>
  </si>
  <si>
    <t>010-092-03</t>
  </si>
  <si>
    <t>TEMPLE VIEW CAPITAL FUNDING</t>
  </si>
  <si>
    <t>004-032-02</t>
  </si>
  <si>
    <t>CONVENTIONAL</t>
  </si>
  <si>
    <t>UNITED WHOLESALE MORTGAGE LLC</t>
  </si>
  <si>
    <t>008-816-36</t>
  </si>
  <si>
    <t>FIRST CHATHAM BANK</t>
  </si>
  <si>
    <t>002-627-10</t>
  </si>
  <si>
    <t>FHA</t>
  </si>
  <si>
    <t>PRIMELENDING</t>
  </si>
  <si>
    <t>CONSTRUCTION</t>
  </si>
  <si>
    <t>GLACIER BANK</t>
  </si>
  <si>
    <t>NEVADA HOUSING DIVISION</t>
  </si>
  <si>
    <t>008-083-26</t>
  </si>
  <si>
    <t>ROCKET MORTGAGE LLC</t>
  </si>
  <si>
    <t>002-032-04</t>
  </si>
  <si>
    <t>008-798-17</t>
  </si>
  <si>
    <t>SUMMIT FUNDING INC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</si>
  <si>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</si>
  <si>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</si>
  <si>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</si>
  <si>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</si>
  <si>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</si>
  <si>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</si>
  <si>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</si>
  <si>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</si>
  <si>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</si>
  <si>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</si>
  <si>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</si>
  <si>
    <t>NO CREDIT LINE LOANS THIS MONTH</t>
  </si>
  <si>
    <t>NO HARD MONEY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</si>
</sst>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25</c:v>
                </c:pt>
                <c:pt idx="1">
                  <c:v>19</c:v>
                </c:pt>
                <c:pt idx="2">
                  <c:v>15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9379072"/>
        <c:axId val="119380608"/>
        <c:axId val="0"/>
      </c:bar3DChart>
      <c:catAx>
        <c:axId val="119379072"/>
        <c:scaling>
          <c:orientation val="minMax"/>
        </c:scaling>
        <c:axPos val="b"/>
        <c:numFmt formatCode="General" sourceLinked="1"/>
        <c:majorTickMark val="none"/>
        <c:tickLblPos val="nextTo"/>
        <c:crossAx val="119380608"/>
        <c:crosses val="autoZero"/>
        <c:auto val="1"/>
        <c:lblAlgn val="ctr"/>
        <c:lblOffset val="100"/>
      </c:catAx>
      <c:valAx>
        <c:axId val="119380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379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Toiyabe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hape val="box"/>
        <c:axId val="119882496"/>
        <c:axId val="119884032"/>
        <c:axId val="0"/>
      </c:bar3DChart>
      <c:catAx>
        <c:axId val="119882496"/>
        <c:scaling>
          <c:orientation val="minMax"/>
        </c:scaling>
        <c:axPos val="b"/>
        <c:numFmt formatCode="General" sourceLinked="1"/>
        <c:majorTickMark val="none"/>
        <c:tickLblPos val="nextTo"/>
        <c:crossAx val="119884032"/>
        <c:crosses val="autoZero"/>
        <c:auto val="1"/>
        <c:lblAlgn val="ctr"/>
        <c:lblOffset val="100"/>
      </c:catAx>
      <c:valAx>
        <c:axId val="119884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882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29</c:v>
                </c:pt>
                <c:pt idx="1">
                  <c:v>20</c:v>
                </c:pt>
                <c:pt idx="2">
                  <c:v>19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9910400"/>
        <c:axId val="119911936"/>
        <c:axId val="0"/>
      </c:bar3DChart>
      <c:catAx>
        <c:axId val="119910400"/>
        <c:scaling>
          <c:orientation val="minMax"/>
        </c:scaling>
        <c:axPos val="b"/>
        <c:numFmt formatCode="General" sourceLinked="1"/>
        <c:majorTickMark val="none"/>
        <c:tickLblPos val="nextTo"/>
        <c:crossAx val="119911936"/>
        <c:crosses val="autoZero"/>
        <c:auto val="1"/>
        <c:lblAlgn val="ctr"/>
        <c:lblOffset val="100"/>
      </c:catAx>
      <c:valAx>
        <c:axId val="119911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910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13435780</c:v>
                </c:pt>
                <c:pt idx="1">
                  <c:v>13248685</c:v>
                </c:pt>
                <c:pt idx="2">
                  <c:v>12054980.779999999</c:v>
                </c:pt>
                <c:pt idx="3">
                  <c:v>3695000</c:v>
                </c:pt>
                <c:pt idx="4">
                  <c:v>3408998</c:v>
                </c:pt>
                <c:pt idx="5">
                  <c:v>923000</c:v>
                </c:pt>
                <c:pt idx="6">
                  <c:v>850000</c:v>
                </c:pt>
                <c:pt idx="7">
                  <c:v>644000</c:v>
                </c:pt>
              </c:numCache>
            </c:numRef>
          </c:val>
        </c:ser>
        <c:shape val="box"/>
        <c:axId val="119413760"/>
        <c:axId val="119436032"/>
        <c:axId val="0"/>
      </c:bar3DChart>
      <c:catAx>
        <c:axId val="119413760"/>
        <c:scaling>
          <c:orientation val="minMax"/>
        </c:scaling>
        <c:axPos val="b"/>
        <c:numFmt formatCode="General" sourceLinked="1"/>
        <c:majorTickMark val="none"/>
        <c:tickLblPos val="nextTo"/>
        <c:crossAx val="119436032"/>
        <c:crosses val="autoZero"/>
        <c:auto val="1"/>
        <c:lblAlgn val="ctr"/>
        <c:lblOffset val="100"/>
      </c:catAx>
      <c:valAx>
        <c:axId val="119436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413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Toiyabe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10194321</c:v>
                </c:pt>
                <c:pt idx="1">
                  <c:v>1486675</c:v>
                </c:pt>
                <c:pt idx="2">
                  <c:v>3752000</c:v>
                </c:pt>
                <c:pt idx="3">
                  <c:v>276000</c:v>
                </c:pt>
              </c:numCache>
            </c:numRef>
          </c:val>
        </c:ser>
        <c:shape val="box"/>
        <c:axId val="119470336"/>
        <c:axId val="119930880"/>
        <c:axId val="0"/>
      </c:bar3DChart>
      <c:catAx>
        <c:axId val="119470336"/>
        <c:scaling>
          <c:orientation val="minMax"/>
        </c:scaling>
        <c:axPos val="b"/>
        <c:numFmt formatCode="General" sourceLinked="1"/>
        <c:majorTickMark val="none"/>
        <c:tickLblPos val="nextTo"/>
        <c:crossAx val="119930880"/>
        <c:crosses val="autoZero"/>
        <c:auto val="1"/>
        <c:lblAlgn val="ctr"/>
        <c:lblOffset val="100"/>
      </c:catAx>
      <c:valAx>
        <c:axId val="119930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470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14922455</c:v>
                </c:pt>
                <c:pt idx="1">
                  <c:v>17000685</c:v>
                </c:pt>
                <c:pt idx="2">
                  <c:v>22249301.780000001</c:v>
                </c:pt>
                <c:pt idx="3">
                  <c:v>3695000</c:v>
                </c:pt>
                <c:pt idx="4">
                  <c:v>3408998</c:v>
                </c:pt>
                <c:pt idx="5">
                  <c:v>1199000</c:v>
                </c:pt>
                <c:pt idx="6">
                  <c:v>850000</c:v>
                </c:pt>
                <c:pt idx="7">
                  <c:v>644000</c:v>
                </c:pt>
              </c:numCache>
            </c:numRef>
          </c:val>
        </c:ser>
        <c:shape val="box"/>
        <c:axId val="119940608"/>
        <c:axId val="119942144"/>
        <c:axId val="0"/>
      </c:bar3DChart>
      <c:catAx>
        <c:axId val="119940608"/>
        <c:scaling>
          <c:orientation val="minMax"/>
        </c:scaling>
        <c:axPos val="b"/>
        <c:numFmt formatCode="General" sourceLinked="1"/>
        <c:majorTickMark val="none"/>
        <c:tickLblPos val="nextTo"/>
        <c:crossAx val="119942144"/>
        <c:crosses val="autoZero"/>
        <c:auto val="1"/>
        <c:lblAlgn val="ctr"/>
        <c:lblOffset val="100"/>
      </c:catAx>
      <c:valAx>
        <c:axId val="119942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940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01.473320949073" createdVersion="3" refreshedVersion="3" minRefreshableVersion="3" recordCount="75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MCCARRAN"/>
        <s v="INCLINE"/>
        <s v="MINDEN"/>
        <s v="KIETZKE"/>
        <s v="DAMONTE"/>
        <s v="RIDGEVIEW"/>
        <s v="CARSON CITY"/>
        <s v="GARDNERVILLE"/>
        <s v="ZEPHYR"/>
        <s v="PLUMB"/>
        <s v="RENO CORPORATE"/>
        <s v="FERNLEY"/>
        <m u="1"/>
      </sharedItems>
    </cacheField>
    <cacheField name="EO" numFmtId="0">
      <sharedItems containsBlank="1" count="27">
        <s v="LH"/>
        <s v="VD"/>
        <s v="ET"/>
        <s v="TM"/>
        <s v="24"/>
        <s v="15"/>
        <s v="23"/>
        <s v="18"/>
        <s v="3"/>
        <s v="5"/>
        <s v="17"/>
        <s v="DP"/>
        <s v="CA"/>
        <s v="JML"/>
        <s v="MDD"/>
        <s v="AMG"/>
        <s v="KDJ"/>
        <s v="SAB"/>
        <s v="DC"/>
        <s v="CD"/>
        <s v="RLT"/>
        <s v="ACM"/>
        <s v="AE"/>
        <s v="FAF"/>
        <s v="DKD"/>
        <s v="UNK"/>
        <m u="1"/>
      </sharedItems>
    </cacheField>
    <cacheField name="PROPTYPE" numFmtId="0">
      <sharedItems containsBlank="1" count="8">
        <s v="SINGLE FAM RES."/>
        <s v="CONDO/TWNHSE"/>
        <s v="2-4 PLEX"/>
        <s v="COMMERCIAL"/>
        <s v="MOBILE HOME"/>
        <s v="APARTMENT BLDG."/>
        <s v="VACANT LAND"/>
        <m u="1"/>
      </sharedItems>
    </cacheField>
    <cacheField name="DOCNUM" numFmtId="0">
      <sharedItems containsSemiMixedTypes="0" containsString="0" containsNumber="1" containsInteger="1" minValue="541991" maxValue="542580"/>
    </cacheField>
    <cacheField name="AMOUNT" numFmtId="165">
      <sharedItems containsSemiMixedTypes="0" containsString="0" containsNumber="1" minValue="175000" maxValue="39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9-01T00:00:00" maxDate="2023-09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01.473418865738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Centennial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First American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MMERCIAL"/>
        <s v="CONVENTIONAL"/>
        <s v="FHA"/>
        <s v="CONSTRUCTION"/>
        <m/>
        <s v="SBA" u="1"/>
        <s v="HARD MONEY" u="1"/>
        <s v="VA" u="1"/>
        <s v="CREDIT LINE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2035" maxValue="542544"/>
    </cacheField>
    <cacheField name="AMOUNT" numFmtId="165">
      <sharedItems containsString="0" containsBlank="1" containsNumber="1" containsInteger="1" minValue="145000" maxValue="8100000"/>
    </cacheField>
    <cacheField name="RECDATE" numFmtId="14">
      <sharedItems containsNonDate="0" containsDate="1" containsString="0" containsBlank="1" minDate="2023-09-05T00:00:00" maxDate="2023-09-30T00:00:00"/>
    </cacheField>
    <cacheField name="LENDER" numFmtId="0">
      <sharedItems containsBlank="1" count="106">
        <s v="FIRST CHATHAM BANK"/>
        <s v="SUMMIT FUNDING INC"/>
        <s v="PRIMELENDING"/>
        <s v="ROCKET MORTGAGE LLC"/>
        <s v="TEMPLE VIEW CAPITAL FUNDING"/>
        <s v="GLACIER BANK"/>
        <s v="NEVADA HOUSING DIVISION"/>
        <s v="UNITED WHOLESALE MORTGAGE LL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HERITAGE BANK OF NEVADA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s v="CAL"/>
    <x v="0"/>
    <x v="0"/>
    <x v="0"/>
    <n v="542224"/>
    <n v="674950"/>
    <x v="0"/>
    <s v="YES"/>
    <d v="2023-09-14T00:00:00"/>
  </r>
  <r>
    <x v="0"/>
    <s v="CAL"/>
    <x v="0"/>
    <x v="0"/>
    <x v="0"/>
    <n v="542535"/>
    <n v="569950"/>
    <x v="0"/>
    <s v="YES"/>
    <d v="2023-09-28T00:00:00"/>
  </r>
  <r>
    <x v="0"/>
    <s v="CAL"/>
    <x v="0"/>
    <x v="0"/>
    <x v="0"/>
    <n v="542169"/>
    <n v="720000"/>
    <x v="0"/>
    <s v="YES"/>
    <d v="2023-09-12T00:00:00"/>
  </r>
  <r>
    <x v="0"/>
    <s v="CAL"/>
    <x v="0"/>
    <x v="0"/>
    <x v="0"/>
    <n v="542529"/>
    <n v="722000"/>
    <x v="0"/>
    <s v="YES"/>
    <d v="2023-09-28T00:00:00"/>
  </r>
  <r>
    <x v="0"/>
    <s v="CAL"/>
    <x v="0"/>
    <x v="0"/>
    <x v="0"/>
    <n v="542576"/>
    <n v="722098"/>
    <x v="0"/>
    <s v="YES"/>
    <d v="2023-09-29T00:00:00"/>
  </r>
  <r>
    <x v="1"/>
    <s v="FA"/>
    <x v="1"/>
    <x v="1"/>
    <x v="1"/>
    <n v="542549"/>
    <n v="420000"/>
    <x v="1"/>
    <s v="YES"/>
    <d v="2023-09-29T00:00:00"/>
  </r>
  <r>
    <x v="1"/>
    <s v="FA"/>
    <x v="2"/>
    <x v="2"/>
    <x v="0"/>
    <n v="542266"/>
    <n v="295000"/>
    <x v="1"/>
    <s v="YES"/>
    <d v="2023-09-15T00:00:00"/>
  </r>
  <r>
    <x v="1"/>
    <s v="FA"/>
    <x v="2"/>
    <x v="2"/>
    <x v="1"/>
    <n v="541992"/>
    <n v="285000"/>
    <x v="1"/>
    <s v="YES"/>
    <d v="2023-09-01T00:00:00"/>
  </r>
  <r>
    <x v="1"/>
    <s v="FA"/>
    <x v="2"/>
    <x v="2"/>
    <x v="0"/>
    <n v="542172"/>
    <n v="470000"/>
    <x v="1"/>
    <s v="YES"/>
    <d v="2023-09-12T00:00:00"/>
  </r>
  <r>
    <x v="1"/>
    <s v="FA"/>
    <x v="3"/>
    <x v="3"/>
    <x v="2"/>
    <n v="541991"/>
    <n v="800000"/>
    <x v="1"/>
    <s v="YES"/>
    <d v="2023-09-01T00:00:00"/>
  </r>
  <r>
    <x v="1"/>
    <s v="FA"/>
    <x v="2"/>
    <x v="2"/>
    <x v="0"/>
    <n v="542393"/>
    <n v="1425000"/>
    <x v="1"/>
    <s v="YES"/>
    <d v="2023-09-21T00:00:00"/>
  </r>
  <r>
    <x v="2"/>
    <s v="FC"/>
    <x v="4"/>
    <x v="4"/>
    <x v="3"/>
    <n v="542047"/>
    <n v="680000"/>
    <x v="1"/>
    <s v="YES"/>
    <d v="2023-09-06T00:00:00"/>
  </r>
  <r>
    <x v="2"/>
    <s v="FC"/>
    <x v="5"/>
    <x v="5"/>
    <x v="0"/>
    <n v="542442"/>
    <n v="484990"/>
    <x v="0"/>
    <s v="YES"/>
    <d v="2023-09-25T00:00:00"/>
  </r>
  <r>
    <x v="2"/>
    <s v="FC"/>
    <x v="6"/>
    <x v="6"/>
    <x v="0"/>
    <n v="542486"/>
    <n v="449900"/>
    <x v="1"/>
    <s v="YES"/>
    <d v="2023-09-27T00:00:00"/>
  </r>
  <r>
    <x v="2"/>
    <s v="FC"/>
    <x v="6"/>
    <x v="7"/>
    <x v="2"/>
    <n v="542448"/>
    <n v="452000"/>
    <x v="1"/>
    <s v="YES"/>
    <d v="2023-09-25T00:00:00"/>
  </r>
  <r>
    <x v="2"/>
    <s v="FC"/>
    <x v="6"/>
    <x v="6"/>
    <x v="4"/>
    <n v="542559"/>
    <n v="439900"/>
    <x v="1"/>
    <s v="YES"/>
    <d v="2023-09-29T00:00:00"/>
  </r>
  <r>
    <x v="2"/>
    <s v="FC"/>
    <x v="7"/>
    <x v="8"/>
    <x v="0"/>
    <n v="542477"/>
    <n v="760125"/>
    <x v="1"/>
    <s v="YES"/>
    <d v="2023-09-26T00:00:00"/>
  </r>
  <r>
    <x v="2"/>
    <s v="FC"/>
    <x v="5"/>
    <x v="5"/>
    <x v="0"/>
    <n v="542472"/>
    <n v="661021"/>
    <x v="0"/>
    <s v="YES"/>
    <d v="2023-09-26T00:00:00"/>
  </r>
  <r>
    <x v="2"/>
    <s v="FC"/>
    <x v="6"/>
    <x v="7"/>
    <x v="4"/>
    <n v="542503"/>
    <n v="350000"/>
    <x v="1"/>
    <s v="YES"/>
    <d v="2023-09-27T00:00:00"/>
  </r>
  <r>
    <x v="2"/>
    <s v="FC"/>
    <x v="5"/>
    <x v="9"/>
    <x v="0"/>
    <n v="542505"/>
    <n v="300000"/>
    <x v="1"/>
    <s v="YES"/>
    <d v="2023-09-27T00:00:00"/>
  </r>
  <r>
    <x v="2"/>
    <s v="FC"/>
    <x v="6"/>
    <x v="7"/>
    <x v="0"/>
    <n v="542414"/>
    <n v="895000"/>
    <x v="1"/>
    <s v="YES"/>
    <d v="2023-09-22T00:00:00"/>
  </r>
  <r>
    <x v="2"/>
    <s v="FC"/>
    <x v="5"/>
    <x v="5"/>
    <x v="0"/>
    <n v="542334"/>
    <n v="413000"/>
    <x v="1"/>
    <s v="YES"/>
    <d v="2023-09-19T00:00:00"/>
  </r>
  <r>
    <x v="2"/>
    <s v="FC"/>
    <x v="8"/>
    <x v="10"/>
    <x v="0"/>
    <n v="542253"/>
    <n v="260000"/>
    <x v="1"/>
    <s v="YES"/>
    <d v="2023-09-15T00:00:00"/>
  </r>
  <r>
    <x v="2"/>
    <s v="FC"/>
    <x v="6"/>
    <x v="7"/>
    <x v="0"/>
    <n v="542150"/>
    <n v="653000"/>
    <x v="1"/>
    <s v="YES"/>
    <d v="2023-09-12T00:00:00"/>
  </r>
  <r>
    <x v="2"/>
    <s v="FC"/>
    <x v="6"/>
    <x v="6"/>
    <x v="0"/>
    <n v="542079"/>
    <n v="399999"/>
    <x v="1"/>
    <s v="YES"/>
    <d v="2023-09-06T00:00:00"/>
  </r>
  <r>
    <x v="2"/>
    <s v="FC"/>
    <x v="7"/>
    <x v="8"/>
    <x v="0"/>
    <n v="542257"/>
    <n v="420000"/>
    <x v="1"/>
    <s v="YES"/>
    <d v="2023-09-15T00:00:00"/>
  </r>
  <r>
    <x v="2"/>
    <s v="FC"/>
    <x v="7"/>
    <x v="8"/>
    <x v="0"/>
    <n v="542041"/>
    <n v="569750"/>
    <x v="1"/>
    <s v="YES"/>
    <d v="2023-09-05T00:00:00"/>
  </r>
  <r>
    <x v="2"/>
    <s v="FC"/>
    <x v="8"/>
    <x v="10"/>
    <x v="0"/>
    <n v="542115"/>
    <n v="995000"/>
    <x v="1"/>
    <s v="YES"/>
    <d v="2023-09-08T00:00:00"/>
  </r>
  <r>
    <x v="2"/>
    <s v="FC"/>
    <x v="4"/>
    <x v="4"/>
    <x v="5"/>
    <n v="542361"/>
    <n v="3725000"/>
    <x v="1"/>
    <s v="YES"/>
    <d v="2023-09-20T00:00:00"/>
  </r>
  <r>
    <x v="2"/>
    <s v="FC"/>
    <x v="5"/>
    <x v="9"/>
    <x v="0"/>
    <n v="542072"/>
    <n v="340000"/>
    <x v="1"/>
    <s v="YES"/>
    <d v="2023-09-06T00:00:00"/>
  </r>
  <r>
    <x v="3"/>
    <s v="LT"/>
    <x v="9"/>
    <x v="11"/>
    <x v="0"/>
    <n v="542177"/>
    <n v="644000"/>
    <x v="1"/>
    <s v="YES"/>
    <d v="2023-09-12T00:00:00"/>
  </r>
  <r>
    <x v="4"/>
    <s v="SIG"/>
    <x v="10"/>
    <x v="12"/>
    <x v="0"/>
    <n v="542181"/>
    <n v="380000"/>
    <x v="1"/>
    <s v="YES"/>
    <d v="2023-09-13T00:00:00"/>
  </r>
  <r>
    <x v="4"/>
    <s v="SIG"/>
    <x v="8"/>
    <x v="13"/>
    <x v="0"/>
    <n v="542059"/>
    <n v="470000"/>
    <x v="1"/>
    <s v="YES"/>
    <d v="2023-09-06T00:00:00"/>
  </r>
  <r>
    <x v="5"/>
    <s v="ST"/>
    <x v="3"/>
    <x v="14"/>
    <x v="0"/>
    <n v="542561"/>
    <n v="380000"/>
    <x v="1"/>
    <s v="YES"/>
    <d v="2023-09-29T00:00:00"/>
  </r>
  <r>
    <x v="5"/>
    <s v="ST"/>
    <x v="6"/>
    <x v="15"/>
    <x v="1"/>
    <n v="542542"/>
    <n v="459126"/>
    <x v="0"/>
    <s v="YES"/>
    <d v="2023-09-29T00:00:00"/>
  </r>
  <r>
    <x v="5"/>
    <s v="ST"/>
    <x v="6"/>
    <x v="16"/>
    <x v="0"/>
    <n v="542094"/>
    <n v="530000"/>
    <x v="1"/>
    <s v="YES"/>
    <d v="2023-09-07T00:00:00"/>
  </r>
  <r>
    <x v="5"/>
    <s v="ST"/>
    <x v="6"/>
    <x v="15"/>
    <x v="6"/>
    <n v="542078"/>
    <n v="289500"/>
    <x v="1"/>
    <s v="YES"/>
    <d v="2023-09-06T00:00:00"/>
  </r>
  <r>
    <x v="5"/>
    <s v="ST"/>
    <x v="3"/>
    <x v="17"/>
    <x v="0"/>
    <n v="542170"/>
    <n v="375000"/>
    <x v="1"/>
    <s v="YES"/>
    <d v="2023-09-12T00:00:00"/>
  </r>
  <r>
    <x v="5"/>
    <s v="ST"/>
    <x v="6"/>
    <x v="15"/>
    <x v="0"/>
    <n v="542068"/>
    <n v="433388"/>
    <x v="0"/>
    <s v="YES"/>
    <d v="2023-09-06T00:00:00"/>
  </r>
  <r>
    <x v="5"/>
    <s v="ST"/>
    <x v="6"/>
    <x v="15"/>
    <x v="0"/>
    <n v="542488"/>
    <n v="950000"/>
    <x v="1"/>
    <s v="YES"/>
    <d v="2023-09-27T00:00:00"/>
  </r>
  <r>
    <x v="5"/>
    <s v="ST"/>
    <x v="6"/>
    <x v="15"/>
    <x v="6"/>
    <n v="542580"/>
    <n v="175000"/>
    <x v="1"/>
    <s v="YES"/>
    <d v="2023-09-29T00:00:00"/>
  </r>
  <r>
    <x v="5"/>
    <s v="ST"/>
    <x v="6"/>
    <x v="16"/>
    <x v="0"/>
    <n v="542209"/>
    <n v="984800"/>
    <x v="0"/>
    <s v="YES"/>
    <d v="2023-09-14T00:00:00"/>
  </r>
  <r>
    <x v="5"/>
    <s v="ST"/>
    <x v="6"/>
    <x v="15"/>
    <x v="0"/>
    <n v="542214"/>
    <n v="445000"/>
    <x v="1"/>
    <s v="YES"/>
    <d v="2023-09-14T00:00:00"/>
  </r>
  <r>
    <x v="5"/>
    <s v="ST"/>
    <x v="6"/>
    <x v="15"/>
    <x v="1"/>
    <n v="542225"/>
    <n v="360000"/>
    <x v="1"/>
    <s v="YES"/>
    <d v="2023-09-14T00:00:00"/>
  </r>
  <r>
    <x v="5"/>
    <s v="ST"/>
    <x v="6"/>
    <x v="18"/>
    <x v="0"/>
    <n v="542318"/>
    <n v="378000"/>
    <x v="1"/>
    <s v="YES"/>
    <d v="2023-09-18T00:00:00"/>
  </r>
  <r>
    <x v="5"/>
    <s v="ST"/>
    <x v="6"/>
    <x v="15"/>
    <x v="0"/>
    <n v="542446"/>
    <n v="600000"/>
    <x v="1"/>
    <s v="YES"/>
    <d v="2023-09-25T00:00:00"/>
  </r>
  <r>
    <x v="5"/>
    <s v="ST"/>
    <x v="3"/>
    <x v="14"/>
    <x v="0"/>
    <n v="542398"/>
    <n v="449000"/>
    <x v="1"/>
    <s v="YES"/>
    <d v="2023-09-21T00:00:00"/>
  </r>
  <r>
    <x v="5"/>
    <s v="ST"/>
    <x v="6"/>
    <x v="15"/>
    <x v="0"/>
    <n v="542427"/>
    <n v="1100000"/>
    <x v="1"/>
    <s v="YES"/>
    <d v="2023-09-22T00:00:00"/>
  </r>
  <r>
    <x v="5"/>
    <s v="ST"/>
    <x v="6"/>
    <x v="16"/>
    <x v="0"/>
    <n v="542057"/>
    <n v="585000"/>
    <x v="1"/>
    <s v="YES"/>
    <d v="2023-09-06T00:00:00"/>
  </r>
  <r>
    <x v="5"/>
    <s v="ST"/>
    <x v="6"/>
    <x v="16"/>
    <x v="0"/>
    <n v="542424"/>
    <n v="575000"/>
    <x v="1"/>
    <s v="YES"/>
    <d v="2023-09-22T00:00:00"/>
  </r>
  <r>
    <x v="5"/>
    <s v="ST"/>
    <x v="6"/>
    <x v="15"/>
    <x v="0"/>
    <n v="542255"/>
    <n v="465000"/>
    <x v="1"/>
    <s v="YES"/>
    <d v="2023-09-15T00:00:00"/>
  </r>
  <r>
    <x v="5"/>
    <s v="ST"/>
    <x v="6"/>
    <x v="16"/>
    <x v="0"/>
    <n v="542552"/>
    <n v="698466"/>
    <x v="0"/>
    <s v="YES"/>
    <d v="2023-09-29T00:00:00"/>
  </r>
  <r>
    <x v="5"/>
    <s v="ST"/>
    <x v="6"/>
    <x v="15"/>
    <x v="0"/>
    <n v="542572"/>
    <n v="485000"/>
    <x v="1"/>
    <s v="YES"/>
    <d v="2023-09-29T00:00:00"/>
  </r>
  <r>
    <x v="5"/>
    <s v="ST"/>
    <x v="6"/>
    <x v="16"/>
    <x v="1"/>
    <n v="541995"/>
    <n v="247000"/>
    <x v="1"/>
    <s v="YES"/>
    <d v="2023-09-01T00:00:00"/>
  </r>
  <r>
    <x v="5"/>
    <s v="ST"/>
    <x v="6"/>
    <x v="16"/>
    <x v="0"/>
    <n v="542569"/>
    <n v="591500"/>
    <x v="1"/>
    <s v="YES"/>
    <d v="2023-09-29T00:00:00"/>
  </r>
  <r>
    <x v="5"/>
    <s v="ST"/>
    <x v="6"/>
    <x v="15"/>
    <x v="0"/>
    <n v="542567"/>
    <n v="621000"/>
    <x v="1"/>
    <s v="YES"/>
    <d v="2023-09-29T00:00:00"/>
  </r>
  <r>
    <x v="5"/>
    <s v="ST"/>
    <x v="6"/>
    <x v="16"/>
    <x v="0"/>
    <n v="542445"/>
    <n v="799000"/>
    <x v="1"/>
    <s v="YES"/>
    <d v="2023-09-25T00:00:00"/>
  </r>
  <r>
    <x v="5"/>
    <s v="ST"/>
    <x v="6"/>
    <x v="15"/>
    <x v="0"/>
    <n v="542123"/>
    <n v="460000"/>
    <x v="1"/>
    <s v="YES"/>
    <d v="2023-09-08T00:00:00"/>
  </r>
  <r>
    <x v="6"/>
    <s v="TI"/>
    <x v="3"/>
    <x v="19"/>
    <x v="6"/>
    <n v="542276"/>
    <n v="515854.03"/>
    <x v="1"/>
    <s v="YES"/>
    <d v="2023-09-15T00:00:00"/>
  </r>
  <r>
    <x v="6"/>
    <s v="TI"/>
    <x v="3"/>
    <x v="19"/>
    <x v="6"/>
    <n v="542272"/>
    <n v="843564.75"/>
    <x v="1"/>
    <s v="YES"/>
    <d v="2023-09-15T00:00:00"/>
  </r>
  <r>
    <x v="6"/>
    <s v="TI"/>
    <x v="7"/>
    <x v="20"/>
    <x v="0"/>
    <n v="542511"/>
    <n v="1472500"/>
    <x v="1"/>
    <s v="YES"/>
    <d v="2023-09-27T00:00:00"/>
  </r>
  <r>
    <x v="6"/>
    <s v="TI"/>
    <x v="7"/>
    <x v="20"/>
    <x v="0"/>
    <n v="542087"/>
    <n v="740000"/>
    <x v="1"/>
    <s v="YES"/>
    <d v="2023-09-07T00:00:00"/>
  </r>
  <r>
    <x v="6"/>
    <s v="TI"/>
    <x v="3"/>
    <x v="21"/>
    <x v="0"/>
    <n v="542299"/>
    <n v="410000"/>
    <x v="1"/>
    <s v="YES"/>
    <d v="2023-09-18T00:00:00"/>
  </r>
  <r>
    <x v="6"/>
    <s v="TI"/>
    <x v="3"/>
    <x v="22"/>
    <x v="0"/>
    <n v="542368"/>
    <n v="435642"/>
    <x v="0"/>
    <s v="YES"/>
    <d v="2023-09-20T00:00:00"/>
  </r>
  <r>
    <x v="6"/>
    <s v="TI"/>
    <x v="3"/>
    <x v="22"/>
    <x v="0"/>
    <n v="542432"/>
    <n v="189500"/>
    <x v="1"/>
    <s v="YES"/>
    <d v="2023-09-22T00:00:00"/>
  </r>
  <r>
    <x v="6"/>
    <s v="TI"/>
    <x v="11"/>
    <x v="23"/>
    <x v="0"/>
    <n v="542145"/>
    <n v="370000"/>
    <x v="1"/>
    <s v="YES"/>
    <d v="2023-09-11T00:00:00"/>
  </r>
  <r>
    <x v="6"/>
    <s v="TI"/>
    <x v="3"/>
    <x v="22"/>
    <x v="0"/>
    <n v="542003"/>
    <n v="424920"/>
    <x v="0"/>
    <s v="YES"/>
    <d v="2023-09-01T00:00:00"/>
  </r>
  <r>
    <x v="6"/>
    <s v="TI"/>
    <x v="7"/>
    <x v="20"/>
    <x v="0"/>
    <n v="542320"/>
    <n v="790000"/>
    <x v="1"/>
    <s v="YES"/>
    <d v="2023-09-18T00:00:00"/>
  </r>
  <r>
    <x v="6"/>
    <s v="TI"/>
    <x v="6"/>
    <x v="24"/>
    <x v="0"/>
    <n v="542182"/>
    <n v="250000"/>
    <x v="1"/>
    <s v="YES"/>
    <d v="2023-09-13T00:00:00"/>
  </r>
  <r>
    <x v="6"/>
    <s v="TI"/>
    <x v="3"/>
    <x v="19"/>
    <x v="3"/>
    <n v="542545"/>
    <n v="3900000"/>
    <x v="1"/>
    <s v="YES"/>
    <d v="2023-09-29T00:00:00"/>
  </r>
  <r>
    <x v="6"/>
    <s v="TI"/>
    <x v="6"/>
    <x v="24"/>
    <x v="0"/>
    <n v="542438"/>
    <n v="903000"/>
    <x v="1"/>
    <s v="YES"/>
    <d v="2023-09-25T00:00:00"/>
  </r>
  <r>
    <x v="6"/>
    <s v="TI"/>
    <x v="6"/>
    <x v="24"/>
    <x v="0"/>
    <n v="542481"/>
    <n v="460000"/>
    <x v="1"/>
    <s v="YES"/>
    <d v="2023-09-26T00:00:00"/>
  </r>
  <r>
    <x v="6"/>
    <s v="TI"/>
    <x v="6"/>
    <x v="24"/>
    <x v="0"/>
    <n v="542419"/>
    <n v="350000"/>
    <x v="1"/>
    <s v="YES"/>
    <d v="2023-09-22T00:00:00"/>
  </r>
  <r>
    <x v="7"/>
    <s v="TT"/>
    <x v="10"/>
    <x v="25"/>
    <x v="0"/>
    <n v="542000"/>
    <n v="448000"/>
    <x v="1"/>
    <s v="YES"/>
    <d v="2023-09-01T00:00:00"/>
  </r>
  <r>
    <x v="7"/>
    <s v="TT"/>
    <x v="10"/>
    <x v="25"/>
    <x v="0"/>
    <n v="542508"/>
    <n v="475000"/>
    <x v="1"/>
    <s v="YES"/>
    <d v="2023-09-2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C"/>
    <x v="0"/>
    <s v="008-816-36"/>
    <n v="542210"/>
    <n v="3752000"/>
    <d v="2023-09-14T00:00:00"/>
    <x v="0"/>
  </r>
  <r>
    <x v="1"/>
    <s v="ST"/>
    <x v="1"/>
    <s v="008-798-17"/>
    <n v="542544"/>
    <n v="908000"/>
    <d v="2023-09-29T00:00:00"/>
    <x v="1"/>
  </r>
  <r>
    <x v="1"/>
    <s v="ST"/>
    <x v="2"/>
    <s v="002-627-10"/>
    <n v="542237"/>
    <n v="213675"/>
    <d v="2023-09-15T00:00:00"/>
    <x v="2"/>
  </r>
  <r>
    <x v="1"/>
    <s v="ST"/>
    <x v="1"/>
    <s v="008-083-26"/>
    <n v="542343"/>
    <n v="220000"/>
    <d v="2023-09-19T00:00:00"/>
    <x v="3"/>
  </r>
  <r>
    <x v="1"/>
    <s v="ST"/>
    <x v="1"/>
    <s v="002-032-04"/>
    <n v="542364"/>
    <n v="145000"/>
    <d v="2023-09-20T00:00:00"/>
    <x v="2"/>
  </r>
  <r>
    <x v="2"/>
    <s v="TI"/>
    <x v="0"/>
    <s v="010-092-03"/>
    <n v="542035"/>
    <n v="583415"/>
    <d v="2023-09-05T00:00:00"/>
    <x v="4"/>
  </r>
  <r>
    <x v="2"/>
    <s v="TI"/>
    <x v="3"/>
    <s v="002-104-06"/>
    <n v="542281"/>
    <n v="8100000"/>
    <d v="2023-09-15T00:00:00"/>
    <x v="5"/>
  </r>
  <r>
    <x v="2"/>
    <s v="TI"/>
    <x v="3"/>
    <s v="002-104-06"/>
    <n v="542286"/>
    <n v="1110900"/>
    <d v="2023-09-15T00:00:00"/>
    <x v="6"/>
  </r>
  <r>
    <x v="2"/>
    <s v="TI"/>
    <x v="3"/>
    <s v="002-104-06"/>
    <n v="542287"/>
    <n v="400006"/>
    <d v="2023-09-15T00:00:00"/>
    <x v="6"/>
  </r>
  <r>
    <x v="3"/>
    <s v="TT"/>
    <x v="1"/>
    <s v="004-032-02"/>
    <n v="542183"/>
    <n v="276000"/>
    <d v="2023-09-13T00:00:00"/>
    <x v="7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9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8">
        <item m="1" x="2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Page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4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1">
      <x v="6"/>
    </i>
    <i r="2">
      <x v="6"/>
    </i>
    <i r="2">
      <x v="10"/>
    </i>
    <i r="1">
      <x v="7"/>
    </i>
    <i r="2">
      <x v="7"/>
    </i>
    <i r="2">
      <x v="8"/>
    </i>
    <i r="1">
      <x v="8"/>
    </i>
    <i r="2">
      <x v="9"/>
    </i>
    <i r="1">
      <x v="9"/>
    </i>
    <i r="2">
      <x v="11"/>
    </i>
    <i>
      <x v="4"/>
    </i>
    <i r="1">
      <x v="10"/>
    </i>
    <i r="2">
      <x v="12"/>
    </i>
    <i>
      <x v="5"/>
    </i>
    <i r="1">
      <x v="9"/>
    </i>
    <i r="2">
      <x v="14"/>
    </i>
    <i r="1">
      <x v="11"/>
    </i>
    <i r="2">
      <x v="13"/>
    </i>
    <i>
      <x v="6"/>
    </i>
    <i r="1">
      <x v="4"/>
    </i>
    <i r="2">
      <x v="15"/>
    </i>
    <i r="2">
      <x v="18"/>
    </i>
    <i r="1">
      <x v="7"/>
    </i>
    <i r="2">
      <x v="16"/>
    </i>
    <i r="2">
      <x v="17"/>
    </i>
    <i r="2">
      <x v="19"/>
    </i>
    <i>
      <x v="7"/>
    </i>
    <i r="1">
      <x v="4"/>
    </i>
    <i r="2">
      <x v="20"/>
    </i>
    <i r="2">
      <x v="22"/>
    </i>
    <i r="2">
      <x v="23"/>
    </i>
    <i r="1">
      <x v="7"/>
    </i>
    <i r="2">
      <x v="25"/>
    </i>
    <i r="1">
      <x v="8"/>
    </i>
    <i r="2">
      <x v="21"/>
    </i>
    <i r="1">
      <x v="12"/>
    </i>
    <i r="2">
      <x v="24"/>
    </i>
    <i>
      <x v="8"/>
    </i>
    <i r="1">
      <x v="11"/>
    </i>
    <i r="2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2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8"/>
        <item m="1" x="7"/>
        <item m="1" x="9"/>
        <item x="0"/>
        <item m="1" x="12"/>
        <item m="1" x="11"/>
        <item x="2"/>
        <item x="3"/>
        <item m="1" x="5"/>
        <item m="1" x="6"/>
        <item x="1"/>
        <item x="4"/>
        <item t="default"/>
      </items>
    </pivotField>
    <pivotField compact="0" showAll="0" insertBlankRow="1"/>
    <pivotField axis="axisPage" compact="0" showAll="0" insertBlankRow="1">
      <items count="11">
        <item x="0"/>
        <item x="3"/>
        <item x="1"/>
        <item m="1" x="8"/>
        <item x="2"/>
        <item m="1" x="6"/>
        <item m="1" x="9"/>
        <item m="1" x="5"/>
        <item m="1" x="7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1"/>
        <item m="1" x="91"/>
        <item m="1" x="104"/>
        <item m="1" x="18"/>
        <item m="1" x="60"/>
        <item m="1" x="34"/>
        <item m="1" x="64"/>
        <item m="1" x="33"/>
        <item m="1" x="28"/>
        <item m="1" x="53"/>
        <item m="1" x="42"/>
        <item m="1" x="25"/>
        <item m="1" x="40"/>
        <item m="1" x="16"/>
        <item m="1" x="11"/>
        <item m="1" x="99"/>
        <item m="1" x="24"/>
        <item m="1" x="58"/>
        <item m="1" x="51"/>
        <item m="1" x="87"/>
        <item m="1" x="75"/>
        <item m="1" x="26"/>
        <item m="1" x="32"/>
        <item m="1" x="82"/>
        <item m="1" x="36"/>
        <item m="1" x="62"/>
        <item m="1" x="9"/>
        <item m="1" x="38"/>
        <item m="1" x="37"/>
        <item m="1" x="101"/>
        <item m="1" x="89"/>
        <item m="1" x="105"/>
        <item m="1" x="52"/>
        <item m="1" x="86"/>
        <item m="1" x="10"/>
        <item m="1" x="22"/>
        <item m="1" x="88"/>
        <item m="1" x="94"/>
        <item m="1" x="71"/>
        <item m="1" x="80"/>
        <item m="1" x="20"/>
        <item m="1" x="44"/>
        <item m="1" x="85"/>
        <item m="1" x="13"/>
        <item m="1" x="72"/>
        <item m="1" x="96"/>
        <item m="1" x="49"/>
        <item m="1" x="98"/>
        <item m="1" x="57"/>
        <item m="1" x="103"/>
        <item m="1" x="74"/>
        <item m="1" x="63"/>
        <item m="1" x="39"/>
        <item m="1" x="102"/>
        <item m="1" x="43"/>
        <item m="1" x="30"/>
        <item m="1" x="66"/>
        <item m="1" x="78"/>
        <item m="1" x="23"/>
        <item m="1" x="92"/>
        <item m="1" x="70"/>
        <item m="1" x="90"/>
        <item m="1" x="19"/>
        <item x="2"/>
        <item m="1" x="100"/>
        <item m="1" x="69"/>
        <item m="1" x="76"/>
        <item m="1" x="47"/>
        <item m="1" x="97"/>
        <item m="1" x="27"/>
        <item m="1" x="84"/>
        <item m="1" x="93"/>
        <item m="1" x="46"/>
        <item m="1" x="29"/>
        <item m="1" x="50"/>
        <item m="1" x="21"/>
        <item m="1" x="15"/>
        <item m="1" x="68"/>
        <item x="1"/>
        <item m="1" x="17"/>
        <item m="1" x="81"/>
        <item m="1" x="61"/>
        <item m="1" x="79"/>
        <item m="1" x="67"/>
        <item m="1" x="12"/>
        <item m="1" x="73"/>
        <item m="1" x="35"/>
        <item m="1" x="59"/>
        <item m="1" x="14"/>
        <item m="1" x="95"/>
        <item m="1" x="77"/>
        <item m="1" x="83"/>
        <item m="1" x="45"/>
        <item m="1" x="41"/>
        <item m="1" x="65"/>
        <item m="1" x="56"/>
        <item m="1" x="54"/>
        <item m="1" x="48"/>
        <item m="1" x="55"/>
        <item x="8"/>
        <item x="0"/>
        <item x="3"/>
        <item x="4"/>
        <item x="5"/>
        <item x="6"/>
        <item x="7"/>
        <item t="default"/>
      </items>
    </pivotField>
  </pivotFields>
  <rowFields count="2">
    <field x="7"/>
    <field x="0"/>
  </rowFields>
  <rowItems count="28">
    <i>
      <x v="63"/>
    </i>
    <i r="1">
      <x v="11"/>
    </i>
    <i t="blank">
      <x v="63"/>
    </i>
    <i>
      <x v="78"/>
    </i>
    <i r="1">
      <x v="11"/>
    </i>
    <i t="blank">
      <x v="78"/>
    </i>
    <i>
      <x v="99"/>
    </i>
    <i r="1">
      <x v="12"/>
    </i>
    <i t="blank">
      <x v="99"/>
    </i>
    <i>
      <x v="100"/>
    </i>
    <i r="1">
      <x v="4"/>
    </i>
    <i t="blank">
      <x v="100"/>
    </i>
    <i>
      <x v="101"/>
    </i>
    <i r="1">
      <x v="11"/>
    </i>
    <i t="blank">
      <x v="101"/>
    </i>
    <i>
      <x v="102"/>
    </i>
    <i r="1">
      <x v="7"/>
    </i>
    <i t="blank">
      <x v="102"/>
    </i>
    <i>
      <x v="103"/>
    </i>
    <i r="1">
      <x v="7"/>
    </i>
    <i t="blank">
      <x v="103"/>
    </i>
    <i>
      <x v="104"/>
    </i>
    <i r="1">
      <x v="7"/>
    </i>
    <i t="blank">
      <x v="104"/>
    </i>
    <i>
      <x v="105"/>
    </i>
    <i r="1">
      <x v="8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76" totalsRowShown="0" headerRowDxfId="5">
  <autoFilter ref="A1:J7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86" totalsRowShown="0" headerRowDxfId="3" headerRowBorderDxfId="2" tableBorderDxfId="1" totalsRowBorderDxfId="0">
  <autoFilter ref="A1:E8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19" t="s">
        <v>4</v>
      </c>
      <c r="B5" s="120"/>
      <c r="C5" s="120"/>
      <c r="D5" s="120"/>
      <c r="E5" s="120"/>
      <c r="F5" s="120"/>
      <c r="G5" s="121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8" t="s">
        <v>50</v>
      </c>
      <c r="G6" s="118" t="s">
        <v>51</v>
      </c>
    </row>
    <row r="7" spans="1:7">
      <c r="A7" s="126" t="s">
        <v>61</v>
      </c>
      <c r="B7" s="127">
        <v>25</v>
      </c>
      <c r="C7" s="128">
        <v>13435780</v>
      </c>
      <c r="D7" s="129">
        <f>B7/$B$15</f>
        <v>0.33333333333333331</v>
      </c>
      <c r="E7" s="129">
        <f>C7/$C$15</f>
        <v>0.27840150126360896</v>
      </c>
      <c r="F7" s="130">
        <v>1</v>
      </c>
      <c r="G7" s="130">
        <f>RANK(C7,$C$7:$C$14)</f>
        <v>1</v>
      </c>
    </row>
    <row r="8" spans="1:7">
      <c r="A8" s="67" t="s">
        <v>71</v>
      </c>
      <c r="B8" s="68">
        <v>19</v>
      </c>
      <c r="C8" s="69">
        <v>13248685</v>
      </c>
      <c r="D8" s="23">
        <f>B8/$B$15</f>
        <v>0.25333333333333335</v>
      </c>
      <c r="E8" s="23">
        <f>C8/$C$15</f>
        <v>0.27452472381719983</v>
      </c>
      <c r="F8" s="72">
        <v>2</v>
      </c>
      <c r="G8" s="104">
        <f>RANK(C8,$C$7:$C$14)</f>
        <v>2</v>
      </c>
    </row>
    <row r="9" spans="1:7">
      <c r="A9" s="67" t="s">
        <v>68</v>
      </c>
      <c r="B9" s="68">
        <v>15</v>
      </c>
      <c r="C9" s="69">
        <v>12054980.779999999</v>
      </c>
      <c r="D9" s="23">
        <f t="shared" ref="D9" si="0">B9/$B$15</f>
        <v>0.2</v>
      </c>
      <c r="E9" s="23">
        <f t="shared" ref="E9" si="1">C9/$C$15</f>
        <v>0.24979009382826689</v>
      </c>
      <c r="F9" s="72">
        <v>3</v>
      </c>
      <c r="G9" s="104">
        <f>RANK(C9,$C$7:$C$14)</f>
        <v>3</v>
      </c>
    </row>
    <row r="10" spans="1:7">
      <c r="A10" s="83" t="s">
        <v>53</v>
      </c>
      <c r="B10" s="79">
        <v>6</v>
      </c>
      <c r="C10" s="117">
        <v>3695000</v>
      </c>
      <c r="D10" s="23">
        <f>B10/$B$15</f>
        <v>0.08</v>
      </c>
      <c r="E10" s="23">
        <f>C10/$C$15</f>
        <v>7.6563738552509433E-2</v>
      </c>
      <c r="F10" s="72">
        <v>4</v>
      </c>
      <c r="G10" s="104">
        <f>RANK(C10,$C$7:$C$14)</f>
        <v>4</v>
      </c>
    </row>
    <row r="11" spans="1:7">
      <c r="A11" s="67" t="s">
        <v>90</v>
      </c>
      <c r="B11" s="68">
        <v>5</v>
      </c>
      <c r="C11" s="69">
        <v>3408998</v>
      </c>
      <c r="D11" s="23">
        <f>B11/$B$15</f>
        <v>6.6666666666666666E-2</v>
      </c>
      <c r="E11" s="23">
        <f>C11/$C$15</f>
        <v>7.0637518700413404E-2</v>
      </c>
      <c r="F11" s="72">
        <v>5</v>
      </c>
      <c r="G11" s="104">
        <f>RANK(C11,$C$7:$C$14)</f>
        <v>5</v>
      </c>
    </row>
    <row r="12" spans="1:7">
      <c r="A12" s="67" t="s">
        <v>64</v>
      </c>
      <c r="B12" s="68">
        <v>2</v>
      </c>
      <c r="C12" s="69">
        <v>923000</v>
      </c>
      <c r="D12" s="23">
        <f>B12/$B$15</f>
        <v>2.6666666666666668E-2</v>
      </c>
      <c r="E12" s="23">
        <f>C12/$C$15</f>
        <v>1.9125393960477997E-2</v>
      </c>
      <c r="F12" s="72">
        <v>6</v>
      </c>
      <c r="G12" s="104">
        <f>RANK(C12,$C$7:$C$14)</f>
        <v>6</v>
      </c>
    </row>
    <row r="13" spans="1:7">
      <c r="A13" s="83" t="s">
        <v>77</v>
      </c>
      <c r="B13" s="79">
        <v>2</v>
      </c>
      <c r="C13" s="117">
        <v>850000</v>
      </c>
      <c r="D13" s="23">
        <f>B13/$B$15</f>
        <v>2.6666666666666668E-2</v>
      </c>
      <c r="E13" s="23">
        <f>C13/$C$15</f>
        <v>1.761276800260704E-2</v>
      </c>
      <c r="F13" s="72">
        <v>6</v>
      </c>
      <c r="G13" s="104">
        <f>RANK(C13,$C$7:$C$14)</f>
        <v>7</v>
      </c>
    </row>
    <row r="14" spans="1:7">
      <c r="A14" s="83" t="s">
        <v>94</v>
      </c>
      <c r="B14" s="79">
        <v>1</v>
      </c>
      <c r="C14" s="117">
        <v>644000</v>
      </c>
      <c r="D14" s="23">
        <f>B14/$B$15</f>
        <v>1.3333333333333334E-2</v>
      </c>
      <c r="E14" s="23">
        <f>C14/$C$15</f>
        <v>1.3344261874916392E-2</v>
      </c>
      <c r="F14" s="72">
        <v>7</v>
      </c>
      <c r="G14" s="104">
        <f>RANK(C14,$C$7:$C$14)</f>
        <v>8</v>
      </c>
    </row>
    <row r="15" spans="1:7">
      <c r="A15" s="80" t="s">
        <v>23</v>
      </c>
      <c r="B15" s="81">
        <f>SUM(B7:B14)</f>
        <v>75</v>
      </c>
      <c r="C15" s="82">
        <f>SUM(C7:C14)</f>
        <v>48260443.780000001</v>
      </c>
      <c r="D15" s="30">
        <f>SUM(D7:D14)</f>
        <v>0.99999999999999978</v>
      </c>
      <c r="E15" s="30">
        <f>SUM(E7:E14)</f>
        <v>0.99999999999999989</v>
      </c>
      <c r="F15" s="31"/>
      <c r="G15" s="31"/>
    </row>
    <row r="16" spans="1:7" ht="13.5" thickBot="1">
      <c r="A16" s="76"/>
      <c r="B16" s="77"/>
      <c r="C16" s="78"/>
    </row>
    <row r="17" spans="1:7" ht="16.5" thickBot="1">
      <c r="A17" s="122" t="s">
        <v>10</v>
      </c>
      <c r="B17" s="123"/>
      <c r="C17" s="123"/>
      <c r="D17" s="123"/>
      <c r="E17" s="123"/>
      <c r="F17" s="123"/>
      <c r="G17" s="124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6" t="s">
        <v>68</v>
      </c>
      <c r="B20" s="127">
        <v>4</v>
      </c>
      <c r="C20" s="128">
        <v>10194321</v>
      </c>
      <c r="D20" s="131">
        <f>B20/$B$24</f>
        <v>0.4</v>
      </c>
      <c r="E20" s="131">
        <f>C20/$C$24</f>
        <v>0.64894796586618264</v>
      </c>
      <c r="F20" s="132">
        <v>1</v>
      </c>
      <c r="G20" s="132">
        <f>RANK(C20,$C$20:$C$23)</f>
        <v>1</v>
      </c>
    </row>
    <row r="21" spans="1:7">
      <c r="A21" s="126" t="s">
        <v>61</v>
      </c>
      <c r="B21" s="127">
        <v>4</v>
      </c>
      <c r="C21" s="69">
        <v>1486675</v>
      </c>
      <c r="D21" s="131">
        <f>B21/$B$24</f>
        <v>0.4</v>
      </c>
      <c r="E21" s="23">
        <f>C21/$C$24</f>
        <v>9.4638447931363653E-2</v>
      </c>
      <c r="F21" s="132">
        <v>1</v>
      </c>
      <c r="G21" s="72">
        <f>RANK(C21,$C$20:$C$23)</f>
        <v>3</v>
      </c>
    </row>
    <row r="22" spans="1:7">
      <c r="A22" s="67" t="s">
        <v>71</v>
      </c>
      <c r="B22" s="68">
        <v>1</v>
      </c>
      <c r="C22" s="69">
        <v>3752000</v>
      </c>
      <c r="D22" s="23">
        <f>B22/$B$24</f>
        <v>0.1</v>
      </c>
      <c r="E22" s="23">
        <f>C22/$C$24</f>
        <v>0.23884403560864106</v>
      </c>
      <c r="F22" s="72">
        <v>2</v>
      </c>
      <c r="G22" s="72">
        <f>RANK(C22,$C$20:$C$23)</f>
        <v>2</v>
      </c>
    </row>
    <row r="23" spans="1:7">
      <c r="A23" s="67" t="s">
        <v>64</v>
      </c>
      <c r="B23" s="68">
        <v>1</v>
      </c>
      <c r="C23" s="69">
        <v>276000</v>
      </c>
      <c r="D23" s="23">
        <f>B23/$B$24</f>
        <v>0.1</v>
      </c>
      <c r="E23" s="23">
        <f>C23/$C$24</f>
        <v>1.7569550593812617E-2</v>
      </c>
      <c r="F23" s="72">
        <v>2</v>
      </c>
      <c r="G23" s="72">
        <f>RANK(C23,$C$20:$C$23)</f>
        <v>4</v>
      </c>
    </row>
    <row r="24" spans="1:7">
      <c r="A24" s="32" t="s">
        <v>23</v>
      </c>
      <c r="B24" s="46">
        <f>SUM(B20:B23)</f>
        <v>10</v>
      </c>
      <c r="C24" s="33">
        <f>SUM(C20:C23)</f>
        <v>15708996</v>
      </c>
      <c r="D24" s="30">
        <f>SUM(D20:D23)</f>
        <v>1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19" t="s">
        <v>12</v>
      </c>
      <c r="B26" s="120"/>
      <c r="C26" s="120"/>
      <c r="D26" s="120"/>
      <c r="E26" s="120"/>
      <c r="F26" s="120"/>
      <c r="G26" s="121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6" t="s">
        <v>61</v>
      </c>
      <c r="B29" s="127">
        <v>29</v>
      </c>
      <c r="C29" s="69">
        <v>14922455</v>
      </c>
      <c r="D29" s="131">
        <f t="shared" ref="D29:D36" si="2">B29/$B$37</f>
        <v>0.3411764705882353</v>
      </c>
      <c r="E29" s="23">
        <f t="shared" ref="E29:E36" si="3">C29/$C$37</f>
        <v>0.23327474886946711</v>
      </c>
      <c r="F29" s="132">
        <v>1</v>
      </c>
      <c r="G29" s="72">
        <f>RANK(C29,$C$29:$C$36)</f>
        <v>3</v>
      </c>
    </row>
    <row r="30" spans="1:7">
      <c r="A30" s="67" t="s">
        <v>71</v>
      </c>
      <c r="B30" s="68">
        <v>20</v>
      </c>
      <c r="C30" s="69">
        <v>17000685</v>
      </c>
      <c r="D30" s="23">
        <f t="shared" si="2"/>
        <v>0.23529411764705882</v>
      </c>
      <c r="E30" s="23">
        <f t="shared" si="3"/>
        <v>0.26576260568277249</v>
      </c>
      <c r="F30" s="72">
        <v>2</v>
      </c>
      <c r="G30" s="72">
        <f>RANK(C30,$C$29:$C$36)</f>
        <v>2</v>
      </c>
    </row>
    <row r="31" spans="1:7">
      <c r="A31" s="126" t="s">
        <v>68</v>
      </c>
      <c r="B31" s="68">
        <v>19</v>
      </c>
      <c r="C31" s="128">
        <v>22249301.780000001</v>
      </c>
      <c r="D31" s="23">
        <f t="shared" si="2"/>
        <v>0.22352941176470589</v>
      </c>
      <c r="E31" s="131">
        <f t="shared" si="3"/>
        <v>0.34781142146184979</v>
      </c>
      <c r="F31" s="72">
        <v>3</v>
      </c>
      <c r="G31" s="132">
        <f>RANK(C31,$C$29:$C$36)</f>
        <v>1</v>
      </c>
    </row>
    <row r="32" spans="1:7">
      <c r="A32" s="67" t="s">
        <v>53</v>
      </c>
      <c r="B32" s="68">
        <v>6</v>
      </c>
      <c r="C32" s="69">
        <v>3695000</v>
      </c>
      <c r="D32" s="23">
        <f t="shared" ref="D32" si="4">B32/$B$37</f>
        <v>7.0588235294117646E-2</v>
      </c>
      <c r="E32" s="23">
        <f t="shared" ref="E32" si="5">C32/$C$37</f>
        <v>5.776195653280114E-2</v>
      </c>
      <c r="F32" s="72">
        <v>4</v>
      </c>
      <c r="G32" s="72">
        <f>RANK(C32,$C$29:$C$36)</f>
        <v>4</v>
      </c>
    </row>
    <row r="33" spans="1:7">
      <c r="A33" s="67" t="s">
        <v>90</v>
      </c>
      <c r="B33" s="68">
        <v>5</v>
      </c>
      <c r="C33" s="69">
        <v>3408998</v>
      </c>
      <c r="D33" s="23">
        <f t="shared" si="2"/>
        <v>5.8823529411764705E-2</v>
      </c>
      <c r="E33" s="23">
        <f t="shared" si="3"/>
        <v>5.3291040404981331E-2</v>
      </c>
      <c r="F33" s="72">
        <v>5</v>
      </c>
      <c r="G33" s="72">
        <f>RANK(C33,$C$29:$C$36)</f>
        <v>5</v>
      </c>
    </row>
    <row r="34" spans="1:7">
      <c r="A34" s="67" t="s">
        <v>64</v>
      </c>
      <c r="B34" s="68">
        <v>3</v>
      </c>
      <c r="C34" s="69">
        <v>1199000</v>
      </c>
      <c r="D34" s="23">
        <f t="shared" si="2"/>
        <v>3.5294117647058823E-2</v>
      </c>
      <c r="E34" s="23">
        <f t="shared" si="3"/>
        <v>1.8743325002118692E-2</v>
      </c>
      <c r="F34" s="72">
        <v>6</v>
      </c>
      <c r="G34" s="72">
        <f>RANK(C34,$C$29:$C$36)</f>
        <v>6</v>
      </c>
    </row>
    <row r="35" spans="1:7">
      <c r="A35" s="67" t="s">
        <v>77</v>
      </c>
      <c r="B35" s="68">
        <v>2</v>
      </c>
      <c r="C35" s="69">
        <v>850000</v>
      </c>
      <c r="D35" s="23">
        <f t="shared" si="2"/>
        <v>2.3529411764705882E-2</v>
      </c>
      <c r="E35" s="23">
        <f t="shared" si="3"/>
        <v>1.3287594872227595E-2</v>
      </c>
      <c r="F35" s="72">
        <v>7</v>
      </c>
      <c r="G35" s="72">
        <f>RANK(C35,$C$29:$C$36)</f>
        <v>7</v>
      </c>
    </row>
    <row r="36" spans="1:7">
      <c r="A36" s="67" t="s">
        <v>94</v>
      </c>
      <c r="B36" s="68">
        <v>1</v>
      </c>
      <c r="C36" s="69">
        <v>644000</v>
      </c>
      <c r="D36" s="23">
        <f t="shared" si="2"/>
        <v>1.1764705882352941E-2</v>
      </c>
      <c r="E36" s="23">
        <f t="shared" si="3"/>
        <v>1.0067307173781849E-2</v>
      </c>
      <c r="F36" s="72">
        <v>8</v>
      </c>
      <c r="G36" s="72">
        <f>RANK(C36,$C$29:$C$36)</f>
        <v>8</v>
      </c>
    </row>
    <row r="37" spans="1:7">
      <c r="A37" s="32" t="s">
        <v>23</v>
      </c>
      <c r="B37" s="47">
        <f>SUM(B29:B36)</f>
        <v>85</v>
      </c>
      <c r="C37" s="37">
        <f>SUM(C29:C36)</f>
        <v>63969439.780000001</v>
      </c>
      <c r="D37" s="30">
        <f>SUM(D29:D36)</f>
        <v>0.99999999999999989</v>
      </c>
      <c r="E37" s="30">
        <f>SUM(E29:E36)</f>
        <v>1.0000000000000002</v>
      </c>
      <c r="F37" s="31"/>
      <c r="G37" s="31"/>
    </row>
    <row r="39" spans="1:7">
      <c r="A39" s="125" t="s">
        <v>24</v>
      </c>
      <c r="B39" s="125"/>
      <c r="C39" s="125"/>
      <c r="D39" s="103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SEPTEMBER, 2023</v>
      </c>
    </row>
    <row r="3" spans="1:7" ht="13.5" thickBot="1"/>
    <row r="4" spans="1:7" ht="16.5" thickBot="1">
      <c r="A4" s="119" t="s">
        <v>13</v>
      </c>
      <c r="B4" s="120"/>
      <c r="C4" s="120"/>
      <c r="D4" s="120"/>
      <c r="E4" s="120"/>
      <c r="F4" s="120"/>
      <c r="G4" s="121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61</v>
      </c>
      <c r="B7" s="134">
        <v>21</v>
      </c>
      <c r="C7" s="95">
        <v>10860000</v>
      </c>
      <c r="D7" s="135">
        <f>B7/$B$14</f>
        <v>0.33870967741935482</v>
      </c>
      <c r="E7" s="23">
        <f>C7/$C$14</f>
        <v>0.26968573787671013</v>
      </c>
      <c r="F7" s="132">
        <v>1</v>
      </c>
      <c r="G7" s="72">
        <f>RANK(C7,$C$7:$C$13)</f>
        <v>3</v>
      </c>
    </row>
    <row r="8" spans="1:7">
      <c r="A8" s="133" t="s">
        <v>71</v>
      </c>
      <c r="B8" s="36">
        <v>17</v>
      </c>
      <c r="C8" s="136">
        <v>12102674</v>
      </c>
      <c r="D8" s="27">
        <f>B8/$B$14</f>
        <v>0.27419354838709675</v>
      </c>
      <c r="E8" s="131">
        <f>C8/$C$14</f>
        <v>0.30054498784265882</v>
      </c>
      <c r="F8" s="72">
        <v>2</v>
      </c>
      <c r="G8" s="132">
        <f>RANK(C8,$C$7:$C$13)</f>
        <v>1</v>
      </c>
    </row>
    <row r="9" spans="1:7">
      <c r="A9" s="35" t="s">
        <v>68</v>
      </c>
      <c r="B9" s="36">
        <v>13</v>
      </c>
      <c r="C9" s="95">
        <v>11194418.779999999</v>
      </c>
      <c r="D9" s="27">
        <f t="shared" ref="D9" si="0">B9/$B$14</f>
        <v>0.20967741935483872</v>
      </c>
      <c r="E9" s="23">
        <f t="shared" ref="E9" si="1">C9/$C$14</f>
        <v>0.27799033966714554</v>
      </c>
      <c r="F9" s="72">
        <v>3</v>
      </c>
      <c r="G9" s="72">
        <f>RANK(C9,$C$7:$C$13)</f>
        <v>2</v>
      </c>
    </row>
    <row r="10" spans="1:7">
      <c r="A10" s="35" t="s">
        <v>53</v>
      </c>
      <c r="B10" s="36">
        <v>6</v>
      </c>
      <c r="C10" s="95">
        <v>3695000</v>
      </c>
      <c r="D10" s="27">
        <f>B10/$B$14</f>
        <v>9.6774193548387094E-2</v>
      </c>
      <c r="E10" s="23">
        <f>C10/$C$14</f>
        <v>9.1757716524350261E-2</v>
      </c>
      <c r="F10" s="72">
        <v>4</v>
      </c>
      <c r="G10" s="72">
        <f>RANK(C10,$C$7:$C$13)</f>
        <v>4</v>
      </c>
    </row>
    <row r="11" spans="1:7">
      <c r="A11" s="35" t="s">
        <v>64</v>
      </c>
      <c r="B11" s="36">
        <v>2</v>
      </c>
      <c r="C11" s="95">
        <v>923000</v>
      </c>
      <c r="D11" s="27">
        <f>B11/$B$14</f>
        <v>3.2258064516129031E-2</v>
      </c>
      <c r="E11" s="23">
        <f>C11/$C$14</f>
        <v>2.2920804425433098E-2</v>
      </c>
      <c r="F11" s="72">
        <v>5</v>
      </c>
      <c r="G11" s="72">
        <f>RANK(C11,$C$7:$C$13)</f>
        <v>5</v>
      </c>
    </row>
    <row r="12" spans="1:7">
      <c r="A12" s="35" t="s">
        <v>77</v>
      </c>
      <c r="B12" s="36">
        <v>2</v>
      </c>
      <c r="C12" s="95">
        <v>850000</v>
      </c>
      <c r="D12" s="27">
        <f>B12/$B$14</f>
        <v>3.2258064516129031E-2</v>
      </c>
      <c r="E12" s="23">
        <f>C12/$C$14</f>
        <v>2.1107999741731453E-2</v>
      </c>
      <c r="F12" s="72">
        <v>5</v>
      </c>
      <c r="G12" s="72">
        <f>RANK(C12,$C$7:$C$13)</f>
        <v>6</v>
      </c>
    </row>
    <row r="13" spans="1:7">
      <c r="A13" s="35" t="s">
        <v>94</v>
      </c>
      <c r="B13" s="36">
        <v>1</v>
      </c>
      <c r="C13" s="95">
        <v>644000</v>
      </c>
      <c r="D13" s="27">
        <f>B13/$B$14</f>
        <v>1.6129032258064516E-2</v>
      </c>
      <c r="E13" s="23">
        <f>C13/$C$14</f>
        <v>1.5992413921970657E-2</v>
      </c>
      <c r="F13" s="72">
        <v>6</v>
      </c>
      <c r="G13" s="72">
        <f>RANK(C13,$C$7:$C$13)</f>
        <v>7</v>
      </c>
    </row>
    <row r="14" spans="1:7">
      <c r="A14" s="28" t="s">
        <v>23</v>
      </c>
      <c r="B14" s="29">
        <f>SUM(B7:B13)</f>
        <v>62</v>
      </c>
      <c r="C14" s="96">
        <f>SUM(C7:C13)</f>
        <v>40269092.780000001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19" t="s">
        <v>14</v>
      </c>
      <c r="B16" s="120"/>
      <c r="C16" s="120"/>
      <c r="D16" s="120"/>
      <c r="E16" s="120"/>
      <c r="F16" s="120"/>
      <c r="G16" s="121"/>
    </row>
    <row r="17" spans="1:7">
      <c r="A17" s="3"/>
      <c r="B17" s="101"/>
      <c r="C17" s="93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4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7" t="s">
        <v>90</v>
      </c>
      <c r="B19" s="134">
        <v>5</v>
      </c>
      <c r="C19" s="136">
        <v>3408998</v>
      </c>
      <c r="D19" s="135">
        <f>B19/$B$23</f>
        <v>0.38461538461538464</v>
      </c>
      <c r="E19" s="131">
        <f>C19/$C$23</f>
        <v>0.42658594272733108</v>
      </c>
      <c r="F19" s="132">
        <v>1</v>
      </c>
      <c r="G19" s="132">
        <f>RANK(C19,$C$19:$C$22)</f>
        <v>1</v>
      </c>
    </row>
    <row r="20" spans="1:7">
      <c r="A20" s="48" t="s">
        <v>61</v>
      </c>
      <c r="B20" s="49">
        <v>4</v>
      </c>
      <c r="C20" s="97">
        <v>2575780</v>
      </c>
      <c r="D20" s="27">
        <f>B20/$B$23</f>
        <v>0.30769230769230771</v>
      </c>
      <c r="E20" s="23">
        <f>C20/$C$23</f>
        <v>0.32232096925788895</v>
      </c>
      <c r="F20" s="72">
        <v>2</v>
      </c>
      <c r="G20" s="72">
        <f>RANK(C20,$C$19:$C$22)</f>
        <v>2</v>
      </c>
    </row>
    <row r="21" spans="1:7">
      <c r="A21" s="48" t="s">
        <v>71</v>
      </c>
      <c r="B21" s="49">
        <v>2</v>
      </c>
      <c r="C21" s="97">
        <v>1146011</v>
      </c>
      <c r="D21" s="27">
        <f>B21/$B$23</f>
        <v>0.15384615384615385</v>
      </c>
      <c r="E21" s="23">
        <f>C21/$C$23</f>
        <v>0.14340641526069872</v>
      </c>
      <c r="F21" s="72">
        <v>3</v>
      </c>
      <c r="G21" s="72">
        <f>RANK(C21,$C$19:$C$22)</f>
        <v>3</v>
      </c>
    </row>
    <row r="22" spans="1:7">
      <c r="A22" s="48" t="s">
        <v>68</v>
      </c>
      <c r="B22" s="49">
        <v>2</v>
      </c>
      <c r="C22" s="97">
        <v>860562</v>
      </c>
      <c r="D22" s="27">
        <f t="shared" ref="D22" si="2">B22/$B$23</f>
        <v>0.15384615384615385</v>
      </c>
      <c r="E22" s="23">
        <f t="shared" ref="E22" si="3">C22/$C$23</f>
        <v>0.10768667275408125</v>
      </c>
      <c r="F22" s="72">
        <v>3</v>
      </c>
      <c r="G22" s="72">
        <f>RANK(C22,$C$19:$C$22)</f>
        <v>4</v>
      </c>
    </row>
    <row r="23" spans="1:7">
      <c r="A23" s="28" t="s">
        <v>23</v>
      </c>
      <c r="B23" s="29">
        <f>SUM(B19:B22)</f>
        <v>13</v>
      </c>
      <c r="C23" s="96">
        <f>SUM(C19:C22)</f>
        <v>7991351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19" t="s">
        <v>15</v>
      </c>
      <c r="B25" s="120"/>
      <c r="C25" s="120"/>
      <c r="D25" s="120"/>
      <c r="E25" s="120"/>
      <c r="F25" s="120"/>
      <c r="G25" s="121"/>
    </row>
    <row r="26" spans="1:7">
      <c r="A26" s="3"/>
      <c r="B26" s="101"/>
      <c r="C26" s="93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4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3" t="s">
        <v>61</v>
      </c>
      <c r="B28" s="134">
        <v>19</v>
      </c>
      <c r="C28" s="136">
        <v>10395500</v>
      </c>
      <c r="D28" s="135">
        <f t="shared" ref="D28:D33" si="4">B28/$B$35</f>
        <v>0.34545454545454546</v>
      </c>
      <c r="E28" s="131">
        <f t="shared" ref="E28:E33" si="5">C28/$C$35</f>
        <v>0.34490510904150717</v>
      </c>
      <c r="F28" s="132">
        <v>1</v>
      </c>
      <c r="G28" s="132">
        <f>RANK(C28,$C$28:$C$34)</f>
        <v>1</v>
      </c>
    </row>
    <row r="29" spans="1:7">
      <c r="A29" s="35" t="s">
        <v>71</v>
      </c>
      <c r="B29" s="36">
        <v>15</v>
      </c>
      <c r="C29" s="95">
        <v>7697674</v>
      </c>
      <c r="D29" s="27">
        <f t="shared" si="4"/>
        <v>0.27272727272727271</v>
      </c>
      <c r="E29" s="23">
        <f t="shared" si="5"/>
        <v>0.25539580494790776</v>
      </c>
      <c r="F29" s="105">
        <v>2</v>
      </c>
      <c r="G29" s="72">
        <f>RANK(C29,$C$28:$C$34)</f>
        <v>2</v>
      </c>
    </row>
    <row r="30" spans="1:7">
      <c r="A30" s="35" t="s">
        <v>68</v>
      </c>
      <c r="B30" s="36">
        <v>10</v>
      </c>
      <c r="C30" s="95">
        <v>5935000</v>
      </c>
      <c r="D30" s="27">
        <f t="shared" si="4"/>
        <v>0.18181818181818182</v>
      </c>
      <c r="E30" s="23">
        <f t="shared" si="5"/>
        <v>0.19691326267724932</v>
      </c>
      <c r="F30" s="105">
        <v>3</v>
      </c>
      <c r="G30" s="72">
        <f>RANK(C30,$C$28:$C$34)</f>
        <v>3</v>
      </c>
    </row>
    <row r="31" spans="1:7">
      <c r="A31" s="35" t="s">
        <v>53</v>
      </c>
      <c r="B31" s="36">
        <v>6</v>
      </c>
      <c r="C31" s="95">
        <v>3695000</v>
      </c>
      <c r="D31" s="27">
        <f t="shared" si="4"/>
        <v>0.10909090909090909</v>
      </c>
      <c r="E31" s="23">
        <f t="shared" si="5"/>
        <v>0.12259385098440374</v>
      </c>
      <c r="F31" s="72">
        <v>4</v>
      </c>
      <c r="G31" s="72">
        <f>RANK(C31,$C$28:$C$34)</f>
        <v>4</v>
      </c>
    </row>
    <row r="32" spans="1:7">
      <c r="A32" s="35" t="s">
        <v>64</v>
      </c>
      <c r="B32" s="36">
        <v>2</v>
      </c>
      <c r="C32" s="95">
        <v>923000</v>
      </c>
      <c r="D32" s="27">
        <f t="shared" si="4"/>
        <v>3.6363636363636362E-2</v>
      </c>
      <c r="E32" s="23">
        <f t="shared" si="5"/>
        <v>3.0623579014507348E-2</v>
      </c>
      <c r="F32" s="105">
        <v>5</v>
      </c>
      <c r="G32" s="72">
        <f>RANK(C32,$C$28:$C$34)</f>
        <v>5</v>
      </c>
    </row>
    <row r="33" spans="1:7">
      <c r="A33" s="35" t="s">
        <v>77</v>
      </c>
      <c r="B33" s="36">
        <v>2</v>
      </c>
      <c r="C33" s="95">
        <v>850000</v>
      </c>
      <c r="D33" s="27">
        <f t="shared" si="4"/>
        <v>3.6363636363636362E-2</v>
      </c>
      <c r="E33" s="23">
        <f t="shared" si="5"/>
        <v>2.8201562472731579E-2</v>
      </c>
      <c r="F33" s="72">
        <v>5</v>
      </c>
      <c r="G33" s="72">
        <f>RANK(C33,$C$28:$C$34)</f>
        <v>6</v>
      </c>
    </row>
    <row r="34" spans="1:7">
      <c r="A34" s="35" t="s">
        <v>94</v>
      </c>
      <c r="B34" s="36">
        <v>1</v>
      </c>
      <c r="C34" s="95">
        <v>644000</v>
      </c>
      <c r="D34" s="27">
        <f>B34/$B$35</f>
        <v>1.8181818181818181E-2</v>
      </c>
      <c r="E34" s="23">
        <f>C34/$C$35</f>
        <v>2.1366830861693102E-2</v>
      </c>
      <c r="F34" s="72">
        <v>6</v>
      </c>
      <c r="G34" s="72">
        <f>RANK(C34,$C$28:$C$34)</f>
        <v>7</v>
      </c>
    </row>
    <row r="35" spans="1:7">
      <c r="A35" s="28" t="s">
        <v>23</v>
      </c>
      <c r="B35" s="40">
        <f>SUM(B28:B34)</f>
        <v>55</v>
      </c>
      <c r="C35" s="98">
        <f>SUM(C28:C34)</f>
        <v>30140174</v>
      </c>
      <c r="D35" s="30">
        <f>SUM(D28:D34)</f>
        <v>1</v>
      </c>
      <c r="E35" s="30">
        <f>SUM(E28:E34)</f>
        <v>0.99999999999999989</v>
      </c>
      <c r="F35" s="31"/>
      <c r="G35" s="31"/>
    </row>
    <row r="36" spans="1:7" ht="13.5" thickBot="1"/>
    <row r="37" spans="1:7" ht="16.5" thickBot="1">
      <c r="A37" s="119" t="s">
        <v>16</v>
      </c>
      <c r="B37" s="120"/>
      <c r="C37" s="120"/>
      <c r="D37" s="120"/>
      <c r="E37" s="120"/>
      <c r="F37" s="120"/>
      <c r="G37" s="121"/>
    </row>
    <row r="38" spans="1:7">
      <c r="A38" s="18"/>
      <c r="B38" s="102"/>
      <c r="C38" s="99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4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8" t="s">
        <v>71</v>
      </c>
      <c r="B40" s="139">
        <v>2</v>
      </c>
      <c r="C40" s="140">
        <v>4405000</v>
      </c>
      <c r="D40" s="131">
        <f>B40/$B$42</f>
        <v>0.66666666666666663</v>
      </c>
      <c r="E40" s="131">
        <f>C40/$C$42</f>
        <v>0.53040337146297412</v>
      </c>
      <c r="F40" s="132">
        <v>1</v>
      </c>
      <c r="G40" s="132">
        <f>RANK(C40,$C$40:$C$41)</f>
        <v>1</v>
      </c>
    </row>
    <row r="41" spans="1:7">
      <c r="A41" s="90" t="s">
        <v>68</v>
      </c>
      <c r="B41" s="91">
        <v>1</v>
      </c>
      <c r="C41" s="100">
        <v>3900000</v>
      </c>
      <c r="D41" s="23">
        <f>B41/$B$42</f>
        <v>0.33333333333333331</v>
      </c>
      <c r="E41" s="23">
        <f>C41/$C$42</f>
        <v>0.46959662853702588</v>
      </c>
      <c r="F41" s="72">
        <v>2</v>
      </c>
      <c r="G41" s="72">
        <f>RANK(C41,$C$40:$C$41)</f>
        <v>2</v>
      </c>
    </row>
    <row r="42" spans="1:7">
      <c r="A42" s="28" t="s">
        <v>23</v>
      </c>
      <c r="B42" s="40">
        <f>SUM(B40:B41)</f>
        <v>3</v>
      </c>
      <c r="C42" s="98">
        <f>SUM(C40:C41)</f>
        <v>8305000</v>
      </c>
      <c r="D42" s="30">
        <f>SUM(D40:D41)</f>
        <v>1</v>
      </c>
      <c r="E42" s="30">
        <f>SUM(E40:E41)</f>
        <v>1</v>
      </c>
      <c r="F42" s="31"/>
      <c r="G42" s="31"/>
    </row>
    <row r="43" spans="1:7" ht="13.5" thickBot="1"/>
    <row r="44" spans="1:7" ht="16.5" thickBot="1">
      <c r="A44" s="119" t="s">
        <v>17</v>
      </c>
      <c r="B44" s="120"/>
      <c r="C44" s="120"/>
      <c r="D44" s="120"/>
      <c r="E44" s="120"/>
      <c r="F44" s="120"/>
      <c r="G44" s="121"/>
    </row>
    <row r="45" spans="1:7">
      <c r="A45" s="18"/>
      <c r="B45" s="102"/>
      <c r="C45" s="99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4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3" t="s">
        <v>68</v>
      </c>
      <c r="B47" s="134">
        <v>2</v>
      </c>
      <c r="C47" s="136">
        <v>1359418.78</v>
      </c>
      <c r="D47" s="135">
        <f>B47/$B$49</f>
        <v>0.5</v>
      </c>
      <c r="E47" s="131">
        <f>C47/$C$49</f>
        <v>0.74532857214179238</v>
      </c>
      <c r="F47" s="132">
        <v>1</v>
      </c>
      <c r="G47" s="132">
        <f>RANK(C47,$C$47:$C$48)</f>
        <v>1</v>
      </c>
    </row>
    <row r="48" spans="1:7">
      <c r="A48" s="133" t="s">
        <v>61</v>
      </c>
      <c r="B48" s="134">
        <v>2</v>
      </c>
      <c r="C48" s="95">
        <v>464500</v>
      </c>
      <c r="D48" s="135">
        <f>B48/$B$49</f>
        <v>0.5</v>
      </c>
      <c r="E48" s="23">
        <f>C48/$C$49</f>
        <v>0.25467142785820757</v>
      </c>
      <c r="F48" s="132">
        <v>1</v>
      </c>
      <c r="G48" s="72">
        <f>RANK(C48,$C$47:$C$48)</f>
        <v>2</v>
      </c>
    </row>
    <row r="49" spans="1:7">
      <c r="A49" s="28" t="s">
        <v>23</v>
      </c>
      <c r="B49" s="29">
        <f>SUM(B47:B48)</f>
        <v>4</v>
      </c>
      <c r="C49" s="96">
        <f>SUM(C47:C48)</f>
        <v>1823918.78</v>
      </c>
      <c r="D49" s="30">
        <f>SUM(D47:D48)</f>
        <v>1</v>
      </c>
      <c r="E49" s="30">
        <f>SUM(E47:E48)</f>
        <v>1</v>
      </c>
      <c r="F49" s="31"/>
      <c r="G49" s="31"/>
    </row>
    <row r="52" spans="1:7">
      <c r="A52" s="125" t="s">
        <v>24</v>
      </c>
      <c r="B52" s="125"/>
      <c r="C52" s="125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6:G16"/>
    <mergeCell ref="A25:G25"/>
    <mergeCell ref="A37:G37"/>
    <mergeCell ref="A44:G44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8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49</v>
      </c>
    </row>
    <row r="2" spans="1:7">
      <c r="A2" s="56" t="str">
        <f>'OVERALL STATS'!A2</f>
        <v>Reporting Period: SEPTEMBER, 2023</v>
      </c>
    </row>
    <row r="3" spans="1:7" ht="13.5" thickBot="1"/>
    <row r="4" spans="1:7" ht="16.5" thickBot="1">
      <c r="A4" s="119" t="s">
        <v>18</v>
      </c>
      <c r="B4" s="120"/>
      <c r="C4" s="120"/>
      <c r="D4" s="120"/>
      <c r="E4" s="120"/>
      <c r="F4" s="120"/>
      <c r="G4" s="121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1" t="s">
        <v>61</v>
      </c>
      <c r="B7" s="142">
        <v>4</v>
      </c>
      <c r="C7" s="143">
        <v>1486675</v>
      </c>
      <c r="D7" s="135">
        <f>B7/$B$9</f>
        <v>0.8</v>
      </c>
      <c r="E7" s="144">
        <f>C7/$C$9</f>
        <v>0.84341980228913438</v>
      </c>
      <c r="F7" s="132">
        <v>1</v>
      </c>
      <c r="G7" s="132">
        <f>RANK(C7,$C$7:$C$8)</f>
        <v>1</v>
      </c>
    </row>
    <row r="8" spans="1:7">
      <c r="A8" s="60" t="s">
        <v>64</v>
      </c>
      <c r="B8" s="53">
        <v>1</v>
      </c>
      <c r="C8" s="54">
        <v>276000</v>
      </c>
      <c r="D8" s="27">
        <f>B8/$B$9</f>
        <v>0.2</v>
      </c>
      <c r="E8" s="66">
        <f>C8/$C$9</f>
        <v>0.15658019771086559</v>
      </c>
      <c r="F8" s="72">
        <v>2</v>
      </c>
      <c r="G8" s="72">
        <f>RANK(C8,$C$7:$C$8)</f>
        <v>2</v>
      </c>
    </row>
    <row r="9" spans="1:7">
      <c r="A9" s="59" t="s">
        <v>23</v>
      </c>
      <c r="B9" s="34">
        <f>SUM(B7:B8)</f>
        <v>5</v>
      </c>
      <c r="C9" s="51">
        <f>SUM(C7:C8)</f>
        <v>1762675</v>
      </c>
      <c r="D9" s="30">
        <f>SUM(D7:D8)</f>
        <v>1</v>
      </c>
      <c r="E9" s="30">
        <f>SUM(E7:E8)</f>
        <v>1</v>
      </c>
      <c r="F9" s="40"/>
      <c r="G9" s="40"/>
    </row>
    <row r="10" spans="1:7" ht="13.5" thickBot="1"/>
    <row r="11" spans="1:7" ht="16.5" thickBot="1">
      <c r="A11" s="119" t="s">
        <v>19</v>
      </c>
      <c r="B11" s="120"/>
      <c r="C11" s="120"/>
      <c r="D11" s="120"/>
      <c r="E11" s="120"/>
      <c r="F11" s="120"/>
      <c r="G11" s="121"/>
    </row>
    <row r="12" spans="1:7">
      <c r="A12" s="57"/>
      <c r="B12" s="65"/>
      <c r="C12" s="39"/>
      <c r="D12" s="10" t="s">
        <v>5</v>
      </c>
      <c r="E12" s="10" t="s">
        <v>5</v>
      </c>
      <c r="F12" s="11" t="s">
        <v>6</v>
      </c>
      <c r="G12" s="11" t="s">
        <v>6</v>
      </c>
    </row>
    <row r="13" spans="1:7">
      <c r="A13" s="58" t="s">
        <v>11</v>
      </c>
      <c r="B13" s="19" t="s">
        <v>8</v>
      </c>
      <c r="C13" s="50" t="s">
        <v>9</v>
      </c>
      <c r="D13" s="13" t="s">
        <v>8</v>
      </c>
      <c r="E13" s="13" t="s">
        <v>9</v>
      </c>
      <c r="F13" s="14" t="s">
        <v>8</v>
      </c>
      <c r="G13" s="14" t="s">
        <v>9</v>
      </c>
    </row>
    <row r="14" spans="1:7">
      <c r="A14" s="145" t="s">
        <v>71</v>
      </c>
      <c r="B14" s="132">
        <v>1</v>
      </c>
      <c r="C14" s="146">
        <v>3752000</v>
      </c>
      <c r="D14" s="135">
        <f>B14/$B$16</f>
        <v>0.5</v>
      </c>
      <c r="E14" s="144">
        <f>C14/$C$16</f>
        <v>0.86543041438939527</v>
      </c>
      <c r="F14" s="132">
        <v>1</v>
      </c>
      <c r="G14" s="132">
        <f>RANK(C14,$C$14:$C$15)</f>
        <v>1</v>
      </c>
    </row>
    <row r="15" spans="1:7">
      <c r="A15" s="145" t="s">
        <v>68</v>
      </c>
      <c r="B15" s="132">
        <v>1</v>
      </c>
      <c r="C15" s="73">
        <v>583415</v>
      </c>
      <c r="D15" s="135">
        <f>B15/$B$16</f>
        <v>0.5</v>
      </c>
      <c r="E15" s="66">
        <f>C15/$C$16</f>
        <v>0.13456958561060475</v>
      </c>
      <c r="F15" s="132">
        <v>1</v>
      </c>
      <c r="G15" s="72">
        <f>RANK(C15,$C$14:$C$15)</f>
        <v>2</v>
      </c>
    </row>
    <row r="16" spans="1:7">
      <c r="A16" s="59" t="s">
        <v>23</v>
      </c>
      <c r="B16" s="40">
        <f>SUM(B14:B15)</f>
        <v>2</v>
      </c>
      <c r="C16" s="37">
        <f>SUM(C14:C15)</f>
        <v>4335415</v>
      </c>
      <c r="D16" s="30">
        <f>SUM(D14:D15)</f>
        <v>1</v>
      </c>
      <c r="E16" s="30">
        <f>SUM(E14:E15)</f>
        <v>1</v>
      </c>
      <c r="F16" s="40"/>
      <c r="G16" s="40"/>
    </row>
    <row r="17" spans="1:7" ht="13.5" thickBot="1"/>
    <row r="18" spans="1:7" ht="16.5" thickBot="1">
      <c r="A18" s="119" t="s">
        <v>20</v>
      </c>
      <c r="B18" s="120"/>
      <c r="C18" s="120"/>
      <c r="D18" s="120"/>
      <c r="E18" s="120"/>
      <c r="F18" s="120"/>
      <c r="G18" s="121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 ht="25.5">
      <c r="A21" s="147" t="s">
        <v>138</v>
      </c>
      <c r="B21" s="70"/>
      <c r="C21" s="71"/>
      <c r="D21" s="27"/>
      <c r="E21" s="66"/>
      <c r="F21" s="72"/>
      <c r="G21" s="72"/>
    </row>
    <row r="22" spans="1:7">
      <c r="A22" s="59" t="s">
        <v>23</v>
      </c>
      <c r="B22" s="40">
        <f>SUM(B21:B21)</f>
        <v>0</v>
      </c>
      <c r="C22" s="37">
        <f>SUM(C21:C21)</f>
        <v>0</v>
      </c>
      <c r="D22" s="30"/>
      <c r="E22" s="30"/>
      <c r="F22" s="40"/>
      <c r="G22" s="40"/>
    </row>
    <row r="23" spans="1:7" ht="13.5" thickBot="1"/>
    <row r="24" spans="1:7" ht="16.5" thickBot="1">
      <c r="A24" s="119" t="s">
        <v>21</v>
      </c>
      <c r="B24" s="120"/>
      <c r="C24" s="120"/>
      <c r="D24" s="120"/>
      <c r="E24" s="120"/>
      <c r="F24" s="120"/>
      <c r="G24" s="121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45" t="s">
        <v>68</v>
      </c>
      <c r="B27" s="132">
        <v>3</v>
      </c>
      <c r="C27" s="146">
        <v>9610906</v>
      </c>
      <c r="D27" s="131">
        <f>B27/$B$28</f>
        <v>1</v>
      </c>
      <c r="E27" s="144">
        <f>C27/$C$28</f>
        <v>1</v>
      </c>
      <c r="F27" s="132"/>
      <c r="G27" s="132">
        <f>RANK(C27,$C$27:$C$27)</f>
        <v>1</v>
      </c>
    </row>
    <row r="28" spans="1:7">
      <c r="A28" s="59" t="s">
        <v>23</v>
      </c>
      <c r="B28" s="34">
        <f>SUM(B27:B27)</f>
        <v>3</v>
      </c>
      <c r="C28" s="51">
        <f>SUM(C27:C27)</f>
        <v>9610906</v>
      </c>
      <c r="D28" s="30">
        <f>SUM(D27:D27)</f>
        <v>1</v>
      </c>
      <c r="E28" s="30">
        <f>SUM(E27:E27)</f>
        <v>1</v>
      </c>
      <c r="F28" s="40"/>
      <c r="G28" s="40"/>
    </row>
    <row r="29" spans="1:7" ht="13.5" thickBot="1"/>
    <row r="30" spans="1:7" ht="16.5" thickBot="1">
      <c r="A30" s="119" t="s">
        <v>22</v>
      </c>
      <c r="B30" s="120"/>
      <c r="C30" s="120"/>
      <c r="D30" s="120"/>
      <c r="E30" s="120"/>
      <c r="F30" s="120"/>
      <c r="G30" s="121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 ht="25.5">
      <c r="A33" s="147" t="s">
        <v>139</v>
      </c>
      <c r="B33" s="70"/>
      <c r="C33" s="71"/>
      <c r="D33" s="23"/>
      <c r="E33" s="23"/>
      <c r="F33" s="72"/>
      <c r="G33" s="72"/>
    </row>
    <row r="34" spans="1:7">
      <c r="A34" s="59" t="s">
        <v>23</v>
      </c>
      <c r="B34" s="34">
        <f>SUM(B33:B33)</f>
        <v>0</v>
      </c>
      <c r="C34" s="51">
        <f>SUM(C33:C33)</f>
        <v>0</v>
      </c>
      <c r="D34" s="30"/>
      <c r="E34" s="30"/>
      <c r="F34" s="40"/>
      <c r="G34" s="40"/>
    </row>
    <row r="35" spans="1:7">
      <c r="A35" s="61"/>
      <c r="B35" s="24"/>
      <c r="C35" s="52"/>
      <c r="D35" s="42"/>
      <c r="E35" s="42"/>
      <c r="F35" s="64"/>
      <c r="G35" s="64"/>
    </row>
    <row r="37" spans="1:7">
      <c r="A37" s="125" t="s">
        <v>24</v>
      </c>
      <c r="B37" s="125"/>
      <c r="C37" s="125"/>
    </row>
    <row r="38" spans="1:7">
      <c r="A38" s="62" t="s">
        <v>25</v>
      </c>
    </row>
  </sheetData>
  <sortState ref="A107:C126">
    <sortCondition descending="1" ref="B107"/>
    <sortCondition descending="1" ref="C107"/>
  </sortState>
  <mergeCells count="6">
    <mergeCell ref="A37:C37"/>
    <mergeCell ref="A4:G4"/>
    <mergeCell ref="A11:G11"/>
    <mergeCell ref="A18:G18"/>
    <mergeCell ref="A24:G24"/>
    <mergeCell ref="A30:G30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9"/>
  <sheetViews>
    <sheetView workbookViewId="0">
      <selection activeCell="G1" sqref="G1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4" t="s">
        <v>45</v>
      </c>
      <c r="B1" t="s">
        <v>28</v>
      </c>
    </row>
    <row r="2" spans="1:7">
      <c r="A2" s="74" t="s">
        <v>27</v>
      </c>
      <c r="B2" t="s">
        <v>28</v>
      </c>
    </row>
    <row r="4" spans="1:7">
      <c r="D4" s="74" t="s">
        <v>40</v>
      </c>
    </row>
    <row r="5" spans="1:7">
      <c r="A5" s="74" t="s">
        <v>7</v>
      </c>
      <c r="B5" s="74" t="s">
        <v>26</v>
      </c>
      <c r="C5" s="74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90</v>
      </c>
      <c r="D6" s="75">
        <v>5</v>
      </c>
      <c r="E6" s="25">
        <v>3408998</v>
      </c>
      <c r="F6" s="9">
        <v>6.6666666666666666E-2</v>
      </c>
      <c r="G6" s="9">
        <v>7.0637518700413404E-2</v>
      </c>
    </row>
    <row r="7" spans="1:7">
      <c r="B7" t="s">
        <v>91</v>
      </c>
      <c r="D7" s="75">
        <v>5</v>
      </c>
      <c r="E7" s="25">
        <v>3408998</v>
      </c>
      <c r="F7" s="9">
        <v>6.6666666666666666E-2</v>
      </c>
      <c r="G7" s="9">
        <v>7.0637518700413404E-2</v>
      </c>
    </row>
    <row r="8" spans="1:7">
      <c r="C8" t="s">
        <v>92</v>
      </c>
      <c r="D8" s="75">
        <v>5</v>
      </c>
      <c r="E8" s="25">
        <v>3408998</v>
      </c>
      <c r="F8" s="9">
        <v>6.6666666666666666E-2</v>
      </c>
      <c r="G8" s="9">
        <v>7.0637518700413404E-2</v>
      </c>
    </row>
    <row r="9" spans="1:7">
      <c r="A9" t="s">
        <v>53</v>
      </c>
      <c r="D9" s="75">
        <v>6</v>
      </c>
      <c r="E9" s="25">
        <v>3695000</v>
      </c>
      <c r="F9" s="9">
        <v>0.08</v>
      </c>
      <c r="G9" s="9">
        <v>7.6563738552509433E-2</v>
      </c>
    </row>
    <row r="10" spans="1:7">
      <c r="B10" t="s">
        <v>107</v>
      </c>
      <c r="D10" s="75">
        <v>1</v>
      </c>
      <c r="E10" s="25">
        <v>420000</v>
      </c>
      <c r="F10" s="9">
        <v>1.3333333333333334E-2</v>
      </c>
      <c r="G10" s="9">
        <v>8.7027794836411262E-3</v>
      </c>
    </row>
    <row r="11" spans="1:7">
      <c r="C11" t="s">
        <v>108</v>
      </c>
      <c r="D11" s="75">
        <v>1</v>
      </c>
      <c r="E11" s="25">
        <v>420000</v>
      </c>
      <c r="F11" s="9">
        <v>1.3333333333333334E-2</v>
      </c>
      <c r="G11" s="9">
        <v>8.7027794836411262E-3</v>
      </c>
    </row>
    <row r="12" spans="1:7">
      <c r="B12" t="s">
        <v>59</v>
      </c>
      <c r="D12" s="75">
        <v>4</v>
      </c>
      <c r="E12" s="25">
        <v>2475000</v>
      </c>
      <c r="F12" s="9">
        <v>5.3333333333333337E-2</v>
      </c>
      <c r="G12" s="9">
        <v>5.1284236242885209E-2</v>
      </c>
    </row>
    <row r="13" spans="1:7">
      <c r="C13" t="s">
        <v>60</v>
      </c>
      <c r="D13" s="75">
        <v>4</v>
      </c>
      <c r="E13" s="25">
        <v>2475000</v>
      </c>
      <c r="F13" s="9">
        <v>5.3333333333333337E-2</v>
      </c>
      <c r="G13" s="9">
        <v>5.1284236242885209E-2</v>
      </c>
    </row>
    <row r="14" spans="1:7">
      <c r="B14" t="s">
        <v>55</v>
      </c>
      <c r="D14" s="75">
        <v>1</v>
      </c>
      <c r="E14" s="25">
        <v>800000</v>
      </c>
      <c r="F14" s="9">
        <v>1.3333333333333334E-2</v>
      </c>
      <c r="G14" s="9">
        <v>1.6576722825983096E-2</v>
      </c>
    </row>
    <row r="15" spans="1:7">
      <c r="C15" t="s">
        <v>56</v>
      </c>
      <c r="D15" s="75">
        <v>1</v>
      </c>
      <c r="E15" s="25">
        <v>800000</v>
      </c>
      <c r="F15" s="9">
        <v>1.3333333333333334E-2</v>
      </c>
      <c r="G15" s="9">
        <v>1.6576722825983096E-2</v>
      </c>
    </row>
    <row r="16" spans="1:7">
      <c r="A16" t="s">
        <v>71</v>
      </c>
      <c r="D16" s="75">
        <v>19</v>
      </c>
      <c r="E16" s="25">
        <v>13248685</v>
      </c>
      <c r="F16" s="9">
        <v>0.25333333333333335</v>
      </c>
      <c r="G16" s="9">
        <v>0.27452472381719983</v>
      </c>
    </row>
    <row r="17" spans="1:7">
      <c r="B17" t="s">
        <v>75</v>
      </c>
      <c r="D17" s="75">
        <v>2</v>
      </c>
      <c r="E17" s="25">
        <v>4405000</v>
      </c>
      <c r="F17" s="9">
        <v>2.6666666666666668E-2</v>
      </c>
      <c r="G17" s="9">
        <v>9.1275580060569433E-2</v>
      </c>
    </row>
    <row r="18" spans="1:7">
      <c r="C18" t="s">
        <v>76</v>
      </c>
      <c r="D18" s="75">
        <v>2</v>
      </c>
      <c r="E18" s="25">
        <v>4405000</v>
      </c>
      <c r="F18" s="9">
        <v>2.6666666666666668E-2</v>
      </c>
      <c r="G18" s="9">
        <v>9.1275580060569433E-2</v>
      </c>
    </row>
    <row r="19" spans="1:7">
      <c r="B19" t="s">
        <v>81</v>
      </c>
      <c r="D19" s="75">
        <v>5</v>
      </c>
      <c r="E19" s="25">
        <v>2199011</v>
      </c>
      <c r="F19" s="9">
        <v>6.6666666666666666E-2</v>
      </c>
      <c r="G19" s="9">
        <v>4.5565494797859894E-2</v>
      </c>
    </row>
    <row r="20" spans="1:7">
      <c r="C20" t="s">
        <v>103</v>
      </c>
      <c r="D20" s="75">
        <v>3</v>
      </c>
      <c r="E20" s="25">
        <v>1559011</v>
      </c>
      <c r="F20" s="9">
        <v>0.04</v>
      </c>
      <c r="G20" s="9">
        <v>3.2304116537073414E-2</v>
      </c>
    </row>
    <row r="21" spans="1:7">
      <c r="C21" t="s">
        <v>82</v>
      </c>
      <c r="D21" s="75">
        <v>2</v>
      </c>
      <c r="E21" s="25">
        <v>640000</v>
      </c>
      <c r="F21" s="9">
        <v>2.6666666666666668E-2</v>
      </c>
      <c r="G21" s="9">
        <v>1.3261378260786478E-2</v>
      </c>
    </row>
    <row r="22" spans="1:7">
      <c r="B22" t="s">
        <v>62</v>
      </c>
      <c r="D22" s="75">
        <v>7</v>
      </c>
      <c r="E22" s="25">
        <v>3639799</v>
      </c>
      <c r="F22" s="9">
        <v>9.3333333333333338E-2</v>
      </c>
      <c r="G22" s="9">
        <v>7.5419923956613066E-2</v>
      </c>
    </row>
    <row r="23" spans="1:7">
      <c r="C23" t="s">
        <v>84</v>
      </c>
      <c r="D23" s="75">
        <v>3</v>
      </c>
      <c r="E23" s="25">
        <v>1289799</v>
      </c>
      <c r="F23" s="9">
        <v>0.04</v>
      </c>
      <c r="G23" s="9">
        <v>2.6725800655287717E-2</v>
      </c>
    </row>
    <row r="24" spans="1:7">
      <c r="C24" t="s">
        <v>89</v>
      </c>
      <c r="D24" s="75">
        <v>4</v>
      </c>
      <c r="E24" s="25">
        <v>2350000</v>
      </c>
      <c r="F24" s="9">
        <v>5.3333333333333337E-2</v>
      </c>
      <c r="G24" s="9">
        <v>4.8694123301325345E-2</v>
      </c>
    </row>
    <row r="25" spans="1:7">
      <c r="B25" t="s">
        <v>72</v>
      </c>
      <c r="D25" s="75">
        <v>3</v>
      </c>
      <c r="E25" s="25">
        <v>1749875</v>
      </c>
      <c r="F25" s="9">
        <v>0.04</v>
      </c>
      <c r="G25" s="9">
        <v>3.6258991068896462E-2</v>
      </c>
    </row>
    <row r="26" spans="1:7">
      <c r="C26" t="s">
        <v>73</v>
      </c>
      <c r="D26" s="75">
        <v>3</v>
      </c>
      <c r="E26" s="25">
        <v>1749875</v>
      </c>
      <c r="F26" s="9">
        <v>0.04</v>
      </c>
      <c r="G26" s="9">
        <v>3.6258991068896462E-2</v>
      </c>
    </row>
    <row r="27" spans="1:7">
      <c r="B27" t="s">
        <v>78</v>
      </c>
      <c r="D27" s="75">
        <v>2</v>
      </c>
      <c r="E27" s="25">
        <v>1255000</v>
      </c>
      <c r="F27" s="9">
        <v>2.6666666666666668E-2</v>
      </c>
      <c r="G27" s="9">
        <v>2.6004733933260984E-2</v>
      </c>
    </row>
    <row r="28" spans="1:7">
      <c r="C28" t="s">
        <v>86</v>
      </c>
      <c r="D28" s="75">
        <v>2</v>
      </c>
      <c r="E28" s="25">
        <v>1255000</v>
      </c>
      <c r="F28" s="9">
        <v>2.6666666666666668E-2</v>
      </c>
      <c r="G28" s="9">
        <v>2.6004733933260984E-2</v>
      </c>
    </row>
    <row r="29" spans="1:7">
      <c r="A29" t="s">
        <v>94</v>
      </c>
      <c r="D29" s="75">
        <v>1</v>
      </c>
      <c r="E29" s="25">
        <v>644000</v>
      </c>
      <c r="F29" s="9">
        <v>1.3333333333333334E-2</v>
      </c>
      <c r="G29" s="9">
        <v>1.3344261874916392E-2</v>
      </c>
    </row>
    <row r="30" spans="1:7">
      <c r="B30" t="s">
        <v>95</v>
      </c>
      <c r="D30" s="75">
        <v>1</v>
      </c>
      <c r="E30" s="25">
        <v>644000</v>
      </c>
      <c r="F30" s="9">
        <v>1.3333333333333334E-2</v>
      </c>
      <c r="G30" s="9">
        <v>1.3344261874916392E-2</v>
      </c>
    </row>
    <row r="31" spans="1:7">
      <c r="C31" t="s">
        <v>96</v>
      </c>
      <c r="D31" s="75">
        <v>1</v>
      </c>
      <c r="E31" s="25">
        <v>644000</v>
      </c>
      <c r="F31" s="9">
        <v>1.3333333333333334E-2</v>
      </c>
      <c r="G31" s="9">
        <v>1.3344261874916392E-2</v>
      </c>
    </row>
    <row r="32" spans="1:7">
      <c r="A32" t="s">
        <v>77</v>
      </c>
      <c r="D32" s="75">
        <v>2</v>
      </c>
      <c r="E32" s="25">
        <v>850000</v>
      </c>
      <c r="F32" s="9">
        <v>2.6666666666666668E-2</v>
      </c>
      <c r="G32" s="9">
        <v>1.761276800260704E-2</v>
      </c>
    </row>
    <row r="33" spans="1:7">
      <c r="B33" t="s">
        <v>78</v>
      </c>
      <c r="D33" s="75">
        <v>1</v>
      </c>
      <c r="E33" s="25">
        <v>470000</v>
      </c>
      <c r="F33" s="9">
        <v>1.3333333333333334E-2</v>
      </c>
      <c r="G33" s="9">
        <v>9.7388246602650701E-3</v>
      </c>
    </row>
    <row r="34" spans="1:7">
      <c r="C34" t="s">
        <v>79</v>
      </c>
      <c r="D34" s="75">
        <v>1</v>
      </c>
      <c r="E34" s="25">
        <v>470000</v>
      </c>
      <c r="F34" s="9">
        <v>1.3333333333333334E-2</v>
      </c>
      <c r="G34" s="9">
        <v>9.7388246602650701E-3</v>
      </c>
    </row>
    <row r="35" spans="1:7">
      <c r="B35" t="s">
        <v>66</v>
      </c>
      <c r="D35" s="75">
        <v>1</v>
      </c>
      <c r="E35" s="25">
        <v>380000</v>
      </c>
      <c r="F35" s="9">
        <v>1.3333333333333334E-2</v>
      </c>
      <c r="G35" s="9">
        <v>7.8739433423419703E-3</v>
      </c>
    </row>
    <row r="36" spans="1:7">
      <c r="C36" t="s">
        <v>97</v>
      </c>
      <c r="D36" s="75">
        <v>1</v>
      </c>
      <c r="E36" s="25">
        <v>380000</v>
      </c>
      <c r="F36" s="9">
        <v>1.3333333333333334E-2</v>
      </c>
      <c r="G36" s="9">
        <v>7.8739433423419703E-3</v>
      </c>
    </row>
    <row r="37" spans="1:7">
      <c r="A37" t="s">
        <v>61</v>
      </c>
      <c r="D37" s="75">
        <v>25</v>
      </c>
      <c r="E37" s="25">
        <v>13435780</v>
      </c>
      <c r="F37" s="9">
        <v>0.33333333333333331</v>
      </c>
      <c r="G37" s="9">
        <v>0.27840150126360896</v>
      </c>
    </row>
    <row r="38" spans="1:7">
      <c r="B38" t="s">
        <v>55</v>
      </c>
      <c r="D38" s="75">
        <v>3</v>
      </c>
      <c r="E38" s="25">
        <v>1204000</v>
      </c>
      <c r="F38" s="9">
        <v>0.04</v>
      </c>
      <c r="G38" s="9">
        <v>2.4947967853104561E-2</v>
      </c>
    </row>
    <row r="39" spans="1:7">
      <c r="C39" t="s">
        <v>105</v>
      </c>
      <c r="D39" s="75">
        <v>2</v>
      </c>
      <c r="E39" s="25">
        <v>829000</v>
      </c>
      <c r="F39" s="9">
        <v>2.6666666666666668E-2</v>
      </c>
      <c r="G39" s="9">
        <v>1.7177629028424984E-2</v>
      </c>
    </row>
    <row r="40" spans="1:7">
      <c r="C40" t="s">
        <v>93</v>
      </c>
      <c r="D40" s="75">
        <v>1</v>
      </c>
      <c r="E40" s="25">
        <v>375000</v>
      </c>
      <c r="F40" s="9">
        <v>1.3333333333333334E-2</v>
      </c>
      <c r="G40" s="9">
        <v>7.7703388246795771E-3</v>
      </c>
    </row>
    <row r="41" spans="1:7">
      <c r="B41" t="s">
        <v>62</v>
      </c>
      <c r="D41" s="75">
        <v>22</v>
      </c>
      <c r="E41" s="25">
        <v>12231780</v>
      </c>
      <c r="F41" s="9">
        <v>0.29333333333333333</v>
      </c>
      <c r="G41" s="9">
        <v>0.25345353341050442</v>
      </c>
    </row>
    <row r="42" spans="1:7">
      <c r="C42" t="s">
        <v>80</v>
      </c>
      <c r="D42" s="75">
        <v>13</v>
      </c>
      <c r="E42" s="25">
        <v>6843014</v>
      </c>
      <c r="F42" s="9">
        <v>0.17333333333333334</v>
      </c>
      <c r="G42" s="9">
        <v>0.14179343296540237</v>
      </c>
    </row>
    <row r="43" spans="1:7">
      <c r="C43" t="s">
        <v>63</v>
      </c>
      <c r="D43" s="75">
        <v>8</v>
      </c>
      <c r="E43" s="25">
        <v>5010766</v>
      </c>
      <c r="F43" s="9">
        <v>0.10666666666666667</v>
      </c>
      <c r="G43" s="9">
        <v>0.10382759890982503</v>
      </c>
    </row>
    <row r="44" spans="1:7">
      <c r="C44" t="s">
        <v>102</v>
      </c>
      <c r="D44" s="75">
        <v>1</v>
      </c>
      <c r="E44" s="25">
        <v>378000</v>
      </c>
      <c r="F44" s="9">
        <v>1.3333333333333334E-2</v>
      </c>
      <c r="G44" s="9">
        <v>7.8325015352770141E-3</v>
      </c>
    </row>
    <row r="45" spans="1:7">
      <c r="A45" t="s">
        <v>68</v>
      </c>
      <c r="D45" s="75">
        <v>15</v>
      </c>
      <c r="E45" s="25">
        <v>12054980.780000001</v>
      </c>
      <c r="F45" s="9">
        <v>0.2</v>
      </c>
      <c r="G45" s="9">
        <v>0.24979009382826692</v>
      </c>
    </row>
    <row r="46" spans="1:7">
      <c r="B46" t="s">
        <v>55</v>
      </c>
      <c r="D46" s="75">
        <v>7</v>
      </c>
      <c r="E46" s="25">
        <v>6719480.7800000003</v>
      </c>
      <c r="F46" s="9">
        <v>9.3333333333333338E-2</v>
      </c>
      <c r="G46" s="9">
        <v>0.13923371303072588</v>
      </c>
    </row>
    <row r="47" spans="1:7">
      <c r="C47" t="s">
        <v>99</v>
      </c>
      <c r="D47" s="75">
        <v>3</v>
      </c>
      <c r="E47" s="25">
        <v>5259418.78</v>
      </c>
      <c r="F47" s="9">
        <v>0.04</v>
      </c>
      <c r="G47" s="9">
        <v>0.10897990917728773</v>
      </c>
    </row>
    <row r="48" spans="1:7">
      <c r="C48" t="s">
        <v>101</v>
      </c>
      <c r="D48" s="75">
        <v>1</v>
      </c>
      <c r="E48" s="25">
        <v>410000</v>
      </c>
      <c r="F48" s="9">
        <v>1.3333333333333334E-2</v>
      </c>
      <c r="G48" s="9">
        <v>8.4955704483163381E-3</v>
      </c>
    </row>
    <row r="49" spans="1:7">
      <c r="C49" t="s">
        <v>69</v>
      </c>
      <c r="D49" s="75">
        <v>3</v>
      </c>
      <c r="E49" s="25">
        <v>1050062</v>
      </c>
      <c r="F49" s="9">
        <v>0.04</v>
      </c>
      <c r="G49" s="9">
        <v>2.175823340512183E-2</v>
      </c>
    </row>
    <row r="50" spans="1:7">
      <c r="B50" t="s">
        <v>62</v>
      </c>
      <c r="D50" s="75">
        <v>4</v>
      </c>
      <c r="E50" s="25">
        <v>1963000</v>
      </c>
      <c r="F50" s="9">
        <v>5.3333333333333337E-2</v>
      </c>
      <c r="G50" s="9">
        <v>4.0675133634256025E-2</v>
      </c>
    </row>
    <row r="51" spans="1:7">
      <c r="C51" t="s">
        <v>98</v>
      </c>
      <c r="D51" s="75">
        <v>4</v>
      </c>
      <c r="E51" s="25">
        <v>1963000</v>
      </c>
      <c r="F51" s="9">
        <v>5.3333333333333337E-2</v>
      </c>
      <c r="G51" s="9">
        <v>4.0675133634256025E-2</v>
      </c>
    </row>
    <row r="52" spans="1:7">
      <c r="B52" t="s">
        <v>72</v>
      </c>
      <c r="D52" s="75">
        <v>3</v>
      </c>
      <c r="E52" s="25">
        <v>3002500</v>
      </c>
      <c r="F52" s="9">
        <v>0.04</v>
      </c>
      <c r="G52" s="9">
        <v>6.2214512856267813E-2</v>
      </c>
    </row>
    <row r="53" spans="1:7">
      <c r="C53" t="s">
        <v>85</v>
      </c>
      <c r="D53" s="75">
        <v>3</v>
      </c>
      <c r="E53" s="25">
        <v>3002500</v>
      </c>
      <c r="F53" s="9">
        <v>0.04</v>
      </c>
      <c r="G53" s="9">
        <v>6.2214512856267813E-2</v>
      </c>
    </row>
    <row r="54" spans="1:7">
      <c r="B54" t="s">
        <v>87</v>
      </c>
      <c r="D54" s="75">
        <v>1</v>
      </c>
      <c r="E54" s="25">
        <v>370000</v>
      </c>
      <c r="F54" s="9">
        <v>1.3333333333333334E-2</v>
      </c>
      <c r="G54" s="9">
        <v>7.6667343070171822E-3</v>
      </c>
    </row>
    <row r="55" spans="1:7">
      <c r="C55" t="s">
        <v>88</v>
      </c>
      <c r="D55" s="75">
        <v>1</v>
      </c>
      <c r="E55" s="25">
        <v>370000</v>
      </c>
      <c r="F55" s="9">
        <v>1.3333333333333334E-2</v>
      </c>
      <c r="G55" s="9">
        <v>7.6667343070171822E-3</v>
      </c>
    </row>
    <row r="56" spans="1:7">
      <c r="A56" t="s">
        <v>64</v>
      </c>
      <c r="D56" s="75">
        <v>2</v>
      </c>
      <c r="E56" s="25">
        <v>923000</v>
      </c>
      <c r="F56" s="9">
        <v>2.6666666666666668E-2</v>
      </c>
      <c r="G56" s="9">
        <v>1.9125393960477997E-2</v>
      </c>
    </row>
    <row r="57" spans="1:7">
      <c r="B57" t="s">
        <v>66</v>
      </c>
      <c r="D57" s="75">
        <v>2</v>
      </c>
      <c r="E57" s="25">
        <v>923000</v>
      </c>
      <c r="F57" s="9">
        <v>2.6666666666666668E-2</v>
      </c>
      <c r="G57" s="9">
        <v>1.9125393960477997E-2</v>
      </c>
    </row>
    <row r="58" spans="1:7">
      <c r="C58" t="s">
        <v>67</v>
      </c>
      <c r="D58" s="75">
        <v>2</v>
      </c>
      <c r="E58" s="25">
        <v>923000</v>
      </c>
      <c r="F58" s="9">
        <v>2.6666666666666668E-2</v>
      </c>
      <c r="G58" s="9">
        <v>1.9125393960477997E-2</v>
      </c>
    </row>
    <row r="59" spans="1:7">
      <c r="A59" t="s">
        <v>29</v>
      </c>
      <c r="D59" s="75">
        <v>75</v>
      </c>
      <c r="E59" s="25">
        <v>48260443.780000001</v>
      </c>
      <c r="F59" s="9">
        <v>1</v>
      </c>
      <c r="G5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28</v>
      </c>
    </row>
    <row r="3" spans="1:6">
      <c r="C3" s="74" t="s">
        <v>40</v>
      </c>
    </row>
    <row r="4" spans="1:6">
      <c r="A4" s="74" t="s">
        <v>39</v>
      </c>
      <c r="B4" s="74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118</v>
      </c>
      <c r="C5" s="75">
        <v>2</v>
      </c>
      <c r="D5" s="25">
        <v>358675</v>
      </c>
      <c r="E5" s="9">
        <v>0.2</v>
      </c>
      <c r="F5" s="9">
        <v>2.283245854795558E-2</v>
      </c>
    </row>
    <row r="6" spans="1:6">
      <c r="B6" t="s">
        <v>61</v>
      </c>
      <c r="C6" s="75">
        <v>2</v>
      </c>
      <c r="D6" s="25">
        <v>358675</v>
      </c>
      <c r="E6" s="9">
        <v>0.2</v>
      </c>
      <c r="F6" s="9">
        <v>2.283245854795558E-2</v>
      </c>
    </row>
    <row r="7" spans="1:6">
      <c r="C7" s="75"/>
      <c r="D7" s="25"/>
      <c r="E7" s="9"/>
      <c r="F7" s="9"/>
    </row>
    <row r="8" spans="1:6">
      <c r="A8" t="s">
        <v>126</v>
      </c>
      <c r="C8" s="75">
        <v>1</v>
      </c>
      <c r="D8" s="25">
        <v>908000</v>
      </c>
      <c r="E8" s="9">
        <v>0.1</v>
      </c>
      <c r="F8" s="9">
        <v>5.7801275141963239E-2</v>
      </c>
    </row>
    <row r="9" spans="1:6">
      <c r="B9" t="s">
        <v>61</v>
      </c>
      <c r="C9" s="75">
        <v>1</v>
      </c>
      <c r="D9" s="25">
        <v>908000</v>
      </c>
      <c r="E9" s="9">
        <v>0.1</v>
      </c>
      <c r="F9" s="9">
        <v>5.7801275141963239E-2</v>
      </c>
    </row>
    <row r="10" spans="1:6">
      <c r="C10" s="75"/>
      <c r="D10" s="25"/>
      <c r="E10" s="9"/>
      <c r="F10" s="9"/>
    </row>
    <row r="11" spans="1:6">
      <c r="A11" t="s">
        <v>44</v>
      </c>
      <c r="C11" s="75"/>
      <c r="D11" s="25"/>
      <c r="E11" s="9">
        <v>0</v>
      </c>
      <c r="F11" s="9">
        <v>0</v>
      </c>
    </row>
    <row r="12" spans="1:6">
      <c r="B12" t="s">
        <v>44</v>
      </c>
      <c r="C12" s="75"/>
      <c r="D12" s="25"/>
      <c r="E12" s="9">
        <v>0</v>
      </c>
      <c r="F12" s="9">
        <v>0</v>
      </c>
    </row>
    <row r="13" spans="1:6">
      <c r="C13" s="75"/>
      <c r="D13" s="25"/>
      <c r="E13" s="9"/>
      <c r="F13" s="9"/>
    </row>
    <row r="14" spans="1:6">
      <c r="A14" t="s">
        <v>115</v>
      </c>
      <c r="C14" s="75">
        <v>1</v>
      </c>
      <c r="D14" s="25">
        <v>3752000</v>
      </c>
      <c r="E14" s="9">
        <v>0.1</v>
      </c>
      <c r="F14" s="9">
        <v>0.23884403560864106</v>
      </c>
    </row>
    <row r="15" spans="1:6">
      <c r="B15" t="s">
        <v>71</v>
      </c>
      <c r="C15" s="75">
        <v>1</v>
      </c>
      <c r="D15" s="25">
        <v>3752000</v>
      </c>
      <c r="E15" s="9">
        <v>0.1</v>
      </c>
      <c r="F15" s="9">
        <v>0.23884403560864106</v>
      </c>
    </row>
    <row r="16" spans="1:6">
      <c r="C16" s="75"/>
      <c r="D16" s="25"/>
      <c r="E16" s="9"/>
      <c r="F16" s="9"/>
    </row>
    <row r="17" spans="1:6">
      <c r="A17" t="s">
        <v>123</v>
      </c>
      <c r="C17" s="75">
        <v>1</v>
      </c>
      <c r="D17" s="25">
        <v>220000</v>
      </c>
      <c r="E17" s="9">
        <v>0.1</v>
      </c>
      <c r="F17" s="9">
        <v>1.4004714241444838E-2</v>
      </c>
    </row>
    <row r="18" spans="1:6">
      <c r="B18" t="s">
        <v>61</v>
      </c>
      <c r="C18" s="75">
        <v>1</v>
      </c>
      <c r="D18" s="25">
        <v>220000</v>
      </c>
      <c r="E18" s="9">
        <v>0.1</v>
      </c>
      <c r="F18" s="9">
        <v>1.4004714241444838E-2</v>
      </c>
    </row>
    <row r="19" spans="1:6">
      <c r="C19" s="75"/>
      <c r="D19" s="25"/>
      <c r="E19" s="9"/>
      <c r="F19" s="9"/>
    </row>
    <row r="20" spans="1:6">
      <c r="A20" t="s">
        <v>110</v>
      </c>
      <c r="C20" s="75">
        <v>1</v>
      </c>
      <c r="D20" s="25">
        <v>583415</v>
      </c>
      <c r="E20" s="9">
        <v>0.1</v>
      </c>
      <c r="F20" s="9">
        <v>3.7138910723511546E-2</v>
      </c>
    </row>
    <row r="21" spans="1:6">
      <c r="B21" t="s">
        <v>68</v>
      </c>
      <c r="C21" s="75">
        <v>1</v>
      </c>
      <c r="D21" s="25">
        <v>583415</v>
      </c>
      <c r="E21" s="9">
        <v>0.1</v>
      </c>
      <c r="F21" s="9">
        <v>3.7138910723511546E-2</v>
      </c>
    </row>
    <row r="22" spans="1:6">
      <c r="C22" s="75"/>
      <c r="D22" s="25"/>
      <c r="E22" s="9"/>
      <c r="F22" s="9"/>
    </row>
    <row r="23" spans="1:6">
      <c r="A23" t="s">
        <v>120</v>
      </c>
      <c r="C23" s="75">
        <v>1</v>
      </c>
      <c r="D23" s="25">
        <v>8100000</v>
      </c>
      <c r="E23" s="9">
        <v>0.1</v>
      </c>
      <c r="F23" s="9">
        <v>0.5156281152531963</v>
      </c>
    </row>
    <row r="24" spans="1:6">
      <c r="B24" t="s">
        <v>68</v>
      </c>
      <c r="C24" s="75">
        <v>1</v>
      </c>
      <c r="D24" s="25">
        <v>8100000</v>
      </c>
      <c r="E24" s="9">
        <v>0.1</v>
      </c>
      <c r="F24" s="9">
        <v>0.5156281152531963</v>
      </c>
    </row>
    <row r="25" spans="1:6">
      <c r="C25" s="75"/>
      <c r="D25" s="25"/>
      <c r="E25" s="9"/>
      <c r="F25" s="9"/>
    </row>
    <row r="26" spans="1:6">
      <c r="A26" t="s">
        <v>121</v>
      </c>
      <c r="C26" s="75">
        <v>2</v>
      </c>
      <c r="D26" s="25">
        <v>1510906</v>
      </c>
      <c r="E26" s="9">
        <v>0.2</v>
      </c>
      <c r="F26" s="9">
        <v>9.6180939889474792E-2</v>
      </c>
    </row>
    <row r="27" spans="1:6">
      <c r="B27" t="s">
        <v>68</v>
      </c>
      <c r="C27" s="75">
        <v>2</v>
      </c>
      <c r="D27" s="25">
        <v>1510906</v>
      </c>
      <c r="E27" s="9">
        <v>0.2</v>
      </c>
      <c r="F27" s="9">
        <v>9.6180939889474792E-2</v>
      </c>
    </row>
    <row r="28" spans="1:6">
      <c r="C28" s="75"/>
      <c r="D28" s="25"/>
      <c r="E28" s="9"/>
      <c r="F28" s="9"/>
    </row>
    <row r="29" spans="1:6">
      <c r="A29" t="s">
        <v>113</v>
      </c>
      <c r="C29" s="75">
        <v>1</v>
      </c>
      <c r="D29" s="25">
        <v>276000</v>
      </c>
      <c r="E29" s="9">
        <v>0.1</v>
      </c>
      <c r="F29" s="9">
        <v>1.7569550593812617E-2</v>
      </c>
    </row>
    <row r="30" spans="1:6">
      <c r="B30" t="s">
        <v>64</v>
      </c>
      <c r="C30" s="75">
        <v>1</v>
      </c>
      <c r="D30" s="25">
        <v>276000</v>
      </c>
      <c r="E30" s="9">
        <v>0.1</v>
      </c>
      <c r="F30" s="9">
        <v>1.7569550593812617E-2</v>
      </c>
    </row>
    <row r="31" spans="1:6">
      <c r="C31" s="75"/>
      <c r="D31" s="25"/>
      <c r="E31" s="9"/>
      <c r="F31" s="9"/>
    </row>
    <row r="32" spans="1:6">
      <c r="A32" t="s">
        <v>29</v>
      </c>
      <c r="C32" s="75">
        <v>10</v>
      </c>
      <c r="D32" s="25">
        <v>15708996</v>
      </c>
      <c r="E32" s="9">
        <v>1</v>
      </c>
      <c r="F3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76"/>
  <sheetViews>
    <sheetView workbookViewId="0">
      <selection activeCell="K29" sqref="K29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35</v>
      </c>
      <c r="C1" s="84" t="s">
        <v>26</v>
      </c>
      <c r="D1" s="84" t="s">
        <v>31</v>
      </c>
      <c r="E1" s="84" t="s">
        <v>27</v>
      </c>
      <c r="F1" s="84" t="s">
        <v>32</v>
      </c>
      <c r="G1" s="84" t="s">
        <v>36</v>
      </c>
      <c r="H1" s="84" t="s">
        <v>37</v>
      </c>
      <c r="I1" s="84" t="s">
        <v>38</v>
      </c>
      <c r="J1" s="84" t="s">
        <v>33</v>
      </c>
      <c r="K1" s="89" t="s">
        <v>42</v>
      </c>
      <c r="L1">
        <v>76</v>
      </c>
    </row>
    <row r="2" spans="1:12" ht="15">
      <c r="A2" s="106" t="s">
        <v>90</v>
      </c>
      <c r="B2" s="106" t="s">
        <v>127</v>
      </c>
      <c r="C2" s="106" t="s">
        <v>91</v>
      </c>
      <c r="D2" s="106" t="s">
        <v>92</v>
      </c>
      <c r="E2" s="106" t="s">
        <v>65</v>
      </c>
      <c r="F2" s="107">
        <v>542224</v>
      </c>
      <c r="G2" s="108">
        <v>674950</v>
      </c>
      <c r="H2" s="106" t="s">
        <v>70</v>
      </c>
      <c r="I2" s="106" t="s">
        <v>70</v>
      </c>
      <c r="J2" s="109">
        <v>45183</v>
      </c>
    </row>
    <row r="3" spans="1:12" ht="15">
      <c r="A3" s="106" t="s">
        <v>90</v>
      </c>
      <c r="B3" s="106" t="s">
        <v>127</v>
      </c>
      <c r="C3" s="106" t="s">
        <v>91</v>
      </c>
      <c r="D3" s="106" t="s">
        <v>92</v>
      </c>
      <c r="E3" s="106" t="s">
        <v>65</v>
      </c>
      <c r="F3" s="107">
        <v>542535</v>
      </c>
      <c r="G3" s="108">
        <v>569950</v>
      </c>
      <c r="H3" s="106" t="s">
        <v>70</v>
      </c>
      <c r="I3" s="106" t="s">
        <v>70</v>
      </c>
      <c r="J3" s="109">
        <v>45197</v>
      </c>
    </row>
    <row r="4" spans="1:12" ht="15">
      <c r="A4" s="106" t="s">
        <v>90</v>
      </c>
      <c r="B4" s="106" t="s">
        <v>127</v>
      </c>
      <c r="C4" s="106" t="s">
        <v>91</v>
      </c>
      <c r="D4" s="106" t="s">
        <v>92</v>
      </c>
      <c r="E4" s="106" t="s">
        <v>65</v>
      </c>
      <c r="F4" s="107">
        <v>542169</v>
      </c>
      <c r="G4" s="108">
        <v>720000</v>
      </c>
      <c r="H4" s="106" t="s">
        <v>70</v>
      </c>
      <c r="I4" s="106" t="s">
        <v>70</v>
      </c>
      <c r="J4" s="109">
        <v>45181</v>
      </c>
    </row>
    <row r="5" spans="1:12" ht="15">
      <c r="A5" s="106" t="s">
        <v>90</v>
      </c>
      <c r="B5" s="106" t="s">
        <v>127</v>
      </c>
      <c r="C5" s="106" t="s">
        <v>91</v>
      </c>
      <c r="D5" s="106" t="s">
        <v>92</v>
      </c>
      <c r="E5" s="106" t="s">
        <v>65</v>
      </c>
      <c r="F5" s="107">
        <v>542529</v>
      </c>
      <c r="G5" s="108">
        <v>722000</v>
      </c>
      <c r="H5" s="106" t="s">
        <v>70</v>
      </c>
      <c r="I5" s="106" t="s">
        <v>70</v>
      </c>
      <c r="J5" s="109">
        <v>45197</v>
      </c>
    </row>
    <row r="6" spans="1:12" ht="15">
      <c r="A6" s="106" t="s">
        <v>90</v>
      </c>
      <c r="B6" s="106" t="s">
        <v>127</v>
      </c>
      <c r="C6" s="106" t="s">
        <v>91</v>
      </c>
      <c r="D6" s="106" t="s">
        <v>92</v>
      </c>
      <c r="E6" s="106" t="s">
        <v>65</v>
      </c>
      <c r="F6" s="107">
        <v>542576</v>
      </c>
      <c r="G6" s="108">
        <v>722098</v>
      </c>
      <c r="H6" s="106" t="s">
        <v>70</v>
      </c>
      <c r="I6" s="106" t="s">
        <v>70</v>
      </c>
      <c r="J6" s="109">
        <v>45198</v>
      </c>
    </row>
    <row r="7" spans="1:12" ht="15">
      <c r="A7" s="106" t="s">
        <v>53</v>
      </c>
      <c r="B7" s="106" t="s">
        <v>128</v>
      </c>
      <c r="C7" s="106" t="s">
        <v>107</v>
      </c>
      <c r="D7" s="106" t="s">
        <v>108</v>
      </c>
      <c r="E7" s="106" t="s">
        <v>58</v>
      </c>
      <c r="F7" s="107">
        <v>542549</v>
      </c>
      <c r="G7" s="108">
        <v>420000</v>
      </c>
      <c r="H7" s="106" t="s">
        <v>57</v>
      </c>
      <c r="I7" s="106" t="s">
        <v>70</v>
      </c>
      <c r="J7" s="109">
        <v>45198</v>
      </c>
    </row>
    <row r="8" spans="1:12" ht="15">
      <c r="A8" s="106" t="s">
        <v>53</v>
      </c>
      <c r="B8" s="106" t="s">
        <v>128</v>
      </c>
      <c r="C8" s="106" t="s">
        <v>59</v>
      </c>
      <c r="D8" s="106" t="s">
        <v>60</v>
      </c>
      <c r="E8" s="106" t="s">
        <v>65</v>
      </c>
      <c r="F8" s="107">
        <v>542266</v>
      </c>
      <c r="G8" s="108">
        <v>295000</v>
      </c>
      <c r="H8" s="106" t="s">
        <v>57</v>
      </c>
      <c r="I8" s="106" t="s">
        <v>70</v>
      </c>
      <c r="J8" s="109">
        <v>45184</v>
      </c>
    </row>
    <row r="9" spans="1:12" ht="15">
      <c r="A9" s="106" t="s">
        <v>53</v>
      </c>
      <c r="B9" s="106" t="s">
        <v>128</v>
      </c>
      <c r="C9" s="106" t="s">
        <v>59</v>
      </c>
      <c r="D9" s="106" t="s">
        <v>60</v>
      </c>
      <c r="E9" s="106" t="s">
        <v>58</v>
      </c>
      <c r="F9" s="107">
        <v>541992</v>
      </c>
      <c r="G9" s="108">
        <v>285000</v>
      </c>
      <c r="H9" s="106" t="s">
        <v>57</v>
      </c>
      <c r="I9" s="106" t="s">
        <v>70</v>
      </c>
      <c r="J9" s="109">
        <v>45170</v>
      </c>
    </row>
    <row r="10" spans="1:12" ht="15">
      <c r="A10" s="106" t="s">
        <v>53</v>
      </c>
      <c r="B10" s="106" t="s">
        <v>128</v>
      </c>
      <c r="C10" s="106" t="s">
        <v>59</v>
      </c>
      <c r="D10" s="106" t="s">
        <v>60</v>
      </c>
      <c r="E10" s="106" t="s">
        <v>65</v>
      </c>
      <c r="F10" s="107">
        <v>542172</v>
      </c>
      <c r="G10" s="108">
        <v>470000</v>
      </c>
      <c r="H10" s="106" t="s">
        <v>57</v>
      </c>
      <c r="I10" s="106" t="s">
        <v>70</v>
      </c>
      <c r="J10" s="109">
        <v>45181</v>
      </c>
    </row>
    <row r="11" spans="1:12" ht="15">
      <c r="A11" s="106" t="s">
        <v>53</v>
      </c>
      <c r="B11" s="106" t="s">
        <v>128</v>
      </c>
      <c r="C11" s="106" t="s">
        <v>55</v>
      </c>
      <c r="D11" s="106" t="s">
        <v>56</v>
      </c>
      <c r="E11" s="106" t="s">
        <v>54</v>
      </c>
      <c r="F11" s="107">
        <v>541991</v>
      </c>
      <c r="G11" s="108">
        <v>800000</v>
      </c>
      <c r="H11" s="106" t="s">
        <v>57</v>
      </c>
      <c r="I11" s="106" t="s">
        <v>70</v>
      </c>
      <c r="J11" s="109">
        <v>45170</v>
      </c>
    </row>
    <row r="12" spans="1:12" ht="15">
      <c r="A12" s="106" t="s">
        <v>53</v>
      </c>
      <c r="B12" s="106" t="s">
        <v>128</v>
      </c>
      <c r="C12" s="106" t="s">
        <v>59</v>
      </c>
      <c r="D12" s="106" t="s">
        <v>60</v>
      </c>
      <c r="E12" s="106" t="s">
        <v>65</v>
      </c>
      <c r="F12" s="107">
        <v>542393</v>
      </c>
      <c r="G12" s="108">
        <v>1425000</v>
      </c>
      <c r="H12" s="106" t="s">
        <v>57</v>
      </c>
      <c r="I12" s="106" t="s">
        <v>70</v>
      </c>
      <c r="J12" s="109">
        <v>45190</v>
      </c>
    </row>
    <row r="13" spans="1:12" ht="15">
      <c r="A13" s="106" t="s">
        <v>71</v>
      </c>
      <c r="B13" s="106" t="s">
        <v>129</v>
      </c>
      <c r="C13" s="106" t="s">
        <v>75</v>
      </c>
      <c r="D13" s="106" t="s">
        <v>76</v>
      </c>
      <c r="E13" s="106" t="s">
        <v>74</v>
      </c>
      <c r="F13" s="107">
        <v>542047</v>
      </c>
      <c r="G13" s="108">
        <v>680000</v>
      </c>
      <c r="H13" s="106" t="s">
        <v>57</v>
      </c>
      <c r="I13" s="106" t="s">
        <v>70</v>
      </c>
      <c r="J13" s="109">
        <v>45175</v>
      </c>
    </row>
    <row r="14" spans="1:12" ht="15">
      <c r="A14" s="106" t="s">
        <v>71</v>
      </c>
      <c r="B14" s="106" t="s">
        <v>129</v>
      </c>
      <c r="C14" s="106" t="s">
        <v>81</v>
      </c>
      <c r="D14" s="106" t="s">
        <v>103</v>
      </c>
      <c r="E14" s="106" t="s">
        <v>65</v>
      </c>
      <c r="F14" s="107">
        <v>542442</v>
      </c>
      <c r="G14" s="108">
        <v>484990</v>
      </c>
      <c r="H14" s="106" t="s">
        <v>70</v>
      </c>
      <c r="I14" s="106" t="s">
        <v>70</v>
      </c>
      <c r="J14" s="109">
        <v>45194</v>
      </c>
    </row>
    <row r="15" spans="1:12" ht="15">
      <c r="A15" s="106" t="s">
        <v>71</v>
      </c>
      <c r="B15" s="106" t="s">
        <v>129</v>
      </c>
      <c r="C15" s="106" t="s">
        <v>62</v>
      </c>
      <c r="D15" s="106" t="s">
        <v>84</v>
      </c>
      <c r="E15" s="106" t="s">
        <v>65</v>
      </c>
      <c r="F15" s="107">
        <v>542486</v>
      </c>
      <c r="G15" s="108">
        <v>449900</v>
      </c>
      <c r="H15" s="106" t="s">
        <v>57</v>
      </c>
      <c r="I15" s="106" t="s">
        <v>70</v>
      </c>
      <c r="J15" s="109">
        <v>45196</v>
      </c>
    </row>
    <row r="16" spans="1:12" ht="15">
      <c r="A16" s="106" t="s">
        <v>71</v>
      </c>
      <c r="B16" s="106" t="s">
        <v>129</v>
      </c>
      <c r="C16" s="106" t="s">
        <v>62</v>
      </c>
      <c r="D16" s="106" t="s">
        <v>89</v>
      </c>
      <c r="E16" s="106" t="s">
        <v>54</v>
      </c>
      <c r="F16" s="107">
        <v>542448</v>
      </c>
      <c r="G16" s="108">
        <v>452000</v>
      </c>
      <c r="H16" s="106" t="s">
        <v>57</v>
      </c>
      <c r="I16" s="106" t="s">
        <v>70</v>
      </c>
      <c r="J16" s="109">
        <v>45194</v>
      </c>
    </row>
    <row r="17" spans="1:10" ht="15">
      <c r="A17" s="106" t="s">
        <v>71</v>
      </c>
      <c r="B17" s="106" t="s">
        <v>129</v>
      </c>
      <c r="C17" s="106" t="s">
        <v>62</v>
      </c>
      <c r="D17" s="106" t="s">
        <v>84</v>
      </c>
      <c r="E17" s="106" t="s">
        <v>106</v>
      </c>
      <c r="F17" s="107">
        <v>542559</v>
      </c>
      <c r="G17" s="108">
        <v>439900</v>
      </c>
      <c r="H17" s="106" t="s">
        <v>57</v>
      </c>
      <c r="I17" s="106" t="s">
        <v>70</v>
      </c>
      <c r="J17" s="109">
        <v>45198</v>
      </c>
    </row>
    <row r="18" spans="1:10" ht="15">
      <c r="A18" s="106" t="s">
        <v>71</v>
      </c>
      <c r="B18" s="106" t="s">
        <v>129</v>
      </c>
      <c r="C18" s="106" t="s">
        <v>72</v>
      </c>
      <c r="D18" s="106" t="s">
        <v>73</v>
      </c>
      <c r="E18" s="106" t="s">
        <v>65</v>
      </c>
      <c r="F18" s="107">
        <v>542477</v>
      </c>
      <c r="G18" s="108">
        <v>760125</v>
      </c>
      <c r="H18" s="106" t="s">
        <v>57</v>
      </c>
      <c r="I18" s="106" t="s">
        <v>70</v>
      </c>
      <c r="J18" s="109">
        <v>45195</v>
      </c>
    </row>
    <row r="19" spans="1:10" ht="15">
      <c r="A19" s="106" t="s">
        <v>71</v>
      </c>
      <c r="B19" s="106" t="s">
        <v>129</v>
      </c>
      <c r="C19" s="106" t="s">
        <v>81</v>
      </c>
      <c r="D19" s="106" t="s">
        <v>103</v>
      </c>
      <c r="E19" s="106" t="s">
        <v>65</v>
      </c>
      <c r="F19" s="107">
        <v>542472</v>
      </c>
      <c r="G19" s="108">
        <v>661021</v>
      </c>
      <c r="H19" s="106" t="s">
        <v>70</v>
      </c>
      <c r="I19" s="106" t="s">
        <v>70</v>
      </c>
      <c r="J19" s="109">
        <v>45195</v>
      </c>
    </row>
    <row r="20" spans="1:10" ht="15">
      <c r="A20" s="106" t="s">
        <v>71</v>
      </c>
      <c r="B20" s="106" t="s">
        <v>129</v>
      </c>
      <c r="C20" s="106" t="s">
        <v>62</v>
      </c>
      <c r="D20" s="106" t="s">
        <v>89</v>
      </c>
      <c r="E20" s="106" t="s">
        <v>106</v>
      </c>
      <c r="F20" s="107">
        <v>542503</v>
      </c>
      <c r="G20" s="108">
        <v>350000</v>
      </c>
      <c r="H20" s="106" t="s">
        <v>57</v>
      </c>
      <c r="I20" s="106" t="s">
        <v>70</v>
      </c>
      <c r="J20" s="109">
        <v>45196</v>
      </c>
    </row>
    <row r="21" spans="1:10" ht="15">
      <c r="A21" s="106" t="s">
        <v>71</v>
      </c>
      <c r="B21" s="106" t="s">
        <v>129</v>
      </c>
      <c r="C21" s="106" t="s">
        <v>81</v>
      </c>
      <c r="D21" s="106" t="s">
        <v>82</v>
      </c>
      <c r="E21" s="106" t="s">
        <v>65</v>
      </c>
      <c r="F21" s="107">
        <v>542505</v>
      </c>
      <c r="G21" s="108">
        <v>300000</v>
      </c>
      <c r="H21" s="106" t="s">
        <v>57</v>
      </c>
      <c r="I21" s="106" t="s">
        <v>70</v>
      </c>
      <c r="J21" s="109">
        <v>45196</v>
      </c>
    </row>
    <row r="22" spans="1:10" ht="15">
      <c r="A22" s="106" t="s">
        <v>71</v>
      </c>
      <c r="B22" s="106" t="s">
        <v>129</v>
      </c>
      <c r="C22" s="106" t="s">
        <v>62</v>
      </c>
      <c r="D22" s="106" t="s">
        <v>89</v>
      </c>
      <c r="E22" s="106" t="s">
        <v>65</v>
      </c>
      <c r="F22" s="107">
        <v>542414</v>
      </c>
      <c r="G22" s="108">
        <v>895000</v>
      </c>
      <c r="H22" s="106" t="s">
        <v>57</v>
      </c>
      <c r="I22" s="106" t="s">
        <v>70</v>
      </c>
      <c r="J22" s="109">
        <v>45191</v>
      </c>
    </row>
    <row r="23" spans="1:10" ht="15">
      <c r="A23" s="106" t="s">
        <v>71</v>
      </c>
      <c r="B23" s="106" t="s">
        <v>129</v>
      </c>
      <c r="C23" s="106" t="s">
        <v>81</v>
      </c>
      <c r="D23" s="106" t="s">
        <v>103</v>
      </c>
      <c r="E23" s="106" t="s">
        <v>65</v>
      </c>
      <c r="F23" s="107">
        <v>542334</v>
      </c>
      <c r="G23" s="108">
        <v>413000</v>
      </c>
      <c r="H23" s="106" t="s">
        <v>57</v>
      </c>
      <c r="I23" s="106" t="s">
        <v>70</v>
      </c>
      <c r="J23" s="109">
        <v>45188</v>
      </c>
    </row>
    <row r="24" spans="1:10" ht="15">
      <c r="A24" s="106" t="s">
        <v>71</v>
      </c>
      <c r="B24" s="106" t="s">
        <v>129</v>
      </c>
      <c r="C24" s="106" t="s">
        <v>78</v>
      </c>
      <c r="D24" s="106" t="s">
        <v>86</v>
      </c>
      <c r="E24" s="106" t="s">
        <v>65</v>
      </c>
      <c r="F24" s="107">
        <v>542253</v>
      </c>
      <c r="G24" s="108">
        <v>260000</v>
      </c>
      <c r="H24" s="106" t="s">
        <v>57</v>
      </c>
      <c r="I24" s="106" t="s">
        <v>70</v>
      </c>
      <c r="J24" s="109">
        <v>45184</v>
      </c>
    </row>
    <row r="25" spans="1:10" ht="15">
      <c r="A25" s="106" t="s">
        <v>71</v>
      </c>
      <c r="B25" s="106" t="s">
        <v>129</v>
      </c>
      <c r="C25" s="106" t="s">
        <v>62</v>
      </c>
      <c r="D25" s="106" t="s">
        <v>89</v>
      </c>
      <c r="E25" s="106" t="s">
        <v>65</v>
      </c>
      <c r="F25" s="107">
        <v>542150</v>
      </c>
      <c r="G25" s="108">
        <v>653000</v>
      </c>
      <c r="H25" s="106" t="s">
        <v>57</v>
      </c>
      <c r="I25" s="106" t="s">
        <v>70</v>
      </c>
      <c r="J25" s="109">
        <v>45181</v>
      </c>
    </row>
    <row r="26" spans="1:10" ht="15">
      <c r="A26" s="106" t="s">
        <v>71</v>
      </c>
      <c r="B26" s="106" t="s">
        <v>129</v>
      </c>
      <c r="C26" s="106" t="s">
        <v>62</v>
      </c>
      <c r="D26" s="106" t="s">
        <v>84</v>
      </c>
      <c r="E26" s="106" t="s">
        <v>65</v>
      </c>
      <c r="F26" s="107">
        <v>542079</v>
      </c>
      <c r="G26" s="108">
        <v>399999</v>
      </c>
      <c r="H26" s="106" t="s">
        <v>57</v>
      </c>
      <c r="I26" s="106" t="s">
        <v>70</v>
      </c>
      <c r="J26" s="109">
        <v>45175</v>
      </c>
    </row>
    <row r="27" spans="1:10" ht="15">
      <c r="A27" s="106" t="s">
        <v>71</v>
      </c>
      <c r="B27" s="106" t="s">
        <v>129</v>
      </c>
      <c r="C27" s="106" t="s">
        <v>72</v>
      </c>
      <c r="D27" s="106" t="s">
        <v>73</v>
      </c>
      <c r="E27" s="106" t="s">
        <v>65</v>
      </c>
      <c r="F27" s="107">
        <v>542257</v>
      </c>
      <c r="G27" s="108">
        <v>420000</v>
      </c>
      <c r="H27" s="106" t="s">
        <v>57</v>
      </c>
      <c r="I27" s="106" t="s">
        <v>70</v>
      </c>
      <c r="J27" s="109">
        <v>45184</v>
      </c>
    </row>
    <row r="28" spans="1:10" ht="15">
      <c r="A28" s="106" t="s">
        <v>71</v>
      </c>
      <c r="B28" s="106" t="s">
        <v>129</v>
      </c>
      <c r="C28" s="106" t="s">
        <v>72</v>
      </c>
      <c r="D28" s="106" t="s">
        <v>73</v>
      </c>
      <c r="E28" s="106" t="s">
        <v>65</v>
      </c>
      <c r="F28" s="107">
        <v>542041</v>
      </c>
      <c r="G28" s="108">
        <v>569750</v>
      </c>
      <c r="H28" s="106" t="s">
        <v>57</v>
      </c>
      <c r="I28" s="106" t="s">
        <v>70</v>
      </c>
      <c r="J28" s="109">
        <v>45174</v>
      </c>
    </row>
    <row r="29" spans="1:10" ht="15">
      <c r="A29" s="106" t="s">
        <v>71</v>
      </c>
      <c r="B29" s="106" t="s">
        <v>129</v>
      </c>
      <c r="C29" s="106" t="s">
        <v>78</v>
      </c>
      <c r="D29" s="106" t="s">
        <v>86</v>
      </c>
      <c r="E29" s="106" t="s">
        <v>65</v>
      </c>
      <c r="F29" s="107">
        <v>542115</v>
      </c>
      <c r="G29" s="108">
        <v>995000</v>
      </c>
      <c r="H29" s="106" t="s">
        <v>57</v>
      </c>
      <c r="I29" s="106" t="s">
        <v>70</v>
      </c>
      <c r="J29" s="109">
        <v>45177</v>
      </c>
    </row>
    <row r="30" spans="1:10" ht="15">
      <c r="A30" s="106" t="s">
        <v>71</v>
      </c>
      <c r="B30" s="106" t="s">
        <v>129</v>
      </c>
      <c r="C30" s="106" t="s">
        <v>75</v>
      </c>
      <c r="D30" s="106" t="s">
        <v>76</v>
      </c>
      <c r="E30" s="106" t="s">
        <v>104</v>
      </c>
      <c r="F30" s="107">
        <v>542361</v>
      </c>
      <c r="G30" s="108">
        <v>3725000</v>
      </c>
      <c r="H30" s="106" t="s">
        <v>57</v>
      </c>
      <c r="I30" s="106" t="s">
        <v>70</v>
      </c>
      <c r="J30" s="109">
        <v>45189</v>
      </c>
    </row>
    <row r="31" spans="1:10" ht="15">
      <c r="A31" s="106" t="s">
        <v>71</v>
      </c>
      <c r="B31" s="106" t="s">
        <v>129</v>
      </c>
      <c r="C31" s="106" t="s">
        <v>81</v>
      </c>
      <c r="D31" s="106" t="s">
        <v>82</v>
      </c>
      <c r="E31" s="106" t="s">
        <v>65</v>
      </c>
      <c r="F31" s="107">
        <v>542072</v>
      </c>
      <c r="G31" s="108">
        <v>340000</v>
      </c>
      <c r="H31" s="106" t="s">
        <v>57</v>
      </c>
      <c r="I31" s="106" t="s">
        <v>70</v>
      </c>
      <c r="J31" s="109">
        <v>45175</v>
      </c>
    </row>
    <row r="32" spans="1:10" ht="15">
      <c r="A32" s="106" t="s">
        <v>94</v>
      </c>
      <c r="B32" s="106" t="s">
        <v>130</v>
      </c>
      <c r="C32" s="106" t="s">
        <v>95</v>
      </c>
      <c r="D32" s="106" t="s">
        <v>96</v>
      </c>
      <c r="E32" s="106" t="s">
        <v>65</v>
      </c>
      <c r="F32" s="107">
        <v>542177</v>
      </c>
      <c r="G32" s="108">
        <v>644000</v>
      </c>
      <c r="H32" s="106" t="s">
        <v>57</v>
      </c>
      <c r="I32" s="106" t="s">
        <v>70</v>
      </c>
      <c r="J32" s="109">
        <v>45181</v>
      </c>
    </row>
    <row r="33" spans="1:10" ht="15">
      <c r="A33" s="106" t="s">
        <v>77</v>
      </c>
      <c r="B33" s="106" t="s">
        <v>131</v>
      </c>
      <c r="C33" s="106" t="s">
        <v>66</v>
      </c>
      <c r="D33" s="106" t="s">
        <v>97</v>
      </c>
      <c r="E33" s="106" t="s">
        <v>65</v>
      </c>
      <c r="F33" s="107">
        <v>542181</v>
      </c>
      <c r="G33" s="108">
        <v>380000</v>
      </c>
      <c r="H33" s="106" t="s">
        <v>57</v>
      </c>
      <c r="I33" s="106" t="s">
        <v>70</v>
      </c>
      <c r="J33" s="109">
        <v>45182</v>
      </c>
    </row>
    <row r="34" spans="1:10" ht="15">
      <c r="A34" s="106" t="s">
        <v>77</v>
      </c>
      <c r="B34" s="106" t="s">
        <v>131</v>
      </c>
      <c r="C34" s="106" t="s">
        <v>78</v>
      </c>
      <c r="D34" s="106" t="s">
        <v>79</v>
      </c>
      <c r="E34" s="106" t="s">
        <v>65</v>
      </c>
      <c r="F34" s="107">
        <v>542059</v>
      </c>
      <c r="G34" s="108">
        <v>470000</v>
      </c>
      <c r="H34" s="106" t="s">
        <v>57</v>
      </c>
      <c r="I34" s="106" t="s">
        <v>70</v>
      </c>
      <c r="J34" s="109">
        <v>45175</v>
      </c>
    </row>
    <row r="35" spans="1:10" ht="15">
      <c r="A35" s="106" t="s">
        <v>61</v>
      </c>
      <c r="B35" s="106" t="s">
        <v>132</v>
      </c>
      <c r="C35" s="106" t="s">
        <v>55</v>
      </c>
      <c r="D35" s="106" t="s">
        <v>105</v>
      </c>
      <c r="E35" s="106" t="s">
        <v>65</v>
      </c>
      <c r="F35" s="107">
        <v>542561</v>
      </c>
      <c r="G35" s="108">
        <v>380000</v>
      </c>
      <c r="H35" s="106" t="s">
        <v>57</v>
      </c>
      <c r="I35" s="106" t="s">
        <v>70</v>
      </c>
      <c r="J35" s="109">
        <v>45198</v>
      </c>
    </row>
    <row r="36" spans="1:10" ht="15">
      <c r="A36" s="106" t="s">
        <v>61</v>
      </c>
      <c r="B36" s="106" t="s">
        <v>132</v>
      </c>
      <c r="C36" s="106" t="s">
        <v>62</v>
      </c>
      <c r="D36" s="106" t="s">
        <v>80</v>
      </c>
      <c r="E36" s="106" t="s">
        <v>58</v>
      </c>
      <c r="F36" s="107">
        <v>542542</v>
      </c>
      <c r="G36" s="108">
        <v>459126</v>
      </c>
      <c r="H36" s="106" t="s">
        <v>70</v>
      </c>
      <c r="I36" s="106" t="s">
        <v>70</v>
      </c>
      <c r="J36" s="109">
        <v>45198</v>
      </c>
    </row>
    <row r="37" spans="1:10" ht="15">
      <c r="A37" s="106" t="s">
        <v>61</v>
      </c>
      <c r="B37" s="106" t="s">
        <v>132</v>
      </c>
      <c r="C37" s="106" t="s">
        <v>62</v>
      </c>
      <c r="D37" s="106" t="s">
        <v>63</v>
      </c>
      <c r="E37" s="106" t="s">
        <v>65</v>
      </c>
      <c r="F37" s="107">
        <v>542094</v>
      </c>
      <c r="G37" s="108">
        <v>530000</v>
      </c>
      <c r="H37" s="106" t="s">
        <v>57</v>
      </c>
      <c r="I37" s="106" t="s">
        <v>70</v>
      </c>
      <c r="J37" s="109">
        <v>45176</v>
      </c>
    </row>
    <row r="38" spans="1:10" ht="15">
      <c r="A38" s="106" t="s">
        <v>61</v>
      </c>
      <c r="B38" s="106" t="s">
        <v>132</v>
      </c>
      <c r="C38" s="106" t="s">
        <v>62</v>
      </c>
      <c r="D38" s="106" t="s">
        <v>80</v>
      </c>
      <c r="E38" s="106" t="s">
        <v>83</v>
      </c>
      <c r="F38" s="107">
        <v>542078</v>
      </c>
      <c r="G38" s="108">
        <v>289500</v>
      </c>
      <c r="H38" s="106" t="s">
        <v>57</v>
      </c>
      <c r="I38" s="106" t="s">
        <v>70</v>
      </c>
      <c r="J38" s="109">
        <v>45175</v>
      </c>
    </row>
    <row r="39" spans="1:10" ht="15">
      <c r="A39" s="106" t="s">
        <v>61</v>
      </c>
      <c r="B39" s="106" t="s">
        <v>132</v>
      </c>
      <c r="C39" s="106" t="s">
        <v>55</v>
      </c>
      <c r="D39" s="106" t="s">
        <v>93</v>
      </c>
      <c r="E39" s="106" t="s">
        <v>65</v>
      </c>
      <c r="F39" s="107">
        <v>542170</v>
      </c>
      <c r="G39" s="108">
        <v>375000</v>
      </c>
      <c r="H39" s="106" t="s">
        <v>57</v>
      </c>
      <c r="I39" s="106" t="s">
        <v>70</v>
      </c>
      <c r="J39" s="109">
        <v>45181</v>
      </c>
    </row>
    <row r="40" spans="1:10" ht="15">
      <c r="A40" s="106" t="s">
        <v>61</v>
      </c>
      <c r="B40" s="106" t="s">
        <v>132</v>
      </c>
      <c r="C40" s="106" t="s">
        <v>62</v>
      </c>
      <c r="D40" s="106" t="s">
        <v>80</v>
      </c>
      <c r="E40" s="106" t="s">
        <v>65</v>
      </c>
      <c r="F40" s="107">
        <v>542068</v>
      </c>
      <c r="G40" s="108">
        <v>433388</v>
      </c>
      <c r="H40" s="106" t="s">
        <v>70</v>
      </c>
      <c r="I40" s="106" t="s">
        <v>70</v>
      </c>
      <c r="J40" s="109">
        <v>45175</v>
      </c>
    </row>
    <row r="41" spans="1:10" ht="15">
      <c r="A41" s="106" t="s">
        <v>61</v>
      </c>
      <c r="B41" s="106" t="s">
        <v>132</v>
      </c>
      <c r="C41" s="106" t="s">
        <v>62</v>
      </c>
      <c r="D41" s="106" t="s">
        <v>80</v>
      </c>
      <c r="E41" s="106" t="s">
        <v>65</v>
      </c>
      <c r="F41" s="107">
        <v>542488</v>
      </c>
      <c r="G41" s="108">
        <v>950000</v>
      </c>
      <c r="H41" s="106" t="s">
        <v>57</v>
      </c>
      <c r="I41" s="106" t="s">
        <v>70</v>
      </c>
      <c r="J41" s="109">
        <v>45196</v>
      </c>
    </row>
    <row r="42" spans="1:10" ht="15">
      <c r="A42" s="106" t="s">
        <v>61</v>
      </c>
      <c r="B42" s="106" t="s">
        <v>132</v>
      </c>
      <c r="C42" s="106" t="s">
        <v>62</v>
      </c>
      <c r="D42" s="106" t="s">
        <v>80</v>
      </c>
      <c r="E42" s="106" t="s">
        <v>83</v>
      </c>
      <c r="F42" s="107">
        <v>542580</v>
      </c>
      <c r="G42" s="108">
        <v>175000</v>
      </c>
      <c r="H42" s="106" t="s">
        <v>57</v>
      </c>
      <c r="I42" s="106" t="s">
        <v>70</v>
      </c>
      <c r="J42" s="109">
        <v>45198</v>
      </c>
    </row>
    <row r="43" spans="1:10" ht="15">
      <c r="A43" s="106" t="s">
        <v>61</v>
      </c>
      <c r="B43" s="106" t="s">
        <v>132</v>
      </c>
      <c r="C43" s="106" t="s">
        <v>62</v>
      </c>
      <c r="D43" s="106" t="s">
        <v>63</v>
      </c>
      <c r="E43" s="106" t="s">
        <v>65</v>
      </c>
      <c r="F43" s="107">
        <v>542209</v>
      </c>
      <c r="G43" s="108">
        <v>984800</v>
      </c>
      <c r="H43" s="106" t="s">
        <v>70</v>
      </c>
      <c r="I43" s="106" t="s">
        <v>70</v>
      </c>
      <c r="J43" s="109">
        <v>45183</v>
      </c>
    </row>
    <row r="44" spans="1:10" ht="15">
      <c r="A44" s="106" t="s">
        <v>61</v>
      </c>
      <c r="B44" s="106" t="s">
        <v>132</v>
      </c>
      <c r="C44" s="106" t="s">
        <v>62</v>
      </c>
      <c r="D44" s="106" t="s">
        <v>80</v>
      </c>
      <c r="E44" s="106" t="s">
        <v>65</v>
      </c>
      <c r="F44" s="107">
        <v>542214</v>
      </c>
      <c r="G44" s="108">
        <v>445000</v>
      </c>
      <c r="H44" s="106" t="s">
        <v>57</v>
      </c>
      <c r="I44" s="106" t="s">
        <v>70</v>
      </c>
      <c r="J44" s="109">
        <v>45183</v>
      </c>
    </row>
    <row r="45" spans="1:10" ht="15">
      <c r="A45" s="106" t="s">
        <v>61</v>
      </c>
      <c r="B45" s="106" t="s">
        <v>132</v>
      </c>
      <c r="C45" s="106" t="s">
        <v>62</v>
      </c>
      <c r="D45" s="106" t="s">
        <v>80</v>
      </c>
      <c r="E45" s="106" t="s">
        <v>58</v>
      </c>
      <c r="F45" s="107">
        <v>542225</v>
      </c>
      <c r="G45" s="108">
        <v>360000</v>
      </c>
      <c r="H45" s="106" t="s">
        <v>57</v>
      </c>
      <c r="I45" s="106" t="s">
        <v>70</v>
      </c>
      <c r="J45" s="109">
        <v>45183</v>
      </c>
    </row>
    <row r="46" spans="1:10" ht="15">
      <c r="A46" s="106" t="s">
        <v>61</v>
      </c>
      <c r="B46" s="106" t="s">
        <v>132</v>
      </c>
      <c r="C46" s="106" t="s">
        <v>62</v>
      </c>
      <c r="D46" s="106" t="s">
        <v>102</v>
      </c>
      <c r="E46" s="106" t="s">
        <v>65</v>
      </c>
      <c r="F46" s="107">
        <v>542318</v>
      </c>
      <c r="G46" s="108">
        <v>378000</v>
      </c>
      <c r="H46" s="106" t="s">
        <v>57</v>
      </c>
      <c r="I46" s="106" t="s">
        <v>70</v>
      </c>
      <c r="J46" s="109">
        <v>45187</v>
      </c>
    </row>
    <row r="47" spans="1:10" ht="15">
      <c r="A47" s="106" t="s">
        <v>61</v>
      </c>
      <c r="B47" s="106" t="s">
        <v>132</v>
      </c>
      <c r="C47" s="106" t="s">
        <v>62</v>
      </c>
      <c r="D47" s="106" t="s">
        <v>80</v>
      </c>
      <c r="E47" s="106" t="s">
        <v>65</v>
      </c>
      <c r="F47" s="107">
        <v>542446</v>
      </c>
      <c r="G47" s="108">
        <v>600000</v>
      </c>
      <c r="H47" s="106" t="s">
        <v>57</v>
      </c>
      <c r="I47" s="106" t="s">
        <v>70</v>
      </c>
      <c r="J47" s="109">
        <v>45194</v>
      </c>
    </row>
    <row r="48" spans="1:10" ht="15">
      <c r="A48" s="106" t="s">
        <v>61</v>
      </c>
      <c r="B48" s="106" t="s">
        <v>132</v>
      </c>
      <c r="C48" s="106" t="s">
        <v>55</v>
      </c>
      <c r="D48" s="106" t="s">
        <v>105</v>
      </c>
      <c r="E48" s="106" t="s">
        <v>65</v>
      </c>
      <c r="F48" s="107">
        <v>542398</v>
      </c>
      <c r="G48" s="108">
        <v>449000</v>
      </c>
      <c r="H48" s="106" t="s">
        <v>57</v>
      </c>
      <c r="I48" s="106" t="s">
        <v>70</v>
      </c>
      <c r="J48" s="109">
        <v>45190</v>
      </c>
    </row>
    <row r="49" spans="1:10" ht="15">
      <c r="A49" s="106" t="s">
        <v>61</v>
      </c>
      <c r="B49" s="106" t="s">
        <v>132</v>
      </c>
      <c r="C49" s="106" t="s">
        <v>62</v>
      </c>
      <c r="D49" s="106" t="s">
        <v>80</v>
      </c>
      <c r="E49" s="106" t="s">
        <v>65</v>
      </c>
      <c r="F49" s="107">
        <v>542427</v>
      </c>
      <c r="G49" s="108">
        <v>1100000</v>
      </c>
      <c r="H49" s="106" t="s">
        <v>57</v>
      </c>
      <c r="I49" s="106" t="s">
        <v>70</v>
      </c>
      <c r="J49" s="109">
        <v>45191</v>
      </c>
    </row>
    <row r="50" spans="1:10" ht="15">
      <c r="A50" s="106" t="s">
        <v>61</v>
      </c>
      <c r="B50" s="106" t="s">
        <v>132</v>
      </c>
      <c r="C50" s="106" t="s">
        <v>62</v>
      </c>
      <c r="D50" s="106" t="s">
        <v>63</v>
      </c>
      <c r="E50" s="106" t="s">
        <v>65</v>
      </c>
      <c r="F50" s="107">
        <v>542057</v>
      </c>
      <c r="G50" s="108">
        <v>585000</v>
      </c>
      <c r="H50" s="106" t="s">
        <v>57</v>
      </c>
      <c r="I50" s="106" t="s">
        <v>70</v>
      </c>
      <c r="J50" s="109">
        <v>45175</v>
      </c>
    </row>
    <row r="51" spans="1:10" ht="15">
      <c r="A51" s="106" t="s">
        <v>61</v>
      </c>
      <c r="B51" s="106" t="s">
        <v>132</v>
      </c>
      <c r="C51" s="106" t="s">
        <v>62</v>
      </c>
      <c r="D51" s="106" t="s">
        <v>63</v>
      </c>
      <c r="E51" s="106" t="s">
        <v>65</v>
      </c>
      <c r="F51" s="107">
        <v>542424</v>
      </c>
      <c r="G51" s="108">
        <v>575000</v>
      </c>
      <c r="H51" s="106" t="s">
        <v>57</v>
      </c>
      <c r="I51" s="106" t="s">
        <v>70</v>
      </c>
      <c r="J51" s="109">
        <v>45191</v>
      </c>
    </row>
    <row r="52" spans="1:10" ht="15">
      <c r="A52" s="106" t="s">
        <v>61</v>
      </c>
      <c r="B52" s="106" t="s">
        <v>132</v>
      </c>
      <c r="C52" s="106" t="s">
        <v>62</v>
      </c>
      <c r="D52" s="106" t="s">
        <v>80</v>
      </c>
      <c r="E52" s="106" t="s">
        <v>65</v>
      </c>
      <c r="F52" s="107">
        <v>542255</v>
      </c>
      <c r="G52" s="108">
        <v>465000</v>
      </c>
      <c r="H52" s="106" t="s">
        <v>57</v>
      </c>
      <c r="I52" s="106" t="s">
        <v>70</v>
      </c>
      <c r="J52" s="109">
        <v>45184</v>
      </c>
    </row>
    <row r="53" spans="1:10" ht="15">
      <c r="A53" s="106" t="s">
        <v>61</v>
      </c>
      <c r="B53" s="106" t="s">
        <v>132</v>
      </c>
      <c r="C53" s="106" t="s">
        <v>62</v>
      </c>
      <c r="D53" s="106" t="s">
        <v>63</v>
      </c>
      <c r="E53" s="106" t="s">
        <v>65</v>
      </c>
      <c r="F53" s="107">
        <v>542552</v>
      </c>
      <c r="G53" s="108">
        <v>698466</v>
      </c>
      <c r="H53" s="106" t="s">
        <v>70</v>
      </c>
      <c r="I53" s="106" t="s">
        <v>70</v>
      </c>
      <c r="J53" s="109">
        <v>45198</v>
      </c>
    </row>
    <row r="54" spans="1:10" ht="15">
      <c r="A54" s="106" t="s">
        <v>61</v>
      </c>
      <c r="B54" s="106" t="s">
        <v>132</v>
      </c>
      <c r="C54" s="106" t="s">
        <v>62</v>
      </c>
      <c r="D54" s="106" t="s">
        <v>80</v>
      </c>
      <c r="E54" s="106" t="s">
        <v>65</v>
      </c>
      <c r="F54" s="107">
        <v>542572</v>
      </c>
      <c r="G54" s="108">
        <v>485000</v>
      </c>
      <c r="H54" s="106" t="s">
        <v>57</v>
      </c>
      <c r="I54" s="106" t="s">
        <v>70</v>
      </c>
      <c r="J54" s="109">
        <v>45198</v>
      </c>
    </row>
    <row r="55" spans="1:10" ht="15">
      <c r="A55" s="106" t="s">
        <v>61</v>
      </c>
      <c r="B55" s="106" t="s">
        <v>132</v>
      </c>
      <c r="C55" s="106" t="s">
        <v>62</v>
      </c>
      <c r="D55" s="106" t="s">
        <v>63</v>
      </c>
      <c r="E55" s="106" t="s">
        <v>58</v>
      </c>
      <c r="F55" s="107">
        <v>541995</v>
      </c>
      <c r="G55" s="108">
        <v>247000</v>
      </c>
      <c r="H55" s="106" t="s">
        <v>57</v>
      </c>
      <c r="I55" s="106" t="s">
        <v>70</v>
      </c>
      <c r="J55" s="109">
        <v>45170</v>
      </c>
    </row>
    <row r="56" spans="1:10" ht="15">
      <c r="A56" s="106" t="s">
        <v>61</v>
      </c>
      <c r="B56" s="106" t="s">
        <v>132</v>
      </c>
      <c r="C56" s="106" t="s">
        <v>62</v>
      </c>
      <c r="D56" s="106" t="s">
        <v>63</v>
      </c>
      <c r="E56" s="106" t="s">
        <v>65</v>
      </c>
      <c r="F56" s="107">
        <v>542569</v>
      </c>
      <c r="G56" s="108">
        <v>591500</v>
      </c>
      <c r="H56" s="106" t="s">
        <v>57</v>
      </c>
      <c r="I56" s="106" t="s">
        <v>70</v>
      </c>
      <c r="J56" s="109">
        <v>45198</v>
      </c>
    </row>
    <row r="57" spans="1:10" ht="15">
      <c r="A57" s="106" t="s">
        <v>61</v>
      </c>
      <c r="B57" s="106" t="s">
        <v>132</v>
      </c>
      <c r="C57" s="106" t="s">
        <v>62</v>
      </c>
      <c r="D57" s="106" t="s">
        <v>80</v>
      </c>
      <c r="E57" s="106" t="s">
        <v>65</v>
      </c>
      <c r="F57" s="107">
        <v>542567</v>
      </c>
      <c r="G57" s="108">
        <v>621000</v>
      </c>
      <c r="H57" s="106" t="s">
        <v>57</v>
      </c>
      <c r="I57" s="106" t="s">
        <v>70</v>
      </c>
      <c r="J57" s="109">
        <v>45198</v>
      </c>
    </row>
    <row r="58" spans="1:10" ht="15">
      <c r="A58" s="106" t="s">
        <v>61</v>
      </c>
      <c r="B58" s="106" t="s">
        <v>132</v>
      </c>
      <c r="C58" s="106" t="s">
        <v>62</v>
      </c>
      <c r="D58" s="106" t="s">
        <v>63</v>
      </c>
      <c r="E58" s="106" t="s">
        <v>65</v>
      </c>
      <c r="F58" s="107">
        <v>542445</v>
      </c>
      <c r="G58" s="108">
        <v>799000</v>
      </c>
      <c r="H58" s="106" t="s">
        <v>57</v>
      </c>
      <c r="I58" s="106" t="s">
        <v>70</v>
      </c>
      <c r="J58" s="109">
        <v>45194</v>
      </c>
    </row>
    <row r="59" spans="1:10" ht="15">
      <c r="A59" s="106" t="s">
        <v>61</v>
      </c>
      <c r="B59" s="106" t="s">
        <v>132</v>
      </c>
      <c r="C59" s="106" t="s">
        <v>62</v>
      </c>
      <c r="D59" s="106" t="s">
        <v>80</v>
      </c>
      <c r="E59" s="106" t="s">
        <v>65</v>
      </c>
      <c r="F59" s="107">
        <v>542123</v>
      </c>
      <c r="G59" s="108">
        <v>460000</v>
      </c>
      <c r="H59" s="106" t="s">
        <v>57</v>
      </c>
      <c r="I59" s="106" t="s">
        <v>70</v>
      </c>
      <c r="J59" s="109">
        <v>45177</v>
      </c>
    </row>
    <row r="60" spans="1:10" ht="15">
      <c r="A60" s="106" t="s">
        <v>68</v>
      </c>
      <c r="B60" s="106" t="s">
        <v>133</v>
      </c>
      <c r="C60" s="106" t="s">
        <v>55</v>
      </c>
      <c r="D60" s="106" t="s">
        <v>99</v>
      </c>
      <c r="E60" s="106" t="s">
        <v>83</v>
      </c>
      <c r="F60" s="107">
        <v>542276</v>
      </c>
      <c r="G60" s="108">
        <v>515854.03</v>
      </c>
      <c r="H60" s="106" t="s">
        <v>57</v>
      </c>
      <c r="I60" s="106" t="s">
        <v>70</v>
      </c>
      <c r="J60" s="109">
        <v>45184</v>
      </c>
    </row>
    <row r="61" spans="1:10" ht="15">
      <c r="A61" s="106" t="s">
        <v>68</v>
      </c>
      <c r="B61" s="106" t="s">
        <v>133</v>
      </c>
      <c r="C61" s="106" t="s">
        <v>55</v>
      </c>
      <c r="D61" s="106" t="s">
        <v>99</v>
      </c>
      <c r="E61" s="106" t="s">
        <v>83</v>
      </c>
      <c r="F61" s="107">
        <v>542272</v>
      </c>
      <c r="G61" s="108">
        <v>843564.75</v>
      </c>
      <c r="H61" s="106" t="s">
        <v>57</v>
      </c>
      <c r="I61" s="106" t="s">
        <v>70</v>
      </c>
      <c r="J61" s="109">
        <v>45184</v>
      </c>
    </row>
    <row r="62" spans="1:10" ht="15">
      <c r="A62" s="106" t="s">
        <v>68</v>
      </c>
      <c r="B62" s="106" t="s">
        <v>133</v>
      </c>
      <c r="C62" s="106" t="s">
        <v>72</v>
      </c>
      <c r="D62" s="106" t="s">
        <v>85</v>
      </c>
      <c r="E62" s="106" t="s">
        <v>65</v>
      </c>
      <c r="F62" s="107">
        <v>542511</v>
      </c>
      <c r="G62" s="108">
        <v>1472500</v>
      </c>
      <c r="H62" s="106" t="s">
        <v>57</v>
      </c>
      <c r="I62" s="106" t="s">
        <v>70</v>
      </c>
      <c r="J62" s="109">
        <v>45196</v>
      </c>
    </row>
    <row r="63" spans="1:10" ht="15">
      <c r="A63" s="106" t="s">
        <v>68</v>
      </c>
      <c r="B63" s="106" t="s">
        <v>133</v>
      </c>
      <c r="C63" s="106" t="s">
        <v>72</v>
      </c>
      <c r="D63" s="106" t="s">
        <v>85</v>
      </c>
      <c r="E63" s="106" t="s">
        <v>65</v>
      </c>
      <c r="F63" s="107">
        <v>542087</v>
      </c>
      <c r="G63" s="108">
        <v>740000</v>
      </c>
      <c r="H63" s="106" t="s">
        <v>57</v>
      </c>
      <c r="I63" s="106" t="s">
        <v>70</v>
      </c>
      <c r="J63" s="109">
        <v>45176</v>
      </c>
    </row>
    <row r="64" spans="1:10" ht="15">
      <c r="A64" s="106" t="s">
        <v>68</v>
      </c>
      <c r="B64" s="106" t="s">
        <v>133</v>
      </c>
      <c r="C64" s="106" t="s">
        <v>55</v>
      </c>
      <c r="D64" s="106" t="s">
        <v>101</v>
      </c>
      <c r="E64" s="106" t="s">
        <v>65</v>
      </c>
      <c r="F64" s="107">
        <v>542299</v>
      </c>
      <c r="G64" s="108">
        <v>410000</v>
      </c>
      <c r="H64" s="106" t="s">
        <v>57</v>
      </c>
      <c r="I64" s="106" t="s">
        <v>70</v>
      </c>
      <c r="J64" s="109">
        <v>45187</v>
      </c>
    </row>
    <row r="65" spans="1:10" ht="15">
      <c r="A65" s="106" t="s">
        <v>68</v>
      </c>
      <c r="B65" s="106" t="s">
        <v>133</v>
      </c>
      <c r="C65" s="106" t="s">
        <v>55</v>
      </c>
      <c r="D65" s="106" t="s">
        <v>69</v>
      </c>
      <c r="E65" s="106" t="s">
        <v>65</v>
      </c>
      <c r="F65" s="107">
        <v>542368</v>
      </c>
      <c r="G65" s="108">
        <v>435642</v>
      </c>
      <c r="H65" s="106" t="s">
        <v>70</v>
      </c>
      <c r="I65" s="106" t="s">
        <v>70</v>
      </c>
      <c r="J65" s="109">
        <v>45189</v>
      </c>
    </row>
    <row r="66" spans="1:10" ht="15">
      <c r="A66" s="106" t="s">
        <v>68</v>
      </c>
      <c r="B66" s="106" t="s">
        <v>133</v>
      </c>
      <c r="C66" s="106" t="s">
        <v>55</v>
      </c>
      <c r="D66" s="106" t="s">
        <v>69</v>
      </c>
      <c r="E66" s="106" t="s">
        <v>65</v>
      </c>
      <c r="F66" s="107">
        <v>542432</v>
      </c>
      <c r="G66" s="108">
        <v>189500</v>
      </c>
      <c r="H66" s="106" t="s">
        <v>57</v>
      </c>
      <c r="I66" s="106" t="s">
        <v>70</v>
      </c>
      <c r="J66" s="109">
        <v>45191</v>
      </c>
    </row>
    <row r="67" spans="1:10" ht="15">
      <c r="A67" s="106" t="s">
        <v>68</v>
      </c>
      <c r="B67" s="106" t="s">
        <v>133</v>
      </c>
      <c r="C67" s="106" t="s">
        <v>87</v>
      </c>
      <c r="D67" s="106" t="s">
        <v>88</v>
      </c>
      <c r="E67" s="106" t="s">
        <v>65</v>
      </c>
      <c r="F67" s="107">
        <v>542145</v>
      </c>
      <c r="G67" s="108">
        <v>370000</v>
      </c>
      <c r="H67" s="106" t="s">
        <v>57</v>
      </c>
      <c r="I67" s="106" t="s">
        <v>70</v>
      </c>
      <c r="J67" s="109">
        <v>45180</v>
      </c>
    </row>
    <row r="68" spans="1:10" ht="15">
      <c r="A68" s="106" t="s">
        <v>68</v>
      </c>
      <c r="B68" s="106" t="s">
        <v>133</v>
      </c>
      <c r="C68" s="106" t="s">
        <v>55</v>
      </c>
      <c r="D68" s="106" t="s">
        <v>69</v>
      </c>
      <c r="E68" s="106" t="s">
        <v>65</v>
      </c>
      <c r="F68" s="107">
        <v>542003</v>
      </c>
      <c r="G68" s="108">
        <v>424920</v>
      </c>
      <c r="H68" s="106" t="s">
        <v>70</v>
      </c>
      <c r="I68" s="106" t="s">
        <v>70</v>
      </c>
      <c r="J68" s="109">
        <v>45170</v>
      </c>
    </row>
    <row r="69" spans="1:10" ht="15">
      <c r="A69" s="106" t="s">
        <v>68</v>
      </c>
      <c r="B69" s="106" t="s">
        <v>133</v>
      </c>
      <c r="C69" s="106" t="s">
        <v>72</v>
      </c>
      <c r="D69" s="106" t="s">
        <v>85</v>
      </c>
      <c r="E69" s="106" t="s">
        <v>65</v>
      </c>
      <c r="F69" s="107">
        <v>542320</v>
      </c>
      <c r="G69" s="108">
        <v>790000</v>
      </c>
      <c r="H69" s="106" t="s">
        <v>57</v>
      </c>
      <c r="I69" s="106" t="s">
        <v>70</v>
      </c>
      <c r="J69" s="109">
        <v>45187</v>
      </c>
    </row>
    <row r="70" spans="1:10" ht="15">
      <c r="A70" s="106" t="s">
        <v>68</v>
      </c>
      <c r="B70" s="106" t="s">
        <v>133</v>
      </c>
      <c r="C70" s="106" t="s">
        <v>62</v>
      </c>
      <c r="D70" s="106" t="s">
        <v>98</v>
      </c>
      <c r="E70" s="106" t="s">
        <v>65</v>
      </c>
      <c r="F70" s="107">
        <v>542182</v>
      </c>
      <c r="G70" s="108">
        <v>250000</v>
      </c>
      <c r="H70" s="106" t="s">
        <v>57</v>
      </c>
      <c r="I70" s="106" t="s">
        <v>70</v>
      </c>
      <c r="J70" s="109">
        <v>45182</v>
      </c>
    </row>
    <row r="71" spans="1:10" ht="15">
      <c r="A71" s="106" t="s">
        <v>68</v>
      </c>
      <c r="B71" s="106" t="s">
        <v>133</v>
      </c>
      <c r="C71" s="106" t="s">
        <v>55</v>
      </c>
      <c r="D71" s="106" t="s">
        <v>99</v>
      </c>
      <c r="E71" s="106" t="s">
        <v>74</v>
      </c>
      <c r="F71" s="107">
        <v>542545</v>
      </c>
      <c r="G71" s="108">
        <v>3900000</v>
      </c>
      <c r="H71" s="106" t="s">
        <v>57</v>
      </c>
      <c r="I71" s="106" t="s">
        <v>70</v>
      </c>
      <c r="J71" s="109">
        <v>45198</v>
      </c>
    </row>
    <row r="72" spans="1:10" ht="15">
      <c r="A72" s="106" t="s">
        <v>68</v>
      </c>
      <c r="B72" s="106" t="s">
        <v>133</v>
      </c>
      <c r="C72" s="106" t="s">
        <v>62</v>
      </c>
      <c r="D72" s="106" t="s">
        <v>98</v>
      </c>
      <c r="E72" s="106" t="s">
        <v>65</v>
      </c>
      <c r="F72" s="107">
        <v>542438</v>
      </c>
      <c r="G72" s="108">
        <v>903000</v>
      </c>
      <c r="H72" s="106" t="s">
        <v>57</v>
      </c>
      <c r="I72" s="106" t="s">
        <v>70</v>
      </c>
      <c r="J72" s="109">
        <v>45194</v>
      </c>
    </row>
    <row r="73" spans="1:10" ht="15">
      <c r="A73" s="106" t="s">
        <v>68</v>
      </c>
      <c r="B73" s="106" t="s">
        <v>133</v>
      </c>
      <c r="C73" s="106" t="s">
        <v>62</v>
      </c>
      <c r="D73" s="106" t="s">
        <v>98</v>
      </c>
      <c r="E73" s="106" t="s">
        <v>65</v>
      </c>
      <c r="F73" s="107">
        <v>542481</v>
      </c>
      <c r="G73" s="108">
        <v>460000</v>
      </c>
      <c r="H73" s="106" t="s">
        <v>57</v>
      </c>
      <c r="I73" s="106" t="s">
        <v>70</v>
      </c>
      <c r="J73" s="109">
        <v>45195</v>
      </c>
    </row>
    <row r="74" spans="1:10" ht="15">
      <c r="A74" s="106" t="s">
        <v>68</v>
      </c>
      <c r="B74" s="106" t="s">
        <v>133</v>
      </c>
      <c r="C74" s="106" t="s">
        <v>62</v>
      </c>
      <c r="D74" s="106" t="s">
        <v>98</v>
      </c>
      <c r="E74" s="106" t="s">
        <v>65</v>
      </c>
      <c r="F74" s="107">
        <v>542419</v>
      </c>
      <c r="G74" s="108">
        <v>350000</v>
      </c>
      <c r="H74" s="106" t="s">
        <v>57</v>
      </c>
      <c r="I74" s="106" t="s">
        <v>70</v>
      </c>
      <c r="J74" s="109">
        <v>45191</v>
      </c>
    </row>
    <row r="75" spans="1:10" ht="15">
      <c r="A75" s="106" t="s">
        <v>64</v>
      </c>
      <c r="B75" s="106" t="s">
        <v>134</v>
      </c>
      <c r="C75" s="106" t="s">
        <v>66</v>
      </c>
      <c r="D75" s="106" t="s">
        <v>67</v>
      </c>
      <c r="E75" s="106" t="s">
        <v>65</v>
      </c>
      <c r="F75" s="107">
        <v>542000</v>
      </c>
      <c r="G75" s="108">
        <v>448000</v>
      </c>
      <c r="H75" s="106" t="s">
        <v>57</v>
      </c>
      <c r="I75" s="106" t="s">
        <v>70</v>
      </c>
      <c r="J75" s="109">
        <v>45170</v>
      </c>
    </row>
    <row r="76" spans="1:10" ht="15">
      <c r="A76" s="106" t="s">
        <v>64</v>
      </c>
      <c r="B76" s="106" t="s">
        <v>134</v>
      </c>
      <c r="C76" s="106" t="s">
        <v>66</v>
      </c>
      <c r="D76" s="106" t="s">
        <v>67</v>
      </c>
      <c r="E76" s="106" t="s">
        <v>65</v>
      </c>
      <c r="F76" s="107">
        <v>542508</v>
      </c>
      <c r="G76" s="108">
        <v>475000</v>
      </c>
      <c r="H76" s="106" t="s">
        <v>57</v>
      </c>
      <c r="I76" s="106" t="s">
        <v>70</v>
      </c>
      <c r="J76" s="109">
        <v>45196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K22" sqref="K2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35</v>
      </c>
      <c r="C1" s="85" t="s">
        <v>1</v>
      </c>
      <c r="D1" s="85" t="s">
        <v>34</v>
      </c>
      <c r="E1" s="85" t="s">
        <v>32</v>
      </c>
      <c r="F1" s="85" t="s">
        <v>36</v>
      </c>
      <c r="G1" s="85" t="s">
        <v>33</v>
      </c>
      <c r="H1" s="85" t="s">
        <v>39</v>
      </c>
      <c r="L1">
        <v>20</v>
      </c>
    </row>
    <row r="2" spans="1:12" ht="15">
      <c r="A2" s="110" t="s">
        <v>71</v>
      </c>
      <c r="B2" s="110" t="s">
        <v>129</v>
      </c>
      <c r="C2" s="110" t="s">
        <v>74</v>
      </c>
      <c r="D2" s="110" t="s">
        <v>114</v>
      </c>
      <c r="E2" s="111">
        <v>542210</v>
      </c>
      <c r="F2" s="112">
        <v>3752000</v>
      </c>
      <c r="G2" s="113">
        <v>45183</v>
      </c>
      <c r="H2" s="110" t="s">
        <v>115</v>
      </c>
    </row>
    <row r="3" spans="1:12" ht="15">
      <c r="A3" s="110" t="s">
        <v>61</v>
      </c>
      <c r="B3" s="110" t="s">
        <v>132</v>
      </c>
      <c r="C3" s="110" t="s">
        <v>112</v>
      </c>
      <c r="D3" s="110" t="s">
        <v>125</v>
      </c>
      <c r="E3" s="111">
        <v>542544</v>
      </c>
      <c r="F3" s="112">
        <v>908000</v>
      </c>
      <c r="G3" s="113">
        <v>45198</v>
      </c>
      <c r="H3" s="110" t="s">
        <v>126</v>
      </c>
    </row>
    <row r="4" spans="1:12" ht="15">
      <c r="A4" s="110" t="s">
        <v>61</v>
      </c>
      <c r="B4" s="110" t="s">
        <v>132</v>
      </c>
      <c r="C4" s="110" t="s">
        <v>117</v>
      </c>
      <c r="D4" s="110" t="s">
        <v>116</v>
      </c>
      <c r="E4" s="111">
        <v>542237</v>
      </c>
      <c r="F4" s="112">
        <v>213675</v>
      </c>
      <c r="G4" s="113">
        <v>45184</v>
      </c>
      <c r="H4" s="110" t="s">
        <v>118</v>
      </c>
    </row>
    <row r="5" spans="1:12" ht="15">
      <c r="A5" s="110" t="s">
        <v>61</v>
      </c>
      <c r="B5" s="110" t="s">
        <v>132</v>
      </c>
      <c r="C5" s="110" t="s">
        <v>112</v>
      </c>
      <c r="D5" s="110" t="s">
        <v>122</v>
      </c>
      <c r="E5" s="111">
        <v>542343</v>
      </c>
      <c r="F5" s="112">
        <v>220000</v>
      </c>
      <c r="G5" s="113">
        <v>45188</v>
      </c>
      <c r="H5" s="110" t="s">
        <v>123</v>
      </c>
    </row>
    <row r="6" spans="1:12" ht="15">
      <c r="A6" s="110" t="s">
        <v>61</v>
      </c>
      <c r="B6" s="110" t="s">
        <v>132</v>
      </c>
      <c r="C6" s="110" t="s">
        <v>112</v>
      </c>
      <c r="D6" s="110" t="s">
        <v>124</v>
      </c>
      <c r="E6" s="111">
        <v>542364</v>
      </c>
      <c r="F6" s="112">
        <v>145000</v>
      </c>
      <c r="G6" s="113">
        <v>45189</v>
      </c>
      <c r="H6" s="110" t="s">
        <v>118</v>
      </c>
    </row>
    <row r="7" spans="1:12" ht="15">
      <c r="A7" s="110" t="s">
        <v>68</v>
      </c>
      <c r="B7" s="110" t="s">
        <v>133</v>
      </c>
      <c r="C7" s="110" t="s">
        <v>74</v>
      </c>
      <c r="D7" s="110" t="s">
        <v>109</v>
      </c>
      <c r="E7" s="111">
        <v>542035</v>
      </c>
      <c r="F7" s="112">
        <v>583415</v>
      </c>
      <c r="G7" s="113">
        <v>45174</v>
      </c>
      <c r="H7" s="110" t="s">
        <v>110</v>
      </c>
    </row>
    <row r="8" spans="1:12" ht="15">
      <c r="A8" s="110" t="s">
        <v>68</v>
      </c>
      <c r="B8" s="110" t="s">
        <v>133</v>
      </c>
      <c r="C8" s="110" t="s">
        <v>119</v>
      </c>
      <c r="D8" s="110" t="s">
        <v>100</v>
      </c>
      <c r="E8" s="111">
        <v>542281</v>
      </c>
      <c r="F8" s="112">
        <v>8100000</v>
      </c>
      <c r="G8" s="113">
        <v>45184</v>
      </c>
      <c r="H8" s="110" t="s">
        <v>120</v>
      </c>
    </row>
    <row r="9" spans="1:12" ht="15">
      <c r="A9" s="110" t="s">
        <v>68</v>
      </c>
      <c r="B9" s="110" t="s">
        <v>133</v>
      </c>
      <c r="C9" s="110" t="s">
        <v>119</v>
      </c>
      <c r="D9" s="110" t="s">
        <v>100</v>
      </c>
      <c r="E9" s="111">
        <v>542286</v>
      </c>
      <c r="F9" s="112">
        <v>1110900</v>
      </c>
      <c r="G9" s="113">
        <v>45184</v>
      </c>
      <c r="H9" s="110" t="s">
        <v>121</v>
      </c>
    </row>
    <row r="10" spans="1:12" ht="15">
      <c r="A10" s="110" t="s">
        <v>68</v>
      </c>
      <c r="B10" s="110" t="s">
        <v>133</v>
      </c>
      <c r="C10" s="110" t="s">
        <v>119</v>
      </c>
      <c r="D10" s="110" t="s">
        <v>100</v>
      </c>
      <c r="E10" s="111">
        <v>542287</v>
      </c>
      <c r="F10" s="112">
        <v>400006</v>
      </c>
      <c r="G10" s="113">
        <v>45184</v>
      </c>
      <c r="H10" s="110" t="s">
        <v>121</v>
      </c>
    </row>
    <row r="11" spans="1:12" ht="15">
      <c r="A11" s="110" t="s">
        <v>64</v>
      </c>
      <c r="B11" s="110" t="s">
        <v>134</v>
      </c>
      <c r="C11" s="110" t="s">
        <v>112</v>
      </c>
      <c r="D11" s="110" t="s">
        <v>111</v>
      </c>
      <c r="E11" s="111">
        <v>542183</v>
      </c>
      <c r="F11" s="112">
        <v>276000</v>
      </c>
      <c r="G11" s="113">
        <v>45182</v>
      </c>
      <c r="H11" s="110" t="s">
        <v>113</v>
      </c>
    </row>
    <row r="12" spans="1:12" ht="15">
      <c r="A12" s="110"/>
      <c r="B12" s="110"/>
      <c r="C12" s="110"/>
      <c r="D12" s="110"/>
      <c r="E12" s="111"/>
      <c r="F12" s="112"/>
      <c r="G12" s="113"/>
      <c r="H12" s="110"/>
    </row>
    <row r="13" spans="1:12" ht="15">
      <c r="A13" s="110"/>
      <c r="B13" s="110"/>
      <c r="C13" s="110"/>
      <c r="D13" s="110"/>
      <c r="E13" s="111"/>
      <c r="F13" s="112"/>
      <c r="G13" s="113"/>
      <c r="H13" s="110"/>
    </row>
    <row r="14" spans="1:12" ht="15">
      <c r="A14" s="110"/>
      <c r="B14" s="110"/>
      <c r="C14" s="110"/>
      <c r="D14" s="110"/>
      <c r="E14" s="111"/>
      <c r="F14" s="112"/>
      <c r="G14" s="113"/>
      <c r="H14" s="110"/>
    </row>
    <row r="15" spans="1:12" ht="15">
      <c r="A15" s="110"/>
      <c r="B15" s="110"/>
      <c r="C15" s="110"/>
      <c r="D15" s="110"/>
      <c r="E15" s="111"/>
      <c r="F15" s="112"/>
      <c r="G15" s="113"/>
      <c r="H15" s="110"/>
    </row>
    <row r="16" spans="1:12" ht="15">
      <c r="A16" s="110"/>
      <c r="B16" s="110"/>
      <c r="C16" s="110"/>
      <c r="D16" s="110"/>
      <c r="E16" s="111"/>
      <c r="F16" s="112"/>
      <c r="G16" s="113"/>
      <c r="H16" s="110"/>
    </row>
    <row r="17" spans="1:8" ht="15">
      <c r="A17" s="110"/>
      <c r="B17" s="110"/>
      <c r="C17" s="110"/>
      <c r="D17" s="110"/>
      <c r="E17" s="111"/>
      <c r="F17" s="112"/>
      <c r="G17" s="113"/>
      <c r="H17" s="110"/>
    </row>
    <row r="18" spans="1:8" ht="15">
      <c r="A18" s="110"/>
      <c r="B18" s="110"/>
      <c r="C18" s="110"/>
      <c r="D18" s="110"/>
      <c r="E18" s="111"/>
      <c r="F18" s="112"/>
      <c r="G18" s="113"/>
      <c r="H18" s="110"/>
    </row>
    <row r="19" spans="1:8" ht="15">
      <c r="A19" s="110"/>
      <c r="B19" s="110"/>
      <c r="C19" s="110"/>
      <c r="D19" s="110"/>
      <c r="E19" s="111"/>
      <c r="F19" s="112"/>
      <c r="G19" s="113"/>
      <c r="H19" s="110"/>
    </row>
    <row r="20" spans="1:8" ht="15">
      <c r="A20" s="110"/>
      <c r="B20" s="110"/>
      <c r="C20" s="110"/>
      <c r="D20" s="110"/>
      <c r="E20" s="111"/>
      <c r="F20" s="112"/>
      <c r="G20" s="113"/>
      <c r="H20" s="110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86"/>
  <sheetViews>
    <sheetView workbookViewId="0">
      <pane ySplit="1" topLeftCell="A2" activePane="bottomLeft" state="frozen"/>
      <selection pane="bottomLeft" activeCell="I18" sqref="I18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6" t="s">
        <v>0</v>
      </c>
      <c r="B1" s="87" t="s">
        <v>35</v>
      </c>
      <c r="C1" s="87" t="s">
        <v>36</v>
      </c>
      <c r="D1" s="87" t="s">
        <v>33</v>
      </c>
      <c r="E1" s="88" t="s">
        <v>41</v>
      </c>
      <c r="L1">
        <v>86</v>
      </c>
    </row>
    <row r="2" spans="1:12" ht="12.75" customHeight="1">
      <c r="A2" s="114" t="s">
        <v>90</v>
      </c>
      <c r="B2" s="114" t="s">
        <v>127</v>
      </c>
      <c r="C2" s="115">
        <v>569950</v>
      </c>
      <c r="D2" s="116">
        <v>45197</v>
      </c>
      <c r="E2" s="114" t="s">
        <v>135</v>
      </c>
    </row>
    <row r="3" spans="1:12" ht="12.75" customHeight="1">
      <c r="A3" s="114" t="s">
        <v>90</v>
      </c>
      <c r="B3" s="114" t="s">
        <v>127</v>
      </c>
      <c r="C3" s="115">
        <v>720000</v>
      </c>
      <c r="D3" s="116">
        <v>45181</v>
      </c>
      <c r="E3" s="114" t="s">
        <v>135</v>
      </c>
    </row>
    <row r="4" spans="1:12" ht="12.75" customHeight="1">
      <c r="A4" s="114" t="s">
        <v>90</v>
      </c>
      <c r="B4" s="114" t="s">
        <v>127</v>
      </c>
      <c r="C4" s="115">
        <v>722000</v>
      </c>
      <c r="D4" s="116">
        <v>45197</v>
      </c>
      <c r="E4" s="114" t="s">
        <v>135</v>
      </c>
    </row>
    <row r="5" spans="1:12" ht="12.75" customHeight="1">
      <c r="A5" s="114" t="s">
        <v>90</v>
      </c>
      <c r="B5" s="114" t="s">
        <v>127</v>
      </c>
      <c r="C5" s="115">
        <v>722098</v>
      </c>
      <c r="D5" s="116">
        <v>45198</v>
      </c>
      <c r="E5" s="114" t="s">
        <v>135</v>
      </c>
    </row>
    <row r="6" spans="1:12" ht="12.75" customHeight="1">
      <c r="A6" s="114" t="s">
        <v>90</v>
      </c>
      <c r="B6" s="114" t="s">
        <v>127</v>
      </c>
      <c r="C6" s="115">
        <v>674950</v>
      </c>
      <c r="D6" s="116">
        <v>45183</v>
      </c>
      <c r="E6" s="114" t="s">
        <v>135</v>
      </c>
    </row>
    <row r="7" spans="1:12" ht="12.75" customHeight="1">
      <c r="A7" s="114" t="s">
        <v>53</v>
      </c>
      <c r="B7" s="114" t="s">
        <v>128</v>
      </c>
      <c r="C7" s="115">
        <v>470000</v>
      </c>
      <c r="D7" s="116">
        <v>45181</v>
      </c>
      <c r="E7" s="114" t="s">
        <v>136</v>
      </c>
    </row>
    <row r="8" spans="1:12" ht="12.75" customHeight="1">
      <c r="A8" s="114" t="s">
        <v>53</v>
      </c>
      <c r="B8" s="114" t="s">
        <v>128</v>
      </c>
      <c r="C8" s="115">
        <v>285000</v>
      </c>
      <c r="D8" s="116">
        <v>45170</v>
      </c>
      <c r="E8" s="114" t="s">
        <v>136</v>
      </c>
    </row>
    <row r="9" spans="1:12" ht="12.75" customHeight="1">
      <c r="A9" s="114" t="s">
        <v>53</v>
      </c>
      <c r="B9" s="114" t="s">
        <v>128</v>
      </c>
      <c r="C9" s="115">
        <v>800000</v>
      </c>
      <c r="D9" s="116">
        <v>45170</v>
      </c>
      <c r="E9" s="114" t="s">
        <v>136</v>
      </c>
    </row>
    <row r="10" spans="1:12" ht="12.75" customHeight="1">
      <c r="A10" s="114" t="s">
        <v>53</v>
      </c>
      <c r="B10" s="114" t="s">
        <v>128</v>
      </c>
      <c r="C10" s="115">
        <v>1425000</v>
      </c>
      <c r="D10" s="116">
        <v>45190</v>
      </c>
      <c r="E10" s="114" t="s">
        <v>136</v>
      </c>
    </row>
    <row r="11" spans="1:12" ht="12.75" customHeight="1">
      <c r="A11" s="114" t="s">
        <v>53</v>
      </c>
      <c r="B11" s="114" t="s">
        <v>128</v>
      </c>
      <c r="C11" s="115">
        <v>420000</v>
      </c>
      <c r="D11" s="116">
        <v>45198</v>
      </c>
      <c r="E11" s="114" t="s">
        <v>136</v>
      </c>
    </row>
    <row r="12" spans="1:12" ht="12.75" customHeight="1">
      <c r="A12" s="114" t="s">
        <v>53</v>
      </c>
      <c r="B12" s="114" t="s">
        <v>128</v>
      </c>
      <c r="C12" s="115">
        <v>295000</v>
      </c>
      <c r="D12" s="116">
        <v>45184</v>
      </c>
      <c r="E12" s="114" t="s">
        <v>136</v>
      </c>
    </row>
    <row r="13" spans="1:12" ht="15">
      <c r="A13" s="114" t="s">
        <v>71</v>
      </c>
      <c r="B13" s="114" t="s">
        <v>129</v>
      </c>
      <c r="C13" s="115">
        <v>3752000</v>
      </c>
      <c r="D13" s="116">
        <v>45183</v>
      </c>
      <c r="E13" s="114" t="s">
        <v>137</v>
      </c>
    </row>
    <row r="14" spans="1:12" ht="15">
      <c r="A14" s="114" t="s">
        <v>71</v>
      </c>
      <c r="B14" s="114" t="s">
        <v>129</v>
      </c>
      <c r="C14" s="115">
        <v>439900</v>
      </c>
      <c r="D14" s="116">
        <v>45198</v>
      </c>
      <c r="E14" s="114" t="s">
        <v>136</v>
      </c>
    </row>
    <row r="15" spans="1:12" ht="15">
      <c r="A15" s="114" t="s">
        <v>71</v>
      </c>
      <c r="B15" s="114" t="s">
        <v>129</v>
      </c>
      <c r="C15" s="115">
        <v>3725000</v>
      </c>
      <c r="D15" s="116">
        <v>45189</v>
      </c>
      <c r="E15" s="114" t="s">
        <v>136</v>
      </c>
    </row>
    <row r="16" spans="1:12" ht="15">
      <c r="A16" s="114" t="s">
        <v>71</v>
      </c>
      <c r="B16" s="114" t="s">
        <v>129</v>
      </c>
      <c r="C16" s="115">
        <v>895000</v>
      </c>
      <c r="D16" s="116">
        <v>45191</v>
      </c>
      <c r="E16" s="114" t="s">
        <v>136</v>
      </c>
    </row>
    <row r="17" spans="1:5" ht="15">
      <c r="A17" s="114" t="s">
        <v>71</v>
      </c>
      <c r="B17" s="114" t="s">
        <v>129</v>
      </c>
      <c r="C17" s="115">
        <v>452000</v>
      </c>
      <c r="D17" s="116">
        <v>45194</v>
      </c>
      <c r="E17" s="114" t="s">
        <v>136</v>
      </c>
    </row>
    <row r="18" spans="1:5" ht="15">
      <c r="A18" s="114" t="s">
        <v>71</v>
      </c>
      <c r="B18" s="114" t="s">
        <v>129</v>
      </c>
      <c r="C18" s="115">
        <v>661021</v>
      </c>
      <c r="D18" s="116">
        <v>45195</v>
      </c>
      <c r="E18" s="114" t="s">
        <v>135</v>
      </c>
    </row>
    <row r="19" spans="1:5" ht="15">
      <c r="A19" s="114" t="s">
        <v>71</v>
      </c>
      <c r="B19" s="114" t="s">
        <v>129</v>
      </c>
      <c r="C19" s="115">
        <v>760125</v>
      </c>
      <c r="D19" s="116">
        <v>45195</v>
      </c>
      <c r="E19" s="114" t="s">
        <v>136</v>
      </c>
    </row>
    <row r="20" spans="1:5" ht="15">
      <c r="A20" s="114" t="s">
        <v>71</v>
      </c>
      <c r="B20" s="114" t="s">
        <v>129</v>
      </c>
      <c r="C20" s="115">
        <v>449900</v>
      </c>
      <c r="D20" s="116">
        <v>45196</v>
      </c>
      <c r="E20" s="114" t="s">
        <v>136</v>
      </c>
    </row>
    <row r="21" spans="1:5" ht="15">
      <c r="A21" s="114" t="s">
        <v>71</v>
      </c>
      <c r="B21" s="114" t="s">
        <v>129</v>
      </c>
      <c r="C21" s="115">
        <v>350000</v>
      </c>
      <c r="D21" s="116">
        <v>45196</v>
      </c>
      <c r="E21" s="114" t="s">
        <v>136</v>
      </c>
    </row>
    <row r="22" spans="1:5" ht="15">
      <c r="A22" s="114" t="s">
        <v>71</v>
      </c>
      <c r="B22" s="114" t="s">
        <v>129</v>
      </c>
      <c r="C22" s="115">
        <v>300000</v>
      </c>
      <c r="D22" s="116">
        <v>45196</v>
      </c>
      <c r="E22" s="114" t="s">
        <v>136</v>
      </c>
    </row>
    <row r="23" spans="1:5" ht="15">
      <c r="A23" s="114" t="s">
        <v>71</v>
      </c>
      <c r="B23" s="114" t="s">
        <v>129</v>
      </c>
      <c r="C23" s="115">
        <v>484990</v>
      </c>
      <c r="D23" s="116">
        <v>45194</v>
      </c>
      <c r="E23" s="114" t="s">
        <v>135</v>
      </c>
    </row>
    <row r="24" spans="1:5" ht="15">
      <c r="A24" s="114" t="s">
        <v>71</v>
      </c>
      <c r="B24" s="114" t="s">
        <v>129</v>
      </c>
      <c r="C24" s="115">
        <v>420000</v>
      </c>
      <c r="D24" s="116">
        <v>45184</v>
      </c>
      <c r="E24" s="114" t="s">
        <v>136</v>
      </c>
    </row>
    <row r="25" spans="1:5" ht="15">
      <c r="A25" s="114" t="s">
        <v>71</v>
      </c>
      <c r="B25" s="114" t="s">
        <v>129</v>
      </c>
      <c r="C25" s="115">
        <v>399999</v>
      </c>
      <c r="D25" s="116">
        <v>45175</v>
      </c>
      <c r="E25" s="114" t="s">
        <v>136</v>
      </c>
    </row>
    <row r="26" spans="1:5" ht="15">
      <c r="A26" s="114" t="s">
        <v>71</v>
      </c>
      <c r="B26" s="114" t="s">
        <v>129</v>
      </c>
      <c r="C26" s="115">
        <v>995000</v>
      </c>
      <c r="D26" s="116">
        <v>45177</v>
      </c>
      <c r="E26" s="114" t="s">
        <v>136</v>
      </c>
    </row>
    <row r="27" spans="1:5" ht="15">
      <c r="A27" s="114" t="s">
        <v>71</v>
      </c>
      <c r="B27" s="114" t="s">
        <v>129</v>
      </c>
      <c r="C27" s="115">
        <v>653000</v>
      </c>
      <c r="D27" s="116">
        <v>45181</v>
      </c>
      <c r="E27" s="114" t="s">
        <v>136</v>
      </c>
    </row>
    <row r="28" spans="1:5" ht="15">
      <c r="A28" s="114" t="s">
        <v>71</v>
      </c>
      <c r="B28" s="114" t="s">
        <v>129</v>
      </c>
      <c r="C28" s="115">
        <v>413000</v>
      </c>
      <c r="D28" s="116">
        <v>45188</v>
      </c>
      <c r="E28" s="114" t="s">
        <v>136</v>
      </c>
    </row>
    <row r="29" spans="1:5" ht="15">
      <c r="A29" s="114" t="s">
        <v>71</v>
      </c>
      <c r="B29" s="114" t="s">
        <v>129</v>
      </c>
      <c r="C29" s="115">
        <v>260000</v>
      </c>
      <c r="D29" s="116">
        <v>45184</v>
      </c>
      <c r="E29" s="114" t="s">
        <v>136</v>
      </c>
    </row>
    <row r="30" spans="1:5" ht="15">
      <c r="A30" s="114" t="s">
        <v>71</v>
      </c>
      <c r="B30" s="114" t="s">
        <v>129</v>
      </c>
      <c r="C30" s="115">
        <v>569750</v>
      </c>
      <c r="D30" s="116">
        <v>45174</v>
      </c>
      <c r="E30" s="114" t="s">
        <v>136</v>
      </c>
    </row>
    <row r="31" spans="1:5" ht="15">
      <c r="A31" s="114" t="s">
        <v>71</v>
      </c>
      <c r="B31" s="114" t="s">
        <v>129</v>
      </c>
      <c r="C31" s="115">
        <v>680000</v>
      </c>
      <c r="D31" s="116">
        <v>45175</v>
      </c>
      <c r="E31" s="114" t="s">
        <v>136</v>
      </c>
    </row>
    <row r="32" spans="1:5" ht="15">
      <c r="A32" s="114" t="s">
        <v>71</v>
      </c>
      <c r="B32" s="114" t="s">
        <v>129</v>
      </c>
      <c r="C32" s="115">
        <v>340000</v>
      </c>
      <c r="D32" s="116">
        <v>45175</v>
      </c>
      <c r="E32" s="114" t="s">
        <v>136</v>
      </c>
    </row>
    <row r="33" spans="1:5" ht="15">
      <c r="A33" s="114" t="s">
        <v>94</v>
      </c>
      <c r="B33" s="114" t="s">
        <v>130</v>
      </c>
      <c r="C33" s="115">
        <v>644000</v>
      </c>
      <c r="D33" s="116">
        <v>45181</v>
      </c>
      <c r="E33" s="114" t="s">
        <v>136</v>
      </c>
    </row>
    <row r="34" spans="1:5" ht="15">
      <c r="A34" s="114" t="s">
        <v>77</v>
      </c>
      <c r="B34" s="114" t="s">
        <v>131</v>
      </c>
      <c r="C34" s="115">
        <v>470000</v>
      </c>
      <c r="D34" s="116">
        <v>45175</v>
      </c>
      <c r="E34" s="114" t="s">
        <v>136</v>
      </c>
    </row>
    <row r="35" spans="1:5" ht="15">
      <c r="A35" s="114" t="s">
        <v>77</v>
      </c>
      <c r="B35" s="114" t="s">
        <v>131</v>
      </c>
      <c r="C35" s="115">
        <v>380000</v>
      </c>
      <c r="D35" s="116">
        <v>45182</v>
      </c>
      <c r="E35" s="114" t="s">
        <v>136</v>
      </c>
    </row>
    <row r="36" spans="1:5" ht="15">
      <c r="A36" s="114" t="s">
        <v>61</v>
      </c>
      <c r="B36" s="114" t="s">
        <v>132</v>
      </c>
      <c r="C36" s="115">
        <v>247000</v>
      </c>
      <c r="D36" s="116">
        <v>45170</v>
      </c>
      <c r="E36" s="114" t="s">
        <v>136</v>
      </c>
    </row>
    <row r="37" spans="1:5" ht="15">
      <c r="A37" s="114" t="s">
        <v>61</v>
      </c>
      <c r="B37" s="114" t="s">
        <v>132</v>
      </c>
      <c r="C37" s="115">
        <v>530000</v>
      </c>
      <c r="D37" s="116">
        <v>45176</v>
      </c>
      <c r="E37" s="114" t="s">
        <v>136</v>
      </c>
    </row>
    <row r="38" spans="1:5" ht="15">
      <c r="A38" s="114" t="s">
        <v>61</v>
      </c>
      <c r="B38" s="114" t="s">
        <v>132</v>
      </c>
      <c r="C38" s="115">
        <v>485000</v>
      </c>
      <c r="D38" s="116">
        <v>45198</v>
      </c>
      <c r="E38" s="114" t="s">
        <v>136</v>
      </c>
    </row>
    <row r="39" spans="1:5" ht="15">
      <c r="A39" s="114" t="s">
        <v>61</v>
      </c>
      <c r="B39" s="114" t="s">
        <v>132</v>
      </c>
      <c r="C39" s="115">
        <v>459126</v>
      </c>
      <c r="D39" s="116">
        <v>45198</v>
      </c>
      <c r="E39" s="114" t="s">
        <v>135</v>
      </c>
    </row>
    <row r="40" spans="1:5" ht="15">
      <c r="A40" s="114" t="s">
        <v>61</v>
      </c>
      <c r="B40" s="114" t="s">
        <v>132</v>
      </c>
      <c r="C40" s="115">
        <v>460000</v>
      </c>
      <c r="D40" s="116">
        <v>45177</v>
      </c>
      <c r="E40" s="114" t="s">
        <v>136</v>
      </c>
    </row>
    <row r="41" spans="1:5" ht="15">
      <c r="A41" s="114" t="s">
        <v>61</v>
      </c>
      <c r="B41" s="114" t="s">
        <v>132</v>
      </c>
      <c r="C41" s="115">
        <v>591500</v>
      </c>
      <c r="D41" s="116">
        <v>45198</v>
      </c>
      <c r="E41" s="114" t="s">
        <v>136</v>
      </c>
    </row>
    <row r="42" spans="1:5" ht="15">
      <c r="A42" s="114" t="s">
        <v>61</v>
      </c>
      <c r="B42" s="114" t="s">
        <v>132</v>
      </c>
      <c r="C42" s="115">
        <v>698466</v>
      </c>
      <c r="D42" s="116">
        <v>45198</v>
      </c>
      <c r="E42" s="114" t="s">
        <v>135</v>
      </c>
    </row>
    <row r="43" spans="1:5" ht="15">
      <c r="A43" s="114" t="s">
        <v>61</v>
      </c>
      <c r="B43" s="114" t="s">
        <v>132</v>
      </c>
      <c r="C43" s="115">
        <v>380000</v>
      </c>
      <c r="D43" s="116">
        <v>45198</v>
      </c>
      <c r="E43" s="114" t="s">
        <v>136</v>
      </c>
    </row>
    <row r="44" spans="1:5" ht="15">
      <c r="A44" s="114" t="s">
        <v>61</v>
      </c>
      <c r="B44" s="114" t="s">
        <v>132</v>
      </c>
      <c r="C44" s="115">
        <v>360000</v>
      </c>
      <c r="D44" s="116">
        <v>45183</v>
      </c>
      <c r="E44" s="114" t="s">
        <v>136</v>
      </c>
    </row>
    <row r="45" spans="1:5" ht="15">
      <c r="A45" s="114" t="s">
        <v>61</v>
      </c>
      <c r="B45" s="114" t="s">
        <v>132</v>
      </c>
      <c r="C45" s="115">
        <v>621000</v>
      </c>
      <c r="D45" s="116">
        <v>45198</v>
      </c>
      <c r="E45" s="114" t="s">
        <v>136</v>
      </c>
    </row>
    <row r="46" spans="1:5" ht="15">
      <c r="A46" s="114" t="s">
        <v>61</v>
      </c>
      <c r="B46" s="114" t="s">
        <v>132</v>
      </c>
      <c r="C46" s="115">
        <v>175000</v>
      </c>
      <c r="D46" s="116">
        <v>45198</v>
      </c>
      <c r="E46" s="114" t="s">
        <v>136</v>
      </c>
    </row>
    <row r="47" spans="1:5" ht="15">
      <c r="A47" s="114" t="s">
        <v>61</v>
      </c>
      <c r="B47" s="114" t="s">
        <v>132</v>
      </c>
      <c r="C47" s="115">
        <v>950000</v>
      </c>
      <c r="D47" s="116">
        <v>45196</v>
      </c>
      <c r="E47" s="114" t="s">
        <v>136</v>
      </c>
    </row>
    <row r="48" spans="1:5" ht="15">
      <c r="A48" s="114" t="s">
        <v>61</v>
      </c>
      <c r="B48" s="114" t="s">
        <v>132</v>
      </c>
      <c r="C48" s="115">
        <v>145000</v>
      </c>
      <c r="D48" s="116">
        <v>45189</v>
      </c>
      <c r="E48" s="114" t="s">
        <v>137</v>
      </c>
    </row>
    <row r="49" spans="1:5" ht="15">
      <c r="A49" s="114" t="s">
        <v>61</v>
      </c>
      <c r="B49" s="114" t="s">
        <v>132</v>
      </c>
      <c r="C49" s="115">
        <v>984800</v>
      </c>
      <c r="D49" s="116">
        <v>45183</v>
      </c>
      <c r="E49" s="114" t="s">
        <v>135</v>
      </c>
    </row>
    <row r="50" spans="1:5" ht="15">
      <c r="A50" s="114" t="s">
        <v>61</v>
      </c>
      <c r="B50" s="114" t="s">
        <v>132</v>
      </c>
      <c r="C50" s="115">
        <v>600000</v>
      </c>
      <c r="D50" s="116">
        <v>45194</v>
      </c>
      <c r="E50" s="114" t="s">
        <v>136</v>
      </c>
    </row>
    <row r="51" spans="1:5" ht="15">
      <c r="A51" s="114" t="s">
        <v>61</v>
      </c>
      <c r="B51" s="114" t="s">
        <v>132</v>
      </c>
      <c r="C51" s="115">
        <v>465000</v>
      </c>
      <c r="D51" s="116">
        <v>45184</v>
      </c>
      <c r="E51" s="114" t="s">
        <v>136</v>
      </c>
    </row>
    <row r="52" spans="1:5" ht="15">
      <c r="A52" s="114" t="s">
        <v>61</v>
      </c>
      <c r="B52" s="114" t="s">
        <v>132</v>
      </c>
      <c r="C52" s="115">
        <v>1100000</v>
      </c>
      <c r="D52" s="116">
        <v>45191</v>
      </c>
      <c r="E52" s="114" t="s">
        <v>136</v>
      </c>
    </row>
    <row r="53" spans="1:5" ht="15">
      <c r="A53" s="114" t="s">
        <v>61</v>
      </c>
      <c r="B53" s="114" t="s">
        <v>132</v>
      </c>
      <c r="C53" s="115">
        <v>799000</v>
      </c>
      <c r="D53" s="116">
        <v>45194</v>
      </c>
      <c r="E53" s="114" t="s">
        <v>136</v>
      </c>
    </row>
    <row r="54" spans="1:5" ht="15">
      <c r="A54" s="114" t="s">
        <v>61</v>
      </c>
      <c r="B54" s="114" t="s">
        <v>132</v>
      </c>
      <c r="C54" s="115">
        <v>449000</v>
      </c>
      <c r="D54" s="116">
        <v>45190</v>
      </c>
      <c r="E54" s="114" t="s">
        <v>136</v>
      </c>
    </row>
    <row r="55" spans="1:5" ht="15">
      <c r="A55" s="114" t="s">
        <v>61</v>
      </c>
      <c r="B55" s="114" t="s">
        <v>132</v>
      </c>
      <c r="C55" s="115">
        <v>585000</v>
      </c>
      <c r="D55" s="116">
        <v>45175</v>
      </c>
      <c r="E55" s="114" t="s">
        <v>136</v>
      </c>
    </row>
    <row r="56" spans="1:5" ht="15">
      <c r="A56" s="114" t="s">
        <v>61</v>
      </c>
      <c r="B56" s="114" t="s">
        <v>132</v>
      </c>
      <c r="C56" s="115">
        <v>445000</v>
      </c>
      <c r="D56" s="116">
        <v>45183</v>
      </c>
      <c r="E56" s="114" t="s">
        <v>136</v>
      </c>
    </row>
    <row r="57" spans="1:5" ht="15">
      <c r="A57" s="114" t="s">
        <v>61</v>
      </c>
      <c r="B57" s="114" t="s">
        <v>132</v>
      </c>
      <c r="C57" s="115">
        <v>289500</v>
      </c>
      <c r="D57" s="116">
        <v>45175</v>
      </c>
      <c r="E57" s="114" t="s">
        <v>136</v>
      </c>
    </row>
    <row r="58" spans="1:5" ht="15">
      <c r="A58" s="114" t="s">
        <v>61</v>
      </c>
      <c r="B58" s="114" t="s">
        <v>132</v>
      </c>
      <c r="C58" s="115">
        <v>375000</v>
      </c>
      <c r="D58" s="116">
        <v>45181</v>
      </c>
      <c r="E58" s="114" t="s">
        <v>136</v>
      </c>
    </row>
    <row r="59" spans="1:5" ht="15">
      <c r="A59" s="114" t="s">
        <v>61</v>
      </c>
      <c r="B59" s="114" t="s">
        <v>132</v>
      </c>
      <c r="C59" s="115">
        <v>433388</v>
      </c>
      <c r="D59" s="116">
        <v>45175</v>
      </c>
      <c r="E59" s="114" t="s">
        <v>135</v>
      </c>
    </row>
    <row r="60" spans="1:5" ht="15">
      <c r="A60" s="114" t="s">
        <v>61</v>
      </c>
      <c r="B60" s="114" t="s">
        <v>132</v>
      </c>
      <c r="C60" s="115">
        <v>908000</v>
      </c>
      <c r="D60" s="116">
        <v>45198</v>
      </c>
      <c r="E60" s="114" t="s">
        <v>137</v>
      </c>
    </row>
    <row r="61" spans="1:5" ht="15">
      <c r="A61" s="114" t="s">
        <v>61</v>
      </c>
      <c r="B61" s="114" t="s">
        <v>132</v>
      </c>
      <c r="C61" s="115">
        <v>213675</v>
      </c>
      <c r="D61" s="116">
        <v>45184</v>
      </c>
      <c r="E61" s="114" t="s">
        <v>137</v>
      </c>
    </row>
    <row r="62" spans="1:5" ht="15">
      <c r="A62" s="114" t="s">
        <v>61</v>
      </c>
      <c r="B62" s="114" t="s">
        <v>132</v>
      </c>
      <c r="C62" s="115">
        <v>378000</v>
      </c>
      <c r="D62" s="116">
        <v>45187</v>
      </c>
      <c r="E62" s="114" t="s">
        <v>136</v>
      </c>
    </row>
    <row r="63" spans="1:5" ht="15">
      <c r="A63" s="114" t="s">
        <v>61</v>
      </c>
      <c r="B63" s="114" t="s">
        <v>132</v>
      </c>
      <c r="C63" s="115">
        <v>575000</v>
      </c>
      <c r="D63" s="116">
        <v>45191</v>
      </c>
      <c r="E63" s="114" t="s">
        <v>136</v>
      </c>
    </row>
    <row r="64" spans="1:5" ht="15">
      <c r="A64" s="114" t="s">
        <v>61</v>
      </c>
      <c r="B64" s="114" t="s">
        <v>132</v>
      </c>
      <c r="C64" s="115">
        <v>220000</v>
      </c>
      <c r="D64" s="116">
        <v>45188</v>
      </c>
      <c r="E64" s="114" t="s">
        <v>137</v>
      </c>
    </row>
    <row r="65" spans="1:5" ht="15">
      <c r="A65" s="114" t="s">
        <v>68</v>
      </c>
      <c r="B65" s="114" t="s">
        <v>133</v>
      </c>
      <c r="C65" s="115">
        <v>400006</v>
      </c>
      <c r="D65" s="116">
        <v>45184</v>
      </c>
      <c r="E65" s="114" t="s">
        <v>137</v>
      </c>
    </row>
    <row r="66" spans="1:5" ht="15">
      <c r="A66" s="114" t="s">
        <v>68</v>
      </c>
      <c r="B66" s="114" t="s">
        <v>133</v>
      </c>
      <c r="C66" s="115">
        <v>250000</v>
      </c>
      <c r="D66" s="116">
        <v>45182</v>
      </c>
      <c r="E66" s="114" t="s">
        <v>136</v>
      </c>
    </row>
    <row r="67" spans="1:5" ht="15">
      <c r="A67" s="114" t="s">
        <v>68</v>
      </c>
      <c r="B67" s="114" t="s">
        <v>133</v>
      </c>
      <c r="C67" s="115">
        <v>1472500</v>
      </c>
      <c r="D67" s="116">
        <v>45196</v>
      </c>
      <c r="E67" s="114" t="s">
        <v>136</v>
      </c>
    </row>
    <row r="68" spans="1:5" ht="15">
      <c r="A68" s="114" t="s">
        <v>68</v>
      </c>
      <c r="B68" s="114" t="s">
        <v>133</v>
      </c>
      <c r="C68" s="115">
        <v>740000</v>
      </c>
      <c r="D68" s="116">
        <v>45176</v>
      </c>
      <c r="E68" s="114" t="s">
        <v>136</v>
      </c>
    </row>
    <row r="69" spans="1:5" ht="15">
      <c r="A69" s="114" t="s">
        <v>68</v>
      </c>
      <c r="B69" s="114" t="s">
        <v>133</v>
      </c>
      <c r="C69" s="115">
        <v>843564.75</v>
      </c>
      <c r="D69" s="116">
        <v>45184</v>
      </c>
      <c r="E69" s="114" t="s">
        <v>136</v>
      </c>
    </row>
    <row r="70" spans="1:5" ht="15">
      <c r="A70" s="114" t="s">
        <v>68</v>
      </c>
      <c r="B70" s="114" t="s">
        <v>133</v>
      </c>
      <c r="C70" s="115">
        <v>515854.03</v>
      </c>
      <c r="D70" s="116">
        <v>45184</v>
      </c>
      <c r="E70" s="114" t="s">
        <v>136</v>
      </c>
    </row>
    <row r="71" spans="1:5" ht="15">
      <c r="A71" s="114" t="s">
        <v>68</v>
      </c>
      <c r="B71" s="114" t="s">
        <v>133</v>
      </c>
      <c r="C71" s="115">
        <v>8100000</v>
      </c>
      <c r="D71" s="116">
        <v>45184</v>
      </c>
      <c r="E71" s="114" t="s">
        <v>137</v>
      </c>
    </row>
    <row r="72" spans="1:5" ht="15">
      <c r="A72" s="114" t="s">
        <v>68</v>
      </c>
      <c r="B72" s="114" t="s">
        <v>133</v>
      </c>
      <c r="C72" s="115">
        <v>1110900</v>
      </c>
      <c r="D72" s="116">
        <v>45184</v>
      </c>
      <c r="E72" s="114" t="s">
        <v>137</v>
      </c>
    </row>
    <row r="73" spans="1:5" ht="15">
      <c r="A73" s="114" t="s">
        <v>68</v>
      </c>
      <c r="B73" s="114" t="s">
        <v>133</v>
      </c>
      <c r="C73" s="115">
        <v>370000</v>
      </c>
      <c r="D73" s="116">
        <v>45180</v>
      </c>
      <c r="E73" s="114" t="s">
        <v>136</v>
      </c>
    </row>
    <row r="74" spans="1:5" ht="15">
      <c r="A74" s="114" t="s">
        <v>68</v>
      </c>
      <c r="B74" s="114" t="s">
        <v>133</v>
      </c>
      <c r="C74" s="115">
        <v>410000</v>
      </c>
      <c r="D74" s="116">
        <v>45187</v>
      </c>
      <c r="E74" s="114" t="s">
        <v>136</v>
      </c>
    </row>
    <row r="75" spans="1:5" ht="15">
      <c r="A75" s="114" t="s">
        <v>68</v>
      </c>
      <c r="B75" s="114" t="s">
        <v>133</v>
      </c>
      <c r="C75" s="115">
        <v>424920</v>
      </c>
      <c r="D75" s="116">
        <v>45170</v>
      </c>
      <c r="E75" s="114" t="s">
        <v>135</v>
      </c>
    </row>
    <row r="76" spans="1:5" ht="15">
      <c r="A76" s="114" t="s">
        <v>68</v>
      </c>
      <c r="B76" s="114" t="s">
        <v>133</v>
      </c>
      <c r="C76" s="115">
        <v>790000</v>
      </c>
      <c r="D76" s="116">
        <v>45187</v>
      </c>
      <c r="E76" s="114" t="s">
        <v>136</v>
      </c>
    </row>
    <row r="77" spans="1:5" ht="15">
      <c r="A77" s="114" t="s">
        <v>68</v>
      </c>
      <c r="B77" s="114" t="s">
        <v>133</v>
      </c>
      <c r="C77" s="115">
        <v>189500</v>
      </c>
      <c r="D77" s="116">
        <v>45191</v>
      </c>
      <c r="E77" s="114" t="s">
        <v>136</v>
      </c>
    </row>
    <row r="78" spans="1:5" ht="15">
      <c r="A78" s="114" t="s">
        <v>68</v>
      </c>
      <c r="B78" s="114" t="s">
        <v>133</v>
      </c>
      <c r="C78" s="115">
        <v>460000</v>
      </c>
      <c r="D78" s="116">
        <v>45195</v>
      </c>
      <c r="E78" s="114" t="s">
        <v>136</v>
      </c>
    </row>
    <row r="79" spans="1:5" ht="15">
      <c r="A79" s="114" t="s">
        <v>68</v>
      </c>
      <c r="B79" s="114" t="s">
        <v>133</v>
      </c>
      <c r="C79" s="115">
        <v>3900000</v>
      </c>
      <c r="D79" s="116">
        <v>45198</v>
      </c>
      <c r="E79" s="114" t="s">
        <v>136</v>
      </c>
    </row>
    <row r="80" spans="1:5" ht="15">
      <c r="A80" s="114" t="s">
        <v>68</v>
      </c>
      <c r="B80" s="114" t="s">
        <v>133</v>
      </c>
      <c r="C80" s="115">
        <v>583415</v>
      </c>
      <c r="D80" s="116">
        <v>45174</v>
      </c>
      <c r="E80" s="114" t="s">
        <v>137</v>
      </c>
    </row>
    <row r="81" spans="1:5" ht="15">
      <c r="A81" s="114" t="s">
        <v>68</v>
      </c>
      <c r="B81" s="114" t="s">
        <v>133</v>
      </c>
      <c r="C81" s="115">
        <v>903000</v>
      </c>
      <c r="D81" s="116">
        <v>45194</v>
      </c>
      <c r="E81" s="114" t="s">
        <v>136</v>
      </c>
    </row>
    <row r="82" spans="1:5" ht="15">
      <c r="A82" s="114" t="s">
        <v>68</v>
      </c>
      <c r="B82" s="114" t="s">
        <v>133</v>
      </c>
      <c r="C82" s="115">
        <v>435642</v>
      </c>
      <c r="D82" s="116">
        <v>45189</v>
      </c>
      <c r="E82" s="114" t="s">
        <v>135</v>
      </c>
    </row>
    <row r="83" spans="1:5" ht="15">
      <c r="A83" s="114" t="s">
        <v>68</v>
      </c>
      <c r="B83" s="114" t="s">
        <v>133</v>
      </c>
      <c r="C83" s="115">
        <v>350000</v>
      </c>
      <c r="D83" s="116">
        <v>45191</v>
      </c>
      <c r="E83" s="114" t="s">
        <v>136</v>
      </c>
    </row>
    <row r="84" spans="1:5" ht="15">
      <c r="A84" s="114" t="s">
        <v>64</v>
      </c>
      <c r="B84" s="114" t="s">
        <v>134</v>
      </c>
      <c r="C84" s="115">
        <v>276000</v>
      </c>
      <c r="D84" s="116">
        <v>45182</v>
      </c>
      <c r="E84" s="114" t="s">
        <v>137</v>
      </c>
    </row>
    <row r="85" spans="1:5" ht="15">
      <c r="A85" s="114" t="s">
        <v>64</v>
      </c>
      <c r="B85" s="114" t="s">
        <v>134</v>
      </c>
      <c r="C85" s="115">
        <v>448000</v>
      </c>
      <c r="D85" s="116">
        <v>45170</v>
      </c>
      <c r="E85" s="114" t="s">
        <v>136</v>
      </c>
    </row>
    <row r="86" spans="1:5" ht="15">
      <c r="A86" s="114" t="s">
        <v>64</v>
      </c>
      <c r="B86" s="114" t="s">
        <v>134</v>
      </c>
      <c r="C86" s="115">
        <v>475000</v>
      </c>
      <c r="D86" s="116">
        <v>45196</v>
      </c>
      <c r="E86" s="114" t="s">
        <v>136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2023-10-02T17:23:55Z</dcterms:modified>
</cp:coreProperties>
</file>