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STATS'!$A$17:$C$17</definedName>
    <definedName name="CommercialSalesMarket">'SALES STATS'!$A$38:$C$38</definedName>
    <definedName name="ConstructionLoansMarket">'LOAN ONLY STATS'!$A$31:$C$32</definedName>
    <definedName name="ConventionalLoansExcludingInclineMarket">'LOAN ONLY STATS'!#REF!</definedName>
    <definedName name="ConventionalLoansMarket">'LOAN ONLY STATS'!$A$7:$C$11</definedName>
    <definedName name="CreditLineLoansMarket">'LOAN ONLY STATS'!$A$23:$C$25</definedName>
    <definedName name="HardMoneyLoansMarket">'LOAN ONLY STATS'!$A$38:$C$40</definedName>
    <definedName name="InclineSalesMarket">'SALES STATS'!#REF!</definedName>
    <definedName name="OverallLoans">'OVERALL STATS'!$A$20:$C$24</definedName>
    <definedName name="OverallSales">'OVERALL STATS'!$A$7:$C$14</definedName>
    <definedName name="OverallSalesAndLoans">'OVERALL STATS'!$A$30:$C$37</definedName>
    <definedName name="_xlnm.Print_Titles" localSheetId="1">'SALES STATS'!$1:$6</definedName>
    <definedName name="ResaleMarket">'SALES STATS'!$A$7:$C$13</definedName>
    <definedName name="ResidentialResaleMarket">'SALES STATS'!$A$27:$C$32</definedName>
    <definedName name="ResidentialSalesExcludingInclineMarket">'SALES STATS'!#REF!</definedName>
    <definedName name="SubdivisionMarket">'SALES STATS'!$A$19:$C$21</definedName>
    <definedName name="VacantLandSalesMarket">'SALES STATS'!$A$44:$C$48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1" i="3"/>
  <c r="G10"/>
  <c r="G9"/>
  <c r="G8"/>
  <c r="G7"/>
  <c r="G48" i="2"/>
  <c r="G47"/>
  <c r="G46"/>
  <c r="G45"/>
  <c r="G44"/>
  <c r="G13"/>
  <c r="G12"/>
  <c r="G11"/>
  <c r="G10"/>
  <c r="G9"/>
  <c r="G8"/>
  <c r="G7"/>
  <c r="G37" i="1"/>
  <c r="G36"/>
  <c r="G35"/>
  <c r="G34"/>
  <c r="G33"/>
  <c r="G32"/>
  <c r="G31"/>
  <c r="G30"/>
  <c r="G24"/>
  <c r="G23"/>
  <c r="G22"/>
  <c r="G21"/>
  <c r="G20"/>
  <c r="G14"/>
  <c r="G13"/>
  <c r="G12"/>
  <c r="G11"/>
  <c r="G10"/>
  <c r="G9"/>
  <c r="G8"/>
  <c r="G7"/>
  <c r="C33" i="3"/>
  <c r="B33"/>
  <c r="C18"/>
  <c r="B18"/>
  <c r="C39" i="2"/>
  <c r="B39"/>
  <c r="B15" i="1"/>
  <c r="C15"/>
  <c r="B41" i="3"/>
  <c r="C41"/>
  <c r="B26"/>
  <c r="C26"/>
  <c r="B12"/>
  <c r="D7" s="1"/>
  <c r="C12"/>
  <c r="E7" s="1"/>
  <c r="B49" i="2"/>
  <c r="C49"/>
  <c r="B33"/>
  <c r="D28" s="1"/>
  <c r="C33"/>
  <c r="E28" s="1"/>
  <c r="A2"/>
  <c r="B22"/>
  <c r="D20" s="1"/>
  <c r="C22"/>
  <c r="D39" i="3" l="1"/>
  <c r="D40"/>
  <c r="E32"/>
  <c r="E25"/>
  <c r="E17"/>
  <c r="D17"/>
  <c r="E9"/>
  <c r="D9"/>
  <c r="E9" i="1"/>
  <c r="D9"/>
  <c r="E46" i="2"/>
  <c r="D46"/>
  <c r="E29"/>
  <c r="D29"/>
  <c r="E45"/>
  <c r="E48"/>
  <c r="D8" i="3"/>
  <c r="D11"/>
  <c r="E10"/>
  <c r="D10"/>
  <c r="E8"/>
  <c r="E11"/>
  <c r="D25"/>
  <c r="E24"/>
  <c r="D24"/>
  <c r="E31"/>
  <c r="D31"/>
  <c r="D32"/>
  <c r="E40"/>
  <c r="E39"/>
  <c r="D45" i="2"/>
  <c r="D48"/>
  <c r="E47"/>
  <c r="D47"/>
  <c r="E21"/>
  <c r="D21"/>
  <c r="E44"/>
  <c r="E27"/>
  <c r="E30"/>
  <c r="E32"/>
  <c r="E20"/>
  <c r="E19"/>
  <c r="D19"/>
  <c r="D31"/>
  <c r="E31"/>
  <c r="D32"/>
  <c r="D30"/>
  <c r="D27"/>
  <c r="D44"/>
  <c r="A2" i="3"/>
  <c r="E38"/>
  <c r="B14" i="2"/>
  <c r="C14"/>
  <c r="B25" i="1"/>
  <c r="C25"/>
  <c r="B38"/>
  <c r="C38"/>
  <c r="E33" l="1"/>
  <c r="D33"/>
  <c r="E24"/>
  <c r="D24"/>
  <c r="E9" i="2"/>
  <c r="D9"/>
  <c r="E18" i="3"/>
  <c r="D18"/>
  <c r="D34" i="1"/>
  <c r="E23"/>
  <c r="D23"/>
  <c r="E36"/>
  <c r="E34"/>
  <c r="E32"/>
  <c r="E35"/>
  <c r="D38" i="3"/>
  <c r="E33"/>
  <c r="D33"/>
  <c r="E23"/>
  <c r="D23"/>
  <c r="D49" i="2"/>
  <c r="E49"/>
  <c r="E33"/>
  <c r="D33"/>
  <c r="D8"/>
  <c r="D7"/>
  <c r="D10"/>
  <c r="D12"/>
  <c r="D11"/>
  <c r="D13"/>
  <c r="E7"/>
  <c r="E12"/>
  <c r="E8"/>
  <c r="E11"/>
  <c r="E13"/>
  <c r="E10"/>
  <c r="E31" i="1"/>
  <c r="E30"/>
  <c r="E37"/>
  <c r="D30"/>
  <c r="E8"/>
  <c r="D11"/>
  <c r="D8"/>
  <c r="D7"/>
  <c r="E14"/>
  <c r="E11"/>
  <c r="D10"/>
  <c r="D12"/>
  <c r="D13"/>
  <c r="D14"/>
  <c r="D22"/>
  <c r="E20"/>
  <c r="E21"/>
  <c r="E22"/>
  <c r="D36"/>
  <c r="D31"/>
  <c r="E7"/>
  <c r="D37"/>
  <c r="D32"/>
  <c r="D21"/>
  <c r="D20"/>
  <c r="E10"/>
  <c r="E12"/>
  <c r="D35"/>
  <c r="E13"/>
  <c r="E38" l="1"/>
  <c r="D38"/>
  <c r="E41" i="3"/>
  <c r="E26"/>
  <c r="D26"/>
  <c r="D41"/>
  <c r="E12"/>
  <c r="D12"/>
  <c r="E22" i="2"/>
  <c r="D22"/>
  <c r="D15" i="1"/>
  <c r="E15"/>
  <c r="E14" i="2"/>
  <c r="D14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<sst xmlns="http://schemas.openxmlformats.org/spreadsheetml/2006/main" count="2052" uniqueCount="211">
  <si>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</si>
  <si>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</si>
  <si>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</si>
  <si>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</si>
  <si>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</si>
  <si>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</si>
  <si>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</si>
  <si>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</si>
  <si>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</si>
  <si>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</si>
  <si>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</si>
  <si>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</si>
  <si>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</si>
  <si>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</si>
  <si>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</si>
  <si>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</si>
  <si>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</si>
  <si>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</si>
  <si>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</si>
  <si>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</si>
  <si>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</si>
  <si>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</si>
  <si>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</si>
  <si>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</si>
  <si>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</si>
  <si>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</si>
  <si>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</si>
  <si>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</si>
  <si>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</si>
  <si>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</si>
  <si>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</si>
  <si>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</si>
  <si>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</si>
  <si>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</si>
  <si>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</si>
  <si>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</si>
  <si>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</si>
  <si>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</si>
  <si>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</si>
  <si>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</si>
  <si>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</si>
  <si>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</si>
  <si>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</si>
  <si>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</si>
  <si>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</si>
  <si>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</si>
  <si>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</si>
  <si>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</si>
  <si>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LENDER</t>
  </si>
  <si>
    <t>Values</t>
  </si>
  <si>
    <t>DOCTYPE</t>
  </si>
  <si>
    <t>Last Row:</t>
  </si>
  <si>
    <t>Toiyabe Title</t>
  </si>
  <si>
    <t>SEE CHARTS BELOW:</t>
  </si>
  <si>
    <t>MINDEN</t>
  </si>
  <si>
    <t>18</t>
  </si>
  <si>
    <t>ZEPHYR</t>
  </si>
  <si>
    <t>JML</t>
  </si>
  <si>
    <t>DC</t>
  </si>
  <si>
    <t>AMG</t>
  </si>
  <si>
    <t>Signature Title</t>
  </si>
  <si>
    <t>OVERALL TITLE COMPANY MARKET STATISTICS Douglas County, NV)</t>
  </si>
  <si>
    <t>SALES MARKET Douglas County, NV)</t>
  </si>
  <si>
    <t>LOAN ONLY MARKETS Douglas County, NV)</t>
  </si>
  <si>
    <t>Reporting Period: APRIL, 2022</t>
  </si>
  <si>
    <t>Landmark Title</t>
  </si>
  <si>
    <t>SINGLE FAM RES.</t>
  </si>
  <si>
    <t>PLUMB</t>
  </si>
  <si>
    <t>UNK</t>
  </si>
  <si>
    <t>NO</t>
  </si>
  <si>
    <t>Calatlantic Title West</t>
  </si>
  <si>
    <t>LH</t>
  </si>
  <si>
    <t>YES</t>
  </si>
  <si>
    <t>VACANT LAND</t>
  </si>
  <si>
    <t>PB</t>
  </si>
  <si>
    <t>2-4 PLEX</t>
  </si>
  <si>
    <t>ET</t>
  </si>
  <si>
    <t>MOBILE HOME</t>
  </si>
  <si>
    <t>CONDO/TWNHSE</t>
  </si>
  <si>
    <t>SPARKS</t>
  </si>
  <si>
    <t>TW</t>
  </si>
  <si>
    <t>INCLINE</t>
  </si>
  <si>
    <t>VD</t>
  </si>
  <si>
    <t>17</t>
  </si>
  <si>
    <t>CARSON CITY</t>
  </si>
  <si>
    <t>23</t>
  </si>
  <si>
    <t>15</t>
  </si>
  <si>
    <t>4</t>
  </si>
  <si>
    <t>NF</t>
  </si>
  <si>
    <t>Stewart Title</t>
  </si>
  <si>
    <t>GARDNERVILLE</t>
  </si>
  <si>
    <t>SLA</t>
  </si>
  <si>
    <t>WLD</t>
  </si>
  <si>
    <t>MDD</t>
  </si>
  <si>
    <t>MLM</t>
  </si>
  <si>
    <t>SOUTH KIETZKE</t>
  </si>
  <si>
    <t>CRF</t>
  </si>
  <si>
    <t>RLT</t>
  </si>
  <si>
    <t>SLP</t>
  </si>
  <si>
    <t>DKD</t>
  </si>
  <si>
    <t>ACM</t>
  </si>
  <si>
    <t>JH</t>
  </si>
  <si>
    <t>1420-32-001-013</t>
  </si>
  <si>
    <t>CONVENTIONAL</t>
  </si>
  <si>
    <t>GUILD MORTGAGE COMPANY LLC</t>
  </si>
  <si>
    <t>1320-29-215-001</t>
  </si>
  <si>
    <t>WELLS FARGO BANK NA</t>
  </si>
  <si>
    <t>1419-04-002-026</t>
  </si>
  <si>
    <t>US BANK NA</t>
  </si>
  <si>
    <t>1220-09-810-083</t>
  </si>
  <si>
    <t>EL DORADO SAVINGS BANK</t>
  </si>
  <si>
    <t>1420-34-310-026</t>
  </si>
  <si>
    <t>1420-28-310-044</t>
  </si>
  <si>
    <t>VA</t>
  </si>
  <si>
    <t>1220-22-210-117</t>
  </si>
  <si>
    <t>1420-34-113-008</t>
  </si>
  <si>
    <t>1220-24-501-002</t>
  </si>
  <si>
    <t>1320-32-612-004</t>
  </si>
  <si>
    <t>CREDIT LINE</t>
  </si>
  <si>
    <t>GREATER NEVADA CREDIT UNION</t>
  </si>
  <si>
    <t>1320-29-117-039</t>
  </si>
  <si>
    <t>FHA</t>
  </si>
  <si>
    <t>AMERICAN PACIFIC MORTGAGE CORPORATION</t>
  </si>
  <si>
    <t>1220-24-501-017</t>
  </si>
  <si>
    <t>1220-24-401-013</t>
  </si>
  <si>
    <t>1420-07-611-007</t>
  </si>
  <si>
    <t>1420-33-410-011</t>
  </si>
  <si>
    <t>UNITED FEDERAL CREDIT UNION</t>
  </si>
  <si>
    <t>1420-07-721-006</t>
  </si>
  <si>
    <t>GENEVA FINANCIAL LLC</t>
  </si>
  <si>
    <t>1418-34-201-002</t>
  </si>
  <si>
    <t>1420-28-701-026</t>
  </si>
  <si>
    <t>GREATER NEVADA MORTGAGE</t>
  </si>
  <si>
    <t>1418-10-801-006</t>
  </si>
  <si>
    <t>HARD MONEY</t>
  </si>
  <si>
    <t>HARDY, ROBERT S TRUSTEE; HARDY, LANA M TRUSTEE; HARDY COMMUNITY PROPERTY TRUST 2/1/99</t>
  </si>
  <si>
    <t>1220-04-501-010</t>
  </si>
  <si>
    <t>MILLER, ROBERT M TRUSTEE; MILLER, DEBORAH H TRUSTEE; MILLER REVOCABLE TRUST 6/10/91</t>
  </si>
  <si>
    <t>1318-23-212-062</t>
  </si>
  <si>
    <t>ZAGER, CRAIG E LIVING TRUST 5/23/19</t>
  </si>
  <si>
    <t>1320-23-002-049</t>
  </si>
  <si>
    <t>CONSTRUCTION</t>
  </si>
  <si>
    <t>1419-10-001-048</t>
  </si>
  <si>
    <t>1419-26-610-024</t>
  </si>
  <si>
    <t>1319-03-611-021</t>
  </si>
  <si>
    <t>1318-23-610-012</t>
  </si>
  <si>
    <t>EVERGREEN MONEYSOURCE MORTGAGE COMPANY</t>
  </si>
  <si>
    <t>1320-30-816-009</t>
  </si>
  <si>
    <t>MICHAELS CYCLE WORKS INC</t>
  </si>
  <si>
    <t>1220-17-612-005</t>
  </si>
  <si>
    <t>NEW AMERICAN FUNDING</t>
  </si>
  <si>
    <t>1419-27-610-013</t>
  </si>
  <si>
    <t>FIRST INTERSTATE BANK</t>
  </si>
  <si>
    <t>1319-19-710-013</t>
  </si>
  <si>
    <t>PENNYMAC LOAN SERVICES LLC</t>
  </si>
  <si>
    <t>1320-33-714-064</t>
  </si>
  <si>
    <t>EL DORADO SAVING BANK</t>
  </si>
  <si>
    <t>1220-21-810-128</t>
  </si>
  <si>
    <t>MOUNTAIN AMERICA FEDERAL CREDIT UNION</t>
  </si>
  <si>
    <t>1420-34-710-051</t>
  </si>
  <si>
    <t>1320-02-002-036</t>
  </si>
  <si>
    <t>1319-19-310-020</t>
  </si>
  <si>
    <t>UNITED WHOLESALE MORTGAGE</t>
  </si>
  <si>
    <t>1220-16-210-060</t>
  </si>
  <si>
    <t>1320-32-710-021</t>
  </si>
  <si>
    <t>1419-01-701-019</t>
  </si>
  <si>
    <t>FINANCE OF AMERICA MORTGAGE LLC</t>
  </si>
  <si>
    <t>1319-19-310-047</t>
  </si>
  <si>
    <t>UNITED WHOLESALE MORTGAGE LLC</t>
  </si>
  <si>
    <t>1220-16-510-044</t>
  </si>
  <si>
    <t>1318-25-110-009</t>
  </si>
  <si>
    <t>ANGEL OAK MORTGAGE SOLUTIONS LLC</t>
  </si>
  <si>
    <t>1220-16-610-073</t>
  </si>
  <si>
    <t>GUARANTEED RATE AFFINITY LLC</t>
  </si>
  <si>
    <t>1220-17-614-018</t>
  </si>
  <si>
    <t>ONE NEVADA CREDIT UNION</t>
  </si>
  <si>
    <t>1420-07-616-036</t>
  </si>
  <si>
    <t>1320-30-718-001 AND MORE</t>
  </si>
  <si>
    <t>AND AWAY THEY GO LLC</t>
  </si>
  <si>
    <t>1420-33-411-012</t>
  </si>
  <si>
    <t>1220-28-510-016</t>
  </si>
  <si>
    <t>1220-11-001-072</t>
  </si>
  <si>
    <t>COMMERCIAL</t>
  </si>
  <si>
    <t>BANK OF THE WEST</t>
  </si>
  <si>
    <t>1221-19-001-013</t>
  </si>
  <si>
    <t>CELEBRITY HOME LOANS LLC</t>
  </si>
  <si>
    <t>1420-34-510-007</t>
  </si>
  <si>
    <t>PRIMELENDING</t>
  </si>
  <si>
    <t>1022-15-001-077</t>
  </si>
  <si>
    <t>AMERICAN NEIGHBORHOOD MORTGAGE ACCEPTANCE COMPANY LLC</t>
  </si>
  <si>
    <t>1420-34-410-029</t>
  </si>
  <si>
    <t>1420-35-410-025</t>
  </si>
  <si>
    <t>1220-21-610-142</t>
  </si>
  <si>
    <t>1420-28-701-013</t>
  </si>
  <si>
    <t>1420-18-214-027</t>
  </si>
  <si>
    <t>1220-16-810-016</t>
  </si>
  <si>
    <t>1220-25-110-001</t>
  </si>
  <si>
    <t>CAL</t>
  </si>
  <si>
    <t>FA</t>
  </si>
  <si>
    <t>FC</t>
  </si>
  <si>
    <t>LT</t>
  </si>
  <si>
    <t>SIG</t>
  </si>
  <si>
    <t>ST</t>
  </si>
  <si>
    <t>TI</t>
  </si>
  <si>
    <t>TT</t>
  </si>
  <si>
    <t>Deed Subdivider</t>
  </si>
  <si>
    <t>Deed</t>
  </si>
  <si>
    <t>Deed of Trust</t>
  </si>
  <si>
    <t>NO COMMERCIAL SALES THIS MONTH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</si>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</sst>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2" applyFont="1" applyFill="1" applyBorder="1" applyAlignment="1">
      <alignment horizontal="lef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Landmark Title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42</c:v>
                </c:pt>
                <c:pt idx="1">
                  <c:v>25</c:v>
                </c:pt>
                <c:pt idx="2">
                  <c:v>17</c:v>
                </c:pt>
                <c:pt idx="3">
                  <c:v>16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shape val="box"/>
        <c:axId val="108729472"/>
        <c:axId val="108731008"/>
        <c:axId val="0"/>
      </c:bar3DChart>
      <c:catAx>
        <c:axId val="108729472"/>
        <c:scaling>
          <c:orientation val="minMax"/>
        </c:scaling>
        <c:axPos val="b"/>
        <c:numFmt formatCode="General" sourceLinked="1"/>
        <c:majorTickMark val="none"/>
        <c:tickLblPos val="nextTo"/>
        <c:crossAx val="108731008"/>
        <c:crosses val="autoZero"/>
        <c:auto val="1"/>
        <c:lblAlgn val="ctr"/>
        <c:lblOffset val="100"/>
      </c:catAx>
      <c:valAx>
        <c:axId val="108731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8729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STATS'!$A$20:$A$24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</c:strCache>
            </c:strRef>
          </c:cat>
          <c:val>
            <c:numRef>
              <c:f>'OVERALL STATS'!$B$20:$B$24</c:f>
              <c:numCache>
                <c:formatCode>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14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</c:ser>
        <c:shape val="box"/>
        <c:axId val="108770048"/>
        <c:axId val="108771584"/>
        <c:axId val="0"/>
      </c:bar3DChart>
      <c:catAx>
        <c:axId val="108770048"/>
        <c:scaling>
          <c:orientation val="minMax"/>
        </c:scaling>
        <c:axPos val="b"/>
        <c:numFmt formatCode="General" sourceLinked="1"/>
        <c:majorTickMark val="none"/>
        <c:tickLblPos val="nextTo"/>
        <c:crossAx val="108771584"/>
        <c:crosses val="autoZero"/>
        <c:auto val="1"/>
        <c:lblAlgn val="ctr"/>
        <c:lblOffset val="100"/>
      </c:catAx>
      <c:valAx>
        <c:axId val="108771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8770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Landmark Title</c:v>
                </c:pt>
              </c:strCache>
            </c:strRef>
          </c:cat>
          <c:val>
            <c:numRef>
              <c:f>'OVERALL STATS'!$B$30:$B$37</c:f>
              <c:numCache>
                <c:formatCode>0</c:formatCode>
                <c:ptCount val="8"/>
                <c:pt idx="0">
                  <c:v>59</c:v>
                </c:pt>
                <c:pt idx="1">
                  <c:v>39</c:v>
                </c:pt>
                <c:pt idx="2">
                  <c:v>32</c:v>
                </c:pt>
                <c:pt idx="3">
                  <c:v>27</c:v>
                </c:pt>
                <c:pt idx="4">
                  <c:v>10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shape val="box"/>
        <c:axId val="109256704"/>
        <c:axId val="109258240"/>
        <c:axId val="0"/>
      </c:bar3DChart>
      <c:catAx>
        <c:axId val="109256704"/>
        <c:scaling>
          <c:orientation val="minMax"/>
        </c:scaling>
        <c:axPos val="b"/>
        <c:numFmt formatCode="General" sourceLinked="1"/>
        <c:majorTickMark val="none"/>
        <c:tickLblPos val="nextTo"/>
        <c:crossAx val="109258240"/>
        <c:crosses val="autoZero"/>
        <c:auto val="1"/>
        <c:lblAlgn val="ctr"/>
        <c:lblOffset val="100"/>
      </c:catAx>
      <c:valAx>
        <c:axId val="109258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9256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Landmark Title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25887700</c:v>
                </c:pt>
                <c:pt idx="1">
                  <c:v>29771900</c:v>
                </c:pt>
                <c:pt idx="2">
                  <c:v>13518500</c:v>
                </c:pt>
                <c:pt idx="3">
                  <c:v>18604515</c:v>
                </c:pt>
                <c:pt idx="4">
                  <c:v>14994673</c:v>
                </c:pt>
                <c:pt idx="5">
                  <c:v>2287839</c:v>
                </c:pt>
                <c:pt idx="6">
                  <c:v>1701400</c:v>
                </c:pt>
                <c:pt idx="7">
                  <c:v>556000</c:v>
                </c:pt>
              </c:numCache>
            </c:numRef>
          </c:val>
        </c:ser>
        <c:shape val="box"/>
        <c:axId val="109288448"/>
        <c:axId val="109294336"/>
        <c:axId val="0"/>
      </c:bar3DChart>
      <c:catAx>
        <c:axId val="109288448"/>
        <c:scaling>
          <c:orientation val="minMax"/>
        </c:scaling>
        <c:axPos val="b"/>
        <c:numFmt formatCode="General" sourceLinked="1"/>
        <c:majorTickMark val="none"/>
        <c:tickLblPos val="nextTo"/>
        <c:crossAx val="109294336"/>
        <c:crosses val="autoZero"/>
        <c:auto val="1"/>
        <c:lblAlgn val="ctr"/>
        <c:lblOffset val="100"/>
      </c:catAx>
      <c:valAx>
        <c:axId val="109294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92884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STATS'!$A$20:$A$24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</c:strCache>
            </c:strRef>
          </c:cat>
          <c:val>
            <c:numRef>
              <c:f>'OVERALL STATS'!$C$20:$C$24</c:f>
              <c:numCache>
                <c:formatCode>"$"#,##0</c:formatCode>
                <c:ptCount val="5"/>
                <c:pt idx="0">
                  <c:v>7364172</c:v>
                </c:pt>
                <c:pt idx="1">
                  <c:v>8215058</c:v>
                </c:pt>
                <c:pt idx="2">
                  <c:v>8185300</c:v>
                </c:pt>
                <c:pt idx="3">
                  <c:v>14101900</c:v>
                </c:pt>
                <c:pt idx="4">
                  <c:v>615000</c:v>
                </c:pt>
              </c:numCache>
            </c:numRef>
          </c:val>
        </c:ser>
        <c:shape val="box"/>
        <c:axId val="109336832"/>
        <c:axId val="109342720"/>
        <c:axId val="0"/>
      </c:bar3DChart>
      <c:catAx>
        <c:axId val="109336832"/>
        <c:scaling>
          <c:orientation val="minMax"/>
        </c:scaling>
        <c:axPos val="b"/>
        <c:numFmt formatCode="General" sourceLinked="1"/>
        <c:majorTickMark val="none"/>
        <c:tickLblPos val="nextTo"/>
        <c:crossAx val="109342720"/>
        <c:crosses val="autoZero"/>
        <c:auto val="1"/>
        <c:lblAlgn val="ctr"/>
        <c:lblOffset val="100"/>
      </c:catAx>
      <c:valAx>
        <c:axId val="109342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9336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Landmark Title</c:v>
                </c:pt>
              </c:strCache>
            </c:strRef>
          </c:cat>
          <c:val>
            <c:numRef>
              <c:f>'OVERALL STATS'!$C$30:$C$37</c:f>
              <c:numCache>
                <c:formatCode>"$"#,##0</c:formatCode>
                <c:ptCount val="8"/>
                <c:pt idx="0">
                  <c:v>33251872</c:v>
                </c:pt>
                <c:pt idx="1">
                  <c:v>37957200</c:v>
                </c:pt>
                <c:pt idx="2">
                  <c:v>21733558</c:v>
                </c:pt>
                <c:pt idx="3">
                  <c:v>32706415</c:v>
                </c:pt>
                <c:pt idx="4">
                  <c:v>15609673</c:v>
                </c:pt>
                <c:pt idx="5">
                  <c:v>2287839</c:v>
                </c:pt>
                <c:pt idx="6">
                  <c:v>1701400</c:v>
                </c:pt>
                <c:pt idx="7">
                  <c:v>556000</c:v>
                </c:pt>
              </c:numCache>
            </c:numRef>
          </c:val>
        </c:ser>
        <c:shape val="box"/>
        <c:axId val="109352448"/>
        <c:axId val="109353984"/>
        <c:axId val="0"/>
      </c:bar3DChart>
      <c:catAx>
        <c:axId val="109352448"/>
        <c:scaling>
          <c:orientation val="minMax"/>
        </c:scaling>
        <c:axPos val="b"/>
        <c:numFmt formatCode="General" sourceLinked="1"/>
        <c:majorTickMark val="none"/>
        <c:tickLblPos val="nextTo"/>
        <c:crossAx val="109353984"/>
        <c:crosses val="autoZero"/>
        <c:auto val="1"/>
        <c:lblAlgn val="ctr"/>
        <c:lblOffset val="100"/>
      </c:catAx>
      <c:valAx>
        <c:axId val="109353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93524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42</xdr:row>
      <xdr:rowOff>9525</xdr:rowOff>
    </xdr:from>
    <xdr:to>
      <xdr:col>6</xdr:col>
      <xdr:colOff>1152524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60</xdr:row>
      <xdr:rowOff>19050</xdr:rowOff>
    </xdr:from>
    <xdr:to>
      <xdr:col>6</xdr:col>
      <xdr:colOff>1152524</xdr:colOff>
      <xdr:row>77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78</xdr:row>
      <xdr:rowOff>0</xdr:rowOff>
    </xdr:from>
    <xdr:to>
      <xdr:col>6</xdr:col>
      <xdr:colOff>1143000</xdr:colOff>
      <xdr:row>94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42</xdr:row>
      <xdr:rowOff>0</xdr:rowOff>
    </xdr:from>
    <xdr:to>
      <xdr:col>20</xdr:col>
      <xdr:colOff>190500</xdr:colOff>
      <xdr:row>58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60</xdr:row>
      <xdr:rowOff>9525</xdr:rowOff>
    </xdr:from>
    <xdr:to>
      <xdr:col>20</xdr:col>
      <xdr:colOff>190499</xdr:colOff>
      <xdr:row>77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78</xdr:row>
      <xdr:rowOff>9525</xdr:rowOff>
    </xdr:from>
    <xdr:to>
      <xdr:col>20</xdr:col>
      <xdr:colOff>180974</xdr:colOff>
      <xdr:row>95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683.810986574077" createdVersion="3" refreshedVersion="3" minRefreshableVersion="3" recordCount="118">
  <cacheSource type="worksheet">
    <worksheetSource name="Table5"/>
  </cacheSource>
  <cacheFields count="10">
    <cacheField name="FULLNAME" numFmtId="0">
      <sharedItems count="17">
        <s v="Calatlantic Title West"/>
        <s v="First American Title"/>
        <s v="First Centennial Title"/>
        <s v="Landmark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6">
        <s v="MCCARRAN"/>
        <s v="MINDEN"/>
        <s v="SPARKS"/>
        <s v="INCLINE"/>
        <s v="KIETZKE"/>
        <s v="RIDGEVIEW"/>
        <s v="CARSON CITY"/>
        <s v="ZEPHYR"/>
        <s v="LAKESIDEMOANA"/>
        <s v="PLUMB"/>
        <s v="GARDNERVILLE"/>
        <s v="SOUTH KIETZKE"/>
        <s v="MINNEAPOLIS, MN" u="1"/>
        <s v="PHOENIX, AZ" u="1"/>
        <s v="HAMMILL" u="1"/>
        <s v="LANDER" u="1"/>
        <s v="ORLANDO, FL" u="1"/>
        <s v="FERNLEY" u="1"/>
        <s v="DAMONTE" u="1"/>
        <s v="SALT LAKE CITY" u="1"/>
        <s v="LAS VEGAS" u="1"/>
        <s v="PROFESSIONAL" u="1"/>
        <s v="HENDERSON" u="1"/>
        <s v="SO. VIRGINIA ST" u="1"/>
        <s v="LAKESIDEMCCARRAN" u="1"/>
        <s v="LAKESIDE" u="1"/>
      </sharedItems>
    </cacheField>
    <cacheField name="EO" numFmtId="0">
      <sharedItems count="80">
        <s v="LH"/>
        <s v="ET"/>
        <s v="TW"/>
        <s v="VD"/>
        <s v="PB"/>
        <s v="10"/>
        <s v="4"/>
        <s v="18"/>
        <s v="17"/>
        <s v="12"/>
        <s v="23"/>
        <s v="15"/>
        <s v="UNK"/>
        <s v="JML"/>
        <s v="NF"/>
        <s v="WLD"/>
        <s v="SLA"/>
        <s v="CRF"/>
        <s v="AMG"/>
        <s v="MDD"/>
        <s v="MLM"/>
        <s v="RLT"/>
        <s v="ACM"/>
        <s v="DKD"/>
        <s v="DC"/>
        <s v="SLP"/>
        <s v="JH"/>
        <s v="20" u="1"/>
        <s v="JMS" u="1"/>
        <s v="RC" u="1"/>
        <s v="AE" u="1"/>
        <s v="CKL" u="1"/>
        <s v="KDJ" u="1"/>
        <s v="JW" u="1"/>
        <s v="DPR" u="1"/>
        <s v="11" u="1"/>
        <s v="MK" u="1"/>
        <s v="KA" u="1"/>
        <s v="ZEN" u="1"/>
        <s v="JP" u="1"/>
        <s v="TS" u="1"/>
        <s v="RLS" u="1"/>
        <s v="LS" u="1"/>
        <s v="N/A" u="1"/>
        <s v="PAH" u="1"/>
        <s v="YC" u="1"/>
        <s v="MLC" u="1"/>
        <s v="RA" u="1"/>
        <s v="ASK" u="1"/>
        <s v="DNO" u="1"/>
        <s v="LTE" u="1"/>
        <s v="LTF" u="1"/>
        <s v="2" u="1"/>
        <s v="24" u="1"/>
        <s v="MLR" u="1"/>
        <s v="KS" u="1"/>
        <s v="JN" u="1"/>
        <s v="SL" u="1"/>
        <s v="SAB" u="1"/>
        <s v="KOT" u="1"/>
        <s v="ERF" u="1"/>
        <s v="NCS" u="1"/>
        <s v="ARJ" u="1"/>
        <s v="DMR" u="1"/>
        <s v="CY" u="1"/>
        <s v="LC" u="1"/>
        <s v="9" u="1"/>
        <s v="BM" u="1"/>
        <s v="5" u="1"/>
        <s v="FF" u="1"/>
        <s v="1" u="1"/>
        <s v="14" u="1"/>
        <s v="DEB" u="1"/>
        <s v="TB" u="1"/>
        <s v="CD" u="1"/>
        <s v="TO" u="1"/>
        <s v="MIF" u="1"/>
        <s v="21" u="1"/>
        <s v="19" u="1"/>
        <s v="DJA" u="1"/>
      </sharedItems>
    </cacheField>
    <cacheField name="PROPTYPE" numFmtId="0">
      <sharedItems count="8">
        <s v="SINGLE FAM RES."/>
        <s v="2-4 PLEX"/>
        <s v="MOBILE HOME"/>
        <s v="CONDO/TWNHSE"/>
        <s v="VACANT LAND"/>
        <s v="COMM'L/IND'L" u="1"/>
        <s v="COMMERCIAL" u="1"/>
        <s v="APARTMENT BLDG." u="1"/>
      </sharedItems>
    </cacheField>
    <cacheField name="DOCNUM" numFmtId="0">
      <sharedItems containsSemiMixedTypes="0" containsString="0" containsNumber="1" containsInteger="1" minValue="983242" maxValue="984394"/>
    </cacheField>
    <cacheField name="AMOUNT" numFmtId="165">
      <sharedItems containsSemiMixedTypes="0" containsString="0" containsNumber="1" containsInteger="1" minValue="45000" maxValue="1150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4-01T00:00:00" maxDate="2022-04-30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683.811111689814" createdVersion="3" refreshedVersion="3" minRefreshableVersion="3" recordCount="58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Signature Title"/>
        <s v="Stewart Title"/>
        <s v="Ticor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CREDIT LINE"/>
        <s v="VA"/>
        <s v="HARD MONEY"/>
        <s v="CONSTRUCTION"/>
        <s v="COMMERCIAL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83255" maxValue="984383"/>
    </cacheField>
    <cacheField name="AMOUNT" numFmtId="165">
      <sharedItems containsSemiMixedTypes="0" containsString="0" containsNumber="1" containsInteger="1" minValue="40000" maxValue="6421100"/>
    </cacheField>
    <cacheField name="RECDATE" numFmtId="14">
      <sharedItems containsSemiMixedTypes="0" containsNonDate="0" containsDate="1" containsString="0" minDate="2022-04-01T00:00:00" maxDate="2022-04-30T00:00:00"/>
    </cacheField>
    <cacheField name="LENDER" numFmtId="0">
      <sharedItems containsBlank="1" count="116">
        <s v="GUILD MORTGAGE COMPANY LLC"/>
        <s v="GREATER NEVADA CREDIT UNION"/>
        <s v="EL DORADO SAVINGS BANK"/>
        <s v="US BANK NA"/>
        <s v="WELLS FARGO BANK NA"/>
        <s v="AMERICAN PACIFIC MORTGAGE CORPORATION"/>
        <s v="ZAGER, CRAIG E LIVING TRUST 5/23/19"/>
        <s v="UNITED FEDERAL CREDIT UNION"/>
        <s v="MILLER, ROBERT M TRUSTEE; MILLER, DEBORAH H TRUSTEE; MILLER REVOCABLE TRUST 6/10/91"/>
        <s v="HARDY, ROBERT S TRUSTEE; HARDY, LANA M TRUSTEE; HARDY COMMUNITY PROPERTY TRUST 2/1/99"/>
        <s v="GREATER NEVADA MORTGAGE"/>
        <s v="GENEVA FINANCIAL LLC"/>
        <s v="EVERGREEN MONEYSOURCE MORTGAGE COMPANY"/>
        <s v="FIRST INTERSTATE BANK"/>
        <s v="MICHAELS CYCLE WORKS INC"/>
        <s v="PENNYMAC LOAN SERVICES LLC"/>
        <s v="UNITED WHOLESALE MORTGAGE LLC"/>
        <s v="NEW AMERICAN FUNDING"/>
        <s v="GUARANTEED RATE AFFINITY LLC"/>
        <s v="ONE NEVADA CREDIT UNION"/>
        <s v="FINANCE OF AMERICA MORTGAGE LLC"/>
        <s v="UNITED WHOLESALE MORTGAGE"/>
        <s v="MOUNTAIN AMERICA FEDERAL CREDIT UNION"/>
        <s v="EL DORADO SAVING BANK"/>
        <s v="ANGEL OAK MORTGAGE SOLUTIONS LLC"/>
        <s v="AMERICAN NEIGHBORHOOD MORTGAGE ACCEPTANCE COMPANY LLC"/>
        <s v="PRIMELENDING"/>
        <s v="CELEBRITY HOME LOANS LLC"/>
        <s v="BANK OF THE WEST"/>
        <s v="AND AWAY THEY GO LLC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SOUTH PACIFIC FINANCIAL CORPORATION" u="1"/>
        <s v="ACADEMY MORTGAGE CORPORATION" u="1"/>
        <s v="DITECH FINANCIAL LLC" u="1"/>
        <s v="BANK OF AMERICA NA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HERITAGE BANK OF NEVADA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0"/>
    <s v="CAL"/>
    <x v="0"/>
    <x v="0"/>
    <x v="0"/>
    <n v="984154"/>
    <n v="577328"/>
    <x v="0"/>
    <s v="YES"/>
    <d v="2022-04-25T00:00:00"/>
  </r>
  <r>
    <x v="0"/>
    <s v="CAL"/>
    <x v="0"/>
    <x v="0"/>
    <x v="0"/>
    <n v="984145"/>
    <n v="556950"/>
    <x v="0"/>
    <s v="YES"/>
    <d v="2022-04-25T00:00:00"/>
  </r>
  <r>
    <x v="0"/>
    <s v="CAL"/>
    <x v="0"/>
    <x v="0"/>
    <x v="0"/>
    <n v="983727"/>
    <n v="567763"/>
    <x v="0"/>
    <s v="YES"/>
    <d v="2022-04-14T00:00:00"/>
  </r>
  <r>
    <x v="0"/>
    <s v="CAL"/>
    <x v="0"/>
    <x v="0"/>
    <x v="0"/>
    <n v="984295"/>
    <n v="585798"/>
    <x v="0"/>
    <s v="YES"/>
    <d v="2022-04-28T00:00:00"/>
  </r>
  <r>
    <x v="1"/>
    <s v="FA"/>
    <x v="1"/>
    <x v="1"/>
    <x v="0"/>
    <n v="983511"/>
    <n v="670000"/>
    <x v="1"/>
    <s v="YES"/>
    <d v="2022-04-08T00:00:00"/>
  </r>
  <r>
    <x v="1"/>
    <s v="FA"/>
    <x v="1"/>
    <x v="1"/>
    <x v="1"/>
    <n v="983676"/>
    <n v="515000"/>
    <x v="1"/>
    <s v="YES"/>
    <d v="2022-04-13T00:00:00"/>
  </r>
  <r>
    <x v="1"/>
    <s v="FA"/>
    <x v="1"/>
    <x v="1"/>
    <x v="0"/>
    <n v="984072"/>
    <n v="1950000"/>
    <x v="1"/>
    <s v="YES"/>
    <d v="2022-04-22T00:00:00"/>
  </r>
  <r>
    <x v="1"/>
    <s v="FA"/>
    <x v="1"/>
    <x v="1"/>
    <x v="2"/>
    <n v="984390"/>
    <n v="289900"/>
    <x v="1"/>
    <s v="YES"/>
    <d v="2022-04-29T00:00:00"/>
  </r>
  <r>
    <x v="1"/>
    <s v="FA"/>
    <x v="1"/>
    <x v="1"/>
    <x v="0"/>
    <n v="983247"/>
    <n v="720000"/>
    <x v="1"/>
    <s v="YES"/>
    <d v="2022-04-01T00:00:00"/>
  </r>
  <r>
    <x v="1"/>
    <s v="FA"/>
    <x v="1"/>
    <x v="1"/>
    <x v="3"/>
    <n v="984366"/>
    <n v="440000"/>
    <x v="1"/>
    <s v="YES"/>
    <d v="2022-04-29T00:00:00"/>
  </r>
  <r>
    <x v="1"/>
    <s v="FA"/>
    <x v="2"/>
    <x v="2"/>
    <x v="0"/>
    <n v="984357"/>
    <n v="1090000"/>
    <x v="1"/>
    <s v="YES"/>
    <d v="2022-04-29T00:00:00"/>
  </r>
  <r>
    <x v="1"/>
    <s v="FA"/>
    <x v="1"/>
    <x v="1"/>
    <x v="0"/>
    <n v="984205"/>
    <n v="480000"/>
    <x v="1"/>
    <s v="YES"/>
    <d v="2022-04-26T00:00:00"/>
  </r>
  <r>
    <x v="1"/>
    <s v="FA"/>
    <x v="1"/>
    <x v="1"/>
    <x v="0"/>
    <n v="984045"/>
    <n v="649000"/>
    <x v="1"/>
    <s v="YES"/>
    <d v="2022-04-22T00:00:00"/>
  </r>
  <r>
    <x v="1"/>
    <s v="FA"/>
    <x v="1"/>
    <x v="1"/>
    <x v="3"/>
    <n v="983329"/>
    <n v="1150000"/>
    <x v="1"/>
    <s v="YES"/>
    <d v="2022-04-05T00:00:00"/>
  </r>
  <r>
    <x v="1"/>
    <s v="FA"/>
    <x v="3"/>
    <x v="3"/>
    <x v="0"/>
    <n v="984304"/>
    <n v="1440000"/>
    <x v="1"/>
    <s v="YES"/>
    <d v="2022-04-28T00:00:00"/>
  </r>
  <r>
    <x v="1"/>
    <s v="FA"/>
    <x v="1"/>
    <x v="1"/>
    <x v="4"/>
    <n v="983840"/>
    <n v="330000"/>
    <x v="1"/>
    <s v="YES"/>
    <d v="2022-04-18T00:00:00"/>
  </r>
  <r>
    <x v="1"/>
    <s v="FA"/>
    <x v="1"/>
    <x v="1"/>
    <x v="0"/>
    <n v="984252"/>
    <n v="405000"/>
    <x v="1"/>
    <s v="YES"/>
    <d v="2022-04-27T00:00:00"/>
  </r>
  <r>
    <x v="1"/>
    <s v="FA"/>
    <x v="1"/>
    <x v="1"/>
    <x v="4"/>
    <n v="983757"/>
    <n v="350000"/>
    <x v="1"/>
    <s v="YES"/>
    <d v="2022-04-15T00:00:00"/>
  </r>
  <r>
    <x v="1"/>
    <s v="FA"/>
    <x v="4"/>
    <x v="4"/>
    <x v="4"/>
    <n v="983858"/>
    <n v="11500000"/>
    <x v="1"/>
    <s v="YES"/>
    <d v="2022-04-18T00:00:00"/>
  </r>
  <r>
    <x v="1"/>
    <s v="FA"/>
    <x v="1"/>
    <x v="1"/>
    <x v="0"/>
    <n v="983659"/>
    <n v="463000"/>
    <x v="1"/>
    <s v="YES"/>
    <d v="2022-04-13T00:00:00"/>
  </r>
  <r>
    <x v="1"/>
    <s v="FA"/>
    <x v="1"/>
    <x v="1"/>
    <x v="1"/>
    <n v="983749"/>
    <n v="412000"/>
    <x v="1"/>
    <s v="YES"/>
    <d v="2022-04-15T00:00:00"/>
  </r>
  <r>
    <x v="1"/>
    <s v="FA"/>
    <x v="1"/>
    <x v="1"/>
    <x v="1"/>
    <n v="983614"/>
    <n v="810000"/>
    <x v="1"/>
    <s v="YES"/>
    <d v="2022-04-12T00:00:00"/>
  </r>
  <r>
    <x v="1"/>
    <s v="FA"/>
    <x v="1"/>
    <x v="1"/>
    <x v="4"/>
    <n v="983621"/>
    <n v="1660000"/>
    <x v="1"/>
    <s v="YES"/>
    <d v="2022-04-12T00:00:00"/>
  </r>
  <r>
    <x v="1"/>
    <s v="FA"/>
    <x v="1"/>
    <x v="1"/>
    <x v="0"/>
    <n v="984058"/>
    <n v="860000"/>
    <x v="1"/>
    <s v="YES"/>
    <d v="2022-04-22T00:00:00"/>
  </r>
  <r>
    <x v="1"/>
    <s v="FA"/>
    <x v="1"/>
    <x v="1"/>
    <x v="0"/>
    <n v="983671"/>
    <n v="460000"/>
    <x v="1"/>
    <s v="YES"/>
    <d v="2022-04-13T00:00:00"/>
  </r>
  <r>
    <x v="1"/>
    <s v="FA"/>
    <x v="1"/>
    <x v="1"/>
    <x v="1"/>
    <n v="983356"/>
    <n v="600000"/>
    <x v="1"/>
    <s v="YES"/>
    <d v="2022-04-05T00:00:00"/>
  </r>
  <r>
    <x v="1"/>
    <s v="FA"/>
    <x v="1"/>
    <x v="1"/>
    <x v="0"/>
    <n v="983804"/>
    <n v="580000"/>
    <x v="1"/>
    <s v="YES"/>
    <d v="2022-04-15T00:00:00"/>
  </r>
  <r>
    <x v="1"/>
    <s v="FA"/>
    <x v="1"/>
    <x v="1"/>
    <x v="0"/>
    <n v="983377"/>
    <n v="950000"/>
    <x v="1"/>
    <s v="YES"/>
    <d v="2022-04-06T00:00:00"/>
  </r>
  <r>
    <x v="1"/>
    <s v="FA"/>
    <x v="1"/>
    <x v="1"/>
    <x v="0"/>
    <n v="984002"/>
    <n v="998000"/>
    <x v="1"/>
    <s v="YES"/>
    <d v="2022-04-21T00:00:00"/>
  </r>
  <r>
    <x v="2"/>
    <s v="FC"/>
    <x v="5"/>
    <x v="5"/>
    <x v="0"/>
    <n v="984388"/>
    <n v="415000"/>
    <x v="1"/>
    <s v="YES"/>
    <d v="2022-04-29T00:00:00"/>
  </r>
  <r>
    <x v="2"/>
    <s v="FC"/>
    <x v="5"/>
    <x v="6"/>
    <x v="0"/>
    <n v="983780"/>
    <n v="725000"/>
    <x v="1"/>
    <s v="YES"/>
    <d v="2022-04-15T00:00:00"/>
  </r>
  <r>
    <x v="2"/>
    <s v="FC"/>
    <x v="6"/>
    <x v="7"/>
    <x v="0"/>
    <n v="983765"/>
    <n v="399000"/>
    <x v="1"/>
    <s v="YES"/>
    <d v="2022-04-15T00:00:00"/>
  </r>
  <r>
    <x v="2"/>
    <s v="FC"/>
    <x v="7"/>
    <x v="8"/>
    <x v="0"/>
    <n v="983901"/>
    <n v="500000"/>
    <x v="1"/>
    <s v="YES"/>
    <d v="2022-04-19T00:00:00"/>
  </r>
  <r>
    <x v="2"/>
    <s v="FC"/>
    <x v="6"/>
    <x v="7"/>
    <x v="0"/>
    <n v="983742"/>
    <n v="745000"/>
    <x v="1"/>
    <s v="YES"/>
    <d v="2022-04-15T00:00:00"/>
  </r>
  <r>
    <x v="2"/>
    <s v="FC"/>
    <x v="8"/>
    <x v="9"/>
    <x v="4"/>
    <n v="983279"/>
    <n v="205015"/>
    <x v="1"/>
    <s v="YES"/>
    <d v="2022-04-01T00:00:00"/>
  </r>
  <r>
    <x v="2"/>
    <s v="FC"/>
    <x v="7"/>
    <x v="8"/>
    <x v="0"/>
    <n v="983553"/>
    <n v="3300000"/>
    <x v="1"/>
    <s v="YES"/>
    <d v="2022-04-11T00:00:00"/>
  </r>
  <r>
    <x v="2"/>
    <s v="FC"/>
    <x v="7"/>
    <x v="8"/>
    <x v="4"/>
    <n v="984379"/>
    <n v="295000"/>
    <x v="1"/>
    <s v="YES"/>
    <d v="2022-04-29T00:00:00"/>
  </r>
  <r>
    <x v="2"/>
    <s v="FC"/>
    <x v="7"/>
    <x v="8"/>
    <x v="0"/>
    <n v="983391"/>
    <n v="1950000"/>
    <x v="1"/>
    <s v="YES"/>
    <d v="2022-04-06T00:00:00"/>
  </r>
  <r>
    <x v="2"/>
    <s v="FC"/>
    <x v="7"/>
    <x v="8"/>
    <x v="0"/>
    <n v="983322"/>
    <n v="5700000"/>
    <x v="1"/>
    <s v="YES"/>
    <d v="2022-04-05T00:00:00"/>
  </r>
  <r>
    <x v="2"/>
    <s v="FC"/>
    <x v="7"/>
    <x v="8"/>
    <x v="3"/>
    <n v="983352"/>
    <n v="1850000"/>
    <x v="1"/>
    <s v="YES"/>
    <d v="2022-04-05T00:00:00"/>
  </r>
  <r>
    <x v="2"/>
    <s v="FC"/>
    <x v="7"/>
    <x v="8"/>
    <x v="3"/>
    <n v="984142"/>
    <n v="300000"/>
    <x v="1"/>
    <s v="YES"/>
    <d v="2022-04-25T00:00:00"/>
  </r>
  <r>
    <x v="2"/>
    <s v="FC"/>
    <x v="7"/>
    <x v="8"/>
    <x v="0"/>
    <n v="983731"/>
    <n v="725000"/>
    <x v="1"/>
    <s v="YES"/>
    <d v="2022-04-14T00:00:00"/>
  </r>
  <r>
    <x v="2"/>
    <s v="FC"/>
    <x v="6"/>
    <x v="10"/>
    <x v="0"/>
    <n v="984134"/>
    <n v="80500"/>
    <x v="1"/>
    <s v="YES"/>
    <d v="2022-04-25T00:00:00"/>
  </r>
  <r>
    <x v="2"/>
    <s v="FC"/>
    <x v="7"/>
    <x v="8"/>
    <x v="0"/>
    <n v="984256"/>
    <n v="1125000"/>
    <x v="1"/>
    <s v="YES"/>
    <d v="2022-04-27T00:00:00"/>
  </r>
  <r>
    <x v="2"/>
    <s v="FC"/>
    <x v="5"/>
    <x v="11"/>
    <x v="0"/>
    <n v="983277"/>
    <n v="290000"/>
    <x v="1"/>
    <s v="YES"/>
    <d v="2022-04-01T00:00:00"/>
  </r>
  <r>
    <x v="3"/>
    <s v="LT"/>
    <x v="9"/>
    <x v="12"/>
    <x v="0"/>
    <n v="983683"/>
    <n v="556000"/>
    <x v="1"/>
    <s v="YES"/>
    <d v="2022-04-14T00:00:00"/>
  </r>
  <r>
    <x v="4"/>
    <s v="SIG"/>
    <x v="7"/>
    <x v="13"/>
    <x v="0"/>
    <n v="983956"/>
    <n v="520000"/>
    <x v="1"/>
    <s v="YES"/>
    <d v="2022-04-20T00:00:00"/>
  </r>
  <r>
    <x v="4"/>
    <s v="SIG"/>
    <x v="7"/>
    <x v="13"/>
    <x v="0"/>
    <n v="983573"/>
    <n v="6815000"/>
    <x v="1"/>
    <s v="YES"/>
    <d v="2022-04-11T00:00:00"/>
  </r>
  <r>
    <x v="4"/>
    <s v="SIG"/>
    <x v="7"/>
    <x v="13"/>
    <x v="4"/>
    <n v="983770"/>
    <n v="1240000"/>
    <x v="1"/>
    <s v="YES"/>
    <d v="2022-04-15T00:00:00"/>
  </r>
  <r>
    <x v="4"/>
    <s v="SIG"/>
    <x v="7"/>
    <x v="13"/>
    <x v="0"/>
    <n v="983486"/>
    <n v="1659673"/>
    <x v="0"/>
    <s v="YES"/>
    <d v="2022-04-08T00:00:00"/>
  </r>
  <r>
    <x v="4"/>
    <s v="SIG"/>
    <x v="1"/>
    <x v="14"/>
    <x v="0"/>
    <n v="983783"/>
    <n v="605000"/>
    <x v="1"/>
    <s v="YES"/>
    <d v="2022-04-15T00:00:00"/>
  </r>
  <r>
    <x v="4"/>
    <s v="SIG"/>
    <x v="7"/>
    <x v="13"/>
    <x v="3"/>
    <n v="984347"/>
    <n v="1629100"/>
    <x v="0"/>
    <s v="YES"/>
    <d v="2022-04-29T00:00:00"/>
  </r>
  <r>
    <x v="4"/>
    <s v="SIG"/>
    <x v="1"/>
    <x v="14"/>
    <x v="0"/>
    <n v="984369"/>
    <n v="875000"/>
    <x v="1"/>
    <s v="YES"/>
    <d v="2022-04-29T00:00:00"/>
  </r>
  <r>
    <x v="4"/>
    <s v="SIG"/>
    <x v="1"/>
    <x v="14"/>
    <x v="0"/>
    <n v="984291"/>
    <n v="925000"/>
    <x v="1"/>
    <s v="YES"/>
    <d v="2022-04-28T00:00:00"/>
  </r>
  <r>
    <x v="4"/>
    <s v="SIG"/>
    <x v="7"/>
    <x v="13"/>
    <x v="0"/>
    <n v="983362"/>
    <n v="725900"/>
    <x v="0"/>
    <s v="YES"/>
    <d v="2022-04-05T00:00:00"/>
  </r>
  <r>
    <x v="5"/>
    <s v="ST"/>
    <x v="10"/>
    <x v="15"/>
    <x v="0"/>
    <n v="984148"/>
    <n v="572500"/>
    <x v="1"/>
    <s v="YES"/>
    <d v="2022-04-25T00:00:00"/>
  </r>
  <r>
    <x v="5"/>
    <s v="ST"/>
    <x v="10"/>
    <x v="16"/>
    <x v="0"/>
    <n v="984116"/>
    <n v="845000"/>
    <x v="0"/>
    <s v="YES"/>
    <d v="2022-04-25T00:00:00"/>
  </r>
  <r>
    <x v="5"/>
    <s v="ST"/>
    <x v="10"/>
    <x v="15"/>
    <x v="4"/>
    <n v="984202"/>
    <n v="120000"/>
    <x v="1"/>
    <s v="YES"/>
    <d v="2022-04-26T00:00:00"/>
  </r>
  <r>
    <x v="5"/>
    <s v="ST"/>
    <x v="10"/>
    <x v="15"/>
    <x v="4"/>
    <n v="983826"/>
    <n v="175000"/>
    <x v="1"/>
    <s v="YES"/>
    <d v="2022-04-18T00:00:00"/>
  </r>
  <r>
    <x v="5"/>
    <s v="ST"/>
    <x v="10"/>
    <x v="16"/>
    <x v="0"/>
    <n v="984162"/>
    <n v="740000"/>
    <x v="1"/>
    <s v="YES"/>
    <d v="2022-04-26T00:00:00"/>
  </r>
  <r>
    <x v="5"/>
    <s v="ST"/>
    <x v="10"/>
    <x v="15"/>
    <x v="0"/>
    <n v="983875"/>
    <n v="2250000"/>
    <x v="1"/>
    <s v="YES"/>
    <d v="2022-04-18T00:00:00"/>
  </r>
  <r>
    <x v="5"/>
    <s v="ST"/>
    <x v="11"/>
    <x v="17"/>
    <x v="0"/>
    <n v="984280"/>
    <n v="630000"/>
    <x v="1"/>
    <s v="YES"/>
    <d v="2022-04-28T00:00:00"/>
  </r>
  <r>
    <x v="5"/>
    <s v="ST"/>
    <x v="10"/>
    <x v="16"/>
    <x v="0"/>
    <n v="983630"/>
    <n v="485000"/>
    <x v="1"/>
    <s v="YES"/>
    <d v="2022-04-12T00:00:00"/>
  </r>
  <r>
    <x v="5"/>
    <s v="ST"/>
    <x v="10"/>
    <x v="15"/>
    <x v="0"/>
    <n v="983622"/>
    <n v="851000"/>
    <x v="1"/>
    <s v="YES"/>
    <d v="2022-04-12T00:00:00"/>
  </r>
  <r>
    <x v="5"/>
    <s v="ST"/>
    <x v="10"/>
    <x v="16"/>
    <x v="0"/>
    <n v="984289"/>
    <n v="615000"/>
    <x v="1"/>
    <s v="YES"/>
    <d v="2022-04-28T00:00:00"/>
  </r>
  <r>
    <x v="5"/>
    <s v="ST"/>
    <x v="10"/>
    <x v="16"/>
    <x v="0"/>
    <n v="983406"/>
    <n v="449000"/>
    <x v="0"/>
    <s v="YES"/>
    <d v="2022-04-06T00:00:00"/>
  </r>
  <r>
    <x v="5"/>
    <s v="ST"/>
    <x v="10"/>
    <x v="15"/>
    <x v="0"/>
    <n v="983569"/>
    <n v="707000"/>
    <x v="1"/>
    <s v="YES"/>
    <d v="2022-04-11T00:00:00"/>
  </r>
  <r>
    <x v="5"/>
    <s v="ST"/>
    <x v="10"/>
    <x v="15"/>
    <x v="0"/>
    <n v="984209"/>
    <n v="919000"/>
    <x v="1"/>
    <s v="YES"/>
    <d v="2022-04-26T00:00:00"/>
  </r>
  <r>
    <x v="5"/>
    <s v="ST"/>
    <x v="10"/>
    <x v="15"/>
    <x v="0"/>
    <n v="984023"/>
    <n v="375000"/>
    <x v="1"/>
    <s v="YES"/>
    <d v="2022-04-22T00:00:00"/>
  </r>
  <r>
    <x v="5"/>
    <s v="ST"/>
    <x v="6"/>
    <x v="18"/>
    <x v="0"/>
    <n v="984015"/>
    <n v="435000"/>
    <x v="1"/>
    <s v="YES"/>
    <d v="2022-04-21T00:00:00"/>
  </r>
  <r>
    <x v="5"/>
    <s v="ST"/>
    <x v="10"/>
    <x v="15"/>
    <x v="4"/>
    <n v="983571"/>
    <n v="670000"/>
    <x v="1"/>
    <s v="YES"/>
    <d v="2022-04-11T00:00:00"/>
  </r>
  <r>
    <x v="5"/>
    <s v="ST"/>
    <x v="6"/>
    <x v="18"/>
    <x v="4"/>
    <n v="984361"/>
    <n v="85000"/>
    <x v="1"/>
    <s v="YES"/>
    <d v="2022-04-29T00:00:00"/>
  </r>
  <r>
    <x v="5"/>
    <s v="ST"/>
    <x v="10"/>
    <x v="15"/>
    <x v="4"/>
    <n v="983904"/>
    <n v="320000"/>
    <x v="1"/>
    <s v="YES"/>
    <d v="2022-04-19T00:00:00"/>
  </r>
  <r>
    <x v="5"/>
    <s v="ST"/>
    <x v="10"/>
    <x v="15"/>
    <x v="4"/>
    <n v="983321"/>
    <n v="140000"/>
    <x v="1"/>
    <s v="YES"/>
    <d v="2022-04-05T00:00:00"/>
  </r>
  <r>
    <x v="5"/>
    <s v="ST"/>
    <x v="10"/>
    <x v="16"/>
    <x v="0"/>
    <n v="984351"/>
    <n v="499950"/>
    <x v="1"/>
    <s v="YES"/>
    <d v="2022-04-29T00:00:00"/>
  </r>
  <r>
    <x v="5"/>
    <s v="ST"/>
    <x v="10"/>
    <x v="15"/>
    <x v="0"/>
    <n v="983514"/>
    <n v="500000"/>
    <x v="1"/>
    <s v="YES"/>
    <d v="2022-04-08T00:00:00"/>
  </r>
  <r>
    <x v="5"/>
    <s v="ST"/>
    <x v="6"/>
    <x v="18"/>
    <x v="0"/>
    <n v="983536"/>
    <n v="532350"/>
    <x v="1"/>
    <s v="YES"/>
    <d v="2022-04-11T00:00:00"/>
  </r>
  <r>
    <x v="5"/>
    <s v="ST"/>
    <x v="10"/>
    <x v="15"/>
    <x v="0"/>
    <n v="984049"/>
    <n v="600000"/>
    <x v="1"/>
    <s v="YES"/>
    <d v="2022-04-22T00:00:00"/>
  </r>
  <r>
    <x v="5"/>
    <s v="ST"/>
    <x v="10"/>
    <x v="15"/>
    <x v="0"/>
    <n v="983662"/>
    <n v="374000"/>
    <x v="1"/>
    <s v="YES"/>
    <d v="2022-04-13T00:00:00"/>
  </r>
  <r>
    <x v="5"/>
    <s v="ST"/>
    <x v="10"/>
    <x v="15"/>
    <x v="4"/>
    <n v="984035"/>
    <n v="455000"/>
    <x v="1"/>
    <s v="YES"/>
    <d v="2022-04-22T00:00:00"/>
  </r>
  <r>
    <x v="5"/>
    <s v="ST"/>
    <x v="10"/>
    <x v="15"/>
    <x v="0"/>
    <n v="983496"/>
    <n v="1000000"/>
    <x v="1"/>
    <s v="YES"/>
    <d v="2022-04-08T00:00:00"/>
  </r>
  <r>
    <x v="5"/>
    <s v="ST"/>
    <x v="10"/>
    <x v="15"/>
    <x v="4"/>
    <n v="983699"/>
    <n v="415000"/>
    <x v="1"/>
    <s v="YES"/>
    <d v="2022-04-14T00:00:00"/>
  </r>
  <r>
    <x v="5"/>
    <s v="ST"/>
    <x v="10"/>
    <x v="15"/>
    <x v="0"/>
    <n v="983257"/>
    <n v="425000"/>
    <x v="1"/>
    <s v="YES"/>
    <d v="2022-04-01T00:00:00"/>
  </r>
  <r>
    <x v="5"/>
    <s v="ST"/>
    <x v="4"/>
    <x v="19"/>
    <x v="0"/>
    <n v="984070"/>
    <n v="749000"/>
    <x v="1"/>
    <s v="YES"/>
    <d v="2022-04-22T00:00:00"/>
  </r>
  <r>
    <x v="5"/>
    <s v="ST"/>
    <x v="10"/>
    <x v="15"/>
    <x v="0"/>
    <n v="984067"/>
    <n v="2000000"/>
    <x v="1"/>
    <s v="YES"/>
    <d v="2022-04-22T00:00:00"/>
  </r>
  <r>
    <x v="5"/>
    <s v="ST"/>
    <x v="10"/>
    <x v="16"/>
    <x v="0"/>
    <n v="983722"/>
    <n v="770000"/>
    <x v="1"/>
    <s v="YES"/>
    <d v="2022-04-14T00:00:00"/>
  </r>
  <r>
    <x v="5"/>
    <s v="ST"/>
    <x v="10"/>
    <x v="15"/>
    <x v="0"/>
    <n v="983775"/>
    <n v="437000"/>
    <x v="1"/>
    <s v="YES"/>
    <d v="2022-04-15T00:00:00"/>
  </r>
  <r>
    <x v="5"/>
    <s v="ST"/>
    <x v="4"/>
    <x v="20"/>
    <x v="0"/>
    <n v="983306"/>
    <n v="508000"/>
    <x v="1"/>
    <s v="YES"/>
    <d v="2022-04-04T00:00:00"/>
  </r>
  <r>
    <x v="5"/>
    <s v="ST"/>
    <x v="10"/>
    <x v="15"/>
    <x v="0"/>
    <n v="983389"/>
    <n v="725000"/>
    <x v="1"/>
    <s v="YES"/>
    <d v="2022-04-06T00:00:00"/>
  </r>
  <r>
    <x v="5"/>
    <s v="ST"/>
    <x v="10"/>
    <x v="15"/>
    <x v="0"/>
    <n v="983481"/>
    <n v="425000"/>
    <x v="1"/>
    <s v="YES"/>
    <d v="2022-04-08T00:00:00"/>
  </r>
  <r>
    <x v="5"/>
    <s v="ST"/>
    <x v="10"/>
    <x v="15"/>
    <x v="0"/>
    <n v="984126"/>
    <n v="1450000"/>
    <x v="1"/>
    <s v="YES"/>
    <d v="2022-04-25T00:00:00"/>
  </r>
  <r>
    <x v="5"/>
    <s v="ST"/>
    <x v="10"/>
    <x v="15"/>
    <x v="4"/>
    <n v="983447"/>
    <n v="45000"/>
    <x v="1"/>
    <s v="YES"/>
    <d v="2022-04-07T00:00:00"/>
  </r>
  <r>
    <x v="5"/>
    <s v="ST"/>
    <x v="10"/>
    <x v="16"/>
    <x v="0"/>
    <n v="983390"/>
    <n v="870000"/>
    <x v="1"/>
    <s v="YES"/>
    <d v="2022-04-06T00:00:00"/>
  </r>
  <r>
    <x v="5"/>
    <s v="ST"/>
    <x v="10"/>
    <x v="16"/>
    <x v="0"/>
    <n v="983433"/>
    <n v="475000"/>
    <x v="1"/>
    <s v="YES"/>
    <d v="2022-04-07T00:00:00"/>
  </r>
  <r>
    <x v="5"/>
    <s v="ST"/>
    <x v="10"/>
    <x v="16"/>
    <x v="0"/>
    <n v="983550"/>
    <n v="690000"/>
    <x v="1"/>
    <s v="YES"/>
    <d v="2022-04-11T00:00:00"/>
  </r>
  <r>
    <x v="5"/>
    <s v="ST"/>
    <x v="10"/>
    <x v="16"/>
    <x v="0"/>
    <n v="983801"/>
    <n v="449000"/>
    <x v="0"/>
    <s v="YES"/>
    <d v="2022-04-15T00:00:00"/>
  </r>
  <r>
    <x v="5"/>
    <s v="ST"/>
    <x v="10"/>
    <x v="15"/>
    <x v="4"/>
    <n v="983836"/>
    <n v="109900"/>
    <x v="1"/>
    <s v="YES"/>
    <d v="2022-04-18T00:00:00"/>
  </r>
  <r>
    <x v="6"/>
    <s v="TI"/>
    <x v="10"/>
    <x v="21"/>
    <x v="4"/>
    <n v="983842"/>
    <n v="80000"/>
    <x v="1"/>
    <s v="YES"/>
    <d v="2022-04-18T00:00:00"/>
  </r>
  <r>
    <x v="6"/>
    <s v="TI"/>
    <x v="10"/>
    <x v="21"/>
    <x v="3"/>
    <n v="984064"/>
    <n v="249900"/>
    <x v="1"/>
    <s v="YES"/>
    <d v="2022-04-22T00:00:00"/>
  </r>
  <r>
    <x v="6"/>
    <s v="TI"/>
    <x v="10"/>
    <x v="21"/>
    <x v="0"/>
    <n v="984353"/>
    <n v="156000"/>
    <x v="1"/>
    <s v="YES"/>
    <d v="2022-04-29T00:00:00"/>
  </r>
  <r>
    <x v="6"/>
    <s v="TI"/>
    <x v="4"/>
    <x v="22"/>
    <x v="3"/>
    <n v="983920"/>
    <n v="481500"/>
    <x v="1"/>
    <s v="YES"/>
    <d v="2022-04-20T00:00:00"/>
  </r>
  <r>
    <x v="6"/>
    <s v="TI"/>
    <x v="10"/>
    <x v="21"/>
    <x v="0"/>
    <n v="984061"/>
    <n v="320000"/>
    <x v="1"/>
    <s v="YES"/>
    <d v="2022-04-22T00:00:00"/>
  </r>
  <r>
    <x v="6"/>
    <s v="TI"/>
    <x v="10"/>
    <x v="21"/>
    <x v="0"/>
    <n v="983655"/>
    <n v="2999000"/>
    <x v="1"/>
    <s v="YES"/>
    <d v="2022-04-13T00:00:00"/>
  </r>
  <r>
    <x v="6"/>
    <s v="TI"/>
    <x v="6"/>
    <x v="23"/>
    <x v="0"/>
    <n v="983393"/>
    <n v="720000"/>
    <x v="1"/>
    <s v="YES"/>
    <d v="2022-04-06T00:00:00"/>
  </r>
  <r>
    <x v="6"/>
    <s v="TI"/>
    <x v="10"/>
    <x v="21"/>
    <x v="0"/>
    <n v="983605"/>
    <n v="940000"/>
    <x v="1"/>
    <s v="YES"/>
    <d v="2022-04-12T00:00:00"/>
  </r>
  <r>
    <x v="6"/>
    <s v="TI"/>
    <x v="6"/>
    <x v="12"/>
    <x v="2"/>
    <n v="983787"/>
    <n v="317100"/>
    <x v="1"/>
    <s v="YES"/>
    <d v="2022-04-15T00:00:00"/>
  </r>
  <r>
    <x v="6"/>
    <s v="TI"/>
    <x v="6"/>
    <x v="23"/>
    <x v="0"/>
    <n v="984394"/>
    <n v="140000"/>
    <x v="1"/>
    <s v="YES"/>
    <d v="2022-04-29T00:00:00"/>
  </r>
  <r>
    <x v="6"/>
    <s v="TI"/>
    <x v="6"/>
    <x v="24"/>
    <x v="0"/>
    <n v="984041"/>
    <n v="806000"/>
    <x v="1"/>
    <s v="YES"/>
    <d v="2022-04-22T00:00:00"/>
  </r>
  <r>
    <x v="6"/>
    <s v="TI"/>
    <x v="10"/>
    <x v="21"/>
    <x v="0"/>
    <n v="984007"/>
    <n v="875000"/>
    <x v="1"/>
    <s v="YES"/>
    <d v="2022-04-21T00:00:00"/>
  </r>
  <r>
    <x v="6"/>
    <s v="TI"/>
    <x v="10"/>
    <x v="21"/>
    <x v="4"/>
    <n v="983844"/>
    <n v="299000"/>
    <x v="1"/>
    <s v="YES"/>
    <d v="2022-04-18T00:00:00"/>
  </r>
  <r>
    <x v="6"/>
    <s v="TI"/>
    <x v="6"/>
    <x v="24"/>
    <x v="0"/>
    <n v="983249"/>
    <n v="950000"/>
    <x v="1"/>
    <s v="YES"/>
    <d v="2022-04-01T00:00:00"/>
  </r>
  <r>
    <x v="6"/>
    <s v="TI"/>
    <x v="10"/>
    <x v="21"/>
    <x v="0"/>
    <n v="984372"/>
    <n v="500000"/>
    <x v="1"/>
    <s v="YES"/>
    <d v="2022-04-29T00:00:00"/>
  </r>
  <r>
    <x v="6"/>
    <s v="TI"/>
    <x v="3"/>
    <x v="25"/>
    <x v="3"/>
    <n v="983772"/>
    <n v="3100000"/>
    <x v="1"/>
    <s v="YES"/>
    <d v="2022-04-15T00:00:00"/>
  </r>
  <r>
    <x v="6"/>
    <s v="TI"/>
    <x v="6"/>
    <x v="23"/>
    <x v="0"/>
    <n v="983288"/>
    <n v="585000"/>
    <x v="1"/>
    <s v="YES"/>
    <d v="2022-04-04T00:00:00"/>
  </r>
  <r>
    <x v="7"/>
    <s v="TT"/>
    <x v="0"/>
    <x v="26"/>
    <x v="0"/>
    <n v="984037"/>
    <n v="431500"/>
    <x v="1"/>
    <s v="YES"/>
    <d v="2022-04-22T00:00:00"/>
  </r>
  <r>
    <x v="7"/>
    <s v="TT"/>
    <x v="0"/>
    <x v="26"/>
    <x v="0"/>
    <n v="983497"/>
    <n v="310000"/>
    <x v="1"/>
    <s v="YES"/>
    <d v="2022-04-08T00:00:00"/>
  </r>
  <r>
    <x v="7"/>
    <s v="TT"/>
    <x v="0"/>
    <x v="26"/>
    <x v="0"/>
    <n v="983912"/>
    <n v="525000"/>
    <x v="1"/>
    <s v="YES"/>
    <d v="2022-04-19T00:00:00"/>
  </r>
  <r>
    <x v="7"/>
    <s v="TT"/>
    <x v="0"/>
    <x v="26"/>
    <x v="0"/>
    <n v="983242"/>
    <n v="434900"/>
    <x v="1"/>
    <s v="YES"/>
    <d v="2022-04-01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s v="FA"/>
    <x v="0"/>
    <s v="1220-24-501-002"/>
    <n v="983828"/>
    <n v="446600"/>
    <d v="2022-04-18T00:00:00"/>
    <x v="0"/>
  </r>
  <r>
    <x v="0"/>
    <s v="FA"/>
    <x v="0"/>
    <s v="1420-32-001-013"/>
    <n v="984112"/>
    <n v="714000"/>
    <d v="2022-04-25T00:00:00"/>
    <x v="0"/>
  </r>
  <r>
    <x v="0"/>
    <s v="FA"/>
    <x v="1"/>
    <s v="1220-24-401-013"/>
    <n v="983762"/>
    <n v="91000"/>
    <d v="2022-04-15T00:00:00"/>
    <x v="0"/>
  </r>
  <r>
    <x v="0"/>
    <s v="FA"/>
    <x v="0"/>
    <s v="1220-24-501-017"/>
    <n v="984125"/>
    <n v="372500"/>
    <d v="2022-04-25T00:00:00"/>
    <x v="0"/>
  </r>
  <r>
    <x v="0"/>
    <s v="FA"/>
    <x v="2"/>
    <s v="1320-32-612-004"/>
    <n v="983793"/>
    <n v="75000"/>
    <d v="2022-04-15T00:00:00"/>
    <x v="1"/>
  </r>
  <r>
    <x v="0"/>
    <s v="FA"/>
    <x v="0"/>
    <s v="1420-07-611-007"/>
    <n v="983747"/>
    <n v="326000"/>
    <d v="2022-04-15T00:00:00"/>
    <x v="0"/>
  </r>
  <r>
    <x v="0"/>
    <s v="FA"/>
    <x v="0"/>
    <s v="1420-34-113-008"/>
    <n v="983552"/>
    <n v="453500"/>
    <d v="2022-04-11T00:00:00"/>
    <x v="0"/>
  </r>
  <r>
    <x v="0"/>
    <s v="FA"/>
    <x v="0"/>
    <s v="1220-22-210-117"/>
    <n v="983376"/>
    <n v="199000"/>
    <d v="2022-04-06T00:00:00"/>
    <x v="0"/>
  </r>
  <r>
    <x v="0"/>
    <s v="FA"/>
    <x v="3"/>
    <s v="1420-28-310-044"/>
    <n v="983849"/>
    <n v="278800"/>
    <d v="2022-04-18T00:00:00"/>
    <x v="0"/>
  </r>
  <r>
    <x v="0"/>
    <s v="FA"/>
    <x v="0"/>
    <s v="1420-34-310-026"/>
    <n v="984200"/>
    <n v="355900"/>
    <d v="2022-04-26T00:00:00"/>
    <x v="0"/>
  </r>
  <r>
    <x v="0"/>
    <s v="FA"/>
    <x v="0"/>
    <s v="1220-09-810-083"/>
    <n v="984239"/>
    <n v="175000"/>
    <d v="2022-04-27T00:00:00"/>
    <x v="2"/>
  </r>
  <r>
    <x v="0"/>
    <s v="FA"/>
    <x v="0"/>
    <s v="1419-04-002-026"/>
    <n v="983338"/>
    <n v="3650000"/>
    <d v="2022-04-05T00:00:00"/>
    <x v="3"/>
  </r>
  <r>
    <x v="0"/>
    <s v="FA"/>
    <x v="0"/>
    <s v="1320-29-215-001"/>
    <n v="983341"/>
    <n v="250000"/>
    <d v="2022-04-05T00:00:00"/>
    <x v="4"/>
  </r>
  <r>
    <x v="0"/>
    <s v="FA"/>
    <x v="1"/>
    <s v="1320-29-117-039"/>
    <n v="983311"/>
    <n v="798000"/>
    <d v="2022-04-04T00:00:00"/>
    <x v="5"/>
  </r>
  <r>
    <x v="1"/>
    <s v="FC"/>
    <x v="4"/>
    <s v="1318-23-212-062"/>
    <n v="983690"/>
    <n v="40000"/>
    <d v="2022-04-14T00:00:00"/>
    <x v="6"/>
  </r>
  <r>
    <x v="1"/>
    <s v="FC"/>
    <x v="2"/>
    <s v="1319-03-611-021"/>
    <n v="984383"/>
    <n v="100000"/>
    <d v="2022-04-29T00:00:00"/>
    <x v="1"/>
  </r>
  <r>
    <x v="1"/>
    <s v="FC"/>
    <x v="5"/>
    <s v="1419-26-610-024"/>
    <n v="983767"/>
    <n v="826000"/>
    <d v="2022-04-15T00:00:00"/>
    <x v="7"/>
  </r>
  <r>
    <x v="1"/>
    <s v="FC"/>
    <x v="0"/>
    <s v="1419-10-001-048"/>
    <n v="983255"/>
    <n v="6421100"/>
    <d v="2022-04-01T00:00:00"/>
    <x v="3"/>
  </r>
  <r>
    <x v="1"/>
    <s v="FC"/>
    <x v="5"/>
    <s v="1320-23-002-049"/>
    <n v="983675"/>
    <n v="900000"/>
    <d v="2022-04-13T00:00:00"/>
    <x v="7"/>
  </r>
  <r>
    <x v="1"/>
    <s v="FC"/>
    <x v="4"/>
    <s v="1220-04-501-010"/>
    <n v="984343"/>
    <n v="735000"/>
    <d v="2022-04-29T00:00:00"/>
    <x v="8"/>
  </r>
  <r>
    <x v="1"/>
    <s v="FC"/>
    <x v="4"/>
    <s v="1418-10-801-006"/>
    <n v="984359"/>
    <n v="2250000"/>
    <d v="2022-04-29T00:00:00"/>
    <x v="9"/>
  </r>
  <r>
    <x v="1"/>
    <s v="FC"/>
    <x v="0"/>
    <s v="1420-28-701-026"/>
    <n v="984052"/>
    <n v="214000"/>
    <d v="2022-04-22T00:00:00"/>
    <x v="10"/>
  </r>
  <r>
    <x v="1"/>
    <s v="FC"/>
    <x v="0"/>
    <s v="1418-34-201-002"/>
    <n v="983580"/>
    <n v="1854000"/>
    <d v="2022-04-11T00:00:00"/>
    <x v="4"/>
  </r>
  <r>
    <x v="1"/>
    <s v="FC"/>
    <x v="0"/>
    <s v="1420-33-410-011"/>
    <n v="984345"/>
    <n v="380200"/>
    <d v="2022-04-29T00:00:00"/>
    <x v="7"/>
  </r>
  <r>
    <x v="1"/>
    <s v="FC"/>
    <x v="0"/>
    <s v="1420-07-721-006"/>
    <n v="983596"/>
    <n v="381600"/>
    <d v="2022-04-12T00:00:00"/>
    <x v="11"/>
  </r>
  <r>
    <x v="2"/>
    <s v="SIG"/>
    <x v="0"/>
    <s v="1318-23-610-012"/>
    <n v="983502"/>
    <n v="615000"/>
    <d v="2022-04-08T00:00:00"/>
    <x v="12"/>
  </r>
  <r>
    <x v="3"/>
    <s v="ST"/>
    <x v="5"/>
    <s v="1419-27-610-013"/>
    <n v="984146"/>
    <n v="1160000"/>
    <d v="2022-04-25T00:00:00"/>
    <x v="13"/>
  </r>
  <r>
    <x v="3"/>
    <s v="ST"/>
    <x v="4"/>
    <s v="1320-30-816-009"/>
    <n v="983745"/>
    <n v="150000"/>
    <d v="2022-04-15T00:00:00"/>
    <x v="14"/>
  </r>
  <r>
    <x v="3"/>
    <s v="ST"/>
    <x v="0"/>
    <s v="1319-19-710-013"/>
    <n v="983359"/>
    <n v="255000"/>
    <d v="2022-04-05T00:00:00"/>
    <x v="15"/>
  </r>
  <r>
    <x v="3"/>
    <s v="ST"/>
    <x v="0"/>
    <s v="1319-19-310-047"/>
    <n v="983445"/>
    <n v="647000"/>
    <d v="2022-04-07T00:00:00"/>
    <x v="16"/>
  </r>
  <r>
    <x v="3"/>
    <s v="ST"/>
    <x v="3"/>
    <s v="1220-17-612-005"/>
    <n v="984174"/>
    <n v="692000"/>
    <d v="2022-04-26T00:00:00"/>
    <x v="17"/>
  </r>
  <r>
    <x v="3"/>
    <s v="ST"/>
    <x v="0"/>
    <s v="1220-16-610-073"/>
    <n v="983585"/>
    <n v="225000"/>
    <d v="2022-04-11T00:00:00"/>
    <x v="18"/>
  </r>
  <r>
    <x v="3"/>
    <s v="ST"/>
    <x v="1"/>
    <s v="1220-16-510-044"/>
    <n v="984334"/>
    <n v="296092"/>
    <d v="2022-04-29T00:00:00"/>
    <x v="0"/>
  </r>
  <r>
    <x v="3"/>
    <s v="ST"/>
    <x v="3"/>
    <s v="1220-17-614-018"/>
    <n v="983568"/>
    <n v="175000"/>
    <d v="2022-04-11T00:00:00"/>
    <x v="19"/>
  </r>
  <r>
    <x v="3"/>
    <s v="ST"/>
    <x v="0"/>
    <s v="1419-01-701-019"/>
    <n v="983974"/>
    <n v="415000"/>
    <d v="2022-04-21T00:00:00"/>
    <x v="20"/>
  </r>
  <r>
    <x v="3"/>
    <s v="ST"/>
    <x v="0"/>
    <s v="1320-32-710-021"/>
    <n v="983480"/>
    <n v="550000"/>
    <d v="2022-04-08T00:00:00"/>
    <x v="0"/>
  </r>
  <r>
    <x v="3"/>
    <s v="ST"/>
    <x v="0"/>
    <s v="1220-16-210-060"/>
    <n v="983504"/>
    <n v="250000"/>
    <d v="2022-04-08T00:00:00"/>
    <x v="0"/>
  </r>
  <r>
    <x v="3"/>
    <s v="ST"/>
    <x v="3"/>
    <s v="1319-19-310-020"/>
    <n v="983500"/>
    <n v="647500"/>
    <d v="2022-04-08T00:00:00"/>
    <x v="21"/>
  </r>
  <r>
    <x v="3"/>
    <s v="ST"/>
    <x v="0"/>
    <s v="1320-02-002-036"/>
    <n v="983482"/>
    <n v="647200"/>
    <d v="2022-04-08T00:00:00"/>
    <x v="0"/>
  </r>
  <r>
    <x v="3"/>
    <s v="ST"/>
    <x v="0"/>
    <s v="1420-34-710-051"/>
    <n v="983877"/>
    <n v="350000"/>
    <d v="2022-04-18T00:00:00"/>
    <x v="2"/>
  </r>
  <r>
    <x v="3"/>
    <s v="ST"/>
    <x v="1"/>
    <s v="1220-21-810-128"/>
    <n v="984231"/>
    <n v="304380"/>
    <d v="2022-04-27T00:00:00"/>
    <x v="22"/>
  </r>
  <r>
    <x v="3"/>
    <s v="ST"/>
    <x v="0"/>
    <s v="1320-33-714-064"/>
    <n v="983664"/>
    <n v="100000"/>
    <d v="2022-04-13T00:00:00"/>
    <x v="23"/>
  </r>
  <r>
    <x v="3"/>
    <s v="ST"/>
    <x v="0"/>
    <s v="1318-25-110-009"/>
    <n v="983595"/>
    <n v="500000"/>
    <d v="2022-04-12T00:00:00"/>
    <x v="24"/>
  </r>
  <r>
    <x v="4"/>
    <s v="TI"/>
    <x v="3"/>
    <s v="1022-15-001-077"/>
    <n v="983368"/>
    <n v="201150"/>
    <d v="2022-04-06T00:00:00"/>
    <x v="25"/>
  </r>
  <r>
    <x v="4"/>
    <s v="TI"/>
    <x v="2"/>
    <s v="1220-16-810-016"/>
    <n v="983578"/>
    <n v="50000"/>
    <d v="2022-04-11T00:00:00"/>
    <x v="1"/>
  </r>
  <r>
    <x v="4"/>
    <s v="TI"/>
    <x v="0"/>
    <s v="1420-18-214-027"/>
    <n v="984036"/>
    <n v="286000"/>
    <d v="2022-04-22T00:00:00"/>
    <x v="10"/>
  </r>
  <r>
    <x v="4"/>
    <s v="TI"/>
    <x v="0"/>
    <s v="1420-28-701-013"/>
    <n v="983597"/>
    <n v="468600"/>
    <d v="2022-04-12T00:00:00"/>
    <x v="17"/>
  </r>
  <r>
    <x v="4"/>
    <s v="TI"/>
    <x v="0"/>
    <s v="1220-21-610-142"/>
    <n v="983619"/>
    <n v="220000"/>
    <d v="2022-04-12T00:00:00"/>
    <x v="20"/>
  </r>
  <r>
    <x v="4"/>
    <s v="TI"/>
    <x v="0"/>
    <s v="1420-35-410-025"/>
    <n v="984140"/>
    <n v="200000"/>
    <d v="2022-04-25T00:00:00"/>
    <x v="2"/>
  </r>
  <r>
    <x v="4"/>
    <s v="TI"/>
    <x v="0"/>
    <s v="1420-34-410-029"/>
    <n v="983370"/>
    <n v="260600"/>
    <d v="2022-04-06T00:00:00"/>
    <x v="20"/>
  </r>
  <r>
    <x v="4"/>
    <s v="TI"/>
    <x v="3"/>
    <s v="1420-34-510-007"/>
    <n v="983388"/>
    <n v="234552"/>
    <d v="2022-04-06T00:00:00"/>
    <x v="26"/>
  </r>
  <r>
    <x v="4"/>
    <s v="TI"/>
    <x v="0"/>
    <s v="1221-19-001-013"/>
    <n v="983518"/>
    <n v="794000"/>
    <d v="2022-04-08T00:00:00"/>
    <x v="27"/>
  </r>
  <r>
    <x v="4"/>
    <s v="TI"/>
    <x v="6"/>
    <s v="1220-11-001-072"/>
    <n v="984318"/>
    <n v="2000000"/>
    <d v="2022-04-28T00:00:00"/>
    <x v="28"/>
  </r>
  <r>
    <x v="4"/>
    <s v="TI"/>
    <x v="0"/>
    <s v="1220-28-510-016"/>
    <n v="983822"/>
    <n v="211800"/>
    <d v="2022-04-18T00:00:00"/>
    <x v="20"/>
  </r>
  <r>
    <x v="4"/>
    <s v="TI"/>
    <x v="0"/>
    <s v="1420-33-411-012"/>
    <n v="984354"/>
    <n v="350000"/>
    <d v="2022-04-29T00:00:00"/>
    <x v="10"/>
  </r>
  <r>
    <x v="4"/>
    <s v="TI"/>
    <x v="1"/>
    <s v="1420-07-616-036"/>
    <n v="984337"/>
    <n v="328856"/>
    <d v="2022-04-29T00:00:00"/>
    <x v="20"/>
  </r>
  <r>
    <x v="4"/>
    <s v="TI"/>
    <x v="0"/>
    <s v="1220-25-110-001"/>
    <n v="983396"/>
    <n v="359500"/>
    <d v="2022-04-06T00:00:00"/>
    <x v="0"/>
  </r>
  <r>
    <x v="4"/>
    <s v="TI"/>
    <x v="4"/>
    <s v="1320-30-718-001 AND MORE"/>
    <n v="983785"/>
    <n v="2250000"/>
    <d v="2022-04-15T00:00:00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63" firstHeaderRow="1" firstDataRow="2" firstDataCol="3" rowPageCount="2" colPageCount="1"/>
  <pivotFields count="10">
    <pivotField name="TITLE COMPANY" axis="axisRow" compact="0" showAll="0">
      <items count="18">
        <item m="1" x="13"/>
        <item x="0"/>
        <item m="1" x="11"/>
        <item m="1" x="12"/>
        <item m="1" x="9"/>
        <item m="1" x="10"/>
        <item x="1"/>
        <item x="2"/>
        <item x="3"/>
        <item m="1" x="15"/>
        <item m="1" x="14"/>
        <item x="4"/>
        <item x="5"/>
        <item x="6"/>
        <item x="7"/>
        <item m="1" x="8"/>
        <item m="1" x="16"/>
        <item t="default"/>
      </items>
    </pivotField>
    <pivotField compact="0" showAll="0"/>
    <pivotField axis="axisRow" compact="0" showAll="0">
      <items count="27">
        <item x="6"/>
        <item m="1" x="18"/>
        <item m="1" x="17"/>
        <item x="10"/>
        <item m="1" x="14"/>
        <item m="1" x="22"/>
        <item x="3"/>
        <item x="4"/>
        <item m="1" x="25"/>
        <item m="1" x="24"/>
        <item x="8"/>
        <item m="1" x="15"/>
        <item m="1" x="20"/>
        <item x="0"/>
        <item x="1"/>
        <item m="1" x="12"/>
        <item m="1" x="16"/>
        <item m="1" x="13"/>
        <item x="9"/>
        <item m="1" x="21"/>
        <item x="5"/>
        <item m="1" x="19"/>
        <item m="1" x="23"/>
        <item x="11"/>
        <item x="2"/>
        <item x="7"/>
        <item t="default"/>
      </items>
    </pivotField>
    <pivotField axis="axisRow" compact="0" showAll="0">
      <items count="81">
        <item m="1" x="70"/>
        <item x="5"/>
        <item m="1" x="35"/>
        <item x="9"/>
        <item m="1" x="71"/>
        <item x="11"/>
        <item x="8"/>
        <item x="7"/>
        <item m="1" x="78"/>
        <item m="1" x="52"/>
        <item m="1" x="27"/>
        <item m="1" x="77"/>
        <item x="10"/>
        <item m="1" x="53"/>
        <item x="6"/>
        <item m="1" x="68"/>
        <item m="1" x="66"/>
        <item x="22"/>
        <item m="1" x="30"/>
        <item x="18"/>
        <item m="1" x="62"/>
        <item m="1" x="48"/>
        <item m="1" x="67"/>
        <item m="1" x="74"/>
        <item m="1" x="31"/>
        <item x="17"/>
        <item m="1" x="64"/>
        <item x="24"/>
        <item m="1" x="72"/>
        <item m="1" x="79"/>
        <item x="23"/>
        <item m="1" x="63"/>
        <item m="1" x="49"/>
        <item m="1" x="34"/>
        <item m="1" x="60"/>
        <item x="1"/>
        <item m="1" x="69"/>
        <item x="26"/>
        <item x="13"/>
        <item m="1" x="28"/>
        <item m="1" x="56"/>
        <item m="1" x="39"/>
        <item m="1" x="33"/>
        <item m="1" x="37"/>
        <item m="1" x="32"/>
        <item m="1" x="59"/>
        <item m="1" x="55"/>
        <item m="1" x="65"/>
        <item x="0"/>
        <item m="1" x="42"/>
        <item m="1" x="50"/>
        <item m="1" x="51"/>
        <item x="19"/>
        <item m="1" x="76"/>
        <item m="1" x="36"/>
        <item m="1" x="46"/>
        <item x="20"/>
        <item m="1" x="54"/>
        <item m="1" x="43"/>
        <item m="1" x="61"/>
        <item x="14"/>
        <item m="1" x="44"/>
        <item x="4"/>
        <item m="1" x="47"/>
        <item m="1" x="29"/>
        <item m="1" x="41"/>
        <item x="21"/>
        <item m="1" x="58"/>
        <item m="1" x="57"/>
        <item x="16"/>
        <item x="25"/>
        <item m="1" x="73"/>
        <item m="1" x="75"/>
        <item m="1" x="40"/>
        <item x="2"/>
        <item x="12"/>
        <item x="3"/>
        <item x="15"/>
        <item m="1" x="45"/>
        <item m="1" x="38"/>
        <item t="default"/>
      </items>
    </pivotField>
    <pivotField axis="axisPage" compact="0" showAll="0">
      <items count="9">
        <item x="1"/>
        <item m="1" x="7"/>
        <item m="1" x="6"/>
        <item m="1" x="5"/>
        <item x="3"/>
        <item x="2"/>
        <item x="0"/>
        <item x="4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1"/>
        <item x="0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58">
    <i>
      <x v="1"/>
    </i>
    <i r="1">
      <x v="13"/>
    </i>
    <i r="2">
      <x v="48"/>
    </i>
    <i>
      <x v="6"/>
    </i>
    <i r="1">
      <x v="6"/>
    </i>
    <i r="2">
      <x v="76"/>
    </i>
    <i r="1">
      <x v="7"/>
    </i>
    <i r="2">
      <x v="62"/>
    </i>
    <i r="1">
      <x v="14"/>
    </i>
    <i r="2">
      <x v="35"/>
    </i>
    <i r="1">
      <x v="24"/>
    </i>
    <i r="2">
      <x v="74"/>
    </i>
    <i>
      <x v="7"/>
    </i>
    <i r="1">
      <x/>
    </i>
    <i r="2">
      <x v="7"/>
    </i>
    <i r="2">
      <x v="12"/>
    </i>
    <i r="1">
      <x v="10"/>
    </i>
    <i r="2">
      <x v="3"/>
    </i>
    <i r="1">
      <x v="20"/>
    </i>
    <i r="2">
      <x v="1"/>
    </i>
    <i r="2">
      <x v="5"/>
    </i>
    <i r="2">
      <x v="14"/>
    </i>
    <i r="1">
      <x v="25"/>
    </i>
    <i r="2">
      <x v="6"/>
    </i>
    <i>
      <x v="8"/>
    </i>
    <i r="1">
      <x v="18"/>
    </i>
    <i r="2">
      <x v="75"/>
    </i>
    <i>
      <x v="11"/>
    </i>
    <i r="1">
      <x v="14"/>
    </i>
    <i r="2">
      <x v="60"/>
    </i>
    <i r="1">
      <x v="25"/>
    </i>
    <i r="2">
      <x v="38"/>
    </i>
    <i>
      <x v="12"/>
    </i>
    <i r="1">
      <x/>
    </i>
    <i r="2">
      <x v="19"/>
    </i>
    <i r="1">
      <x v="3"/>
    </i>
    <i r="2">
      <x v="69"/>
    </i>
    <i r="2">
      <x v="77"/>
    </i>
    <i r="1">
      <x v="7"/>
    </i>
    <i r="2">
      <x v="52"/>
    </i>
    <i r="2">
      <x v="56"/>
    </i>
    <i r="1">
      <x v="23"/>
    </i>
    <i r="2">
      <x v="25"/>
    </i>
    <i>
      <x v="13"/>
    </i>
    <i r="1">
      <x/>
    </i>
    <i r="2">
      <x v="27"/>
    </i>
    <i r="2">
      <x v="30"/>
    </i>
    <i r="2">
      <x v="75"/>
    </i>
    <i r="1">
      <x v="3"/>
    </i>
    <i r="2">
      <x v="66"/>
    </i>
    <i r="1">
      <x v="6"/>
    </i>
    <i r="2">
      <x v="70"/>
    </i>
    <i r="1">
      <x v="7"/>
    </i>
    <i r="2">
      <x v="17"/>
    </i>
    <i>
      <x v="14"/>
    </i>
    <i r="1">
      <x v="13"/>
    </i>
    <i r="2">
      <x v="3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06" firstHeaderRow="1" firstDataRow="2" firstDataCol="2" rowPageCount="1" colPageCount="1"/>
  <pivotFields count="8">
    <pivotField name="TITLE COMPANY" axis="axisRow" compact="0" showAll="0" insertBlankRow="1">
      <items count="15">
        <item m="1" x="10"/>
        <item m="1" x="9"/>
        <item m="1" x="8"/>
        <item x="0"/>
        <item x="1"/>
        <item m="1" x="13"/>
        <item m="1" x="11"/>
        <item x="4"/>
        <item m="1" x="12"/>
        <item m="1" x="5"/>
        <item m="1" x="7"/>
        <item x="3"/>
        <item m="1" x="6"/>
        <item x="2"/>
        <item t="default"/>
      </items>
    </pivotField>
    <pivotField compact="0" showAll="0" insertBlankRow="1"/>
    <pivotField axis="axisPage" compact="0" showAll="0" insertBlankRow="1">
      <items count="11">
        <item x="6"/>
        <item x="5"/>
        <item x="0"/>
        <item x="2"/>
        <item x="1"/>
        <item x="4"/>
        <item m="1" x="9"/>
        <item m="1" x="8"/>
        <item x="3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7">
        <item m="1" x="48"/>
        <item m="1" x="101"/>
        <item m="1" x="114"/>
        <item x="5"/>
        <item m="1" x="74"/>
        <item m="1" x="51"/>
        <item m="1" x="77"/>
        <item m="1" x="50"/>
        <item x="28"/>
        <item m="1" x="67"/>
        <item m="1" x="57"/>
        <item m="1" x="44"/>
        <item m="1" x="55"/>
        <item m="1" x="36"/>
        <item m="1" x="32"/>
        <item m="1" x="109"/>
        <item m="1" x="43"/>
        <item m="1" x="72"/>
        <item m="1" x="66"/>
        <item m="1" x="96"/>
        <item m="1" x="87"/>
        <item m="1" x="45"/>
        <item m="1" x="49"/>
        <item m="1" x="92"/>
        <item x="12"/>
        <item m="1" x="76"/>
        <item x="20"/>
        <item m="1" x="53"/>
        <item m="1" x="52"/>
        <item m="1" x="111"/>
        <item m="1" x="98"/>
        <item m="1" x="115"/>
        <item x="1"/>
        <item x="10"/>
        <item m="1" x="31"/>
        <item m="1" x="41"/>
        <item m="1" x="97"/>
        <item m="1" x="104"/>
        <item m="1" x="83"/>
        <item m="1" x="90"/>
        <item m="1" x="39"/>
        <item m="1" x="59"/>
        <item m="1" x="95"/>
        <item m="1" x="33"/>
        <item m="1" x="84"/>
        <item m="1" x="106"/>
        <item m="1" x="64"/>
        <item m="1" x="108"/>
        <item m="1" x="71"/>
        <item m="1" x="113"/>
        <item m="1" x="86"/>
        <item x="22"/>
        <item m="1" x="54"/>
        <item m="1" x="112"/>
        <item m="1" x="58"/>
        <item x="17"/>
        <item m="1" x="79"/>
        <item x="19"/>
        <item m="1" x="42"/>
        <item m="1" x="102"/>
        <item m="1" x="82"/>
        <item m="1" x="99"/>
        <item m="1" x="38"/>
        <item x="26"/>
        <item m="1" x="110"/>
        <item m="1" x="81"/>
        <item m="1" x="88"/>
        <item m="1" x="62"/>
        <item m="1" x="107"/>
        <item m="1" x="46"/>
        <item m="1" x="94"/>
        <item m="1" x="103"/>
        <item m="1" x="61"/>
        <item m="1" x="47"/>
        <item m="1" x="65"/>
        <item m="1" x="40"/>
        <item m="1" x="35"/>
        <item m="1" x="80"/>
        <item m="1" x="100"/>
        <item m="1" x="37"/>
        <item m="1" x="91"/>
        <item m="1" x="75"/>
        <item x="7"/>
        <item x="21"/>
        <item x="3"/>
        <item m="1" x="85"/>
        <item x="4"/>
        <item m="1" x="73"/>
        <item m="1" x="34"/>
        <item m="1" x="105"/>
        <item m="1" x="89"/>
        <item m="1" x="93"/>
        <item m="1" x="60"/>
        <item m="1" x="56"/>
        <item m="1" x="78"/>
        <item m="1" x="70"/>
        <item m="1" x="68"/>
        <item m="1" x="63"/>
        <item m="1" x="69"/>
        <item m="1" x="30"/>
        <item x="0"/>
        <item x="2"/>
        <item x="6"/>
        <item x="8"/>
        <item x="9"/>
        <item x="11"/>
        <item x="13"/>
        <item x="14"/>
        <item x="15"/>
        <item x="16"/>
        <item x="18"/>
        <item x="23"/>
        <item x="24"/>
        <item x="25"/>
        <item x="27"/>
        <item x="29"/>
        <item t="default"/>
      </items>
    </pivotField>
  </pivotFields>
  <rowFields count="2">
    <field x="7"/>
    <field x="0"/>
  </rowFields>
  <rowItems count="102">
    <i>
      <x v="3"/>
    </i>
    <i r="1">
      <x v="3"/>
    </i>
    <i t="blank">
      <x v="3"/>
    </i>
    <i>
      <x v="8"/>
    </i>
    <i r="1">
      <x v="7"/>
    </i>
    <i t="blank">
      <x v="8"/>
    </i>
    <i>
      <x v="24"/>
    </i>
    <i r="1">
      <x v="13"/>
    </i>
    <i t="blank">
      <x v="24"/>
    </i>
    <i>
      <x v="26"/>
    </i>
    <i r="1">
      <x v="7"/>
    </i>
    <i r="1">
      <x v="11"/>
    </i>
    <i t="blank">
      <x v="26"/>
    </i>
    <i>
      <x v="32"/>
    </i>
    <i r="1">
      <x v="3"/>
    </i>
    <i r="1">
      <x v="4"/>
    </i>
    <i r="1">
      <x v="7"/>
    </i>
    <i t="blank">
      <x v="32"/>
    </i>
    <i>
      <x v="33"/>
    </i>
    <i r="1">
      <x v="4"/>
    </i>
    <i r="1">
      <x v="7"/>
    </i>
    <i t="blank">
      <x v="33"/>
    </i>
    <i>
      <x v="51"/>
    </i>
    <i r="1">
      <x v="11"/>
    </i>
    <i t="blank">
      <x v="51"/>
    </i>
    <i>
      <x v="55"/>
    </i>
    <i r="1">
      <x v="7"/>
    </i>
    <i r="1">
      <x v="11"/>
    </i>
    <i t="blank">
      <x v="55"/>
    </i>
    <i>
      <x v="57"/>
    </i>
    <i r="1">
      <x v="11"/>
    </i>
    <i t="blank">
      <x v="57"/>
    </i>
    <i>
      <x v="63"/>
    </i>
    <i r="1">
      <x v="7"/>
    </i>
    <i t="blank">
      <x v="63"/>
    </i>
    <i>
      <x v="82"/>
    </i>
    <i r="1">
      <x v="4"/>
    </i>
    <i t="blank">
      <x v="82"/>
    </i>
    <i>
      <x v="83"/>
    </i>
    <i r="1">
      <x v="11"/>
    </i>
    <i t="blank">
      <x v="83"/>
    </i>
    <i>
      <x v="84"/>
    </i>
    <i r="1">
      <x v="3"/>
    </i>
    <i r="1">
      <x v="4"/>
    </i>
    <i t="blank">
      <x v="84"/>
    </i>
    <i>
      <x v="86"/>
    </i>
    <i r="1">
      <x v="3"/>
    </i>
    <i r="1">
      <x v="4"/>
    </i>
    <i t="blank">
      <x v="86"/>
    </i>
    <i>
      <x v="100"/>
    </i>
    <i r="1">
      <x v="3"/>
    </i>
    <i r="1">
      <x v="7"/>
    </i>
    <i r="1">
      <x v="11"/>
    </i>
    <i t="blank">
      <x v="100"/>
    </i>
    <i>
      <x v="101"/>
    </i>
    <i r="1">
      <x v="3"/>
    </i>
    <i r="1">
      <x v="7"/>
    </i>
    <i r="1">
      <x v="11"/>
    </i>
    <i t="blank">
      <x v="101"/>
    </i>
    <i>
      <x v="102"/>
    </i>
    <i r="1">
      <x v="4"/>
    </i>
    <i t="blank">
      <x v="102"/>
    </i>
    <i>
      <x v="103"/>
    </i>
    <i r="1">
      <x v="4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7"/>
    </i>
    <i t="blank">
      <x v="113"/>
    </i>
    <i>
      <x v="114"/>
    </i>
    <i r="1">
      <x v="7"/>
    </i>
    <i t="blank">
      <x v="114"/>
    </i>
    <i>
      <x v="115"/>
    </i>
    <i r="1">
      <x v="7"/>
    </i>
    <i t="blank">
      <x v="1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19" totalsRowShown="0" headerRowDxfId="5">
  <autoFilter ref="A1:J119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59" totalsRowShown="0" headerRowDxfId="4">
  <autoFilter ref="A1:H59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77" totalsRowShown="0" headerRowDxfId="3" headerRowBorderDxfId="2" tableBorderDxfId="1" totalsRowBorderDxfId="0">
  <autoFilter ref="A1:E177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1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61</v>
      </c>
    </row>
    <row r="2" spans="1:7">
      <c r="A2" s="2" t="s">
        <v>64</v>
      </c>
    </row>
    <row r="3" spans="1:7">
      <c r="A3" s="2"/>
    </row>
    <row r="4" spans="1:7" ht="13.5" thickBot="1">
      <c r="A4" s="2"/>
    </row>
    <row r="5" spans="1:7" ht="16.5" thickBot="1">
      <c r="A5" s="140" t="s">
        <v>4</v>
      </c>
      <c r="B5" s="141"/>
      <c r="C5" s="141"/>
      <c r="D5" s="141"/>
      <c r="E5" s="141"/>
      <c r="F5" s="141"/>
      <c r="G5" s="142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0" t="s">
        <v>89</v>
      </c>
      <c r="B7" s="121">
        <v>42</v>
      </c>
      <c r="C7" s="71">
        <v>25887700</v>
      </c>
      <c r="D7" s="122">
        <f>B7/$B$15</f>
        <v>0.3559322033898305</v>
      </c>
      <c r="E7" s="50">
        <f>C7/$C$15</f>
        <v>0.24121403701200589</v>
      </c>
      <c r="F7" s="123">
        <v>1</v>
      </c>
      <c r="G7" s="106">
        <f>RANK(C7,$C$7:$C$14)</f>
        <v>2</v>
      </c>
    </row>
    <row r="8" spans="1:7">
      <c r="A8" s="120" t="s">
        <v>40</v>
      </c>
      <c r="B8" s="81">
        <v>25</v>
      </c>
      <c r="C8" s="125">
        <v>29771900</v>
      </c>
      <c r="D8" s="23">
        <f>B8/$B$15</f>
        <v>0.21186440677966101</v>
      </c>
      <c r="E8" s="124">
        <f>C8/$C$15</f>
        <v>0.27740587956897439</v>
      </c>
      <c r="F8" s="75">
        <v>2</v>
      </c>
      <c r="G8" s="123">
        <f t="shared" ref="G8:G14" si="0">RANK(C8,$C$7:$C$14)</f>
        <v>1</v>
      </c>
    </row>
    <row r="9" spans="1:7">
      <c r="A9" s="69" t="s">
        <v>39</v>
      </c>
      <c r="B9" s="70">
        <v>17</v>
      </c>
      <c r="C9" s="71">
        <v>13518500</v>
      </c>
      <c r="D9" s="23">
        <f t="shared" ref="D9" si="1">B9/$B$15</f>
        <v>0.1440677966101695</v>
      </c>
      <c r="E9" s="23">
        <f t="shared" ref="E9" si="2">C9/$C$15</f>
        <v>0.1259614395773592</v>
      </c>
      <c r="F9" s="75">
        <v>3</v>
      </c>
      <c r="G9" s="106">
        <f t="shared" si="0"/>
        <v>5</v>
      </c>
    </row>
    <row r="10" spans="1:7">
      <c r="A10" s="69" t="s">
        <v>38</v>
      </c>
      <c r="B10" s="70">
        <v>16</v>
      </c>
      <c r="C10" s="71">
        <v>18604515</v>
      </c>
      <c r="D10" s="23">
        <f>B10/$B$15</f>
        <v>0.13559322033898305</v>
      </c>
      <c r="E10" s="23">
        <f>C10/$C$15</f>
        <v>0.1733514437281187</v>
      </c>
      <c r="F10" s="75">
        <v>4</v>
      </c>
      <c r="G10" s="106">
        <f t="shared" si="0"/>
        <v>3</v>
      </c>
    </row>
    <row r="11" spans="1:7">
      <c r="A11" s="85" t="s">
        <v>60</v>
      </c>
      <c r="B11" s="81">
        <v>9</v>
      </c>
      <c r="C11" s="119">
        <v>14994673</v>
      </c>
      <c r="D11" s="23">
        <f>B11/$B$15</f>
        <v>7.6271186440677971E-2</v>
      </c>
      <c r="E11" s="23">
        <f>C11/$C$15</f>
        <v>0.13971598898337531</v>
      </c>
      <c r="F11" s="75">
        <v>5</v>
      </c>
      <c r="G11" s="106">
        <f t="shared" si="0"/>
        <v>4</v>
      </c>
    </row>
    <row r="12" spans="1:7">
      <c r="A12" s="69" t="s">
        <v>70</v>
      </c>
      <c r="B12" s="70">
        <v>4</v>
      </c>
      <c r="C12" s="71">
        <v>2287839</v>
      </c>
      <c r="D12" s="23">
        <f>B12/$B$15</f>
        <v>3.3898305084745763E-2</v>
      </c>
      <c r="E12" s="23">
        <f>C12/$C$15</f>
        <v>2.1317416426469348E-2</v>
      </c>
      <c r="F12" s="75">
        <v>6</v>
      </c>
      <c r="G12" s="106">
        <f t="shared" si="0"/>
        <v>6</v>
      </c>
    </row>
    <row r="13" spans="1:7">
      <c r="A13" s="69" t="s">
        <v>52</v>
      </c>
      <c r="B13" s="70">
        <v>4</v>
      </c>
      <c r="C13" s="71">
        <v>1701400</v>
      </c>
      <c r="D13" s="23">
        <f>B13/$B$15</f>
        <v>3.3898305084745763E-2</v>
      </c>
      <c r="E13" s="23">
        <f>C13/$C$15</f>
        <v>1.5853148892030842E-2</v>
      </c>
      <c r="F13" s="75">
        <v>6</v>
      </c>
      <c r="G13" s="106">
        <f t="shared" si="0"/>
        <v>7</v>
      </c>
    </row>
    <row r="14" spans="1:7">
      <c r="A14" s="85" t="s">
        <v>65</v>
      </c>
      <c r="B14" s="81">
        <v>1</v>
      </c>
      <c r="C14" s="119">
        <v>556000</v>
      </c>
      <c r="D14" s="23">
        <f>B14/$B$15</f>
        <v>8.4745762711864406E-3</v>
      </c>
      <c r="E14" s="23">
        <f>C14/$C$15</f>
        <v>5.1806458116663619E-3</v>
      </c>
      <c r="F14" s="75">
        <v>7</v>
      </c>
      <c r="G14" s="106">
        <f t="shared" si="0"/>
        <v>8</v>
      </c>
    </row>
    <row r="15" spans="1:7">
      <c r="A15" s="82" t="s">
        <v>23</v>
      </c>
      <c r="B15" s="83">
        <f>SUM(B7:B14)</f>
        <v>118</v>
      </c>
      <c r="C15" s="84">
        <f>SUM(C7:C14)</f>
        <v>107322527</v>
      </c>
      <c r="D15" s="30">
        <f>SUM(D7:D14)</f>
        <v>1.0000000000000002</v>
      </c>
      <c r="E15" s="30">
        <f>SUM(E7:E14)</f>
        <v>1</v>
      </c>
      <c r="F15" s="31"/>
      <c r="G15" s="31"/>
    </row>
    <row r="16" spans="1:7" ht="13.5" thickBot="1">
      <c r="A16" s="78"/>
      <c r="B16" s="79"/>
      <c r="C16" s="80"/>
    </row>
    <row r="17" spans="1:7" ht="16.5" thickBot="1">
      <c r="A17" s="143" t="s">
        <v>10</v>
      </c>
      <c r="B17" s="144"/>
      <c r="C17" s="144"/>
      <c r="D17" s="144"/>
      <c r="E17" s="144"/>
      <c r="F17" s="144"/>
      <c r="G17" s="145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20" t="s">
        <v>89</v>
      </c>
      <c r="B20" s="121">
        <v>17</v>
      </c>
      <c r="C20" s="71">
        <v>7364172</v>
      </c>
      <c r="D20" s="124">
        <f>B20/$B$25</f>
        <v>0.29310344827586204</v>
      </c>
      <c r="E20" s="23">
        <f>C20/$C$25</f>
        <v>0.19136949952223709</v>
      </c>
      <c r="F20" s="126">
        <v>1</v>
      </c>
      <c r="G20" s="75">
        <f>RANK(C20,$C$20:$C$24)</f>
        <v>4</v>
      </c>
    </row>
    <row r="21" spans="1:7">
      <c r="A21" s="69" t="s">
        <v>39</v>
      </c>
      <c r="B21" s="70">
        <v>15</v>
      </c>
      <c r="C21" s="71">
        <v>8215058</v>
      </c>
      <c r="D21" s="23">
        <f>B21/$B$25</f>
        <v>0.25862068965517243</v>
      </c>
      <c r="E21" s="23">
        <f>C21/$C$25</f>
        <v>0.21348109984478228</v>
      </c>
      <c r="F21" s="75">
        <v>2</v>
      </c>
      <c r="G21" s="75">
        <f t="shared" ref="G21:G24" si="3">RANK(C21,$C$20:$C$24)</f>
        <v>2</v>
      </c>
    </row>
    <row r="22" spans="1:7">
      <c r="A22" s="69" t="s">
        <v>40</v>
      </c>
      <c r="B22" s="70">
        <v>14</v>
      </c>
      <c r="C22" s="71">
        <v>8185300</v>
      </c>
      <c r="D22" s="23">
        <f>B22/$B$25</f>
        <v>0.2413793103448276</v>
      </c>
      <c r="E22" s="23">
        <f>C22/$C$25</f>
        <v>0.21270779178424504</v>
      </c>
      <c r="F22" s="75">
        <v>3</v>
      </c>
      <c r="G22" s="75">
        <f t="shared" si="3"/>
        <v>3</v>
      </c>
    </row>
    <row r="23" spans="1:7">
      <c r="A23" s="120" t="s">
        <v>38</v>
      </c>
      <c r="B23" s="70">
        <v>11</v>
      </c>
      <c r="C23" s="125">
        <v>14101900</v>
      </c>
      <c r="D23" s="23">
        <f>B23/$B$25</f>
        <v>0.18965517241379309</v>
      </c>
      <c r="E23" s="124">
        <f>C23/$C$25</f>
        <v>0.36645987428221871</v>
      </c>
      <c r="F23" s="75">
        <v>4</v>
      </c>
      <c r="G23" s="126">
        <f t="shared" si="3"/>
        <v>1</v>
      </c>
    </row>
    <row r="24" spans="1:7">
      <c r="A24" s="69" t="s">
        <v>60</v>
      </c>
      <c r="B24" s="70">
        <v>1</v>
      </c>
      <c r="C24" s="71">
        <v>615000</v>
      </c>
      <c r="D24" s="23">
        <f>B24/$B$25</f>
        <v>1.7241379310344827E-2</v>
      </c>
      <c r="E24" s="23">
        <f>C24/$C$25</f>
        <v>1.598173456651689E-2</v>
      </c>
      <c r="F24" s="75">
        <v>5</v>
      </c>
      <c r="G24" s="75">
        <f t="shared" si="3"/>
        <v>5</v>
      </c>
    </row>
    <row r="25" spans="1:7">
      <c r="A25" s="32" t="s">
        <v>23</v>
      </c>
      <c r="B25" s="46">
        <f>SUM(B20:B24)</f>
        <v>58</v>
      </c>
      <c r="C25" s="33">
        <f>SUM(C20:C24)</f>
        <v>38481430</v>
      </c>
      <c r="D25" s="30">
        <f>SUM(D20:D24)</f>
        <v>1</v>
      </c>
      <c r="E25" s="30">
        <f>SUM(E20:E24)</f>
        <v>1</v>
      </c>
      <c r="F25" s="31"/>
      <c r="G25" s="31"/>
    </row>
    <row r="26" spans="1:7" ht="13.5" thickBot="1"/>
    <row r="27" spans="1:7" ht="16.5" thickBot="1">
      <c r="A27" s="140" t="s">
        <v>12</v>
      </c>
      <c r="B27" s="141"/>
      <c r="C27" s="141"/>
      <c r="D27" s="141"/>
      <c r="E27" s="141"/>
      <c r="F27" s="141"/>
      <c r="G27" s="142"/>
    </row>
    <row r="28" spans="1:7">
      <c r="A28" s="3"/>
      <c r="B28" s="44"/>
      <c r="C28" s="39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5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20" t="s">
        <v>89</v>
      </c>
      <c r="B30" s="121">
        <v>59</v>
      </c>
      <c r="C30" s="71">
        <v>33251872</v>
      </c>
      <c r="D30" s="124">
        <f t="shared" ref="D30:D37" si="4">B30/$B$38</f>
        <v>0.33522727272727271</v>
      </c>
      <c r="E30" s="23">
        <f t="shared" ref="E30:E37" si="5">C30/$C$38</f>
        <v>0.22805877621003112</v>
      </c>
      <c r="F30" s="126">
        <v>1</v>
      </c>
      <c r="G30" s="75">
        <f>RANK(C30,$C$30:$C$37)</f>
        <v>2</v>
      </c>
    </row>
    <row r="31" spans="1:7">
      <c r="A31" s="120" t="s">
        <v>40</v>
      </c>
      <c r="B31" s="70">
        <v>39</v>
      </c>
      <c r="C31" s="125">
        <v>37957200</v>
      </c>
      <c r="D31" s="23">
        <f t="shared" si="4"/>
        <v>0.22159090909090909</v>
      </c>
      <c r="E31" s="124">
        <f t="shared" si="5"/>
        <v>0.2603303832144967</v>
      </c>
      <c r="F31" s="75">
        <v>2</v>
      </c>
      <c r="G31" s="126">
        <f t="shared" ref="G31:G37" si="6">RANK(C31,$C$30:$C$37)</f>
        <v>1</v>
      </c>
    </row>
    <row r="32" spans="1:7">
      <c r="A32" s="69" t="s">
        <v>39</v>
      </c>
      <c r="B32" s="70">
        <v>32</v>
      </c>
      <c r="C32" s="71">
        <v>21733558</v>
      </c>
      <c r="D32" s="23">
        <f t="shared" si="4"/>
        <v>0.18181818181818182</v>
      </c>
      <c r="E32" s="23">
        <f t="shared" si="5"/>
        <v>0.14906013833355702</v>
      </c>
      <c r="F32" s="75">
        <v>3</v>
      </c>
      <c r="G32" s="75">
        <f t="shared" si="6"/>
        <v>4</v>
      </c>
    </row>
    <row r="33" spans="1:7">
      <c r="A33" s="69" t="s">
        <v>38</v>
      </c>
      <c r="B33" s="70">
        <v>27</v>
      </c>
      <c r="C33" s="71">
        <v>32706415</v>
      </c>
      <c r="D33" s="23">
        <f t="shared" ref="D33" si="7">B33/$B$38</f>
        <v>0.15340909090909091</v>
      </c>
      <c r="E33" s="23">
        <f t="shared" ref="E33" si="8">C33/$C$38</f>
        <v>0.22431774605403884</v>
      </c>
      <c r="F33" s="75">
        <v>4</v>
      </c>
      <c r="G33" s="75">
        <f t="shared" si="6"/>
        <v>3</v>
      </c>
    </row>
    <row r="34" spans="1:7">
      <c r="A34" s="69" t="s">
        <v>60</v>
      </c>
      <c r="B34" s="70">
        <v>10</v>
      </c>
      <c r="C34" s="71">
        <v>15609673</v>
      </c>
      <c r="D34" s="23">
        <f t="shared" si="4"/>
        <v>5.6818181818181816E-2</v>
      </c>
      <c r="E34" s="23">
        <f t="shared" si="5"/>
        <v>0.10705932349970447</v>
      </c>
      <c r="F34" s="75">
        <v>5</v>
      </c>
      <c r="G34" s="75">
        <f t="shared" si="6"/>
        <v>5</v>
      </c>
    </row>
    <row r="35" spans="1:7">
      <c r="A35" s="69" t="s">
        <v>70</v>
      </c>
      <c r="B35" s="70">
        <v>4</v>
      </c>
      <c r="C35" s="71">
        <v>2287839</v>
      </c>
      <c r="D35" s="23">
        <f t="shared" si="4"/>
        <v>2.2727272727272728E-2</v>
      </c>
      <c r="E35" s="23">
        <f t="shared" si="5"/>
        <v>1.5691199656536071E-2</v>
      </c>
      <c r="F35" s="75">
        <v>6</v>
      </c>
      <c r="G35" s="75">
        <f t="shared" si="6"/>
        <v>6</v>
      </c>
    </row>
    <row r="36" spans="1:7">
      <c r="A36" s="69" t="s">
        <v>52</v>
      </c>
      <c r="B36" s="70">
        <v>4</v>
      </c>
      <c r="C36" s="71">
        <v>1701400</v>
      </c>
      <c r="D36" s="23">
        <f t="shared" si="4"/>
        <v>2.2727272727272728E-2</v>
      </c>
      <c r="E36" s="23">
        <f t="shared" si="5"/>
        <v>1.1669093452655746E-2</v>
      </c>
      <c r="F36" s="75">
        <v>6</v>
      </c>
      <c r="G36" s="75">
        <f t="shared" si="6"/>
        <v>7</v>
      </c>
    </row>
    <row r="37" spans="1:7">
      <c r="A37" s="69" t="s">
        <v>65</v>
      </c>
      <c r="B37" s="70">
        <v>1</v>
      </c>
      <c r="C37" s="71">
        <v>556000</v>
      </c>
      <c r="D37" s="23">
        <f t="shared" si="4"/>
        <v>5.681818181818182E-3</v>
      </c>
      <c r="E37" s="23">
        <f t="shared" si="5"/>
        <v>3.8133395789800135E-3</v>
      </c>
      <c r="F37" s="75">
        <v>7</v>
      </c>
      <c r="G37" s="75">
        <f t="shared" si="6"/>
        <v>8</v>
      </c>
    </row>
    <row r="38" spans="1:7">
      <c r="A38" s="32" t="s">
        <v>23</v>
      </c>
      <c r="B38" s="47">
        <f>SUM(B30:B37)</f>
        <v>176</v>
      </c>
      <c r="C38" s="37">
        <f>SUM(C30:C37)</f>
        <v>145803957</v>
      </c>
      <c r="D38" s="30">
        <f>SUM(D30:D37)</f>
        <v>0.99999999999999989</v>
      </c>
      <c r="E38" s="30">
        <f>SUM(E30:E37)</f>
        <v>1</v>
      </c>
      <c r="F38" s="31"/>
      <c r="G38" s="31"/>
    </row>
    <row r="40" spans="1:7">
      <c r="A40" s="146" t="s">
        <v>24</v>
      </c>
      <c r="B40" s="146"/>
      <c r="C40" s="146"/>
      <c r="D40" s="105" t="s">
        <v>53</v>
      </c>
    </row>
    <row r="41" spans="1:7">
      <c r="A41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7:G27"/>
    <mergeCell ref="A40:C40"/>
  </mergeCells>
  <phoneticPr fontId="2" type="noConversion"/>
  <hyperlinks>
    <hyperlink ref="A41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3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62</v>
      </c>
    </row>
    <row r="2" spans="1:7">
      <c r="A2" s="2" t="str">
        <f>'OVERALL STATS'!A2</f>
        <v>Reporting Period: APRIL, 2022</v>
      </c>
    </row>
    <row r="3" spans="1:7" ht="13.5" thickBot="1"/>
    <row r="4" spans="1:7" ht="16.5" thickBot="1">
      <c r="A4" s="140" t="s">
        <v>13</v>
      </c>
      <c r="B4" s="141"/>
      <c r="C4" s="141"/>
      <c r="D4" s="141"/>
      <c r="E4" s="141"/>
      <c r="F4" s="141"/>
      <c r="G4" s="142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7" t="s">
        <v>89</v>
      </c>
      <c r="B7" s="128">
        <v>39</v>
      </c>
      <c r="C7" s="97">
        <v>24144700</v>
      </c>
      <c r="D7" s="129">
        <f>B7/$B$14</f>
        <v>0.3611111111111111</v>
      </c>
      <c r="E7" s="23">
        <f>C7/$C$14</f>
        <v>0.24320533811376177</v>
      </c>
      <c r="F7" s="126">
        <v>1</v>
      </c>
      <c r="G7" s="75">
        <f>RANK(C7,$C$7:$C$13)</f>
        <v>2</v>
      </c>
    </row>
    <row r="8" spans="1:7">
      <c r="A8" s="127" t="s">
        <v>40</v>
      </c>
      <c r="B8" s="36">
        <v>25</v>
      </c>
      <c r="C8" s="130">
        <v>29771900</v>
      </c>
      <c r="D8" s="27">
        <f>B8/$B$14</f>
        <v>0.23148148148148148</v>
      </c>
      <c r="E8" s="124">
        <f>C8/$C$14</f>
        <v>0.29988713903213143</v>
      </c>
      <c r="F8" s="75">
        <v>2</v>
      </c>
      <c r="G8" s="126">
        <f t="shared" ref="G8:G13" si="0">RANK(C8,$C$7:$C$13)</f>
        <v>1</v>
      </c>
    </row>
    <row r="9" spans="1:7">
      <c r="A9" s="35" t="s">
        <v>39</v>
      </c>
      <c r="B9" s="36">
        <v>17</v>
      </c>
      <c r="C9" s="97">
        <v>13518500</v>
      </c>
      <c r="D9" s="27">
        <f t="shared" ref="D9" si="1">B9/$B$14</f>
        <v>0.15740740740740741</v>
      </c>
      <c r="E9" s="23">
        <f t="shared" ref="E9" si="2">C9/$C$14</f>
        <v>0.13616948495077133</v>
      </c>
      <c r="F9" s="75">
        <v>3</v>
      </c>
      <c r="G9" s="75">
        <f t="shared" si="0"/>
        <v>4</v>
      </c>
    </row>
    <row r="10" spans="1:7">
      <c r="A10" s="35" t="s">
        <v>38</v>
      </c>
      <c r="B10" s="36">
        <v>16</v>
      </c>
      <c r="C10" s="97">
        <v>18604515</v>
      </c>
      <c r="D10" s="27">
        <f>B10/$B$14</f>
        <v>0.14814814814814814</v>
      </c>
      <c r="E10" s="23">
        <f>C10/$C$14</f>
        <v>0.18740002406397896</v>
      </c>
      <c r="F10" s="75">
        <v>4</v>
      </c>
      <c r="G10" s="75">
        <f t="shared" si="0"/>
        <v>3</v>
      </c>
    </row>
    <row r="11" spans="1:7">
      <c r="A11" s="35" t="s">
        <v>60</v>
      </c>
      <c r="B11" s="36">
        <v>6</v>
      </c>
      <c r="C11" s="97">
        <v>10980000</v>
      </c>
      <c r="D11" s="27">
        <f>B11/$B$14</f>
        <v>5.5555555555555552E-2</v>
      </c>
      <c r="E11" s="23">
        <f>C11/$C$14</f>
        <v>0.1105996186529178</v>
      </c>
      <c r="F11" s="75">
        <v>5</v>
      </c>
      <c r="G11" s="75">
        <f t="shared" si="0"/>
        <v>5</v>
      </c>
    </row>
    <row r="12" spans="1:7">
      <c r="A12" s="35" t="s">
        <v>52</v>
      </c>
      <c r="B12" s="36">
        <v>4</v>
      </c>
      <c r="C12" s="97">
        <v>1701400</v>
      </c>
      <c r="D12" s="27">
        <f>B12/$B$14</f>
        <v>3.7037037037037035E-2</v>
      </c>
      <c r="E12" s="23">
        <f>C12/$C$14</f>
        <v>1.7137904478695294E-2</v>
      </c>
      <c r="F12" s="75">
        <v>6</v>
      </c>
      <c r="G12" s="75">
        <f t="shared" si="0"/>
        <v>6</v>
      </c>
    </row>
    <row r="13" spans="1:7">
      <c r="A13" s="35" t="s">
        <v>65</v>
      </c>
      <c r="B13" s="36">
        <v>1</v>
      </c>
      <c r="C13" s="97">
        <v>556000</v>
      </c>
      <c r="D13" s="27">
        <f>B13/$B$14</f>
        <v>9.2592592592592587E-3</v>
      </c>
      <c r="E13" s="23">
        <f>C13/$C$14</f>
        <v>5.6004907077433783E-3</v>
      </c>
      <c r="F13" s="75">
        <v>7</v>
      </c>
      <c r="G13" s="75">
        <f t="shared" si="0"/>
        <v>7</v>
      </c>
    </row>
    <row r="14" spans="1:7">
      <c r="A14" s="28" t="s">
        <v>23</v>
      </c>
      <c r="B14" s="29">
        <f>SUM(B7:B13)</f>
        <v>108</v>
      </c>
      <c r="C14" s="98">
        <f>SUM(C7:C13)</f>
        <v>99277015</v>
      </c>
      <c r="D14" s="30">
        <f>SUM(D7:D13)</f>
        <v>1</v>
      </c>
      <c r="E14" s="30">
        <f>SUM(E7:E13)</f>
        <v>0.99999999999999989</v>
      </c>
      <c r="F14" s="31"/>
      <c r="G14" s="31"/>
    </row>
    <row r="15" spans="1:7" ht="13.5" thickBot="1"/>
    <row r="16" spans="1:7" ht="16.5" thickBot="1">
      <c r="A16" s="140" t="s">
        <v>14</v>
      </c>
      <c r="B16" s="141"/>
      <c r="C16" s="141"/>
      <c r="D16" s="141"/>
      <c r="E16" s="141"/>
      <c r="F16" s="141"/>
      <c r="G16" s="142"/>
    </row>
    <row r="17" spans="1:7">
      <c r="A17" s="3"/>
      <c r="B17" s="103"/>
      <c r="C17" s="95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6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1" t="s">
        <v>70</v>
      </c>
      <c r="B19" s="128">
        <v>4</v>
      </c>
      <c r="C19" s="99">
        <v>2287839</v>
      </c>
      <c r="D19" s="129">
        <f>B19/$B$22</f>
        <v>0.4</v>
      </c>
      <c r="E19" s="23">
        <f>C19/$C$22</f>
        <v>0.28436213879240996</v>
      </c>
      <c r="F19" s="126">
        <v>1</v>
      </c>
      <c r="G19" s="75">
        <v>2</v>
      </c>
    </row>
    <row r="20" spans="1:7">
      <c r="A20" s="131" t="s">
        <v>60</v>
      </c>
      <c r="B20" s="49">
        <v>3</v>
      </c>
      <c r="C20" s="130">
        <v>4014673</v>
      </c>
      <c r="D20" s="27">
        <f>B20/$B$22</f>
        <v>0.3</v>
      </c>
      <c r="E20" s="124">
        <f>C20/$C$22</f>
        <v>0.49899534050785083</v>
      </c>
      <c r="F20" s="75">
        <v>2</v>
      </c>
      <c r="G20" s="126">
        <v>1</v>
      </c>
    </row>
    <row r="21" spans="1:7">
      <c r="A21" s="48" t="s">
        <v>89</v>
      </c>
      <c r="B21" s="49">
        <v>3</v>
      </c>
      <c r="C21" s="99">
        <v>1743000</v>
      </c>
      <c r="D21" s="27">
        <f>B21/$B$22</f>
        <v>0.3</v>
      </c>
      <c r="E21" s="23">
        <f>C21/$C$22</f>
        <v>0.21664252069973919</v>
      </c>
      <c r="F21" s="75">
        <v>2</v>
      </c>
      <c r="G21" s="75">
        <v>3</v>
      </c>
    </row>
    <row r="22" spans="1:7">
      <c r="A22" s="28" t="s">
        <v>23</v>
      </c>
      <c r="B22" s="29">
        <f>SUM(B19:B21)</f>
        <v>10</v>
      </c>
      <c r="C22" s="98">
        <f>SUM(C19:C21)</f>
        <v>8045512</v>
      </c>
      <c r="D22" s="30">
        <f>SUM(D19:D21)</f>
        <v>1</v>
      </c>
      <c r="E22" s="30">
        <f>SUM(E19:E21)</f>
        <v>1</v>
      </c>
      <c r="F22" s="31"/>
      <c r="G22" s="31"/>
    </row>
    <row r="23" spans="1:7" ht="13.5" thickBot="1"/>
    <row r="24" spans="1:7" ht="16.5" thickBot="1">
      <c r="A24" s="140" t="s">
        <v>15</v>
      </c>
      <c r="B24" s="141"/>
      <c r="C24" s="141"/>
      <c r="D24" s="141"/>
      <c r="E24" s="141"/>
      <c r="F24" s="141"/>
      <c r="G24" s="142"/>
    </row>
    <row r="25" spans="1:7">
      <c r="A25" s="3"/>
      <c r="B25" s="103"/>
      <c r="C25" s="95"/>
      <c r="D25" s="10" t="s">
        <v>5</v>
      </c>
      <c r="E25" s="10" t="s">
        <v>5</v>
      </c>
      <c r="F25" s="11" t="s">
        <v>6</v>
      </c>
      <c r="G25" s="15" t="s">
        <v>6</v>
      </c>
    </row>
    <row r="26" spans="1:7">
      <c r="A26" s="12" t="s">
        <v>7</v>
      </c>
      <c r="B26" s="12" t="s">
        <v>8</v>
      </c>
      <c r="C26" s="96" t="s">
        <v>9</v>
      </c>
      <c r="D26" s="17" t="s">
        <v>8</v>
      </c>
      <c r="E26" s="13" t="s">
        <v>9</v>
      </c>
      <c r="F26" s="14" t="s">
        <v>8</v>
      </c>
      <c r="G26" s="16" t="s">
        <v>9</v>
      </c>
    </row>
    <row r="27" spans="1:7">
      <c r="A27" s="127" t="s">
        <v>89</v>
      </c>
      <c r="B27" s="128">
        <v>29</v>
      </c>
      <c r="C27" s="130">
        <v>21609800</v>
      </c>
      <c r="D27" s="129">
        <f t="shared" ref="D27:D32" si="3">B27/$B$33</f>
        <v>0.32954545454545453</v>
      </c>
      <c r="E27" s="124">
        <f t="shared" ref="E27:E32" si="4">C27/$C$33</f>
        <v>0.26935786037386367</v>
      </c>
      <c r="F27" s="126">
        <v>1</v>
      </c>
      <c r="G27" s="126">
        <v>1</v>
      </c>
    </row>
    <row r="28" spans="1:7">
      <c r="A28" s="35" t="s">
        <v>40</v>
      </c>
      <c r="B28" s="36">
        <v>21</v>
      </c>
      <c r="C28" s="97">
        <v>15931900</v>
      </c>
      <c r="D28" s="27">
        <f t="shared" si="3"/>
        <v>0.23863636363636365</v>
      </c>
      <c r="E28" s="23">
        <f t="shared" si="4"/>
        <v>0.19858501678360554</v>
      </c>
      <c r="F28" s="107">
        <v>2</v>
      </c>
      <c r="G28" s="107">
        <v>3</v>
      </c>
    </row>
    <row r="29" spans="1:7">
      <c r="A29" s="35" t="s">
        <v>39</v>
      </c>
      <c r="B29" s="36">
        <v>15</v>
      </c>
      <c r="C29" s="97">
        <v>13139500</v>
      </c>
      <c r="D29" s="27">
        <f t="shared" si="3"/>
        <v>0.17045454545454544</v>
      </c>
      <c r="E29" s="23">
        <f t="shared" si="4"/>
        <v>0.16377882286658749</v>
      </c>
      <c r="F29" s="107">
        <v>3</v>
      </c>
      <c r="G29" s="107">
        <v>4</v>
      </c>
    </row>
    <row r="30" spans="1:7">
      <c r="A30" s="35" t="s">
        <v>38</v>
      </c>
      <c r="B30" s="36">
        <v>14</v>
      </c>
      <c r="C30" s="97">
        <v>18104500</v>
      </c>
      <c r="D30" s="27">
        <f t="shared" si="3"/>
        <v>0.15909090909090909</v>
      </c>
      <c r="E30" s="23">
        <f t="shared" si="4"/>
        <v>0.22566564165973843</v>
      </c>
      <c r="F30" s="75">
        <v>4</v>
      </c>
      <c r="G30" s="75">
        <v>2</v>
      </c>
    </row>
    <row r="31" spans="1:7">
      <c r="A31" s="35" t="s">
        <v>60</v>
      </c>
      <c r="B31" s="36">
        <v>5</v>
      </c>
      <c r="C31" s="97">
        <v>9740000</v>
      </c>
      <c r="D31" s="27">
        <f t="shared" si="3"/>
        <v>5.6818181818181816E-2</v>
      </c>
      <c r="E31" s="23">
        <f t="shared" si="4"/>
        <v>0.12140536053278755</v>
      </c>
      <c r="F31" s="107">
        <v>5</v>
      </c>
      <c r="G31" s="75">
        <v>5</v>
      </c>
    </row>
    <row r="32" spans="1:7">
      <c r="A32" s="35" t="s">
        <v>52</v>
      </c>
      <c r="B32" s="36">
        <v>4</v>
      </c>
      <c r="C32" s="97">
        <v>1701400</v>
      </c>
      <c r="D32" s="27">
        <f t="shared" si="3"/>
        <v>4.5454545454545456E-2</v>
      </c>
      <c r="E32" s="23">
        <f t="shared" si="4"/>
        <v>2.1207297783417324E-2</v>
      </c>
      <c r="F32" s="75">
        <v>6</v>
      </c>
      <c r="G32" s="75">
        <v>6</v>
      </c>
    </row>
    <row r="33" spans="1:7">
      <c r="A33" s="28" t="s">
        <v>23</v>
      </c>
      <c r="B33" s="40">
        <f>SUM(B27:B32)</f>
        <v>88</v>
      </c>
      <c r="C33" s="100">
        <f>SUM(C27:C32)</f>
        <v>80227100</v>
      </c>
      <c r="D33" s="30">
        <f>SUM(D27:D32)</f>
        <v>0.99999999999999978</v>
      </c>
      <c r="E33" s="30">
        <f>SUM(E27:E32)</f>
        <v>1</v>
      </c>
      <c r="F33" s="31"/>
      <c r="G33" s="31"/>
    </row>
    <row r="34" spans="1:7" ht="13.5" thickBot="1"/>
    <row r="35" spans="1:7" ht="16.5" thickBot="1">
      <c r="A35" s="140" t="s">
        <v>16</v>
      </c>
      <c r="B35" s="141"/>
      <c r="C35" s="141"/>
      <c r="D35" s="141"/>
      <c r="E35" s="141"/>
      <c r="F35" s="141"/>
      <c r="G35" s="142"/>
    </row>
    <row r="36" spans="1:7">
      <c r="A36" s="18"/>
      <c r="B36" s="104"/>
      <c r="C36" s="101"/>
      <c r="D36" s="10" t="s">
        <v>5</v>
      </c>
      <c r="E36" s="10" t="s">
        <v>5</v>
      </c>
      <c r="F36" s="11" t="s">
        <v>6</v>
      </c>
      <c r="G36" s="15" t="s">
        <v>6</v>
      </c>
    </row>
    <row r="37" spans="1:7">
      <c r="A37" s="12" t="s">
        <v>7</v>
      </c>
      <c r="B37" s="12" t="s">
        <v>8</v>
      </c>
      <c r="C37" s="96" t="s">
        <v>9</v>
      </c>
      <c r="D37" s="13" t="s">
        <v>8</v>
      </c>
      <c r="E37" s="13" t="s">
        <v>9</v>
      </c>
      <c r="F37" s="14" t="s">
        <v>8</v>
      </c>
      <c r="G37" s="16" t="s">
        <v>9</v>
      </c>
    </row>
    <row r="38" spans="1:7">
      <c r="A38" s="92" t="s">
        <v>208</v>
      </c>
      <c r="B38" s="93"/>
      <c r="C38" s="102"/>
      <c r="D38" s="23"/>
      <c r="E38" s="23"/>
      <c r="F38" s="75"/>
      <c r="G38" s="75"/>
    </row>
    <row r="39" spans="1:7">
      <c r="A39" s="28" t="s">
        <v>23</v>
      </c>
      <c r="B39" s="40">
        <f>SUM(B38:B38)</f>
        <v>0</v>
      </c>
      <c r="C39" s="100">
        <f>SUM(C38:C38)</f>
        <v>0</v>
      </c>
      <c r="D39" s="30"/>
      <c r="E39" s="30"/>
      <c r="F39" s="31"/>
      <c r="G39" s="31"/>
    </row>
    <row r="40" spans="1:7" ht="13.5" thickBot="1"/>
    <row r="41" spans="1:7" ht="16.5" thickBot="1">
      <c r="A41" s="140" t="s">
        <v>17</v>
      </c>
      <c r="B41" s="141"/>
      <c r="C41" s="141"/>
      <c r="D41" s="141"/>
      <c r="E41" s="141"/>
      <c r="F41" s="141"/>
      <c r="G41" s="142"/>
    </row>
    <row r="42" spans="1:7">
      <c r="A42" s="18"/>
      <c r="B42" s="104"/>
      <c r="C42" s="101"/>
      <c r="D42" s="10" t="s">
        <v>5</v>
      </c>
      <c r="E42" s="10" t="s">
        <v>5</v>
      </c>
      <c r="F42" s="11" t="s">
        <v>6</v>
      </c>
      <c r="G42" s="15" t="s">
        <v>6</v>
      </c>
    </row>
    <row r="43" spans="1:7">
      <c r="A43" s="12" t="s">
        <v>7</v>
      </c>
      <c r="B43" s="12" t="s">
        <v>8</v>
      </c>
      <c r="C43" s="96" t="s">
        <v>9</v>
      </c>
      <c r="D43" s="13" t="s">
        <v>8</v>
      </c>
      <c r="E43" s="13" t="s">
        <v>9</v>
      </c>
      <c r="F43" s="14" t="s">
        <v>8</v>
      </c>
      <c r="G43" s="16" t="s">
        <v>9</v>
      </c>
    </row>
    <row r="44" spans="1:7">
      <c r="A44" s="127" t="s">
        <v>89</v>
      </c>
      <c r="B44" s="128">
        <v>10</v>
      </c>
      <c r="C44" s="97">
        <v>2534900</v>
      </c>
      <c r="D44" s="129">
        <f>B44/$B$49</f>
        <v>0.52631578947368418</v>
      </c>
      <c r="E44" s="23">
        <f>C44/$C$49</f>
        <v>0.13706670545419938</v>
      </c>
      <c r="F44" s="126">
        <v>1</v>
      </c>
      <c r="G44" s="75">
        <f>RANK(C44,$C$44:$C$48)</f>
        <v>2</v>
      </c>
    </row>
    <row r="45" spans="1:7">
      <c r="A45" s="127" t="s">
        <v>40</v>
      </c>
      <c r="B45" s="36">
        <v>4</v>
      </c>
      <c r="C45" s="130">
        <v>13840000</v>
      </c>
      <c r="D45" s="27">
        <f>B45/$B$49</f>
        <v>0.21052631578947367</v>
      </c>
      <c r="E45" s="124">
        <f>C45/$C$49</f>
        <v>0.74835425598095373</v>
      </c>
      <c r="F45" s="75">
        <v>2</v>
      </c>
      <c r="G45" s="126">
        <f t="shared" ref="G45:G48" si="5">RANK(C45,$C$44:$C$48)</f>
        <v>1</v>
      </c>
    </row>
    <row r="46" spans="1:7">
      <c r="A46" s="35" t="s">
        <v>38</v>
      </c>
      <c r="B46" s="36">
        <v>2</v>
      </c>
      <c r="C46" s="97">
        <v>500015</v>
      </c>
      <c r="D46" s="27">
        <f t="shared" ref="D46" si="6">B46/$B$49</f>
        <v>0.10526315789473684</v>
      </c>
      <c r="E46" s="23">
        <f t="shared" ref="E46" si="7">C46/$C$49</f>
        <v>2.7036730730080678E-2</v>
      </c>
      <c r="F46" s="75">
        <v>3</v>
      </c>
      <c r="G46" s="75">
        <f t="shared" si="5"/>
        <v>4</v>
      </c>
    </row>
    <row r="47" spans="1:7">
      <c r="A47" s="35" t="s">
        <v>39</v>
      </c>
      <c r="B47" s="36">
        <v>2</v>
      </c>
      <c r="C47" s="97">
        <v>379000</v>
      </c>
      <c r="D47" s="27">
        <f>B47/$B$49</f>
        <v>0.10526315789473684</v>
      </c>
      <c r="E47" s="23">
        <f>C47/$C$49</f>
        <v>2.0493227096588258E-2</v>
      </c>
      <c r="F47" s="75">
        <v>3</v>
      </c>
      <c r="G47" s="75">
        <f t="shared" si="5"/>
        <v>5</v>
      </c>
    </row>
    <row r="48" spans="1:7">
      <c r="A48" s="35" t="s">
        <v>60</v>
      </c>
      <c r="B48" s="36">
        <v>1</v>
      </c>
      <c r="C48" s="97">
        <v>1240000</v>
      </c>
      <c r="D48" s="27">
        <f>B48/$B$49</f>
        <v>5.2631578947368418E-2</v>
      </c>
      <c r="E48" s="23">
        <f>C48/$C$49</f>
        <v>6.7049080738177932E-2</v>
      </c>
      <c r="F48" s="75">
        <v>4</v>
      </c>
      <c r="G48" s="75">
        <f t="shared" si="5"/>
        <v>3</v>
      </c>
    </row>
    <row r="49" spans="1:7">
      <c r="A49" s="28" t="s">
        <v>23</v>
      </c>
      <c r="B49" s="29">
        <f>SUM(B44:B48)</f>
        <v>19</v>
      </c>
      <c r="C49" s="98">
        <f>SUM(C44:C48)</f>
        <v>18493915</v>
      </c>
      <c r="D49" s="30">
        <f>SUM(D44:D48)</f>
        <v>1</v>
      </c>
      <c r="E49" s="30">
        <f>SUM(E44:E48)</f>
        <v>1</v>
      </c>
      <c r="F49" s="31"/>
      <c r="G49" s="31"/>
    </row>
    <row r="52" spans="1:7">
      <c r="A52" s="146" t="s">
        <v>24</v>
      </c>
      <c r="B52" s="146"/>
      <c r="C52" s="146"/>
    </row>
    <row r="53" spans="1:7">
      <c r="A53" s="20" t="s">
        <v>25</v>
      </c>
    </row>
  </sheetData>
  <sortState ref="A107:C126">
    <sortCondition descending="1" ref="B107"/>
    <sortCondition descending="1" ref="C107"/>
  </sortState>
  <mergeCells count="6">
    <mergeCell ref="A52:C52"/>
    <mergeCell ref="A4:G4"/>
    <mergeCell ref="A16:G16"/>
    <mergeCell ref="A24:G24"/>
    <mergeCell ref="A35:G35"/>
    <mergeCell ref="A41:G41"/>
  </mergeCells>
  <phoneticPr fontId="2" type="noConversion"/>
  <hyperlinks>
    <hyperlink ref="A53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5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63</v>
      </c>
    </row>
    <row r="2" spans="1:7">
      <c r="A2" s="57" t="str">
        <f>'OVERALL STATS'!A2</f>
        <v>Reporting Period: APRIL, 2022</v>
      </c>
    </row>
    <row r="3" spans="1:7" ht="13.5" thickBot="1"/>
    <row r="4" spans="1:7" ht="16.5" thickBot="1">
      <c r="A4" s="140" t="s">
        <v>18</v>
      </c>
      <c r="B4" s="141"/>
      <c r="C4" s="141"/>
      <c r="D4" s="141"/>
      <c r="E4" s="141"/>
      <c r="F4" s="141"/>
      <c r="G4" s="142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2" t="s">
        <v>89</v>
      </c>
      <c r="B7" s="133">
        <v>15</v>
      </c>
      <c r="C7" s="68">
        <v>6054172</v>
      </c>
      <c r="D7" s="129">
        <f>B7/$B$12</f>
        <v>0.32608695652173914</v>
      </c>
      <c r="E7" s="67">
        <f>C7/$C$12</f>
        <v>0.21664264962106505</v>
      </c>
      <c r="F7" s="126">
        <v>1</v>
      </c>
      <c r="G7" s="75">
        <f>RANK(C7,$C$7:$C$11)</f>
        <v>3</v>
      </c>
    </row>
    <row r="8" spans="1:7">
      <c r="A8" s="61" t="s">
        <v>40</v>
      </c>
      <c r="B8" s="54">
        <v>13</v>
      </c>
      <c r="C8" s="55">
        <v>8110300</v>
      </c>
      <c r="D8" s="27">
        <f>B8/$B$12</f>
        <v>0.28260869565217389</v>
      </c>
      <c r="E8" s="67">
        <f>C8/$C$12</f>
        <v>0.29021918789583845</v>
      </c>
      <c r="F8" s="75">
        <v>2</v>
      </c>
      <c r="G8" s="75">
        <f t="shared" ref="G8:G11" si="0">RANK(C8,$C$7:$C$11)</f>
        <v>2</v>
      </c>
    </row>
    <row r="9" spans="1:7">
      <c r="A9" s="61" t="s">
        <v>39</v>
      </c>
      <c r="B9" s="54">
        <v>12</v>
      </c>
      <c r="C9" s="55">
        <v>3915058</v>
      </c>
      <c r="D9" s="27">
        <f t="shared" ref="D9" si="1">B9/$B$12</f>
        <v>0.2608695652173913</v>
      </c>
      <c r="E9" s="67">
        <f t="shared" ref="E9" si="2">C9/$C$12</f>
        <v>0.14009653814595088</v>
      </c>
      <c r="F9" s="75">
        <v>3</v>
      </c>
      <c r="G9" s="75">
        <f t="shared" si="0"/>
        <v>4</v>
      </c>
    </row>
    <row r="10" spans="1:7">
      <c r="A10" s="136" t="s">
        <v>38</v>
      </c>
      <c r="B10" s="54">
        <v>5</v>
      </c>
      <c r="C10" s="135">
        <v>9250900</v>
      </c>
      <c r="D10" s="27">
        <f>B10/$B$12</f>
        <v>0.10869565217391304</v>
      </c>
      <c r="E10" s="134">
        <f>C10/$C$12</f>
        <v>0.3310344482085264</v>
      </c>
      <c r="F10" s="75">
        <v>4</v>
      </c>
      <c r="G10" s="126">
        <f t="shared" si="0"/>
        <v>1</v>
      </c>
    </row>
    <row r="11" spans="1:7">
      <c r="A11" s="61" t="s">
        <v>60</v>
      </c>
      <c r="B11" s="54">
        <v>1</v>
      </c>
      <c r="C11" s="55">
        <v>615000</v>
      </c>
      <c r="D11" s="27">
        <f>B11/$B$12</f>
        <v>2.1739130434782608E-2</v>
      </c>
      <c r="E11" s="67">
        <f>C11/$C$12</f>
        <v>2.200717612861924E-2</v>
      </c>
      <c r="F11" s="75">
        <v>5</v>
      </c>
      <c r="G11" s="75">
        <f t="shared" si="0"/>
        <v>5</v>
      </c>
    </row>
    <row r="12" spans="1:7">
      <c r="A12" s="60" t="s">
        <v>23</v>
      </c>
      <c r="B12" s="34">
        <f>SUM(B7:B11)</f>
        <v>46</v>
      </c>
      <c r="C12" s="52">
        <f>SUM(C7:C11)</f>
        <v>27945430</v>
      </c>
      <c r="D12" s="30">
        <f>SUM(D7:D11)</f>
        <v>1.0000000000000002</v>
      </c>
      <c r="E12" s="30">
        <f>SUM(E7:E11)</f>
        <v>1</v>
      </c>
      <c r="F12" s="40"/>
      <c r="G12" s="40"/>
    </row>
    <row r="13" spans="1:7" ht="13.5" thickBot="1"/>
    <row r="14" spans="1:7" ht="16.5" thickBot="1">
      <c r="A14" s="140" t="s">
        <v>19</v>
      </c>
      <c r="B14" s="141"/>
      <c r="C14" s="141"/>
      <c r="D14" s="141"/>
      <c r="E14" s="141"/>
      <c r="F14" s="141"/>
      <c r="G14" s="142"/>
    </row>
    <row r="15" spans="1:7">
      <c r="A15" s="58"/>
      <c r="B15" s="66"/>
      <c r="C15" s="39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9" t="s">
        <v>11</v>
      </c>
      <c r="B16" s="19" t="s">
        <v>8</v>
      </c>
      <c r="C16" s="51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37" t="s">
        <v>39</v>
      </c>
      <c r="B17" s="126">
        <v>1</v>
      </c>
      <c r="C17" s="138">
        <v>2000000</v>
      </c>
      <c r="D17" s="129">
        <f>B17/$B$18</f>
        <v>1</v>
      </c>
      <c r="E17" s="134">
        <f>C17/$C$18</f>
        <v>1</v>
      </c>
      <c r="F17" s="126">
        <v>1</v>
      </c>
      <c r="G17" s="126">
        <v>1</v>
      </c>
    </row>
    <row r="18" spans="1:7">
      <c r="A18" s="60" t="s">
        <v>23</v>
      </c>
      <c r="B18" s="40">
        <f>SUM(B17:B17)</f>
        <v>1</v>
      </c>
      <c r="C18" s="37">
        <f>SUM(C17:C17)</f>
        <v>2000000</v>
      </c>
      <c r="D18" s="30">
        <f>SUM(D17:D17)</f>
        <v>1</v>
      </c>
      <c r="E18" s="30">
        <f>SUM(E17:E17)</f>
        <v>1</v>
      </c>
      <c r="F18" s="40"/>
      <c r="G18" s="40"/>
    </row>
    <row r="19" spans="1:7" ht="13.5" thickBot="1"/>
    <row r="20" spans="1:7" ht="16.5" thickBot="1">
      <c r="A20" s="140" t="s">
        <v>20</v>
      </c>
      <c r="B20" s="141"/>
      <c r="C20" s="141"/>
      <c r="D20" s="141"/>
      <c r="E20" s="141"/>
      <c r="F20" s="141"/>
      <c r="G20" s="142"/>
    </row>
    <row r="21" spans="1:7">
      <c r="A21" s="58"/>
      <c r="B21" s="66"/>
      <c r="C21" s="39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9" t="s">
        <v>11</v>
      </c>
      <c r="B22" s="19" t="s">
        <v>8</v>
      </c>
      <c r="C22" s="51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36" t="s">
        <v>38</v>
      </c>
      <c r="B23" s="139">
        <v>1</v>
      </c>
      <c r="C23" s="135">
        <v>100000</v>
      </c>
      <c r="D23" s="129">
        <f t="shared" ref="D23" si="3">B23/$B$26</f>
        <v>0.33333333333333331</v>
      </c>
      <c r="E23" s="134">
        <f t="shared" ref="E23" si="4">C23/$C$26</f>
        <v>0.44444444444444442</v>
      </c>
      <c r="F23" s="126">
        <v>1</v>
      </c>
      <c r="G23" s="126">
        <v>1</v>
      </c>
    </row>
    <row r="24" spans="1:7">
      <c r="A24" s="136" t="s">
        <v>40</v>
      </c>
      <c r="B24" s="139">
        <v>1</v>
      </c>
      <c r="C24" s="74">
        <v>75000</v>
      </c>
      <c r="D24" s="129">
        <f>B24/$B$26</f>
        <v>0.33333333333333331</v>
      </c>
      <c r="E24" s="67">
        <f>C24/$C$26</f>
        <v>0.33333333333333331</v>
      </c>
      <c r="F24" s="126">
        <v>1</v>
      </c>
      <c r="G24" s="75">
        <v>2</v>
      </c>
    </row>
    <row r="25" spans="1:7">
      <c r="A25" s="136" t="s">
        <v>39</v>
      </c>
      <c r="B25" s="139">
        <v>1</v>
      </c>
      <c r="C25" s="74">
        <v>50000</v>
      </c>
      <c r="D25" s="129">
        <f>B25/$B$26</f>
        <v>0.33333333333333331</v>
      </c>
      <c r="E25" s="67">
        <f>C25/$C$26</f>
        <v>0.22222222222222221</v>
      </c>
      <c r="F25" s="126">
        <v>1</v>
      </c>
      <c r="G25" s="75">
        <v>3</v>
      </c>
    </row>
    <row r="26" spans="1:7">
      <c r="A26" s="60" t="s">
        <v>23</v>
      </c>
      <c r="B26" s="40">
        <f>SUM(B23:B25)</f>
        <v>3</v>
      </c>
      <c r="C26" s="37">
        <f>SUM(C23:C25)</f>
        <v>225000</v>
      </c>
      <c r="D26" s="30">
        <f>SUM(D23:D25)</f>
        <v>1</v>
      </c>
      <c r="E26" s="30">
        <f>SUM(E23:E25)</f>
        <v>0.99999999999999989</v>
      </c>
      <c r="F26" s="40"/>
      <c r="G26" s="40"/>
    </row>
    <row r="27" spans="1:7" ht="13.5" thickBot="1"/>
    <row r="28" spans="1:7" ht="16.5" thickBot="1">
      <c r="A28" s="140" t="s">
        <v>21</v>
      </c>
      <c r="B28" s="141"/>
      <c r="C28" s="141"/>
      <c r="D28" s="141"/>
      <c r="E28" s="141"/>
      <c r="F28" s="141"/>
      <c r="G28" s="142"/>
    </row>
    <row r="29" spans="1:7">
      <c r="A29" s="58"/>
      <c r="B29" s="66"/>
      <c r="C29" s="39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37" t="s">
        <v>38</v>
      </c>
      <c r="B31" s="126">
        <v>2</v>
      </c>
      <c r="C31" s="138">
        <v>1726000</v>
      </c>
      <c r="D31" s="124">
        <f>B31/$B$33</f>
        <v>0.66666666666666663</v>
      </c>
      <c r="E31" s="134">
        <f>C31/$C$33</f>
        <v>0.59805959805959807</v>
      </c>
      <c r="F31" s="126">
        <v>1</v>
      </c>
      <c r="G31" s="126">
        <v>1</v>
      </c>
    </row>
    <row r="32" spans="1:7">
      <c r="A32" s="72" t="s">
        <v>89</v>
      </c>
      <c r="B32" s="73">
        <v>1</v>
      </c>
      <c r="C32" s="74">
        <v>1160000</v>
      </c>
      <c r="D32" s="23">
        <f>B32/$B$33</f>
        <v>0.33333333333333331</v>
      </c>
      <c r="E32" s="67">
        <f>C32/$C$33</f>
        <v>0.40194040194040193</v>
      </c>
      <c r="F32" s="75">
        <v>2</v>
      </c>
      <c r="G32" s="75">
        <v>2</v>
      </c>
    </row>
    <row r="33" spans="1:7">
      <c r="A33" s="60" t="s">
        <v>23</v>
      </c>
      <c r="B33" s="34">
        <f>SUM(B31:B32)</f>
        <v>3</v>
      </c>
      <c r="C33" s="52">
        <f>SUM(C31:C32)</f>
        <v>2886000</v>
      </c>
      <c r="D33" s="30">
        <f>SUM(D31:D32)</f>
        <v>1</v>
      </c>
      <c r="E33" s="30">
        <f>SUM(E31:E32)</f>
        <v>1</v>
      </c>
      <c r="F33" s="40"/>
      <c r="G33" s="40"/>
    </row>
    <row r="34" spans="1:7" ht="13.5" thickBot="1"/>
    <row r="35" spans="1:7" ht="16.5" thickBot="1">
      <c r="A35" s="140" t="s">
        <v>22</v>
      </c>
      <c r="B35" s="141"/>
      <c r="C35" s="141"/>
      <c r="D35" s="141"/>
      <c r="E35" s="141"/>
      <c r="F35" s="141"/>
      <c r="G35" s="142"/>
    </row>
    <row r="36" spans="1:7">
      <c r="A36" s="58"/>
      <c r="B36" s="66"/>
      <c r="C36" s="39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9" t="s">
        <v>11</v>
      </c>
      <c r="B37" s="19" t="s">
        <v>8</v>
      </c>
      <c r="C37" s="51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36" t="s">
        <v>38</v>
      </c>
      <c r="B38" s="139">
        <v>3</v>
      </c>
      <c r="C38" s="135">
        <v>3025000</v>
      </c>
      <c r="D38" s="124">
        <f t="shared" ref="D38" si="5">B38/$B$41</f>
        <v>0.6</v>
      </c>
      <c r="E38" s="124">
        <f t="shared" ref="E38" si="6">C38/$C$41</f>
        <v>0.55760368663594473</v>
      </c>
      <c r="F38" s="126">
        <v>1</v>
      </c>
      <c r="G38" s="126">
        <v>1</v>
      </c>
    </row>
    <row r="39" spans="1:7">
      <c r="A39" s="72" t="s">
        <v>39</v>
      </c>
      <c r="B39" s="73">
        <v>1</v>
      </c>
      <c r="C39" s="74">
        <v>2250000</v>
      </c>
      <c r="D39" s="23">
        <f>B39/$B$41</f>
        <v>0.2</v>
      </c>
      <c r="E39" s="23">
        <f>C39/$C$41</f>
        <v>0.41474654377880182</v>
      </c>
      <c r="F39" s="75">
        <v>2</v>
      </c>
      <c r="G39" s="75">
        <v>2</v>
      </c>
    </row>
    <row r="40" spans="1:7">
      <c r="A40" s="72" t="s">
        <v>89</v>
      </c>
      <c r="B40" s="73">
        <v>1</v>
      </c>
      <c r="C40" s="74">
        <v>150000</v>
      </c>
      <c r="D40" s="23">
        <f>B40/$B$41</f>
        <v>0.2</v>
      </c>
      <c r="E40" s="23">
        <f>C40/$C$41</f>
        <v>2.7649769585253458E-2</v>
      </c>
      <c r="F40" s="75">
        <v>2</v>
      </c>
      <c r="G40" s="75">
        <v>3</v>
      </c>
    </row>
    <row r="41" spans="1:7">
      <c r="A41" s="60" t="s">
        <v>23</v>
      </c>
      <c r="B41" s="34">
        <f>SUM(B38:B40)</f>
        <v>5</v>
      </c>
      <c r="C41" s="52">
        <f>SUM(C38:C40)</f>
        <v>5425000</v>
      </c>
      <c r="D41" s="30">
        <f>SUM(D38:D40)</f>
        <v>1</v>
      </c>
      <c r="E41" s="30">
        <f>SUM(E38:E40)</f>
        <v>1</v>
      </c>
      <c r="F41" s="40"/>
      <c r="G41" s="40"/>
    </row>
    <row r="42" spans="1:7">
      <c r="A42" s="62"/>
      <c r="B42" s="24"/>
      <c r="C42" s="53"/>
      <c r="D42" s="42"/>
      <c r="E42" s="42"/>
      <c r="F42" s="65"/>
      <c r="G42" s="65"/>
    </row>
    <row r="44" spans="1:7">
      <c r="A44" s="146" t="s">
        <v>24</v>
      </c>
      <c r="B44" s="146"/>
      <c r="C44" s="146"/>
    </row>
    <row r="45" spans="1:7">
      <c r="A45" s="63" t="s">
        <v>25</v>
      </c>
    </row>
  </sheetData>
  <sortState ref="A107:C126">
    <sortCondition descending="1" ref="B107"/>
    <sortCondition descending="1" ref="C107"/>
  </sortState>
  <mergeCells count="6">
    <mergeCell ref="A44:C44"/>
    <mergeCell ref="A4:G4"/>
    <mergeCell ref="A14:G14"/>
    <mergeCell ref="A20:G20"/>
    <mergeCell ref="A28:G28"/>
    <mergeCell ref="A35:G35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G1" sqref="G1"/>
    </sheetView>
  </sheetViews>
  <sheetFormatPr defaultRowHeight="12.75"/>
  <cols>
    <col min="1" max="1" width="26.85546875" customWidth="1"/>
    <col min="2" max="2" width="22.4257812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6" t="s">
        <v>209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49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9</v>
      </c>
      <c r="F5" t="s">
        <v>32</v>
      </c>
      <c r="G5" t="s">
        <v>210</v>
      </c>
    </row>
    <row r="6" spans="1:7">
      <c r="A6" t="s">
        <v>70</v>
      </c>
      <c r="D6" s="77">
        <v>4</v>
      </c>
      <c r="E6" s="25">
        <v>2287839</v>
      </c>
      <c r="F6" s="9">
        <v>3.3898305084745763E-2</v>
      </c>
      <c r="G6" s="9">
        <v>2.1317416426469348E-2</v>
      </c>
    </row>
    <row r="7" spans="1:7">
      <c r="B7" t="s">
        <v>34</v>
      </c>
      <c r="D7" s="77">
        <v>4</v>
      </c>
      <c r="E7" s="25">
        <v>2287839</v>
      </c>
      <c r="F7" s="9">
        <v>3.3898305084745763E-2</v>
      </c>
      <c r="G7" s="9">
        <v>2.1317416426469348E-2</v>
      </c>
    </row>
    <row r="8" spans="1:7">
      <c r="C8" t="s">
        <v>71</v>
      </c>
      <c r="D8" s="77">
        <v>4</v>
      </c>
      <c r="E8" s="25">
        <v>2287839</v>
      </c>
      <c r="F8" s="9">
        <v>3.3898305084745763E-2</v>
      </c>
      <c r="G8" s="9">
        <v>2.1317416426469348E-2</v>
      </c>
    </row>
    <row r="9" spans="1:7">
      <c r="A9" t="s">
        <v>40</v>
      </c>
      <c r="D9" s="77">
        <v>25</v>
      </c>
      <c r="E9" s="25">
        <v>29771900</v>
      </c>
      <c r="F9" s="9">
        <v>0.21186440677966101</v>
      </c>
      <c r="G9" s="9">
        <v>0.27740587956897439</v>
      </c>
    </row>
    <row r="10" spans="1:7">
      <c r="B10" t="s">
        <v>81</v>
      </c>
      <c r="D10" s="77">
        <v>1</v>
      </c>
      <c r="E10" s="25">
        <v>1440000</v>
      </c>
      <c r="F10" s="9">
        <v>8.4745762711864406E-3</v>
      </c>
      <c r="G10" s="9">
        <v>1.3417499943884102E-2</v>
      </c>
    </row>
    <row r="11" spans="1:7">
      <c r="C11" t="s">
        <v>82</v>
      </c>
      <c r="D11" s="77">
        <v>1</v>
      </c>
      <c r="E11" s="25">
        <v>1440000</v>
      </c>
      <c r="F11" s="9">
        <v>8.4745762711864406E-3</v>
      </c>
      <c r="G11" s="9">
        <v>1.3417499943884102E-2</v>
      </c>
    </row>
    <row r="12" spans="1:7">
      <c r="B12" t="s">
        <v>27</v>
      </c>
      <c r="D12" s="77">
        <v>1</v>
      </c>
      <c r="E12" s="25">
        <v>11500000</v>
      </c>
      <c r="F12" s="9">
        <v>8.4745762711864406E-3</v>
      </c>
      <c r="G12" s="9">
        <v>0.10715364538518554</v>
      </c>
    </row>
    <row r="13" spans="1:7">
      <c r="C13" t="s">
        <v>74</v>
      </c>
      <c r="D13" s="77">
        <v>1</v>
      </c>
      <c r="E13" s="25">
        <v>11500000</v>
      </c>
      <c r="F13" s="9">
        <v>8.4745762711864406E-3</v>
      </c>
      <c r="G13" s="9">
        <v>0.10715364538518554</v>
      </c>
    </row>
    <row r="14" spans="1:7">
      <c r="B14" t="s">
        <v>54</v>
      </c>
      <c r="D14" s="77">
        <v>22</v>
      </c>
      <c r="E14" s="25">
        <v>15741900</v>
      </c>
      <c r="F14" s="9">
        <v>0.1864406779661017</v>
      </c>
      <c r="G14" s="9">
        <v>0.14667843219904803</v>
      </c>
    </row>
    <row r="15" spans="1:7">
      <c r="C15" t="s">
        <v>76</v>
      </c>
      <c r="D15" s="77">
        <v>22</v>
      </c>
      <c r="E15" s="25">
        <v>15741900</v>
      </c>
      <c r="F15" s="9">
        <v>0.1864406779661017</v>
      </c>
      <c r="G15" s="9">
        <v>0.14667843219904803</v>
      </c>
    </row>
    <row r="16" spans="1:7">
      <c r="B16" t="s">
        <v>79</v>
      </c>
      <c r="D16" s="77">
        <v>1</v>
      </c>
      <c r="E16" s="25">
        <v>1090000</v>
      </c>
      <c r="F16" s="9">
        <v>8.4745762711864406E-3</v>
      </c>
      <c r="G16" s="9">
        <v>1.0156302040856716E-2</v>
      </c>
    </row>
    <row r="17" spans="1:7">
      <c r="C17" t="s">
        <v>80</v>
      </c>
      <c r="D17" s="77">
        <v>1</v>
      </c>
      <c r="E17" s="25">
        <v>1090000</v>
      </c>
      <c r="F17" s="9">
        <v>8.4745762711864406E-3</v>
      </c>
      <c r="G17" s="9">
        <v>1.0156302040856716E-2</v>
      </c>
    </row>
    <row r="18" spans="1:7">
      <c r="A18" t="s">
        <v>38</v>
      </c>
      <c r="D18" s="77">
        <v>16</v>
      </c>
      <c r="E18" s="25">
        <v>18604515</v>
      </c>
      <c r="F18" s="9">
        <v>0.13559322033898305</v>
      </c>
      <c r="G18" s="9">
        <v>0.1733514437281187</v>
      </c>
    </row>
    <row r="19" spans="1:7">
      <c r="B19" t="s">
        <v>84</v>
      </c>
      <c r="D19" s="77">
        <v>3</v>
      </c>
      <c r="E19" s="25">
        <v>1224500</v>
      </c>
      <c r="F19" s="9">
        <v>2.5423728813559324E-2</v>
      </c>
      <c r="G19" s="9">
        <v>1.1409533806448668E-2</v>
      </c>
    </row>
    <row r="20" spans="1:7">
      <c r="C20" t="s">
        <v>55</v>
      </c>
      <c r="D20" s="77">
        <v>2</v>
      </c>
      <c r="E20" s="25">
        <v>1144000</v>
      </c>
      <c r="F20" s="9">
        <v>1.6949152542372881E-2</v>
      </c>
      <c r="G20" s="9">
        <v>1.0659458288752369E-2</v>
      </c>
    </row>
    <row r="21" spans="1:7">
      <c r="C21" t="s">
        <v>85</v>
      </c>
      <c r="D21" s="77">
        <v>1</v>
      </c>
      <c r="E21" s="25">
        <v>80500</v>
      </c>
      <c r="F21" s="9">
        <v>8.4745762711864406E-3</v>
      </c>
      <c r="G21" s="9">
        <v>7.500755176962987E-4</v>
      </c>
    </row>
    <row r="22" spans="1:7">
      <c r="B22" t="s">
        <v>46</v>
      </c>
      <c r="D22" s="77">
        <v>1</v>
      </c>
      <c r="E22" s="25">
        <v>205015</v>
      </c>
      <c r="F22" s="9">
        <v>8.4745762711864406E-3</v>
      </c>
      <c r="G22" s="9">
        <v>1.9102699659690272E-3</v>
      </c>
    </row>
    <row r="23" spans="1:7">
      <c r="C23" t="s">
        <v>47</v>
      </c>
      <c r="D23" s="77">
        <v>1</v>
      </c>
      <c r="E23" s="25">
        <v>205015</v>
      </c>
      <c r="F23" s="9">
        <v>8.4745762711864406E-3</v>
      </c>
      <c r="G23" s="9">
        <v>1.9102699659690272E-3</v>
      </c>
    </row>
    <row r="24" spans="1:7">
      <c r="B24" t="s">
        <v>28</v>
      </c>
      <c r="D24" s="77">
        <v>3</v>
      </c>
      <c r="E24" s="25">
        <v>1430000</v>
      </c>
      <c r="F24" s="9">
        <v>2.5423728813559324E-2</v>
      </c>
      <c r="G24" s="9">
        <v>1.3324322860940463E-2</v>
      </c>
    </row>
    <row r="25" spans="1:7">
      <c r="C25" t="s">
        <v>45</v>
      </c>
      <c r="D25" s="77">
        <v>1</v>
      </c>
      <c r="E25" s="25">
        <v>415000</v>
      </c>
      <c r="F25" s="9">
        <v>8.4745762711864406E-3</v>
      </c>
      <c r="G25" s="9">
        <v>3.8668489421610432E-3</v>
      </c>
    </row>
    <row r="26" spans="1:7">
      <c r="C26" t="s">
        <v>86</v>
      </c>
      <c r="D26" s="77">
        <v>1</v>
      </c>
      <c r="E26" s="25">
        <v>290000</v>
      </c>
      <c r="F26" s="9">
        <v>8.4745762711864406E-3</v>
      </c>
      <c r="G26" s="9">
        <v>2.7021354053655485E-3</v>
      </c>
    </row>
    <row r="27" spans="1:7">
      <c r="C27" t="s">
        <v>87</v>
      </c>
      <c r="D27" s="77">
        <v>1</v>
      </c>
      <c r="E27" s="25">
        <v>725000</v>
      </c>
      <c r="F27" s="9">
        <v>8.4745762711864406E-3</v>
      </c>
      <c r="G27" s="9">
        <v>6.7553385134138709E-3</v>
      </c>
    </row>
    <row r="28" spans="1:7">
      <c r="B28" t="s">
        <v>56</v>
      </c>
      <c r="D28" s="77">
        <v>9</v>
      </c>
      <c r="E28" s="25">
        <v>15745000</v>
      </c>
      <c r="F28" s="9">
        <v>7.6271186440677971E-2</v>
      </c>
      <c r="G28" s="9">
        <v>0.14670731709476054</v>
      </c>
    </row>
    <row r="29" spans="1:7">
      <c r="C29" t="s">
        <v>83</v>
      </c>
      <c r="D29" s="77">
        <v>9</v>
      </c>
      <c r="E29" s="25">
        <v>15745000</v>
      </c>
      <c r="F29" s="9">
        <v>7.6271186440677971E-2</v>
      </c>
      <c r="G29" s="9">
        <v>0.14670731709476054</v>
      </c>
    </row>
    <row r="30" spans="1:7">
      <c r="A30" t="s">
        <v>65</v>
      </c>
      <c r="D30" s="77">
        <v>1</v>
      </c>
      <c r="E30" s="25">
        <v>556000</v>
      </c>
      <c r="F30" s="9">
        <v>8.4745762711864406E-3</v>
      </c>
      <c r="G30" s="9">
        <v>5.1806458116663619E-3</v>
      </c>
    </row>
    <row r="31" spans="1:7">
      <c r="B31" t="s">
        <v>67</v>
      </c>
      <c r="D31" s="77">
        <v>1</v>
      </c>
      <c r="E31" s="25">
        <v>556000</v>
      </c>
      <c r="F31" s="9">
        <v>8.4745762711864406E-3</v>
      </c>
      <c r="G31" s="9">
        <v>5.1806458116663619E-3</v>
      </c>
    </row>
    <row r="32" spans="1:7">
      <c r="C32" t="s">
        <v>68</v>
      </c>
      <c r="D32" s="77">
        <v>1</v>
      </c>
      <c r="E32" s="25">
        <v>556000</v>
      </c>
      <c r="F32" s="9">
        <v>8.4745762711864406E-3</v>
      </c>
      <c r="G32" s="9">
        <v>5.1806458116663619E-3</v>
      </c>
    </row>
    <row r="33" spans="1:7">
      <c r="A33" t="s">
        <v>60</v>
      </c>
      <c r="D33" s="77">
        <v>9</v>
      </c>
      <c r="E33" s="25">
        <v>14994673</v>
      </c>
      <c r="F33" s="9">
        <v>7.6271186440677971E-2</v>
      </c>
      <c r="G33" s="9">
        <v>0.13971598898337531</v>
      </c>
    </row>
    <row r="34" spans="1:7">
      <c r="B34" t="s">
        <v>54</v>
      </c>
      <c r="D34" s="77">
        <v>3</v>
      </c>
      <c r="E34" s="25">
        <v>2405000</v>
      </c>
      <c r="F34" s="9">
        <v>2.5423728813559324E-2</v>
      </c>
      <c r="G34" s="9">
        <v>2.2409088447945324E-2</v>
      </c>
    </row>
    <row r="35" spans="1:7">
      <c r="C35" t="s">
        <v>88</v>
      </c>
      <c r="D35" s="77">
        <v>3</v>
      </c>
      <c r="E35" s="25">
        <v>2405000</v>
      </c>
      <c r="F35" s="9">
        <v>2.5423728813559324E-2</v>
      </c>
      <c r="G35" s="9">
        <v>2.2409088447945324E-2</v>
      </c>
    </row>
    <row r="36" spans="1:7">
      <c r="B36" t="s">
        <v>56</v>
      </c>
      <c r="D36" s="77">
        <v>6</v>
      </c>
      <c r="E36" s="25">
        <v>12589673</v>
      </c>
      <c r="F36" s="9">
        <v>5.0847457627118647E-2</v>
      </c>
      <c r="G36" s="9">
        <v>0.11730690053543</v>
      </c>
    </row>
    <row r="37" spans="1:7">
      <c r="C37" t="s">
        <v>57</v>
      </c>
      <c r="D37" s="77">
        <v>6</v>
      </c>
      <c r="E37" s="25">
        <v>12589673</v>
      </c>
      <c r="F37" s="9">
        <v>5.0847457627118647E-2</v>
      </c>
      <c r="G37" s="9">
        <v>0.11730690053543</v>
      </c>
    </row>
    <row r="38" spans="1:7">
      <c r="A38" t="s">
        <v>89</v>
      </c>
      <c r="D38" s="77">
        <v>42</v>
      </c>
      <c r="E38" s="25">
        <v>25887700</v>
      </c>
      <c r="F38" s="9">
        <v>0.3559322033898305</v>
      </c>
      <c r="G38" s="9">
        <v>0.24121403701200589</v>
      </c>
    </row>
    <row r="39" spans="1:7">
      <c r="B39" t="s">
        <v>84</v>
      </c>
      <c r="D39" s="77">
        <v>3</v>
      </c>
      <c r="E39" s="25">
        <v>1052350</v>
      </c>
      <c r="F39" s="9">
        <v>2.5423728813559324E-2</v>
      </c>
      <c r="G39" s="9">
        <v>9.8054903235739125E-3</v>
      </c>
    </row>
    <row r="40" spans="1:7">
      <c r="C40" t="s">
        <v>59</v>
      </c>
      <c r="D40" s="77">
        <v>3</v>
      </c>
      <c r="E40" s="25">
        <v>1052350</v>
      </c>
      <c r="F40" s="9">
        <v>2.5423728813559324E-2</v>
      </c>
      <c r="G40" s="9">
        <v>9.8054903235739125E-3</v>
      </c>
    </row>
    <row r="41" spans="1:7">
      <c r="B41" t="s">
        <v>90</v>
      </c>
      <c r="D41" s="77">
        <v>36</v>
      </c>
      <c r="E41" s="25">
        <v>22948350</v>
      </c>
      <c r="F41" s="9">
        <v>0.30508474576271188</v>
      </c>
      <c r="G41" s="9">
        <v>0.21382603113696716</v>
      </c>
    </row>
    <row r="42" spans="1:7">
      <c r="C42" t="s">
        <v>91</v>
      </c>
      <c r="D42" s="77">
        <v>11</v>
      </c>
      <c r="E42" s="25">
        <v>6887950</v>
      </c>
      <c r="F42" s="9">
        <v>9.3220338983050849E-2</v>
      </c>
      <c r="G42" s="9">
        <v>6.417990884616423E-2</v>
      </c>
    </row>
    <row r="43" spans="1:7">
      <c r="C43" t="s">
        <v>92</v>
      </c>
      <c r="D43" s="77">
        <v>25</v>
      </c>
      <c r="E43" s="25">
        <v>16060400</v>
      </c>
      <c r="F43" s="9">
        <v>0.21186440677966101</v>
      </c>
      <c r="G43" s="9">
        <v>0.14964612229080293</v>
      </c>
    </row>
    <row r="44" spans="1:7">
      <c r="B44" t="s">
        <v>27</v>
      </c>
      <c r="D44" s="77">
        <v>2</v>
      </c>
      <c r="E44" s="25">
        <v>1257000</v>
      </c>
      <c r="F44" s="9">
        <v>1.6949152542372881E-2</v>
      </c>
      <c r="G44" s="9">
        <v>1.1712359326015498E-2</v>
      </c>
    </row>
    <row r="45" spans="1:7">
      <c r="C45" t="s">
        <v>93</v>
      </c>
      <c r="D45" s="77">
        <v>1</v>
      </c>
      <c r="E45" s="25">
        <v>749000</v>
      </c>
      <c r="F45" s="9">
        <v>8.4745762711864406E-3</v>
      </c>
      <c r="G45" s="9">
        <v>6.9789635124786059E-3</v>
      </c>
    </row>
    <row r="46" spans="1:7">
      <c r="C46" t="s">
        <v>94</v>
      </c>
      <c r="D46" s="77">
        <v>1</v>
      </c>
      <c r="E46" s="25">
        <v>508000</v>
      </c>
      <c r="F46" s="9">
        <v>8.4745762711864406E-3</v>
      </c>
      <c r="G46" s="9">
        <v>4.7333958135368911E-3</v>
      </c>
    </row>
    <row r="47" spans="1:7">
      <c r="B47" t="s">
        <v>95</v>
      </c>
      <c r="D47" s="77">
        <v>1</v>
      </c>
      <c r="E47" s="25">
        <v>630000</v>
      </c>
      <c r="F47" s="9">
        <v>8.4745762711864406E-3</v>
      </c>
      <c r="G47" s="9">
        <v>5.8701562254492943E-3</v>
      </c>
    </row>
    <row r="48" spans="1:7">
      <c r="C48" t="s">
        <v>96</v>
      </c>
      <c r="D48" s="77">
        <v>1</v>
      </c>
      <c r="E48" s="25">
        <v>630000</v>
      </c>
      <c r="F48" s="9">
        <v>8.4745762711864406E-3</v>
      </c>
      <c r="G48" s="9">
        <v>5.8701562254492943E-3</v>
      </c>
    </row>
    <row r="49" spans="1:7">
      <c r="A49" t="s">
        <v>39</v>
      </c>
      <c r="D49" s="77">
        <v>17</v>
      </c>
      <c r="E49" s="25">
        <v>13518500</v>
      </c>
      <c r="F49" s="9">
        <v>0.1440677966101695</v>
      </c>
      <c r="G49" s="9">
        <v>0.1259614395773592</v>
      </c>
    </row>
    <row r="50" spans="1:7">
      <c r="B50" t="s">
        <v>84</v>
      </c>
      <c r="D50" s="77">
        <v>6</v>
      </c>
      <c r="E50" s="25">
        <v>3518100</v>
      </c>
      <c r="F50" s="9">
        <v>5.0847457627118647E-2</v>
      </c>
      <c r="G50" s="9">
        <v>3.2780629550401848E-2</v>
      </c>
    </row>
    <row r="51" spans="1:7">
      <c r="C51" t="s">
        <v>58</v>
      </c>
      <c r="D51" s="77">
        <v>2</v>
      </c>
      <c r="E51" s="25">
        <v>1756000</v>
      </c>
      <c r="F51" s="9">
        <v>1.6949152542372881E-2</v>
      </c>
      <c r="G51" s="9">
        <v>1.6361895764903114E-2</v>
      </c>
    </row>
    <row r="52" spans="1:7">
      <c r="C52" t="s">
        <v>99</v>
      </c>
      <c r="D52" s="77">
        <v>3</v>
      </c>
      <c r="E52" s="25">
        <v>1445000</v>
      </c>
      <c r="F52" s="9">
        <v>2.5423728813559324E-2</v>
      </c>
      <c r="G52" s="9">
        <v>1.3464088485355921E-2</v>
      </c>
    </row>
    <row r="53" spans="1:7">
      <c r="C53" t="s">
        <v>68</v>
      </c>
      <c r="D53" s="77">
        <v>1</v>
      </c>
      <c r="E53" s="25">
        <v>317100</v>
      </c>
      <c r="F53" s="9">
        <v>8.4745762711864406E-3</v>
      </c>
      <c r="G53" s="9">
        <v>2.9546453001428117E-3</v>
      </c>
    </row>
    <row r="54" spans="1:7">
      <c r="B54" t="s">
        <v>90</v>
      </c>
      <c r="D54" s="77">
        <v>9</v>
      </c>
      <c r="E54" s="25">
        <v>6418900</v>
      </c>
      <c r="F54" s="9">
        <v>7.6271186440677971E-2</v>
      </c>
      <c r="G54" s="9">
        <v>5.9809437770692822E-2</v>
      </c>
    </row>
    <row r="55" spans="1:7">
      <c r="C55" t="s">
        <v>97</v>
      </c>
      <c r="D55" s="77">
        <v>9</v>
      </c>
      <c r="E55" s="25">
        <v>6418900</v>
      </c>
      <c r="F55" s="9">
        <v>7.6271186440677971E-2</v>
      </c>
      <c r="G55" s="9">
        <v>5.9809437770692822E-2</v>
      </c>
    </row>
    <row r="56" spans="1:7">
      <c r="B56" t="s">
        <v>81</v>
      </c>
      <c r="D56" s="77">
        <v>1</v>
      </c>
      <c r="E56" s="25">
        <v>3100000</v>
      </c>
      <c r="F56" s="9">
        <v>8.4745762711864406E-3</v>
      </c>
      <c r="G56" s="9">
        <v>2.8884895712528273E-2</v>
      </c>
    </row>
    <row r="57" spans="1:7">
      <c r="C57" t="s">
        <v>98</v>
      </c>
      <c r="D57" s="77">
        <v>1</v>
      </c>
      <c r="E57" s="25">
        <v>3100000</v>
      </c>
      <c r="F57" s="9">
        <v>8.4745762711864406E-3</v>
      </c>
      <c r="G57" s="9">
        <v>2.8884895712528273E-2</v>
      </c>
    </row>
    <row r="58" spans="1:7">
      <c r="B58" t="s">
        <v>27</v>
      </c>
      <c r="D58" s="77">
        <v>1</v>
      </c>
      <c r="E58" s="25">
        <v>481500</v>
      </c>
      <c r="F58" s="9">
        <v>8.4745762711864406E-3</v>
      </c>
      <c r="G58" s="9">
        <v>4.4864765437362467E-3</v>
      </c>
    </row>
    <row r="59" spans="1:7">
      <c r="C59" t="s">
        <v>100</v>
      </c>
      <c r="D59" s="77">
        <v>1</v>
      </c>
      <c r="E59" s="25">
        <v>481500</v>
      </c>
      <c r="F59" s="9">
        <v>8.4745762711864406E-3</v>
      </c>
      <c r="G59" s="9">
        <v>4.4864765437362467E-3</v>
      </c>
    </row>
    <row r="60" spans="1:7">
      <c r="A60" t="s">
        <v>52</v>
      </c>
      <c r="D60" s="77">
        <v>4</v>
      </c>
      <c r="E60" s="25">
        <v>1701400</v>
      </c>
      <c r="F60" s="9">
        <v>3.3898305084745763E-2</v>
      </c>
      <c r="G60" s="9">
        <v>1.5853148892030842E-2</v>
      </c>
    </row>
    <row r="61" spans="1:7">
      <c r="B61" t="s">
        <v>34</v>
      </c>
      <c r="D61" s="77">
        <v>4</v>
      </c>
      <c r="E61" s="25">
        <v>1701400</v>
      </c>
      <c r="F61" s="9">
        <v>3.3898305084745763E-2</v>
      </c>
      <c r="G61" s="9">
        <v>1.5853148892030842E-2</v>
      </c>
    </row>
    <row r="62" spans="1:7">
      <c r="C62" t="s">
        <v>101</v>
      </c>
      <c r="D62" s="77">
        <v>4</v>
      </c>
      <c r="E62" s="25">
        <v>1701400</v>
      </c>
      <c r="F62" s="9">
        <v>3.3898305084745763E-2</v>
      </c>
      <c r="G62" s="9">
        <v>1.5853148892030842E-2</v>
      </c>
    </row>
    <row r="63" spans="1:7">
      <c r="A63" t="s">
        <v>31</v>
      </c>
      <c r="D63" s="77">
        <v>118</v>
      </c>
      <c r="E63" s="25">
        <v>107322527</v>
      </c>
      <c r="F63" s="9">
        <v>1</v>
      </c>
      <c r="G63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0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49</v>
      </c>
    </row>
    <row r="4" spans="1:6">
      <c r="A4" s="76" t="s">
        <v>48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122</v>
      </c>
      <c r="C5" s="77">
        <v>1</v>
      </c>
      <c r="D5" s="25">
        <v>798000</v>
      </c>
      <c r="E5" s="9">
        <v>1.7241379310344827E-2</v>
      </c>
      <c r="F5" s="9">
        <v>2.0737275096065818E-2</v>
      </c>
    </row>
    <row r="6" spans="1:6">
      <c r="B6" t="s">
        <v>40</v>
      </c>
      <c r="C6" s="77">
        <v>1</v>
      </c>
      <c r="D6" s="25">
        <v>798000</v>
      </c>
      <c r="E6" s="9">
        <v>1.7241379310344827E-2</v>
      </c>
      <c r="F6" s="9">
        <v>2.0737275096065818E-2</v>
      </c>
    </row>
    <row r="7" spans="1:6">
      <c r="C7" s="77"/>
      <c r="D7" s="25"/>
      <c r="E7" s="9"/>
      <c r="F7" s="9"/>
    </row>
    <row r="8" spans="1:6">
      <c r="A8" t="s">
        <v>183</v>
      </c>
      <c r="C8" s="77">
        <v>1</v>
      </c>
      <c r="D8" s="25">
        <v>2000000</v>
      </c>
      <c r="E8" s="9">
        <v>1.7241379310344827E-2</v>
      </c>
      <c r="F8" s="9">
        <v>5.1973120541518335E-2</v>
      </c>
    </row>
    <row r="9" spans="1:6">
      <c r="B9" t="s">
        <v>39</v>
      </c>
      <c r="C9" s="77">
        <v>1</v>
      </c>
      <c r="D9" s="25">
        <v>2000000</v>
      </c>
      <c r="E9" s="9">
        <v>1.7241379310344827E-2</v>
      </c>
      <c r="F9" s="9">
        <v>5.1973120541518335E-2</v>
      </c>
    </row>
    <row r="10" spans="1:6">
      <c r="C10" s="77"/>
      <c r="D10" s="25"/>
      <c r="E10" s="9"/>
      <c r="F10" s="9"/>
    </row>
    <row r="11" spans="1:6">
      <c r="A11" t="s">
        <v>146</v>
      </c>
      <c r="C11" s="77">
        <v>1</v>
      </c>
      <c r="D11" s="25">
        <v>615000</v>
      </c>
      <c r="E11" s="9">
        <v>1.7241379310344827E-2</v>
      </c>
      <c r="F11" s="9">
        <v>1.598173456651689E-2</v>
      </c>
    </row>
    <row r="12" spans="1:6">
      <c r="B12" t="s">
        <v>60</v>
      </c>
      <c r="C12" s="77">
        <v>1</v>
      </c>
      <c r="D12" s="25">
        <v>615000</v>
      </c>
      <c r="E12" s="9">
        <v>1.7241379310344827E-2</v>
      </c>
      <c r="F12" s="9">
        <v>1.598173456651689E-2</v>
      </c>
    </row>
    <row r="13" spans="1:6">
      <c r="C13" s="77"/>
      <c r="D13" s="25"/>
      <c r="E13" s="9"/>
      <c r="F13" s="9"/>
    </row>
    <row r="14" spans="1:6">
      <c r="A14" t="s">
        <v>166</v>
      </c>
      <c r="C14" s="77">
        <v>5</v>
      </c>
      <c r="D14" s="25">
        <v>1436256</v>
      </c>
      <c r="E14" s="9">
        <v>8.6206896551724144E-2</v>
      </c>
      <c r="F14" s="9">
        <v>3.7323353108239483E-2</v>
      </c>
    </row>
    <row r="15" spans="1:6">
      <c r="B15" t="s">
        <v>39</v>
      </c>
      <c r="C15" s="77">
        <v>4</v>
      </c>
      <c r="D15" s="25">
        <v>1021256</v>
      </c>
      <c r="E15" s="9">
        <v>6.8965517241379309E-2</v>
      </c>
      <c r="F15" s="9">
        <v>2.6538930595874425E-2</v>
      </c>
    </row>
    <row r="16" spans="1:6">
      <c r="B16" t="s">
        <v>89</v>
      </c>
      <c r="C16" s="77">
        <v>1</v>
      </c>
      <c r="D16" s="25">
        <v>415000</v>
      </c>
      <c r="E16" s="9">
        <v>1.7241379310344827E-2</v>
      </c>
      <c r="F16" s="9">
        <v>1.0784422512365055E-2</v>
      </c>
    </row>
    <row r="17" spans="1:6">
      <c r="C17" s="77"/>
      <c r="D17" s="25"/>
      <c r="E17" s="9"/>
      <c r="F17" s="9"/>
    </row>
    <row r="18" spans="1:6">
      <c r="A18" t="s">
        <v>119</v>
      </c>
      <c r="C18" s="77">
        <v>3</v>
      </c>
      <c r="D18" s="25">
        <v>225000</v>
      </c>
      <c r="E18" s="9">
        <v>5.1724137931034482E-2</v>
      </c>
      <c r="F18" s="9">
        <v>5.8469760609208129E-3</v>
      </c>
    </row>
    <row r="19" spans="1:6">
      <c r="B19" t="s">
        <v>40</v>
      </c>
      <c r="C19" s="77">
        <v>1</v>
      </c>
      <c r="D19" s="25">
        <v>75000</v>
      </c>
      <c r="E19" s="9">
        <v>1.7241379310344827E-2</v>
      </c>
      <c r="F19" s="9">
        <v>1.9489920203069376E-3</v>
      </c>
    </row>
    <row r="20" spans="1:6">
      <c r="B20" t="s">
        <v>38</v>
      </c>
      <c r="C20" s="77">
        <v>1</v>
      </c>
      <c r="D20" s="25">
        <v>100000</v>
      </c>
      <c r="E20" s="9">
        <v>1.7241379310344827E-2</v>
      </c>
      <c r="F20" s="9">
        <v>2.598656027075917E-3</v>
      </c>
    </row>
    <row r="21" spans="1:6">
      <c r="B21" t="s">
        <v>39</v>
      </c>
      <c r="C21" s="77">
        <v>1</v>
      </c>
      <c r="D21" s="25">
        <v>50000</v>
      </c>
      <c r="E21" s="9">
        <v>1.7241379310344827E-2</v>
      </c>
      <c r="F21" s="9">
        <v>1.2993280135379585E-3</v>
      </c>
    </row>
    <row r="22" spans="1:6">
      <c r="C22" s="77"/>
      <c r="D22" s="25"/>
      <c r="E22" s="9"/>
      <c r="F22" s="9"/>
    </row>
    <row r="23" spans="1:6">
      <c r="A23" t="s">
        <v>132</v>
      </c>
      <c r="C23" s="77">
        <v>3</v>
      </c>
      <c r="D23" s="25">
        <v>850000</v>
      </c>
      <c r="E23" s="9">
        <v>5.1724137931034482E-2</v>
      </c>
      <c r="F23" s="9">
        <v>2.2088576230145294E-2</v>
      </c>
    </row>
    <row r="24" spans="1:6">
      <c r="B24" t="s">
        <v>38</v>
      </c>
      <c r="C24" s="77">
        <v>1</v>
      </c>
      <c r="D24" s="25">
        <v>214000</v>
      </c>
      <c r="E24" s="9">
        <v>1.7241379310344827E-2</v>
      </c>
      <c r="F24" s="9">
        <v>5.561123897942462E-3</v>
      </c>
    </row>
    <row r="25" spans="1:6">
      <c r="B25" t="s">
        <v>39</v>
      </c>
      <c r="C25" s="77">
        <v>2</v>
      </c>
      <c r="D25" s="25">
        <v>636000</v>
      </c>
      <c r="E25" s="9">
        <v>3.4482758620689655E-2</v>
      </c>
      <c r="F25" s="9">
        <v>1.6527452332202833E-2</v>
      </c>
    </row>
    <row r="26" spans="1:6">
      <c r="C26" s="77"/>
      <c r="D26" s="25"/>
      <c r="E26" s="9"/>
      <c r="F26" s="9"/>
    </row>
    <row r="27" spans="1:6">
      <c r="A27" t="s">
        <v>158</v>
      </c>
      <c r="C27" s="77">
        <v>1</v>
      </c>
      <c r="D27" s="25">
        <v>304380</v>
      </c>
      <c r="E27" s="9">
        <v>1.7241379310344827E-2</v>
      </c>
      <c r="F27" s="9">
        <v>7.9097892152136754E-3</v>
      </c>
    </row>
    <row r="28" spans="1:6">
      <c r="B28" t="s">
        <v>89</v>
      </c>
      <c r="C28" s="77">
        <v>1</v>
      </c>
      <c r="D28" s="25">
        <v>304380</v>
      </c>
      <c r="E28" s="9">
        <v>1.7241379310344827E-2</v>
      </c>
      <c r="F28" s="9">
        <v>7.9097892152136754E-3</v>
      </c>
    </row>
    <row r="29" spans="1:6">
      <c r="C29" s="77"/>
      <c r="D29" s="25"/>
      <c r="E29" s="9"/>
      <c r="F29" s="9"/>
    </row>
    <row r="30" spans="1:6">
      <c r="A30" t="s">
        <v>150</v>
      </c>
      <c r="C30" s="77">
        <v>2</v>
      </c>
      <c r="D30" s="25">
        <v>1160600</v>
      </c>
      <c r="E30" s="9">
        <v>3.4482758620689655E-2</v>
      </c>
      <c r="F30" s="9">
        <v>3.016000185024309E-2</v>
      </c>
    </row>
    <row r="31" spans="1:6">
      <c r="B31" t="s">
        <v>39</v>
      </c>
      <c r="C31" s="77">
        <v>1</v>
      </c>
      <c r="D31" s="25">
        <v>468600</v>
      </c>
      <c r="E31" s="9">
        <v>1.7241379310344827E-2</v>
      </c>
      <c r="F31" s="9">
        <v>1.2177302142877747E-2</v>
      </c>
    </row>
    <row r="32" spans="1:6">
      <c r="B32" t="s">
        <v>89</v>
      </c>
      <c r="C32" s="77">
        <v>1</v>
      </c>
      <c r="D32" s="25">
        <v>692000</v>
      </c>
      <c r="E32" s="9">
        <v>1.7241379310344827E-2</v>
      </c>
      <c r="F32" s="9">
        <v>1.7982699707365345E-2</v>
      </c>
    </row>
    <row r="33" spans="1:6">
      <c r="C33" s="77"/>
      <c r="D33" s="25"/>
      <c r="E33" s="9"/>
      <c r="F33" s="9"/>
    </row>
    <row r="34" spans="1:6">
      <c r="A34" t="s">
        <v>175</v>
      </c>
      <c r="C34" s="77">
        <v>1</v>
      </c>
      <c r="D34" s="25">
        <v>175000</v>
      </c>
      <c r="E34" s="9">
        <v>1.7241379310344827E-2</v>
      </c>
      <c r="F34" s="9">
        <v>4.5476480473828542E-3</v>
      </c>
    </row>
    <row r="35" spans="1:6">
      <c r="B35" t="s">
        <v>89</v>
      </c>
      <c r="C35" s="77">
        <v>1</v>
      </c>
      <c r="D35" s="25">
        <v>175000</v>
      </c>
      <c r="E35" s="9">
        <v>1.7241379310344827E-2</v>
      </c>
      <c r="F35" s="9">
        <v>4.5476480473828542E-3</v>
      </c>
    </row>
    <row r="36" spans="1:6">
      <c r="C36" s="77"/>
      <c r="D36" s="25"/>
      <c r="E36" s="9"/>
      <c r="F36" s="9"/>
    </row>
    <row r="37" spans="1:6">
      <c r="A37" t="s">
        <v>187</v>
      </c>
      <c r="C37" s="77">
        <v>1</v>
      </c>
      <c r="D37" s="25">
        <v>234552</v>
      </c>
      <c r="E37" s="9">
        <v>1.7241379310344827E-2</v>
      </c>
      <c r="F37" s="9">
        <v>6.0951996846271049E-3</v>
      </c>
    </row>
    <row r="38" spans="1:6">
      <c r="B38" t="s">
        <v>39</v>
      </c>
      <c r="C38" s="77">
        <v>1</v>
      </c>
      <c r="D38" s="25">
        <v>234552</v>
      </c>
      <c r="E38" s="9">
        <v>1.7241379310344827E-2</v>
      </c>
      <c r="F38" s="9">
        <v>6.0951996846271049E-3</v>
      </c>
    </row>
    <row r="39" spans="1:6">
      <c r="C39" s="77"/>
      <c r="D39" s="25"/>
      <c r="E39" s="9"/>
      <c r="F39" s="9"/>
    </row>
    <row r="40" spans="1:6">
      <c r="A40" t="s">
        <v>127</v>
      </c>
      <c r="C40" s="77">
        <v>3</v>
      </c>
      <c r="D40" s="25">
        <v>2106200</v>
      </c>
      <c r="E40" s="9">
        <v>5.1724137931034482E-2</v>
      </c>
      <c r="F40" s="9">
        <v>5.4732893242272963E-2</v>
      </c>
    </row>
    <row r="41" spans="1:6">
      <c r="B41" t="s">
        <v>38</v>
      </c>
      <c r="C41" s="77">
        <v>3</v>
      </c>
      <c r="D41" s="25">
        <v>2106200</v>
      </c>
      <c r="E41" s="9">
        <v>5.1724137931034482E-2</v>
      </c>
      <c r="F41" s="9">
        <v>5.4732893242272963E-2</v>
      </c>
    </row>
    <row r="42" spans="1:6">
      <c r="C42" s="77"/>
      <c r="D42" s="25"/>
      <c r="E42" s="9"/>
      <c r="F42" s="9"/>
    </row>
    <row r="43" spans="1:6">
      <c r="A43" t="s">
        <v>162</v>
      </c>
      <c r="C43" s="77">
        <v>1</v>
      </c>
      <c r="D43" s="25">
        <v>647500</v>
      </c>
      <c r="E43" s="9">
        <v>1.7241379310344827E-2</v>
      </c>
      <c r="F43" s="9">
        <v>1.6826297775316561E-2</v>
      </c>
    </row>
    <row r="44" spans="1:6">
      <c r="B44" t="s">
        <v>89</v>
      </c>
      <c r="C44" s="77">
        <v>1</v>
      </c>
      <c r="D44" s="25">
        <v>647500</v>
      </c>
      <c r="E44" s="9">
        <v>1.7241379310344827E-2</v>
      </c>
      <c r="F44" s="9">
        <v>1.6826297775316561E-2</v>
      </c>
    </row>
    <row r="45" spans="1:6">
      <c r="C45" s="77"/>
      <c r="D45" s="25"/>
      <c r="E45" s="9"/>
      <c r="F45" s="9"/>
    </row>
    <row r="46" spans="1:6">
      <c r="A46" t="s">
        <v>108</v>
      </c>
      <c r="C46" s="77">
        <v>2</v>
      </c>
      <c r="D46" s="25">
        <v>10071100</v>
      </c>
      <c r="E46" s="9">
        <v>3.4482758620689655E-2</v>
      </c>
      <c r="F46" s="9">
        <v>0.26171324714284266</v>
      </c>
    </row>
    <row r="47" spans="1:6">
      <c r="B47" t="s">
        <v>40</v>
      </c>
      <c r="C47" s="77">
        <v>1</v>
      </c>
      <c r="D47" s="25">
        <v>3650000</v>
      </c>
      <c r="E47" s="9">
        <v>1.7241379310344827E-2</v>
      </c>
      <c r="F47" s="9">
        <v>9.4850944988270972E-2</v>
      </c>
    </row>
    <row r="48" spans="1:6">
      <c r="B48" t="s">
        <v>38</v>
      </c>
      <c r="C48" s="77">
        <v>1</v>
      </c>
      <c r="D48" s="25">
        <v>6421100</v>
      </c>
      <c r="E48" s="9">
        <v>1.7241379310344827E-2</v>
      </c>
      <c r="F48" s="9">
        <v>0.16686230215457171</v>
      </c>
    </row>
    <row r="49" spans="1:6">
      <c r="C49" s="77"/>
      <c r="D49" s="25"/>
      <c r="E49" s="9"/>
      <c r="F49" s="9"/>
    </row>
    <row r="50" spans="1:6">
      <c r="A50" t="s">
        <v>106</v>
      </c>
      <c r="C50" s="77">
        <v>2</v>
      </c>
      <c r="D50" s="25">
        <v>2104000</v>
      </c>
      <c r="E50" s="9">
        <v>3.4482758620689655E-2</v>
      </c>
      <c r="F50" s="9">
        <v>5.4675722809677293E-2</v>
      </c>
    </row>
    <row r="51" spans="1:6">
      <c r="B51" t="s">
        <v>40</v>
      </c>
      <c r="C51" s="77">
        <v>1</v>
      </c>
      <c r="D51" s="25">
        <v>250000</v>
      </c>
      <c r="E51" s="9">
        <v>1.7241379310344827E-2</v>
      </c>
      <c r="F51" s="9">
        <v>6.4966400676897918E-3</v>
      </c>
    </row>
    <row r="52" spans="1:6">
      <c r="B52" t="s">
        <v>38</v>
      </c>
      <c r="C52" s="77">
        <v>1</v>
      </c>
      <c r="D52" s="25">
        <v>1854000</v>
      </c>
      <c r="E52" s="9">
        <v>1.7241379310344827E-2</v>
      </c>
      <c r="F52" s="9">
        <v>4.8179082741987497E-2</v>
      </c>
    </row>
    <row r="53" spans="1:6">
      <c r="C53" s="77"/>
      <c r="D53" s="25"/>
      <c r="E53" s="9"/>
      <c r="F53" s="9"/>
    </row>
    <row r="54" spans="1:6">
      <c r="A54" t="s">
        <v>104</v>
      </c>
      <c r="C54" s="77">
        <v>14</v>
      </c>
      <c r="D54" s="25">
        <v>5340092</v>
      </c>
      <c r="E54" s="9">
        <v>0.2413793103448276</v>
      </c>
      <c r="F54" s="9">
        <v>0.13877062260939887</v>
      </c>
    </row>
    <row r="55" spans="1:6">
      <c r="B55" t="s">
        <v>40</v>
      </c>
      <c r="C55" s="77">
        <v>9</v>
      </c>
      <c r="D55" s="25">
        <v>3237300</v>
      </c>
      <c r="E55" s="9">
        <v>0.15517241379310345</v>
      </c>
      <c r="F55" s="9">
        <v>8.4126291564528652E-2</v>
      </c>
    </row>
    <row r="56" spans="1:6">
      <c r="B56" t="s">
        <v>39</v>
      </c>
      <c r="C56" s="77">
        <v>1</v>
      </c>
      <c r="D56" s="25">
        <v>359500</v>
      </c>
      <c r="E56" s="9">
        <v>1.7241379310344827E-2</v>
      </c>
      <c r="F56" s="9">
        <v>9.3421684173379208E-3</v>
      </c>
    </row>
    <row r="57" spans="1:6">
      <c r="B57" t="s">
        <v>89</v>
      </c>
      <c r="C57" s="77">
        <v>4</v>
      </c>
      <c r="D57" s="25">
        <v>1743292</v>
      </c>
      <c r="E57" s="9">
        <v>6.8965517241379309E-2</v>
      </c>
      <c r="F57" s="9">
        <v>4.530216262753229E-2</v>
      </c>
    </row>
    <row r="58" spans="1:6">
      <c r="C58" s="77"/>
      <c r="D58" s="25"/>
      <c r="E58" s="9"/>
      <c r="F58" s="9"/>
    </row>
    <row r="59" spans="1:6">
      <c r="A59" t="s">
        <v>110</v>
      </c>
      <c r="C59" s="77">
        <v>3</v>
      </c>
      <c r="D59" s="25">
        <v>725000</v>
      </c>
      <c r="E59" s="9">
        <v>5.1724137931034482E-2</v>
      </c>
      <c r="F59" s="9">
        <v>1.8840256196300396E-2</v>
      </c>
    </row>
    <row r="60" spans="1:6">
      <c r="B60" t="s">
        <v>40</v>
      </c>
      <c r="C60" s="77">
        <v>1</v>
      </c>
      <c r="D60" s="25">
        <v>175000</v>
      </c>
      <c r="E60" s="9">
        <v>1.7241379310344827E-2</v>
      </c>
      <c r="F60" s="9">
        <v>4.5476480473828542E-3</v>
      </c>
    </row>
    <row r="61" spans="1:6">
      <c r="B61" t="s">
        <v>39</v>
      </c>
      <c r="C61" s="77">
        <v>1</v>
      </c>
      <c r="D61" s="25">
        <v>200000</v>
      </c>
      <c r="E61" s="9">
        <v>1.7241379310344827E-2</v>
      </c>
      <c r="F61" s="9">
        <v>5.197312054151834E-3</v>
      </c>
    </row>
    <row r="62" spans="1:6">
      <c r="B62" t="s">
        <v>89</v>
      </c>
      <c r="C62" s="77">
        <v>1</v>
      </c>
      <c r="D62" s="25">
        <v>350000</v>
      </c>
      <c r="E62" s="9">
        <v>1.7241379310344827E-2</v>
      </c>
      <c r="F62" s="9">
        <v>9.0952960947657084E-3</v>
      </c>
    </row>
    <row r="63" spans="1:6">
      <c r="C63" s="77"/>
      <c r="D63" s="25"/>
      <c r="E63" s="9"/>
      <c r="F63" s="9"/>
    </row>
    <row r="64" spans="1:6">
      <c r="A64" t="s">
        <v>139</v>
      </c>
      <c r="C64" s="77">
        <v>1</v>
      </c>
      <c r="D64" s="25">
        <v>40000</v>
      </c>
      <c r="E64" s="9">
        <v>1.7241379310344827E-2</v>
      </c>
      <c r="F64" s="9">
        <v>1.0394624108303668E-3</v>
      </c>
    </row>
    <row r="65" spans="1:6">
      <c r="B65" t="s">
        <v>38</v>
      </c>
      <c r="C65" s="77">
        <v>1</v>
      </c>
      <c r="D65" s="25">
        <v>40000</v>
      </c>
      <c r="E65" s="9">
        <v>1.7241379310344827E-2</v>
      </c>
      <c r="F65" s="9">
        <v>1.0394624108303668E-3</v>
      </c>
    </row>
    <row r="66" spans="1:6">
      <c r="C66" s="77"/>
      <c r="D66" s="25"/>
      <c r="E66" s="9"/>
      <c r="F66" s="9"/>
    </row>
    <row r="67" spans="1:6">
      <c r="A67" t="s">
        <v>137</v>
      </c>
      <c r="C67" s="77">
        <v>1</v>
      </c>
      <c r="D67" s="25">
        <v>735000</v>
      </c>
      <c r="E67" s="9">
        <v>1.7241379310344827E-2</v>
      </c>
      <c r="F67" s="9">
        <v>1.9100121799007989E-2</v>
      </c>
    </row>
    <row r="68" spans="1:6">
      <c r="B68" t="s">
        <v>38</v>
      </c>
      <c r="C68" s="77">
        <v>1</v>
      </c>
      <c r="D68" s="25">
        <v>735000</v>
      </c>
      <c r="E68" s="9">
        <v>1.7241379310344827E-2</v>
      </c>
      <c r="F68" s="9">
        <v>1.9100121799007989E-2</v>
      </c>
    </row>
    <row r="69" spans="1:6">
      <c r="C69" s="77"/>
      <c r="D69" s="25"/>
      <c r="E69" s="9"/>
      <c r="F69" s="9"/>
    </row>
    <row r="70" spans="1:6">
      <c r="A70" t="s">
        <v>135</v>
      </c>
      <c r="C70" s="77">
        <v>1</v>
      </c>
      <c r="D70" s="25">
        <v>2250000</v>
      </c>
      <c r="E70" s="9">
        <v>1.7241379310344827E-2</v>
      </c>
      <c r="F70" s="9">
        <v>5.8469760609208131E-2</v>
      </c>
    </row>
    <row r="71" spans="1:6">
      <c r="B71" t="s">
        <v>38</v>
      </c>
      <c r="C71" s="77">
        <v>1</v>
      </c>
      <c r="D71" s="25">
        <v>2250000</v>
      </c>
      <c r="E71" s="9">
        <v>1.7241379310344827E-2</v>
      </c>
      <c r="F71" s="9">
        <v>5.8469760609208131E-2</v>
      </c>
    </row>
    <row r="72" spans="1:6">
      <c r="C72" s="77"/>
      <c r="D72" s="25"/>
      <c r="E72" s="9"/>
      <c r="F72" s="9"/>
    </row>
    <row r="73" spans="1:6">
      <c r="A73" t="s">
        <v>129</v>
      </c>
      <c r="C73" s="77">
        <v>1</v>
      </c>
      <c r="D73" s="25">
        <v>381600</v>
      </c>
      <c r="E73" s="9">
        <v>1.7241379310344827E-2</v>
      </c>
      <c r="F73" s="9">
        <v>9.9164713993216986E-3</v>
      </c>
    </row>
    <row r="74" spans="1:6">
      <c r="B74" t="s">
        <v>38</v>
      </c>
      <c r="C74" s="77">
        <v>1</v>
      </c>
      <c r="D74" s="25">
        <v>381600</v>
      </c>
      <c r="E74" s="9">
        <v>1.7241379310344827E-2</v>
      </c>
      <c r="F74" s="9">
        <v>9.9164713993216986E-3</v>
      </c>
    </row>
    <row r="75" spans="1:6">
      <c r="C75" s="77"/>
      <c r="D75" s="25"/>
      <c r="E75" s="9"/>
      <c r="F75" s="9"/>
    </row>
    <row r="76" spans="1:6">
      <c r="A76" t="s">
        <v>152</v>
      </c>
      <c r="C76" s="77">
        <v>1</v>
      </c>
      <c r="D76" s="25">
        <v>1160000</v>
      </c>
      <c r="E76" s="9">
        <v>1.7241379310344827E-2</v>
      </c>
      <c r="F76" s="9">
        <v>3.0144409914080635E-2</v>
      </c>
    </row>
    <row r="77" spans="1:6">
      <c r="B77" t="s">
        <v>89</v>
      </c>
      <c r="C77" s="77">
        <v>1</v>
      </c>
      <c r="D77" s="25">
        <v>1160000</v>
      </c>
      <c r="E77" s="9">
        <v>1.7241379310344827E-2</v>
      </c>
      <c r="F77" s="9">
        <v>3.0144409914080635E-2</v>
      </c>
    </row>
    <row r="78" spans="1:6">
      <c r="C78" s="77"/>
      <c r="D78" s="25"/>
      <c r="E78" s="9"/>
      <c r="F78" s="9"/>
    </row>
    <row r="79" spans="1:6">
      <c r="A79" t="s">
        <v>148</v>
      </c>
      <c r="C79" s="77">
        <v>1</v>
      </c>
      <c r="D79" s="25">
        <v>150000</v>
      </c>
      <c r="E79" s="9">
        <v>1.7241379310344827E-2</v>
      </c>
      <c r="F79" s="9">
        <v>3.8979840406138753E-3</v>
      </c>
    </row>
    <row r="80" spans="1:6">
      <c r="B80" t="s">
        <v>89</v>
      </c>
      <c r="C80" s="77">
        <v>1</v>
      </c>
      <c r="D80" s="25">
        <v>150000</v>
      </c>
      <c r="E80" s="9">
        <v>1.7241379310344827E-2</v>
      </c>
      <c r="F80" s="9">
        <v>3.8979840406138753E-3</v>
      </c>
    </row>
    <row r="81" spans="1:6">
      <c r="C81" s="77"/>
      <c r="D81" s="25"/>
      <c r="E81" s="9"/>
      <c r="F81" s="9"/>
    </row>
    <row r="82" spans="1:6">
      <c r="A82" t="s">
        <v>154</v>
      </c>
      <c r="C82" s="77">
        <v>1</v>
      </c>
      <c r="D82" s="25">
        <v>255000</v>
      </c>
      <c r="E82" s="9">
        <v>1.7241379310344827E-2</v>
      </c>
      <c r="F82" s="9">
        <v>6.6265728690435878E-3</v>
      </c>
    </row>
    <row r="83" spans="1:6">
      <c r="B83" t="s">
        <v>89</v>
      </c>
      <c r="C83" s="77">
        <v>1</v>
      </c>
      <c r="D83" s="25">
        <v>255000</v>
      </c>
      <c r="E83" s="9">
        <v>1.7241379310344827E-2</v>
      </c>
      <c r="F83" s="9">
        <v>6.6265728690435878E-3</v>
      </c>
    </row>
    <row r="84" spans="1:6">
      <c r="C84" s="77"/>
      <c r="D84" s="25"/>
      <c r="E84" s="9"/>
      <c r="F84" s="9"/>
    </row>
    <row r="85" spans="1:6">
      <c r="A85" t="s">
        <v>168</v>
      </c>
      <c r="C85" s="77">
        <v>1</v>
      </c>
      <c r="D85" s="25">
        <v>647000</v>
      </c>
      <c r="E85" s="9">
        <v>1.7241379310344827E-2</v>
      </c>
      <c r="F85" s="9">
        <v>1.6813304495181182E-2</v>
      </c>
    </row>
    <row r="86" spans="1:6">
      <c r="B86" t="s">
        <v>89</v>
      </c>
      <c r="C86" s="77">
        <v>1</v>
      </c>
      <c r="D86" s="25">
        <v>647000</v>
      </c>
      <c r="E86" s="9">
        <v>1.7241379310344827E-2</v>
      </c>
      <c r="F86" s="9">
        <v>1.6813304495181182E-2</v>
      </c>
    </row>
    <row r="87" spans="1:6">
      <c r="C87" s="77"/>
      <c r="D87" s="25"/>
      <c r="E87" s="9"/>
      <c r="F87" s="9"/>
    </row>
    <row r="88" spans="1:6">
      <c r="A88" t="s">
        <v>173</v>
      </c>
      <c r="C88" s="77">
        <v>1</v>
      </c>
      <c r="D88" s="25">
        <v>225000</v>
      </c>
      <c r="E88" s="9">
        <v>1.7241379310344827E-2</v>
      </c>
      <c r="F88" s="9">
        <v>5.8469760609208129E-3</v>
      </c>
    </row>
    <row r="89" spans="1:6">
      <c r="B89" t="s">
        <v>89</v>
      </c>
      <c r="C89" s="77">
        <v>1</v>
      </c>
      <c r="D89" s="25">
        <v>225000</v>
      </c>
      <c r="E89" s="9">
        <v>1.7241379310344827E-2</v>
      </c>
      <c r="F89" s="9">
        <v>5.8469760609208129E-3</v>
      </c>
    </row>
    <row r="90" spans="1:6">
      <c r="C90" s="77"/>
      <c r="D90" s="25"/>
      <c r="E90" s="9"/>
      <c r="F90" s="9"/>
    </row>
    <row r="91" spans="1:6">
      <c r="A91" t="s">
        <v>156</v>
      </c>
      <c r="C91" s="77">
        <v>1</v>
      </c>
      <c r="D91" s="25">
        <v>100000</v>
      </c>
      <c r="E91" s="9">
        <v>1.7241379310344827E-2</v>
      </c>
      <c r="F91" s="9">
        <v>2.598656027075917E-3</v>
      </c>
    </row>
    <row r="92" spans="1:6">
      <c r="B92" t="s">
        <v>89</v>
      </c>
      <c r="C92" s="77">
        <v>1</v>
      </c>
      <c r="D92" s="25">
        <v>100000</v>
      </c>
      <c r="E92" s="9">
        <v>1.7241379310344827E-2</v>
      </c>
      <c r="F92" s="9">
        <v>2.598656027075917E-3</v>
      </c>
    </row>
    <row r="93" spans="1:6">
      <c r="C93" s="77"/>
      <c r="D93" s="25"/>
      <c r="E93" s="9"/>
      <c r="F93" s="9"/>
    </row>
    <row r="94" spans="1:6">
      <c r="A94" t="s">
        <v>171</v>
      </c>
      <c r="C94" s="77">
        <v>1</v>
      </c>
      <c r="D94" s="25">
        <v>500000</v>
      </c>
      <c r="E94" s="9">
        <v>1.7241379310344827E-2</v>
      </c>
      <c r="F94" s="9">
        <v>1.2993280135379584E-2</v>
      </c>
    </row>
    <row r="95" spans="1:6">
      <c r="B95" t="s">
        <v>89</v>
      </c>
      <c r="C95" s="77">
        <v>1</v>
      </c>
      <c r="D95" s="25">
        <v>500000</v>
      </c>
      <c r="E95" s="9">
        <v>1.7241379310344827E-2</v>
      </c>
      <c r="F95" s="9">
        <v>1.2993280135379584E-2</v>
      </c>
    </row>
    <row r="96" spans="1:6">
      <c r="C96" s="77"/>
      <c r="D96" s="25"/>
      <c r="E96" s="9"/>
      <c r="F96" s="9"/>
    </row>
    <row r="97" spans="1:6">
      <c r="A97" t="s">
        <v>189</v>
      </c>
      <c r="C97" s="77">
        <v>1</v>
      </c>
      <c r="D97" s="25">
        <v>201150</v>
      </c>
      <c r="E97" s="9">
        <v>1.7241379310344827E-2</v>
      </c>
      <c r="F97" s="9">
        <v>5.2271965984632069E-3</v>
      </c>
    </row>
    <row r="98" spans="1:6">
      <c r="B98" t="s">
        <v>39</v>
      </c>
      <c r="C98" s="77">
        <v>1</v>
      </c>
      <c r="D98" s="25">
        <v>201150</v>
      </c>
      <c r="E98" s="9">
        <v>1.7241379310344827E-2</v>
      </c>
      <c r="F98" s="9">
        <v>5.2271965984632069E-3</v>
      </c>
    </row>
    <row r="99" spans="1:6">
      <c r="C99" s="77"/>
      <c r="D99" s="25"/>
      <c r="E99" s="9"/>
      <c r="F99" s="9"/>
    </row>
    <row r="100" spans="1:6">
      <c r="A100" t="s">
        <v>185</v>
      </c>
      <c r="C100" s="77">
        <v>1</v>
      </c>
      <c r="D100" s="25">
        <v>794000</v>
      </c>
      <c r="E100" s="9">
        <v>1.7241379310344827E-2</v>
      </c>
      <c r="F100" s="9">
        <v>2.0633328854982778E-2</v>
      </c>
    </row>
    <row r="101" spans="1:6">
      <c r="B101" t="s">
        <v>39</v>
      </c>
      <c r="C101" s="77">
        <v>1</v>
      </c>
      <c r="D101" s="25">
        <v>794000</v>
      </c>
      <c r="E101" s="9">
        <v>1.7241379310344827E-2</v>
      </c>
      <c r="F101" s="9">
        <v>2.0633328854982778E-2</v>
      </c>
    </row>
    <row r="102" spans="1:6">
      <c r="C102" s="77"/>
      <c r="D102" s="25"/>
      <c r="E102" s="9"/>
      <c r="F102" s="9"/>
    </row>
    <row r="103" spans="1:6">
      <c r="A103" t="s">
        <v>178</v>
      </c>
      <c r="C103" s="77">
        <v>1</v>
      </c>
      <c r="D103" s="25">
        <v>2250000</v>
      </c>
      <c r="E103" s="9">
        <v>1.7241379310344827E-2</v>
      </c>
      <c r="F103" s="9">
        <v>5.8469760609208131E-2</v>
      </c>
    </row>
    <row r="104" spans="1:6">
      <c r="B104" t="s">
        <v>39</v>
      </c>
      <c r="C104" s="77">
        <v>1</v>
      </c>
      <c r="D104" s="25">
        <v>2250000</v>
      </c>
      <c r="E104" s="9">
        <v>1.7241379310344827E-2</v>
      </c>
      <c r="F104" s="9">
        <v>5.8469760609208131E-2</v>
      </c>
    </row>
    <row r="105" spans="1:6">
      <c r="C105" s="77"/>
      <c r="D105" s="25"/>
      <c r="E105" s="9"/>
      <c r="F105" s="9"/>
    </row>
    <row r="106" spans="1:6">
      <c r="A106" t="s">
        <v>31</v>
      </c>
      <c r="C106" s="77">
        <v>58</v>
      </c>
      <c r="D106" s="25">
        <v>38481430</v>
      </c>
      <c r="E106" s="9">
        <v>1</v>
      </c>
      <c r="F10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19"/>
  <sheetViews>
    <sheetView topLeftCell="A2" workbookViewId="0">
      <selection activeCell="J119" sqref="A1:J119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41</v>
      </c>
      <c r="C1" s="86" t="s">
        <v>26</v>
      </c>
      <c r="D1" s="86" t="s">
        <v>33</v>
      </c>
      <c r="E1" s="86" t="s">
        <v>29</v>
      </c>
      <c r="F1" s="86" t="s">
        <v>35</v>
      </c>
      <c r="G1" s="86" t="s">
        <v>42</v>
      </c>
      <c r="H1" s="86" t="s">
        <v>43</v>
      </c>
      <c r="I1" s="86" t="s">
        <v>44</v>
      </c>
      <c r="J1" s="86" t="s">
        <v>36</v>
      </c>
      <c r="K1" s="91" t="s">
        <v>51</v>
      </c>
      <c r="L1">
        <v>119</v>
      </c>
    </row>
    <row r="2" spans="1:12" ht="15">
      <c r="A2" s="108" t="s">
        <v>70</v>
      </c>
      <c r="B2" s="108" t="s">
        <v>197</v>
      </c>
      <c r="C2" s="108" t="s">
        <v>34</v>
      </c>
      <c r="D2" s="108" t="s">
        <v>71</v>
      </c>
      <c r="E2" s="108" t="s">
        <v>66</v>
      </c>
      <c r="F2" s="109">
        <v>984154</v>
      </c>
      <c r="G2" s="110">
        <v>577328</v>
      </c>
      <c r="H2" s="108" t="s">
        <v>72</v>
      </c>
      <c r="I2" s="108" t="s">
        <v>72</v>
      </c>
      <c r="J2" s="111">
        <v>44676</v>
      </c>
    </row>
    <row r="3" spans="1:12" ht="15">
      <c r="A3" s="108" t="s">
        <v>70</v>
      </c>
      <c r="B3" s="108" t="s">
        <v>197</v>
      </c>
      <c r="C3" s="108" t="s">
        <v>34</v>
      </c>
      <c r="D3" s="108" t="s">
        <v>71</v>
      </c>
      <c r="E3" s="108" t="s">
        <v>66</v>
      </c>
      <c r="F3" s="109">
        <v>984145</v>
      </c>
      <c r="G3" s="110">
        <v>556950</v>
      </c>
      <c r="H3" s="108" t="s">
        <v>72</v>
      </c>
      <c r="I3" s="108" t="s">
        <v>72</v>
      </c>
      <c r="J3" s="111">
        <v>44676</v>
      </c>
    </row>
    <row r="4" spans="1:12" ht="15">
      <c r="A4" s="108" t="s">
        <v>70</v>
      </c>
      <c r="B4" s="108" t="s">
        <v>197</v>
      </c>
      <c r="C4" s="108" t="s">
        <v>34</v>
      </c>
      <c r="D4" s="108" t="s">
        <v>71</v>
      </c>
      <c r="E4" s="108" t="s">
        <v>66</v>
      </c>
      <c r="F4" s="109">
        <v>983727</v>
      </c>
      <c r="G4" s="110">
        <v>567763</v>
      </c>
      <c r="H4" s="108" t="s">
        <v>72</v>
      </c>
      <c r="I4" s="108" t="s">
        <v>72</v>
      </c>
      <c r="J4" s="111">
        <v>44665</v>
      </c>
    </row>
    <row r="5" spans="1:12" ht="15">
      <c r="A5" s="108" t="s">
        <v>70</v>
      </c>
      <c r="B5" s="108" t="s">
        <v>197</v>
      </c>
      <c r="C5" s="108" t="s">
        <v>34</v>
      </c>
      <c r="D5" s="108" t="s">
        <v>71</v>
      </c>
      <c r="E5" s="108" t="s">
        <v>66</v>
      </c>
      <c r="F5" s="109">
        <v>984295</v>
      </c>
      <c r="G5" s="110">
        <v>585798</v>
      </c>
      <c r="H5" s="108" t="s">
        <v>72</v>
      </c>
      <c r="I5" s="108" t="s">
        <v>72</v>
      </c>
      <c r="J5" s="111">
        <v>44679</v>
      </c>
    </row>
    <row r="6" spans="1:12" ht="15">
      <c r="A6" s="108" t="s">
        <v>40</v>
      </c>
      <c r="B6" s="108" t="s">
        <v>198</v>
      </c>
      <c r="C6" s="108" t="s">
        <v>54</v>
      </c>
      <c r="D6" s="108" t="s">
        <v>76</v>
      </c>
      <c r="E6" s="108" t="s">
        <v>66</v>
      </c>
      <c r="F6" s="109">
        <v>983511</v>
      </c>
      <c r="G6" s="110">
        <v>670000</v>
      </c>
      <c r="H6" s="108" t="s">
        <v>69</v>
      </c>
      <c r="I6" s="108" t="s">
        <v>72</v>
      </c>
      <c r="J6" s="111">
        <v>44659</v>
      </c>
    </row>
    <row r="7" spans="1:12" ht="15">
      <c r="A7" s="108" t="s">
        <v>40</v>
      </c>
      <c r="B7" s="108" t="s">
        <v>198</v>
      </c>
      <c r="C7" s="108" t="s">
        <v>54</v>
      </c>
      <c r="D7" s="108" t="s">
        <v>76</v>
      </c>
      <c r="E7" s="108" t="s">
        <v>75</v>
      </c>
      <c r="F7" s="109">
        <v>983676</v>
      </c>
      <c r="G7" s="110">
        <v>515000</v>
      </c>
      <c r="H7" s="108" t="s">
        <v>69</v>
      </c>
      <c r="I7" s="108" t="s">
        <v>72</v>
      </c>
      <c r="J7" s="111">
        <v>44664</v>
      </c>
    </row>
    <row r="8" spans="1:12" ht="15">
      <c r="A8" s="108" t="s">
        <v>40</v>
      </c>
      <c r="B8" s="108" t="s">
        <v>198</v>
      </c>
      <c r="C8" s="108" t="s">
        <v>54</v>
      </c>
      <c r="D8" s="108" t="s">
        <v>76</v>
      </c>
      <c r="E8" s="108" t="s">
        <v>66</v>
      </c>
      <c r="F8" s="109">
        <v>984072</v>
      </c>
      <c r="G8" s="110">
        <v>1950000</v>
      </c>
      <c r="H8" s="108" t="s">
        <v>69</v>
      </c>
      <c r="I8" s="108" t="s">
        <v>72</v>
      </c>
      <c r="J8" s="111">
        <v>44673</v>
      </c>
    </row>
    <row r="9" spans="1:12" ht="15">
      <c r="A9" s="108" t="s">
        <v>40</v>
      </c>
      <c r="B9" s="108" t="s">
        <v>198</v>
      </c>
      <c r="C9" s="108" t="s">
        <v>54</v>
      </c>
      <c r="D9" s="108" t="s">
        <v>76</v>
      </c>
      <c r="E9" s="108" t="s">
        <v>77</v>
      </c>
      <c r="F9" s="109">
        <v>984390</v>
      </c>
      <c r="G9" s="110">
        <v>289900</v>
      </c>
      <c r="H9" s="108" t="s">
        <v>69</v>
      </c>
      <c r="I9" s="108" t="s">
        <v>72</v>
      </c>
      <c r="J9" s="111">
        <v>44680</v>
      </c>
    </row>
    <row r="10" spans="1:12" ht="15">
      <c r="A10" s="108" t="s">
        <v>40</v>
      </c>
      <c r="B10" s="108" t="s">
        <v>198</v>
      </c>
      <c r="C10" s="108" t="s">
        <v>54</v>
      </c>
      <c r="D10" s="108" t="s">
        <v>76</v>
      </c>
      <c r="E10" s="108" t="s">
        <v>66</v>
      </c>
      <c r="F10" s="109">
        <v>983247</v>
      </c>
      <c r="G10" s="110">
        <v>720000</v>
      </c>
      <c r="H10" s="108" t="s">
        <v>69</v>
      </c>
      <c r="I10" s="108" t="s">
        <v>72</v>
      </c>
      <c r="J10" s="111">
        <v>44652</v>
      </c>
    </row>
    <row r="11" spans="1:12" ht="15">
      <c r="A11" s="108" t="s">
        <v>40</v>
      </c>
      <c r="B11" s="108" t="s">
        <v>198</v>
      </c>
      <c r="C11" s="108" t="s">
        <v>54</v>
      </c>
      <c r="D11" s="108" t="s">
        <v>76</v>
      </c>
      <c r="E11" s="108" t="s">
        <v>78</v>
      </c>
      <c r="F11" s="109">
        <v>984366</v>
      </c>
      <c r="G11" s="110">
        <v>440000</v>
      </c>
      <c r="H11" s="108" t="s">
        <v>69</v>
      </c>
      <c r="I11" s="108" t="s">
        <v>72</v>
      </c>
      <c r="J11" s="111">
        <v>44680</v>
      </c>
    </row>
    <row r="12" spans="1:12" ht="15">
      <c r="A12" s="108" t="s">
        <v>40</v>
      </c>
      <c r="B12" s="108" t="s">
        <v>198</v>
      </c>
      <c r="C12" s="108" t="s">
        <v>79</v>
      </c>
      <c r="D12" s="108" t="s">
        <v>80</v>
      </c>
      <c r="E12" s="108" t="s">
        <v>66</v>
      </c>
      <c r="F12" s="109">
        <v>984357</v>
      </c>
      <c r="G12" s="110">
        <v>1090000</v>
      </c>
      <c r="H12" s="108" t="s">
        <v>69</v>
      </c>
      <c r="I12" s="108" t="s">
        <v>72</v>
      </c>
      <c r="J12" s="111">
        <v>44680</v>
      </c>
    </row>
    <row r="13" spans="1:12" ht="15">
      <c r="A13" s="108" t="s">
        <v>40</v>
      </c>
      <c r="B13" s="108" t="s">
        <v>198</v>
      </c>
      <c r="C13" s="108" t="s">
        <v>54</v>
      </c>
      <c r="D13" s="108" t="s">
        <v>76</v>
      </c>
      <c r="E13" s="108" t="s">
        <v>66</v>
      </c>
      <c r="F13" s="109">
        <v>984205</v>
      </c>
      <c r="G13" s="110">
        <v>480000</v>
      </c>
      <c r="H13" s="108" t="s">
        <v>69</v>
      </c>
      <c r="I13" s="108" t="s">
        <v>72</v>
      </c>
      <c r="J13" s="111">
        <v>44677</v>
      </c>
    </row>
    <row r="14" spans="1:12" ht="15">
      <c r="A14" s="108" t="s">
        <v>40</v>
      </c>
      <c r="B14" s="108" t="s">
        <v>198</v>
      </c>
      <c r="C14" s="108" t="s">
        <v>54</v>
      </c>
      <c r="D14" s="108" t="s">
        <v>76</v>
      </c>
      <c r="E14" s="108" t="s">
        <v>66</v>
      </c>
      <c r="F14" s="109">
        <v>984045</v>
      </c>
      <c r="G14" s="110">
        <v>649000</v>
      </c>
      <c r="H14" s="108" t="s">
        <v>69</v>
      </c>
      <c r="I14" s="108" t="s">
        <v>72</v>
      </c>
      <c r="J14" s="111">
        <v>44673</v>
      </c>
    </row>
    <row r="15" spans="1:12" ht="15">
      <c r="A15" s="108" t="s">
        <v>40</v>
      </c>
      <c r="B15" s="108" t="s">
        <v>198</v>
      </c>
      <c r="C15" s="108" t="s">
        <v>54</v>
      </c>
      <c r="D15" s="108" t="s">
        <v>76</v>
      </c>
      <c r="E15" s="108" t="s">
        <v>78</v>
      </c>
      <c r="F15" s="109">
        <v>983329</v>
      </c>
      <c r="G15" s="110">
        <v>1150000</v>
      </c>
      <c r="H15" s="108" t="s">
        <v>69</v>
      </c>
      <c r="I15" s="108" t="s">
        <v>72</v>
      </c>
      <c r="J15" s="111">
        <v>44656</v>
      </c>
    </row>
    <row r="16" spans="1:12" ht="15">
      <c r="A16" s="108" t="s">
        <v>40</v>
      </c>
      <c r="B16" s="108" t="s">
        <v>198</v>
      </c>
      <c r="C16" s="108" t="s">
        <v>81</v>
      </c>
      <c r="D16" s="108" t="s">
        <v>82</v>
      </c>
      <c r="E16" s="108" t="s">
        <v>66</v>
      </c>
      <c r="F16" s="109">
        <v>984304</v>
      </c>
      <c r="G16" s="110">
        <v>1440000</v>
      </c>
      <c r="H16" s="108" t="s">
        <v>69</v>
      </c>
      <c r="I16" s="108" t="s">
        <v>72</v>
      </c>
      <c r="J16" s="111">
        <v>44679</v>
      </c>
    </row>
    <row r="17" spans="1:10" ht="15">
      <c r="A17" s="108" t="s">
        <v>40</v>
      </c>
      <c r="B17" s="108" t="s">
        <v>198</v>
      </c>
      <c r="C17" s="108" t="s">
        <v>54</v>
      </c>
      <c r="D17" s="108" t="s">
        <v>76</v>
      </c>
      <c r="E17" s="108" t="s">
        <v>73</v>
      </c>
      <c r="F17" s="109">
        <v>983840</v>
      </c>
      <c r="G17" s="110">
        <v>330000</v>
      </c>
      <c r="H17" s="108" t="s">
        <v>69</v>
      </c>
      <c r="I17" s="108" t="s">
        <v>72</v>
      </c>
      <c r="J17" s="111">
        <v>44669</v>
      </c>
    </row>
    <row r="18" spans="1:10" ht="15">
      <c r="A18" s="108" t="s">
        <v>40</v>
      </c>
      <c r="B18" s="108" t="s">
        <v>198</v>
      </c>
      <c r="C18" s="108" t="s">
        <v>54</v>
      </c>
      <c r="D18" s="108" t="s">
        <v>76</v>
      </c>
      <c r="E18" s="108" t="s">
        <v>66</v>
      </c>
      <c r="F18" s="109">
        <v>984252</v>
      </c>
      <c r="G18" s="110">
        <v>405000</v>
      </c>
      <c r="H18" s="108" t="s">
        <v>69</v>
      </c>
      <c r="I18" s="108" t="s">
        <v>72</v>
      </c>
      <c r="J18" s="111">
        <v>44678</v>
      </c>
    </row>
    <row r="19" spans="1:10" ht="15">
      <c r="A19" s="108" t="s">
        <v>40</v>
      </c>
      <c r="B19" s="108" t="s">
        <v>198</v>
      </c>
      <c r="C19" s="108" t="s">
        <v>54</v>
      </c>
      <c r="D19" s="108" t="s">
        <v>76</v>
      </c>
      <c r="E19" s="108" t="s">
        <v>73</v>
      </c>
      <c r="F19" s="109">
        <v>983757</v>
      </c>
      <c r="G19" s="110">
        <v>350000</v>
      </c>
      <c r="H19" s="108" t="s">
        <v>69</v>
      </c>
      <c r="I19" s="108" t="s">
        <v>72</v>
      </c>
      <c r="J19" s="111">
        <v>44666</v>
      </c>
    </row>
    <row r="20" spans="1:10" ht="15">
      <c r="A20" s="108" t="s">
        <v>40</v>
      </c>
      <c r="B20" s="108" t="s">
        <v>198</v>
      </c>
      <c r="C20" s="108" t="s">
        <v>27</v>
      </c>
      <c r="D20" s="108" t="s">
        <v>74</v>
      </c>
      <c r="E20" s="108" t="s">
        <v>73</v>
      </c>
      <c r="F20" s="109">
        <v>983858</v>
      </c>
      <c r="G20" s="110">
        <v>11500000</v>
      </c>
      <c r="H20" s="108" t="s">
        <v>69</v>
      </c>
      <c r="I20" s="108" t="s">
        <v>72</v>
      </c>
      <c r="J20" s="111">
        <v>44669</v>
      </c>
    </row>
    <row r="21" spans="1:10" ht="15">
      <c r="A21" s="108" t="s">
        <v>40</v>
      </c>
      <c r="B21" s="108" t="s">
        <v>198</v>
      </c>
      <c r="C21" s="108" t="s">
        <v>54</v>
      </c>
      <c r="D21" s="108" t="s">
        <v>76</v>
      </c>
      <c r="E21" s="108" t="s">
        <v>66</v>
      </c>
      <c r="F21" s="109">
        <v>983659</v>
      </c>
      <c r="G21" s="110">
        <v>463000</v>
      </c>
      <c r="H21" s="108" t="s">
        <v>69</v>
      </c>
      <c r="I21" s="108" t="s">
        <v>72</v>
      </c>
      <c r="J21" s="111">
        <v>44664</v>
      </c>
    </row>
    <row r="22" spans="1:10" ht="15">
      <c r="A22" s="108" t="s">
        <v>40</v>
      </c>
      <c r="B22" s="108" t="s">
        <v>198</v>
      </c>
      <c r="C22" s="108" t="s">
        <v>54</v>
      </c>
      <c r="D22" s="108" t="s">
        <v>76</v>
      </c>
      <c r="E22" s="108" t="s">
        <v>75</v>
      </c>
      <c r="F22" s="109">
        <v>983749</v>
      </c>
      <c r="G22" s="110">
        <v>412000</v>
      </c>
      <c r="H22" s="108" t="s">
        <v>69</v>
      </c>
      <c r="I22" s="108" t="s">
        <v>72</v>
      </c>
      <c r="J22" s="111">
        <v>44666</v>
      </c>
    </row>
    <row r="23" spans="1:10" ht="15">
      <c r="A23" s="108" t="s">
        <v>40</v>
      </c>
      <c r="B23" s="108" t="s">
        <v>198</v>
      </c>
      <c r="C23" s="108" t="s">
        <v>54</v>
      </c>
      <c r="D23" s="108" t="s">
        <v>76</v>
      </c>
      <c r="E23" s="108" t="s">
        <v>75</v>
      </c>
      <c r="F23" s="109">
        <v>983614</v>
      </c>
      <c r="G23" s="110">
        <v>810000</v>
      </c>
      <c r="H23" s="108" t="s">
        <v>69</v>
      </c>
      <c r="I23" s="108" t="s">
        <v>72</v>
      </c>
      <c r="J23" s="111">
        <v>44663</v>
      </c>
    </row>
    <row r="24" spans="1:10" ht="15">
      <c r="A24" s="108" t="s">
        <v>40</v>
      </c>
      <c r="B24" s="108" t="s">
        <v>198</v>
      </c>
      <c r="C24" s="108" t="s">
        <v>54</v>
      </c>
      <c r="D24" s="108" t="s">
        <v>76</v>
      </c>
      <c r="E24" s="108" t="s">
        <v>73</v>
      </c>
      <c r="F24" s="109">
        <v>983621</v>
      </c>
      <c r="G24" s="110">
        <v>1660000</v>
      </c>
      <c r="H24" s="108" t="s">
        <v>69</v>
      </c>
      <c r="I24" s="108" t="s">
        <v>72</v>
      </c>
      <c r="J24" s="111">
        <v>44663</v>
      </c>
    </row>
    <row r="25" spans="1:10" ht="15">
      <c r="A25" s="108" t="s">
        <v>40</v>
      </c>
      <c r="B25" s="108" t="s">
        <v>198</v>
      </c>
      <c r="C25" s="108" t="s">
        <v>54</v>
      </c>
      <c r="D25" s="108" t="s">
        <v>76</v>
      </c>
      <c r="E25" s="108" t="s">
        <v>66</v>
      </c>
      <c r="F25" s="109">
        <v>984058</v>
      </c>
      <c r="G25" s="110">
        <v>860000</v>
      </c>
      <c r="H25" s="108" t="s">
        <v>69</v>
      </c>
      <c r="I25" s="108" t="s">
        <v>72</v>
      </c>
      <c r="J25" s="111">
        <v>44673</v>
      </c>
    </row>
    <row r="26" spans="1:10" ht="15">
      <c r="A26" s="108" t="s">
        <v>40</v>
      </c>
      <c r="B26" s="108" t="s">
        <v>198</v>
      </c>
      <c r="C26" s="108" t="s">
        <v>54</v>
      </c>
      <c r="D26" s="108" t="s">
        <v>76</v>
      </c>
      <c r="E26" s="108" t="s">
        <v>66</v>
      </c>
      <c r="F26" s="109">
        <v>983671</v>
      </c>
      <c r="G26" s="110">
        <v>460000</v>
      </c>
      <c r="H26" s="108" t="s">
        <v>69</v>
      </c>
      <c r="I26" s="108" t="s">
        <v>72</v>
      </c>
      <c r="J26" s="111">
        <v>44664</v>
      </c>
    </row>
    <row r="27" spans="1:10" ht="15">
      <c r="A27" s="108" t="s">
        <v>40</v>
      </c>
      <c r="B27" s="108" t="s">
        <v>198</v>
      </c>
      <c r="C27" s="108" t="s">
        <v>54</v>
      </c>
      <c r="D27" s="108" t="s">
        <v>76</v>
      </c>
      <c r="E27" s="108" t="s">
        <v>75</v>
      </c>
      <c r="F27" s="109">
        <v>983356</v>
      </c>
      <c r="G27" s="110">
        <v>600000</v>
      </c>
      <c r="H27" s="108" t="s">
        <v>69</v>
      </c>
      <c r="I27" s="108" t="s">
        <v>72</v>
      </c>
      <c r="J27" s="111">
        <v>44656</v>
      </c>
    </row>
    <row r="28" spans="1:10" ht="15">
      <c r="A28" s="108" t="s">
        <v>40</v>
      </c>
      <c r="B28" s="108" t="s">
        <v>198</v>
      </c>
      <c r="C28" s="108" t="s">
        <v>54</v>
      </c>
      <c r="D28" s="108" t="s">
        <v>76</v>
      </c>
      <c r="E28" s="108" t="s">
        <v>66</v>
      </c>
      <c r="F28" s="109">
        <v>983804</v>
      </c>
      <c r="G28" s="110">
        <v>580000</v>
      </c>
      <c r="H28" s="108" t="s">
        <v>69</v>
      </c>
      <c r="I28" s="108" t="s">
        <v>72</v>
      </c>
      <c r="J28" s="111">
        <v>44666</v>
      </c>
    </row>
    <row r="29" spans="1:10" ht="15">
      <c r="A29" s="108" t="s">
        <v>40</v>
      </c>
      <c r="B29" s="108" t="s">
        <v>198</v>
      </c>
      <c r="C29" s="108" t="s">
        <v>54</v>
      </c>
      <c r="D29" s="108" t="s">
        <v>76</v>
      </c>
      <c r="E29" s="108" t="s">
        <v>66</v>
      </c>
      <c r="F29" s="109">
        <v>983377</v>
      </c>
      <c r="G29" s="110">
        <v>950000</v>
      </c>
      <c r="H29" s="108" t="s">
        <v>69</v>
      </c>
      <c r="I29" s="108" t="s">
        <v>72</v>
      </c>
      <c r="J29" s="111">
        <v>44657</v>
      </c>
    </row>
    <row r="30" spans="1:10" ht="15">
      <c r="A30" s="108" t="s">
        <v>40</v>
      </c>
      <c r="B30" s="108" t="s">
        <v>198</v>
      </c>
      <c r="C30" s="108" t="s">
        <v>54</v>
      </c>
      <c r="D30" s="108" t="s">
        <v>76</v>
      </c>
      <c r="E30" s="108" t="s">
        <v>66</v>
      </c>
      <c r="F30" s="109">
        <v>984002</v>
      </c>
      <c r="G30" s="110">
        <v>998000</v>
      </c>
      <c r="H30" s="108" t="s">
        <v>69</v>
      </c>
      <c r="I30" s="108" t="s">
        <v>72</v>
      </c>
      <c r="J30" s="111">
        <v>44672</v>
      </c>
    </row>
    <row r="31" spans="1:10" ht="15">
      <c r="A31" s="108" t="s">
        <v>38</v>
      </c>
      <c r="B31" s="108" t="s">
        <v>199</v>
      </c>
      <c r="C31" s="108" t="s">
        <v>28</v>
      </c>
      <c r="D31" s="108" t="s">
        <v>45</v>
      </c>
      <c r="E31" s="108" t="s">
        <v>66</v>
      </c>
      <c r="F31" s="109">
        <v>984388</v>
      </c>
      <c r="G31" s="110">
        <v>415000</v>
      </c>
      <c r="H31" s="108" t="s">
        <v>69</v>
      </c>
      <c r="I31" s="108" t="s">
        <v>72</v>
      </c>
      <c r="J31" s="111">
        <v>44680</v>
      </c>
    </row>
    <row r="32" spans="1:10" ht="15">
      <c r="A32" s="108" t="s">
        <v>38</v>
      </c>
      <c r="B32" s="108" t="s">
        <v>199</v>
      </c>
      <c r="C32" s="108" t="s">
        <v>28</v>
      </c>
      <c r="D32" s="108" t="s">
        <v>87</v>
      </c>
      <c r="E32" s="108" t="s">
        <v>66</v>
      </c>
      <c r="F32" s="109">
        <v>983780</v>
      </c>
      <c r="G32" s="110">
        <v>725000</v>
      </c>
      <c r="H32" s="108" t="s">
        <v>69</v>
      </c>
      <c r="I32" s="108" t="s">
        <v>72</v>
      </c>
      <c r="J32" s="111">
        <v>44666</v>
      </c>
    </row>
    <row r="33" spans="1:10" ht="15">
      <c r="A33" s="108" t="s">
        <v>38</v>
      </c>
      <c r="B33" s="108" t="s">
        <v>199</v>
      </c>
      <c r="C33" s="108" t="s">
        <v>84</v>
      </c>
      <c r="D33" s="108" t="s">
        <v>55</v>
      </c>
      <c r="E33" s="108" t="s">
        <v>66</v>
      </c>
      <c r="F33" s="109">
        <v>983765</v>
      </c>
      <c r="G33" s="110">
        <v>399000</v>
      </c>
      <c r="H33" s="108" t="s">
        <v>69</v>
      </c>
      <c r="I33" s="108" t="s">
        <v>72</v>
      </c>
      <c r="J33" s="111">
        <v>44666</v>
      </c>
    </row>
    <row r="34" spans="1:10" ht="15">
      <c r="A34" s="108" t="s">
        <v>38</v>
      </c>
      <c r="B34" s="108" t="s">
        <v>199</v>
      </c>
      <c r="C34" s="108" t="s">
        <v>56</v>
      </c>
      <c r="D34" s="108" t="s">
        <v>83</v>
      </c>
      <c r="E34" s="108" t="s">
        <v>66</v>
      </c>
      <c r="F34" s="109">
        <v>983901</v>
      </c>
      <c r="G34" s="110">
        <v>500000</v>
      </c>
      <c r="H34" s="108" t="s">
        <v>69</v>
      </c>
      <c r="I34" s="108" t="s">
        <v>72</v>
      </c>
      <c r="J34" s="111">
        <v>44670</v>
      </c>
    </row>
    <row r="35" spans="1:10" ht="15">
      <c r="A35" s="108" t="s">
        <v>38</v>
      </c>
      <c r="B35" s="108" t="s">
        <v>199</v>
      </c>
      <c r="C35" s="108" t="s">
        <v>84</v>
      </c>
      <c r="D35" s="108" t="s">
        <v>55</v>
      </c>
      <c r="E35" s="108" t="s">
        <v>66</v>
      </c>
      <c r="F35" s="109">
        <v>983742</v>
      </c>
      <c r="G35" s="110">
        <v>745000</v>
      </c>
      <c r="H35" s="108" t="s">
        <v>69</v>
      </c>
      <c r="I35" s="108" t="s">
        <v>72</v>
      </c>
      <c r="J35" s="111">
        <v>44666</v>
      </c>
    </row>
    <row r="36" spans="1:10" ht="15">
      <c r="A36" s="108" t="s">
        <v>38</v>
      </c>
      <c r="B36" s="108" t="s">
        <v>199</v>
      </c>
      <c r="C36" s="108" t="s">
        <v>46</v>
      </c>
      <c r="D36" s="108" t="s">
        <v>47</v>
      </c>
      <c r="E36" s="108" t="s">
        <v>73</v>
      </c>
      <c r="F36" s="109">
        <v>983279</v>
      </c>
      <c r="G36" s="110">
        <v>205015</v>
      </c>
      <c r="H36" s="108" t="s">
        <v>69</v>
      </c>
      <c r="I36" s="108" t="s">
        <v>72</v>
      </c>
      <c r="J36" s="111">
        <v>44652</v>
      </c>
    </row>
    <row r="37" spans="1:10" ht="15">
      <c r="A37" s="108" t="s">
        <v>38</v>
      </c>
      <c r="B37" s="108" t="s">
        <v>199</v>
      </c>
      <c r="C37" s="108" t="s">
        <v>56</v>
      </c>
      <c r="D37" s="108" t="s">
        <v>83</v>
      </c>
      <c r="E37" s="108" t="s">
        <v>66</v>
      </c>
      <c r="F37" s="109">
        <v>983553</v>
      </c>
      <c r="G37" s="110">
        <v>3300000</v>
      </c>
      <c r="H37" s="108" t="s">
        <v>69</v>
      </c>
      <c r="I37" s="108" t="s">
        <v>72</v>
      </c>
      <c r="J37" s="111">
        <v>44662</v>
      </c>
    </row>
    <row r="38" spans="1:10" ht="15">
      <c r="A38" s="108" t="s">
        <v>38</v>
      </c>
      <c r="B38" s="108" t="s">
        <v>199</v>
      </c>
      <c r="C38" s="108" t="s">
        <v>56</v>
      </c>
      <c r="D38" s="108" t="s">
        <v>83</v>
      </c>
      <c r="E38" s="108" t="s">
        <v>73</v>
      </c>
      <c r="F38" s="109">
        <v>984379</v>
      </c>
      <c r="G38" s="110">
        <v>295000</v>
      </c>
      <c r="H38" s="108" t="s">
        <v>69</v>
      </c>
      <c r="I38" s="108" t="s">
        <v>72</v>
      </c>
      <c r="J38" s="111">
        <v>44680</v>
      </c>
    </row>
    <row r="39" spans="1:10" ht="15">
      <c r="A39" s="108" t="s">
        <v>38</v>
      </c>
      <c r="B39" s="108" t="s">
        <v>199</v>
      </c>
      <c r="C39" s="108" t="s">
        <v>56</v>
      </c>
      <c r="D39" s="108" t="s">
        <v>83</v>
      </c>
      <c r="E39" s="108" t="s">
        <v>66</v>
      </c>
      <c r="F39" s="109">
        <v>983391</v>
      </c>
      <c r="G39" s="110">
        <v>1950000</v>
      </c>
      <c r="H39" s="108" t="s">
        <v>69</v>
      </c>
      <c r="I39" s="108" t="s">
        <v>72</v>
      </c>
      <c r="J39" s="111">
        <v>44657</v>
      </c>
    </row>
    <row r="40" spans="1:10" ht="15">
      <c r="A40" s="108" t="s">
        <v>38</v>
      </c>
      <c r="B40" s="108" t="s">
        <v>199</v>
      </c>
      <c r="C40" s="108" t="s">
        <v>56</v>
      </c>
      <c r="D40" s="108" t="s">
        <v>83</v>
      </c>
      <c r="E40" s="108" t="s">
        <v>66</v>
      </c>
      <c r="F40" s="109">
        <v>983322</v>
      </c>
      <c r="G40" s="110">
        <v>5700000</v>
      </c>
      <c r="H40" s="108" t="s">
        <v>69</v>
      </c>
      <c r="I40" s="108" t="s">
        <v>72</v>
      </c>
      <c r="J40" s="111">
        <v>44656</v>
      </c>
    </row>
    <row r="41" spans="1:10" ht="15">
      <c r="A41" s="108" t="s">
        <v>38</v>
      </c>
      <c r="B41" s="108" t="s">
        <v>199</v>
      </c>
      <c r="C41" s="108" t="s">
        <v>56</v>
      </c>
      <c r="D41" s="108" t="s">
        <v>83</v>
      </c>
      <c r="E41" s="108" t="s">
        <v>78</v>
      </c>
      <c r="F41" s="109">
        <v>983352</v>
      </c>
      <c r="G41" s="110">
        <v>1850000</v>
      </c>
      <c r="H41" s="108" t="s">
        <v>69</v>
      </c>
      <c r="I41" s="108" t="s">
        <v>72</v>
      </c>
      <c r="J41" s="111">
        <v>44656</v>
      </c>
    </row>
    <row r="42" spans="1:10" ht="15">
      <c r="A42" s="108" t="s">
        <v>38</v>
      </c>
      <c r="B42" s="108" t="s">
        <v>199</v>
      </c>
      <c r="C42" s="108" t="s">
        <v>56</v>
      </c>
      <c r="D42" s="108" t="s">
        <v>83</v>
      </c>
      <c r="E42" s="108" t="s">
        <v>78</v>
      </c>
      <c r="F42" s="109">
        <v>984142</v>
      </c>
      <c r="G42" s="110">
        <v>300000</v>
      </c>
      <c r="H42" s="108" t="s">
        <v>69</v>
      </c>
      <c r="I42" s="108" t="s">
        <v>72</v>
      </c>
      <c r="J42" s="111">
        <v>44676</v>
      </c>
    </row>
    <row r="43" spans="1:10" ht="15">
      <c r="A43" s="108" t="s">
        <v>38</v>
      </c>
      <c r="B43" s="108" t="s">
        <v>199</v>
      </c>
      <c r="C43" s="108" t="s">
        <v>56</v>
      </c>
      <c r="D43" s="108" t="s">
        <v>83</v>
      </c>
      <c r="E43" s="108" t="s">
        <v>66</v>
      </c>
      <c r="F43" s="109">
        <v>983731</v>
      </c>
      <c r="G43" s="110">
        <v>725000</v>
      </c>
      <c r="H43" s="108" t="s">
        <v>69</v>
      </c>
      <c r="I43" s="108" t="s">
        <v>72</v>
      </c>
      <c r="J43" s="111">
        <v>44665</v>
      </c>
    </row>
    <row r="44" spans="1:10" ht="15">
      <c r="A44" s="108" t="s">
        <v>38</v>
      </c>
      <c r="B44" s="108" t="s">
        <v>199</v>
      </c>
      <c r="C44" s="108" t="s">
        <v>84</v>
      </c>
      <c r="D44" s="108" t="s">
        <v>85</v>
      </c>
      <c r="E44" s="108" t="s">
        <v>66</v>
      </c>
      <c r="F44" s="109">
        <v>984134</v>
      </c>
      <c r="G44" s="110">
        <v>80500</v>
      </c>
      <c r="H44" s="108" t="s">
        <v>69</v>
      </c>
      <c r="I44" s="108" t="s">
        <v>72</v>
      </c>
      <c r="J44" s="111">
        <v>44676</v>
      </c>
    </row>
    <row r="45" spans="1:10" ht="15">
      <c r="A45" s="108" t="s">
        <v>38</v>
      </c>
      <c r="B45" s="108" t="s">
        <v>199</v>
      </c>
      <c r="C45" s="108" t="s">
        <v>56</v>
      </c>
      <c r="D45" s="108" t="s">
        <v>83</v>
      </c>
      <c r="E45" s="108" t="s">
        <v>66</v>
      </c>
      <c r="F45" s="109">
        <v>984256</v>
      </c>
      <c r="G45" s="110">
        <v>1125000</v>
      </c>
      <c r="H45" s="108" t="s">
        <v>69</v>
      </c>
      <c r="I45" s="108" t="s">
        <v>72</v>
      </c>
      <c r="J45" s="111">
        <v>44678</v>
      </c>
    </row>
    <row r="46" spans="1:10" ht="15">
      <c r="A46" s="108" t="s">
        <v>38</v>
      </c>
      <c r="B46" s="108" t="s">
        <v>199</v>
      </c>
      <c r="C46" s="108" t="s">
        <v>28</v>
      </c>
      <c r="D46" s="108" t="s">
        <v>86</v>
      </c>
      <c r="E46" s="108" t="s">
        <v>66</v>
      </c>
      <c r="F46" s="109">
        <v>983277</v>
      </c>
      <c r="G46" s="110">
        <v>290000</v>
      </c>
      <c r="H46" s="108" t="s">
        <v>69</v>
      </c>
      <c r="I46" s="108" t="s">
        <v>72</v>
      </c>
      <c r="J46" s="111">
        <v>44652</v>
      </c>
    </row>
    <row r="47" spans="1:10" ht="15">
      <c r="A47" s="108" t="s">
        <v>65</v>
      </c>
      <c r="B47" s="108" t="s">
        <v>200</v>
      </c>
      <c r="C47" s="108" t="s">
        <v>67</v>
      </c>
      <c r="D47" s="108" t="s">
        <v>68</v>
      </c>
      <c r="E47" s="108" t="s">
        <v>66</v>
      </c>
      <c r="F47" s="109">
        <v>983683</v>
      </c>
      <c r="G47" s="110">
        <v>556000</v>
      </c>
      <c r="H47" s="108" t="s">
        <v>69</v>
      </c>
      <c r="I47" s="108" t="s">
        <v>72</v>
      </c>
      <c r="J47" s="111">
        <v>44665</v>
      </c>
    </row>
    <row r="48" spans="1:10" ht="15">
      <c r="A48" s="108" t="s">
        <v>60</v>
      </c>
      <c r="B48" s="108" t="s">
        <v>201</v>
      </c>
      <c r="C48" s="108" t="s">
        <v>56</v>
      </c>
      <c r="D48" s="108" t="s">
        <v>57</v>
      </c>
      <c r="E48" s="108" t="s">
        <v>66</v>
      </c>
      <c r="F48" s="109">
        <v>983956</v>
      </c>
      <c r="G48" s="110">
        <v>520000</v>
      </c>
      <c r="H48" s="108" t="s">
        <v>69</v>
      </c>
      <c r="I48" s="108" t="s">
        <v>72</v>
      </c>
      <c r="J48" s="111">
        <v>44671</v>
      </c>
    </row>
    <row r="49" spans="1:10" ht="15">
      <c r="A49" s="108" t="s">
        <v>60</v>
      </c>
      <c r="B49" s="108" t="s">
        <v>201</v>
      </c>
      <c r="C49" s="108" t="s">
        <v>56</v>
      </c>
      <c r="D49" s="108" t="s">
        <v>57</v>
      </c>
      <c r="E49" s="108" t="s">
        <v>66</v>
      </c>
      <c r="F49" s="109">
        <v>983573</v>
      </c>
      <c r="G49" s="110">
        <v>6815000</v>
      </c>
      <c r="H49" s="108" t="s">
        <v>69</v>
      </c>
      <c r="I49" s="108" t="s">
        <v>72</v>
      </c>
      <c r="J49" s="111">
        <v>44662</v>
      </c>
    </row>
    <row r="50" spans="1:10" ht="15">
      <c r="A50" s="108" t="s">
        <v>60</v>
      </c>
      <c r="B50" s="108" t="s">
        <v>201</v>
      </c>
      <c r="C50" s="108" t="s">
        <v>56</v>
      </c>
      <c r="D50" s="108" t="s">
        <v>57</v>
      </c>
      <c r="E50" s="108" t="s">
        <v>73</v>
      </c>
      <c r="F50" s="109">
        <v>983770</v>
      </c>
      <c r="G50" s="110">
        <v>1240000</v>
      </c>
      <c r="H50" s="108" t="s">
        <v>69</v>
      </c>
      <c r="I50" s="108" t="s">
        <v>72</v>
      </c>
      <c r="J50" s="111">
        <v>44666</v>
      </c>
    </row>
    <row r="51" spans="1:10" ht="15">
      <c r="A51" s="108" t="s">
        <v>60</v>
      </c>
      <c r="B51" s="108" t="s">
        <v>201</v>
      </c>
      <c r="C51" s="108" t="s">
        <v>56</v>
      </c>
      <c r="D51" s="108" t="s">
        <v>57</v>
      </c>
      <c r="E51" s="108" t="s">
        <v>66</v>
      </c>
      <c r="F51" s="109">
        <v>983486</v>
      </c>
      <c r="G51" s="110">
        <v>1659673</v>
      </c>
      <c r="H51" s="108" t="s">
        <v>72</v>
      </c>
      <c r="I51" s="108" t="s">
        <v>72</v>
      </c>
      <c r="J51" s="111">
        <v>44659</v>
      </c>
    </row>
    <row r="52" spans="1:10" ht="15">
      <c r="A52" s="108" t="s">
        <v>60</v>
      </c>
      <c r="B52" s="108" t="s">
        <v>201</v>
      </c>
      <c r="C52" s="108" t="s">
        <v>54</v>
      </c>
      <c r="D52" s="108" t="s">
        <v>88</v>
      </c>
      <c r="E52" s="108" t="s">
        <v>66</v>
      </c>
      <c r="F52" s="109">
        <v>983783</v>
      </c>
      <c r="G52" s="110">
        <v>605000</v>
      </c>
      <c r="H52" s="108" t="s">
        <v>69</v>
      </c>
      <c r="I52" s="108" t="s">
        <v>72</v>
      </c>
      <c r="J52" s="111">
        <v>44666</v>
      </c>
    </row>
    <row r="53" spans="1:10" ht="15">
      <c r="A53" s="108" t="s">
        <v>60</v>
      </c>
      <c r="B53" s="108" t="s">
        <v>201</v>
      </c>
      <c r="C53" s="108" t="s">
        <v>56</v>
      </c>
      <c r="D53" s="108" t="s">
        <v>57</v>
      </c>
      <c r="E53" s="108" t="s">
        <v>78</v>
      </c>
      <c r="F53" s="109">
        <v>984347</v>
      </c>
      <c r="G53" s="110">
        <v>1629100</v>
      </c>
      <c r="H53" s="108" t="s">
        <v>72</v>
      </c>
      <c r="I53" s="108" t="s">
        <v>72</v>
      </c>
      <c r="J53" s="111">
        <v>44680</v>
      </c>
    </row>
    <row r="54" spans="1:10" ht="15">
      <c r="A54" s="108" t="s">
        <v>60</v>
      </c>
      <c r="B54" s="108" t="s">
        <v>201</v>
      </c>
      <c r="C54" s="108" t="s">
        <v>54</v>
      </c>
      <c r="D54" s="108" t="s">
        <v>88</v>
      </c>
      <c r="E54" s="108" t="s">
        <v>66</v>
      </c>
      <c r="F54" s="109">
        <v>984369</v>
      </c>
      <c r="G54" s="110">
        <v>875000</v>
      </c>
      <c r="H54" s="108" t="s">
        <v>69</v>
      </c>
      <c r="I54" s="108" t="s">
        <v>72</v>
      </c>
      <c r="J54" s="111">
        <v>44680</v>
      </c>
    </row>
    <row r="55" spans="1:10" ht="15">
      <c r="A55" s="108" t="s">
        <v>60</v>
      </c>
      <c r="B55" s="108" t="s">
        <v>201</v>
      </c>
      <c r="C55" s="108" t="s">
        <v>54</v>
      </c>
      <c r="D55" s="108" t="s">
        <v>88</v>
      </c>
      <c r="E55" s="108" t="s">
        <v>66</v>
      </c>
      <c r="F55" s="109">
        <v>984291</v>
      </c>
      <c r="G55" s="110">
        <v>925000</v>
      </c>
      <c r="H55" s="108" t="s">
        <v>69</v>
      </c>
      <c r="I55" s="108" t="s">
        <v>72</v>
      </c>
      <c r="J55" s="111">
        <v>44679</v>
      </c>
    </row>
    <row r="56" spans="1:10" ht="15">
      <c r="A56" s="108" t="s">
        <v>60</v>
      </c>
      <c r="B56" s="108" t="s">
        <v>201</v>
      </c>
      <c r="C56" s="108" t="s">
        <v>56</v>
      </c>
      <c r="D56" s="108" t="s">
        <v>57</v>
      </c>
      <c r="E56" s="108" t="s">
        <v>66</v>
      </c>
      <c r="F56" s="109">
        <v>983362</v>
      </c>
      <c r="G56" s="110">
        <v>725900</v>
      </c>
      <c r="H56" s="108" t="s">
        <v>72</v>
      </c>
      <c r="I56" s="108" t="s">
        <v>72</v>
      </c>
      <c r="J56" s="111">
        <v>44656</v>
      </c>
    </row>
    <row r="57" spans="1:10" ht="15">
      <c r="A57" s="108" t="s">
        <v>89</v>
      </c>
      <c r="B57" s="108" t="s">
        <v>202</v>
      </c>
      <c r="C57" s="108" t="s">
        <v>90</v>
      </c>
      <c r="D57" s="108" t="s">
        <v>92</v>
      </c>
      <c r="E57" s="108" t="s">
        <v>66</v>
      </c>
      <c r="F57" s="109">
        <v>984148</v>
      </c>
      <c r="G57" s="110">
        <v>572500</v>
      </c>
      <c r="H57" s="108" t="s">
        <v>69</v>
      </c>
      <c r="I57" s="108" t="s">
        <v>72</v>
      </c>
      <c r="J57" s="111">
        <v>44676</v>
      </c>
    </row>
    <row r="58" spans="1:10" ht="15">
      <c r="A58" s="108" t="s">
        <v>89</v>
      </c>
      <c r="B58" s="108" t="s">
        <v>202</v>
      </c>
      <c r="C58" s="108" t="s">
        <v>90</v>
      </c>
      <c r="D58" s="108" t="s">
        <v>91</v>
      </c>
      <c r="E58" s="108" t="s">
        <v>66</v>
      </c>
      <c r="F58" s="109">
        <v>984116</v>
      </c>
      <c r="G58" s="110">
        <v>845000</v>
      </c>
      <c r="H58" s="108" t="s">
        <v>72</v>
      </c>
      <c r="I58" s="108" t="s">
        <v>72</v>
      </c>
      <c r="J58" s="111">
        <v>44676</v>
      </c>
    </row>
    <row r="59" spans="1:10" ht="15">
      <c r="A59" s="108" t="s">
        <v>89</v>
      </c>
      <c r="B59" s="108" t="s">
        <v>202</v>
      </c>
      <c r="C59" s="108" t="s">
        <v>90</v>
      </c>
      <c r="D59" s="108" t="s">
        <v>92</v>
      </c>
      <c r="E59" s="108" t="s">
        <v>73</v>
      </c>
      <c r="F59" s="109">
        <v>984202</v>
      </c>
      <c r="G59" s="110">
        <v>120000</v>
      </c>
      <c r="H59" s="108" t="s">
        <v>69</v>
      </c>
      <c r="I59" s="108" t="s">
        <v>72</v>
      </c>
      <c r="J59" s="111">
        <v>44677</v>
      </c>
    </row>
    <row r="60" spans="1:10" ht="15">
      <c r="A60" s="108" t="s">
        <v>89</v>
      </c>
      <c r="B60" s="108" t="s">
        <v>202</v>
      </c>
      <c r="C60" s="108" t="s">
        <v>90</v>
      </c>
      <c r="D60" s="108" t="s">
        <v>92</v>
      </c>
      <c r="E60" s="108" t="s">
        <v>73</v>
      </c>
      <c r="F60" s="109">
        <v>983826</v>
      </c>
      <c r="G60" s="110">
        <v>175000</v>
      </c>
      <c r="H60" s="108" t="s">
        <v>69</v>
      </c>
      <c r="I60" s="108" t="s">
        <v>72</v>
      </c>
      <c r="J60" s="111">
        <v>44669</v>
      </c>
    </row>
    <row r="61" spans="1:10" ht="15">
      <c r="A61" s="108" t="s">
        <v>89</v>
      </c>
      <c r="B61" s="108" t="s">
        <v>202</v>
      </c>
      <c r="C61" s="108" t="s">
        <v>90</v>
      </c>
      <c r="D61" s="108" t="s">
        <v>91</v>
      </c>
      <c r="E61" s="108" t="s">
        <v>66</v>
      </c>
      <c r="F61" s="109">
        <v>984162</v>
      </c>
      <c r="G61" s="110">
        <v>740000</v>
      </c>
      <c r="H61" s="108" t="s">
        <v>69</v>
      </c>
      <c r="I61" s="108" t="s">
        <v>72</v>
      </c>
      <c r="J61" s="111">
        <v>44677</v>
      </c>
    </row>
    <row r="62" spans="1:10" ht="15">
      <c r="A62" s="108" t="s">
        <v>89</v>
      </c>
      <c r="B62" s="108" t="s">
        <v>202</v>
      </c>
      <c r="C62" s="108" t="s">
        <v>90</v>
      </c>
      <c r="D62" s="108" t="s">
        <v>92</v>
      </c>
      <c r="E62" s="108" t="s">
        <v>66</v>
      </c>
      <c r="F62" s="109">
        <v>983875</v>
      </c>
      <c r="G62" s="110">
        <v>2250000</v>
      </c>
      <c r="H62" s="108" t="s">
        <v>69</v>
      </c>
      <c r="I62" s="108" t="s">
        <v>72</v>
      </c>
      <c r="J62" s="111">
        <v>44669</v>
      </c>
    </row>
    <row r="63" spans="1:10" ht="15">
      <c r="A63" s="108" t="s">
        <v>89</v>
      </c>
      <c r="B63" s="108" t="s">
        <v>202</v>
      </c>
      <c r="C63" s="108" t="s">
        <v>95</v>
      </c>
      <c r="D63" s="108" t="s">
        <v>96</v>
      </c>
      <c r="E63" s="108" t="s">
        <v>66</v>
      </c>
      <c r="F63" s="109">
        <v>984280</v>
      </c>
      <c r="G63" s="110">
        <v>630000</v>
      </c>
      <c r="H63" s="108" t="s">
        <v>69</v>
      </c>
      <c r="I63" s="108" t="s">
        <v>72</v>
      </c>
      <c r="J63" s="111">
        <v>44679</v>
      </c>
    </row>
    <row r="64" spans="1:10" ht="15">
      <c r="A64" s="108" t="s">
        <v>89</v>
      </c>
      <c r="B64" s="108" t="s">
        <v>202</v>
      </c>
      <c r="C64" s="108" t="s">
        <v>90</v>
      </c>
      <c r="D64" s="108" t="s">
        <v>91</v>
      </c>
      <c r="E64" s="108" t="s">
        <v>66</v>
      </c>
      <c r="F64" s="109">
        <v>983630</v>
      </c>
      <c r="G64" s="110">
        <v>485000</v>
      </c>
      <c r="H64" s="108" t="s">
        <v>69</v>
      </c>
      <c r="I64" s="108" t="s">
        <v>72</v>
      </c>
      <c r="J64" s="111">
        <v>44663</v>
      </c>
    </row>
    <row r="65" spans="1:10" ht="15">
      <c r="A65" s="108" t="s">
        <v>89</v>
      </c>
      <c r="B65" s="108" t="s">
        <v>202</v>
      </c>
      <c r="C65" s="108" t="s">
        <v>90</v>
      </c>
      <c r="D65" s="108" t="s">
        <v>92</v>
      </c>
      <c r="E65" s="108" t="s">
        <v>66</v>
      </c>
      <c r="F65" s="109">
        <v>983622</v>
      </c>
      <c r="G65" s="110">
        <v>851000</v>
      </c>
      <c r="H65" s="108" t="s">
        <v>69</v>
      </c>
      <c r="I65" s="108" t="s">
        <v>72</v>
      </c>
      <c r="J65" s="111">
        <v>44663</v>
      </c>
    </row>
    <row r="66" spans="1:10" ht="15">
      <c r="A66" s="108" t="s">
        <v>89</v>
      </c>
      <c r="B66" s="108" t="s">
        <v>202</v>
      </c>
      <c r="C66" s="108" t="s">
        <v>90</v>
      </c>
      <c r="D66" s="108" t="s">
        <v>91</v>
      </c>
      <c r="E66" s="108" t="s">
        <v>66</v>
      </c>
      <c r="F66" s="109">
        <v>984289</v>
      </c>
      <c r="G66" s="110">
        <v>615000</v>
      </c>
      <c r="H66" s="108" t="s">
        <v>69</v>
      </c>
      <c r="I66" s="108" t="s">
        <v>72</v>
      </c>
      <c r="J66" s="111">
        <v>44679</v>
      </c>
    </row>
    <row r="67" spans="1:10" ht="15">
      <c r="A67" s="108" t="s">
        <v>89</v>
      </c>
      <c r="B67" s="108" t="s">
        <v>202</v>
      </c>
      <c r="C67" s="108" t="s">
        <v>90</v>
      </c>
      <c r="D67" s="108" t="s">
        <v>91</v>
      </c>
      <c r="E67" s="108" t="s">
        <v>66</v>
      </c>
      <c r="F67" s="109">
        <v>983406</v>
      </c>
      <c r="G67" s="110">
        <v>449000</v>
      </c>
      <c r="H67" s="108" t="s">
        <v>72</v>
      </c>
      <c r="I67" s="108" t="s">
        <v>72</v>
      </c>
      <c r="J67" s="111">
        <v>44657</v>
      </c>
    </row>
    <row r="68" spans="1:10" ht="15">
      <c r="A68" s="108" t="s">
        <v>89</v>
      </c>
      <c r="B68" s="108" t="s">
        <v>202</v>
      </c>
      <c r="C68" s="108" t="s">
        <v>90</v>
      </c>
      <c r="D68" s="108" t="s">
        <v>92</v>
      </c>
      <c r="E68" s="108" t="s">
        <v>66</v>
      </c>
      <c r="F68" s="109">
        <v>983569</v>
      </c>
      <c r="G68" s="110">
        <v>707000</v>
      </c>
      <c r="H68" s="108" t="s">
        <v>69</v>
      </c>
      <c r="I68" s="108" t="s">
        <v>72</v>
      </c>
      <c r="J68" s="111">
        <v>44662</v>
      </c>
    </row>
    <row r="69" spans="1:10" ht="15">
      <c r="A69" s="108" t="s">
        <v>89</v>
      </c>
      <c r="B69" s="108" t="s">
        <v>202</v>
      </c>
      <c r="C69" s="108" t="s">
        <v>90</v>
      </c>
      <c r="D69" s="108" t="s">
        <v>92</v>
      </c>
      <c r="E69" s="108" t="s">
        <v>66</v>
      </c>
      <c r="F69" s="109">
        <v>984209</v>
      </c>
      <c r="G69" s="110">
        <v>919000</v>
      </c>
      <c r="H69" s="108" t="s">
        <v>69</v>
      </c>
      <c r="I69" s="108" t="s">
        <v>72</v>
      </c>
      <c r="J69" s="111">
        <v>44677</v>
      </c>
    </row>
    <row r="70" spans="1:10" ht="15">
      <c r="A70" s="108" t="s">
        <v>89</v>
      </c>
      <c r="B70" s="108" t="s">
        <v>202</v>
      </c>
      <c r="C70" s="108" t="s">
        <v>90</v>
      </c>
      <c r="D70" s="108" t="s">
        <v>92</v>
      </c>
      <c r="E70" s="108" t="s">
        <v>66</v>
      </c>
      <c r="F70" s="109">
        <v>984023</v>
      </c>
      <c r="G70" s="110">
        <v>375000</v>
      </c>
      <c r="H70" s="108" t="s">
        <v>69</v>
      </c>
      <c r="I70" s="108" t="s">
        <v>72</v>
      </c>
      <c r="J70" s="111">
        <v>44673</v>
      </c>
    </row>
    <row r="71" spans="1:10" ht="15">
      <c r="A71" s="108" t="s">
        <v>89</v>
      </c>
      <c r="B71" s="108" t="s">
        <v>202</v>
      </c>
      <c r="C71" s="108" t="s">
        <v>84</v>
      </c>
      <c r="D71" s="108" t="s">
        <v>59</v>
      </c>
      <c r="E71" s="108" t="s">
        <v>66</v>
      </c>
      <c r="F71" s="109">
        <v>984015</v>
      </c>
      <c r="G71" s="110">
        <v>435000</v>
      </c>
      <c r="H71" s="108" t="s">
        <v>69</v>
      </c>
      <c r="I71" s="108" t="s">
        <v>72</v>
      </c>
      <c r="J71" s="111">
        <v>44672</v>
      </c>
    </row>
    <row r="72" spans="1:10" ht="15">
      <c r="A72" s="108" t="s">
        <v>89</v>
      </c>
      <c r="B72" s="108" t="s">
        <v>202</v>
      </c>
      <c r="C72" s="108" t="s">
        <v>90</v>
      </c>
      <c r="D72" s="108" t="s">
        <v>92</v>
      </c>
      <c r="E72" s="108" t="s">
        <v>73</v>
      </c>
      <c r="F72" s="109">
        <v>983571</v>
      </c>
      <c r="G72" s="110">
        <v>670000</v>
      </c>
      <c r="H72" s="108" t="s">
        <v>69</v>
      </c>
      <c r="I72" s="108" t="s">
        <v>72</v>
      </c>
      <c r="J72" s="111">
        <v>44662</v>
      </c>
    </row>
    <row r="73" spans="1:10" ht="15">
      <c r="A73" s="108" t="s">
        <v>89</v>
      </c>
      <c r="B73" s="108" t="s">
        <v>202</v>
      </c>
      <c r="C73" s="108" t="s">
        <v>84</v>
      </c>
      <c r="D73" s="108" t="s">
        <v>59</v>
      </c>
      <c r="E73" s="108" t="s">
        <v>73</v>
      </c>
      <c r="F73" s="109">
        <v>984361</v>
      </c>
      <c r="G73" s="110">
        <v>85000</v>
      </c>
      <c r="H73" s="108" t="s">
        <v>69</v>
      </c>
      <c r="I73" s="108" t="s">
        <v>72</v>
      </c>
      <c r="J73" s="111">
        <v>44680</v>
      </c>
    </row>
    <row r="74" spans="1:10" ht="15">
      <c r="A74" s="108" t="s">
        <v>89</v>
      </c>
      <c r="B74" s="108" t="s">
        <v>202</v>
      </c>
      <c r="C74" s="108" t="s">
        <v>90</v>
      </c>
      <c r="D74" s="108" t="s">
        <v>92</v>
      </c>
      <c r="E74" s="108" t="s">
        <v>73</v>
      </c>
      <c r="F74" s="109">
        <v>983904</v>
      </c>
      <c r="G74" s="110">
        <v>320000</v>
      </c>
      <c r="H74" s="108" t="s">
        <v>69</v>
      </c>
      <c r="I74" s="108" t="s">
        <v>72</v>
      </c>
      <c r="J74" s="111">
        <v>44670</v>
      </c>
    </row>
    <row r="75" spans="1:10" ht="15">
      <c r="A75" s="108" t="s">
        <v>89</v>
      </c>
      <c r="B75" s="108" t="s">
        <v>202</v>
      </c>
      <c r="C75" s="108" t="s">
        <v>90</v>
      </c>
      <c r="D75" s="108" t="s">
        <v>92</v>
      </c>
      <c r="E75" s="108" t="s">
        <v>73</v>
      </c>
      <c r="F75" s="109">
        <v>983321</v>
      </c>
      <c r="G75" s="110">
        <v>140000</v>
      </c>
      <c r="H75" s="108" t="s">
        <v>69</v>
      </c>
      <c r="I75" s="108" t="s">
        <v>72</v>
      </c>
      <c r="J75" s="111">
        <v>44656</v>
      </c>
    </row>
    <row r="76" spans="1:10" ht="15">
      <c r="A76" s="108" t="s">
        <v>89</v>
      </c>
      <c r="B76" s="108" t="s">
        <v>202</v>
      </c>
      <c r="C76" s="108" t="s">
        <v>90</v>
      </c>
      <c r="D76" s="108" t="s">
        <v>91</v>
      </c>
      <c r="E76" s="108" t="s">
        <v>66</v>
      </c>
      <c r="F76" s="109">
        <v>984351</v>
      </c>
      <c r="G76" s="110">
        <v>499950</v>
      </c>
      <c r="H76" s="108" t="s">
        <v>69</v>
      </c>
      <c r="I76" s="108" t="s">
        <v>72</v>
      </c>
      <c r="J76" s="111">
        <v>44680</v>
      </c>
    </row>
    <row r="77" spans="1:10" ht="15">
      <c r="A77" s="108" t="s">
        <v>89</v>
      </c>
      <c r="B77" s="108" t="s">
        <v>202</v>
      </c>
      <c r="C77" s="108" t="s">
        <v>90</v>
      </c>
      <c r="D77" s="108" t="s">
        <v>92</v>
      </c>
      <c r="E77" s="108" t="s">
        <v>66</v>
      </c>
      <c r="F77" s="109">
        <v>983514</v>
      </c>
      <c r="G77" s="110">
        <v>500000</v>
      </c>
      <c r="H77" s="108" t="s">
        <v>69</v>
      </c>
      <c r="I77" s="108" t="s">
        <v>72</v>
      </c>
      <c r="J77" s="111">
        <v>44659</v>
      </c>
    </row>
    <row r="78" spans="1:10" ht="15">
      <c r="A78" s="108" t="s">
        <v>89</v>
      </c>
      <c r="B78" s="108" t="s">
        <v>202</v>
      </c>
      <c r="C78" s="108" t="s">
        <v>84</v>
      </c>
      <c r="D78" s="108" t="s">
        <v>59</v>
      </c>
      <c r="E78" s="108" t="s">
        <v>66</v>
      </c>
      <c r="F78" s="109">
        <v>983536</v>
      </c>
      <c r="G78" s="110">
        <v>532350</v>
      </c>
      <c r="H78" s="108" t="s">
        <v>69</v>
      </c>
      <c r="I78" s="108" t="s">
        <v>72</v>
      </c>
      <c r="J78" s="111">
        <v>44662</v>
      </c>
    </row>
    <row r="79" spans="1:10" ht="15">
      <c r="A79" s="108" t="s">
        <v>89</v>
      </c>
      <c r="B79" s="108" t="s">
        <v>202</v>
      </c>
      <c r="C79" s="108" t="s">
        <v>90</v>
      </c>
      <c r="D79" s="108" t="s">
        <v>92</v>
      </c>
      <c r="E79" s="108" t="s">
        <v>66</v>
      </c>
      <c r="F79" s="109">
        <v>984049</v>
      </c>
      <c r="G79" s="110">
        <v>600000</v>
      </c>
      <c r="H79" s="108" t="s">
        <v>69</v>
      </c>
      <c r="I79" s="108" t="s">
        <v>72</v>
      </c>
      <c r="J79" s="111">
        <v>44673</v>
      </c>
    </row>
    <row r="80" spans="1:10" ht="15">
      <c r="A80" s="108" t="s">
        <v>89</v>
      </c>
      <c r="B80" s="108" t="s">
        <v>202</v>
      </c>
      <c r="C80" s="108" t="s">
        <v>90</v>
      </c>
      <c r="D80" s="108" t="s">
        <v>92</v>
      </c>
      <c r="E80" s="108" t="s">
        <v>66</v>
      </c>
      <c r="F80" s="109">
        <v>983662</v>
      </c>
      <c r="G80" s="110">
        <v>374000</v>
      </c>
      <c r="H80" s="108" t="s">
        <v>69</v>
      </c>
      <c r="I80" s="108" t="s">
        <v>72</v>
      </c>
      <c r="J80" s="111">
        <v>44664</v>
      </c>
    </row>
    <row r="81" spans="1:10" ht="15">
      <c r="A81" s="108" t="s">
        <v>89</v>
      </c>
      <c r="B81" s="108" t="s">
        <v>202</v>
      </c>
      <c r="C81" s="108" t="s">
        <v>90</v>
      </c>
      <c r="D81" s="108" t="s">
        <v>92</v>
      </c>
      <c r="E81" s="108" t="s">
        <v>73</v>
      </c>
      <c r="F81" s="109">
        <v>984035</v>
      </c>
      <c r="G81" s="110">
        <v>455000</v>
      </c>
      <c r="H81" s="108" t="s">
        <v>69</v>
      </c>
      <c r="I81" s="108" t="s">
        <v>72</v>
      </c>
      <c r="J81" s="111">
        <v>44673</v>
      </c>
    </row>
    <row r="82" spans="1:10" ht="15">
      <c r="A82" s="108" t="s">
        <v>89</v>
      </c>
      <c r="B82" s="108" t="s">
        <v>202</v>
      </c>
      <c r="C82" s="108" t="s">
        <v>90</v>
      </c>
      <c r="D82" s="108" t="s">
        <v>92</v>
      </c>
      <c r="E82" s="108" t="s">
        <v>66</v>
      </c>
      <c r="F82" s="109">
        <v>983496</v>
      </c>
      <c r="G82" s="110">
        <v>1000000</v>
      </c>
      <c r="H82" s="108" t="s">
        <v>69</v>
      </c>
      <c r="I82" s="108" t="s">
        <v>72</v>
      </c>
      <c r="J82" s="111">
        <v>44659</v>
      </c>
    </row>
    <row r="83" spans="1:10" ht="15">
      <c r="A83" s="108" t="s">
        <v>89</v>
      </c>
      <c r="B83" s="108" t="s">
        <v>202</v>
      </c>
      <c r="C83" s="108" t="s">
        <v>90</v>
      </c>
      <c r="D83" s="108" t="s">
        <v>92</v>
      </c>
      <c r="E83" s="108" t="s">
        <v>73</v>
      </c>
      <c r="F83" s="109">
        <v>983699</v>
      </c>
      <c r="G83" s="110">
        <v>415000</v>
      </c>
      <c r="H83" s="108" t="s">
        <v>69</v>
      </c>
      <c r="I83" s="108" t="s">
        <v>72</v>
      </c>
      <c r="J83" s="111">
        <v>44665</v>
      </c>
    </row>
    <row r="84" spans="1:10" ht="15">
      <c r="A84" s="108" t="s">
        <v>89</v>
      </c>
      <c r="B84" s="108" t="s">
        <v>202</v>
      </c>
      <c r="C84" s="108" t="s">
        <v>90</v>
      </c>
      <c r="D84" s="108" t="s">
        <v>92</v>
      </c>
      <c r="E84" s="108" t="s">
        <v>66</v>
      </c>
      <c r="F84" s="109">
        <v>983257</v>
      </c>
      <c r="G84" s="110">
        <v>425000</v>
      </c>
      <c r="H84" s="108" t="s">
        <v>69</v>
      </c>
      <c r="I84" s="108" t="s">
        <v>72</v>
      </c>
      <c r="J84" s="111">
        <v>44652</v>
      </c>
    </row>
    <row r="85" spans="1:10" ht="15">
      <c r="A85" s="108" t="s">
        <v>89</v>
      </c>
      <c r="B85" s="108" t="s">
        <v>202</v>
      </c>
      <c r="C85" s="108" t="s">
        <v>27</v>
      </c>
      <c r="D85" s="108" t="s">
        <v>93</v>
      </c>
      <c r="E85" s="108" t="s">
        <v>66</v>
      </c>
      <c r="F85" s="109">
        <v>984070</v>
      </c>
      <c r="G85" s="110">
        <v>749000</v>
      </c>
      <c r="H85" s="108" t="s">
        <v>69</v>
      </c>
      <c r="I85" s="108" t="s">
        <v>72</v>
      </c>
      <c r="J85" s="111">
        <v>44673</v>
      </c>
    </row>
    <row r="86" spans="1:10" ht="15">
      <c r="A86" s="108" t="s">
        <v>89</v>
      </c>
      <c r="B86" s="108" t="s">
        <v>202</v>
      </c>
      <c r="C86" s="108" t="s">
        <v>90</v>
      </c>
      <c r="D86" s="108" t="s">
        <v>92</v>
      </c>
      <c r="E86" s="108" t="s">
        <v>66</v>
      </c>
      <c r="F86" s="109">
        <v>984067</v>
      </c>
      <c r="G86" s="110">
        <v>2000000</v>
      </c>
      <c r="H86" s="108" t="s">
        <v>69</v>
      </c>
      <c r="I86" s="108" t="s">
        <v>72</v>
      </c>
      <c r="J86" s="111">
        <v>44673</v>
      </c>
    </row>
    <row r="87" spans="1:10" ht="15">
      <c r="A87" s="108" t="s">
        <v>89</v>
      </c>
      <c r="B87" s="108" t="s">
        <v>202</v>
      </c>
      <c r="C87" s="108" t="s">
        <v>90</v>
      </c>
      <c r="D87" s="108" t="s">
        <v>91</v>
      </c>
      <c r="E87" s="108" t="s">
        <v>66</v>
      </c>
      <c r="F87" s="109">
        <v>983722</v>
      </c>
      <c r="G87" s="110">
        <v>770000</v>
      </c>
      <c r="H87" s="108" t="s">
        <v>69</v>
      </c>
      <c r="I87" s="108" t="s">
        <v>72</v>
      </c>
      <c r="J87" s="111">
        <v>44665</v>
      </c>
    </row>
    <row r="88" spans="1:10" ht="15">
      <c r="A88" s="108" t="s">
        <v>89</v>
      </c>
      <c r="B88" s="108" t="s">
        <v>202</v>
      </c>
      <c r="C88" s="108" t="s">
        <v>90</v>
      </c>
      <c r="D88" s="108" t="s">
        <v>92</v>
      </c>
      <c r="E88" s="108" t="s">
        <v>66</v>
      </c>
      <c r="F88" s="109">
        <v>983775</v>
      </c>
      <c r="G88" s="110">
        <v>437000</v>
      </c>
      <c r="H88" s="108" t="s">
        <v>69</v>
      </c>
      <c r="I88" s="108" t="s">
        <v>72</v>
      </c>
      <c r="J88" s="111">
        <v>44666</v>
      </c>
    </row>
    <row r="89" spans="1:10" ht="15">
      <c r="A89" s="108" t="s">
        <v>89</v>
      </c>
      <c r="B89" s="108" t="s">
        <v>202</v>
      </c>
      <c r="C89" s="108" t="s">
        <v>27</v>
      </c>
      <c r="D89" s="108" t="s">
        <v>94</v>
      </c>
      <c r="E89" s="108" t="s">
        <v>66</v>
      </c>
      <c r="F89" s="109">
        <v>983306</v>
      </c>
      <c r="G89" s="110">
        <v>508000</v>
      </c>
      <c r="H89" s="108" t="s">
        <v>69</v>
      </c>
      <c r="I89" s="108" t="s">
        <v>72</v>
      </c>
      <c r="J89" s="111">
        <v>44655</v>
      </c>
    </row>
    <row r="90" spans="1:10" ht="15">
      <c r="A90" s="108" t="s">
        <v>89</v>
      </c>
      <c r="B90" s="108" t="s">
        <v>202</v>
      </c>
      <c r="C90" s="108" t="s">
        <v>90</v>
      </c>
      <c r="D90" s="108" t="s">
        <v>92</v>
      </c>
      <c r="E90" s="108" t="s">
        <v>66</v>
      </c>
      <c r="F90" s="109">
        <v>983389</v>
      </c>
      <c r="G90" s="110">
        <v>725000</v>
      </c>
      <c r="H90" s="108" t="s">
        <v>69</v>
      </c>
      <c r="I90" s="108" t="s">
        <v>72</v>
      </c>
      <c r="J90" s="111">
        <v>44657</v>
      </c>
    </row>
    <row r="91" spans="1:10" ht="15">
      <c r="A91" s="108" t="s">
        <v>89</v>
      </c>
      <c r="B91" s="108" t="s">
        <v>202</v>
      </c>
      <c r="C91" s="108" t="s">
        <v>90</v>
      </c>
      <c r="D91" s="108" t="s">
        <v>92</v>
      </c>
      <c r="E91" s="108" t="s">
        <v>66</v>
      </c>
      <c r="F91" s="109">
        <v>983481</v>
      </c>
      <c r="G91" s="110">
        <v>425000</v>
      </c>
      <c r="H91" s="108" t="s">
        <v>69</v>
      </c>
      <c r="I91" s="108" t="s">
        <v>72</v>
      </c>
      <c r="J91" s="111">
        <v>44659</v>
      </c>
    </row>
    <row r="92" spans="1:10" ht="15">
      <c r="A92" s="108" t="s">
        <v>89</v>
      </c>
      <c r="B92" s="108" t="s">
        <v>202</v>
      </c>
      <c r="C92" s="108" t="s">
        <v>90</v>
      </c>
      <c r="D92" s="108" t="s">
        <v>92</v>
      </c>
      <c r="E92" s="108" t="s">
        <v>66</v>
      </c>
      <c r="F92" s="109">
        <v>984126</v>
      </c>
      <c r="G92" s="110">
        <v>1450000</v>
      </c>
      <c r="H92" s="108" t="s">
        <v>69</v>
      </c>
      <c r="I92" s="108" t="s">
        <v>72</v>
      </c>
      <c r="J92" s="111">
        <v>44676</v>
      </c>
    </row>
    <row r="93" spans="1:10" ht="15">
      <c r="A93" s="108" t="s">
        <v>89</v>
      </c>
      <c r="B93" s="108" t="s">
        <v>202</v>
      </c>
      <c r="C93" s="108" t="s">
        <v>90</v>
      </c>
      <c r="D93" s="108" t="s">
        <v>92</v>
      </c>
      <c r="E93" s="108" t="s">
        <v>73</v>
      </c>
      <c r="F93" s="109">
        <v>983447</v>
      </c>
      <c r="G93" s="110">
        <v>45000</v>
      </c>
      <c r="H93" s="108" t="s">
        <v>69</v>
      </c>
      <c r="I93" s="108" t="s">
        <v>72</v>
      </c>
      <c r="J93" s="111">
        <v>44658</v>
      </c>
    </row>
    <row r="94" spans="1:10" ht="15">
      <c r="A94" s="108" t="s">
        <v>89</v>
      </c>
      <c r="B94" s="108" t="s">
        <v>202</v>
      </c>
      <c r="C94" s="108" t="s">
        <v>90</v>
      </c>
      <c r="D94" s="108" t="s">
        <v>91</v>
      </c>
      <c r="E94" s="108" t="s">
        <v>66</v>
      </c>
      <c r="F94" s="109">
        <v>983390</v>
      </c>
      <c r="G94" s="110">
        <v>870000</v>
      </c>
      <c r="H94" s="108" t="s">
        <v>69</v>
      </c>
      <c r="I94" s="108" t="s">
        <v>72</v>
      </c>
      <c r="J94" s="111">
        <v>44657</v>
      </c>
    </row>
    <row r="95" spans="1:10" ht="15">
      <c r="A95" s="108" t="s">
        <v>89</v>
      </c>
      <c r="B95" s="108" t="s">
        <v>202</v>
      </c>
      <c r="C95" s="108" t="s">
        <v>90</v>
      </c>
      <c r="D95" s="108" t="s">
        <v>91</v>
      </c>
      <c r="E95" s="108" t="s">
        <v>66</v>
      </c>
      <c r="F95" s="109">
        <v>983433</v>
      </c>
      <c r="G95" s="110">
        <v>475000</v>
      </c>
      <c r="H95" s="108" t="s">
        <v>69</v>
      </c>
      <c r="I95" s="108" t="s">
        <v>72</v>
      </c>
      <c r="J95" s="111">
        <v>44658</v>
      </c>
    </row>
    <row r="96" spans="1:10" ht="15">
      <c r="A96" s="108" t="s">
        <v>89</v>
      </c>
      <c r="B96" s="108" t="s">
        <v>202</v>
      </c>
      <c r="C96" s="108" t="s">
        <v>90</v>
      </c>
      <c r="D96" s="108" t="s">
        <v>91</v>
      </c>
      <c r="E96" s="108" t="s">
        <v>66</v>
      </c>
      <c r="F96" s="109">
        <v>983550</v>
      </c>
      <c r="G96" s="110">
        <v>690000</v>
      </c>
      <c r="H96" s="108" t="s">
        <v>69</v>
      </c>
      <c r="I96" s="108" t="s">
        <v>72</v>
      </c>
      <c r="J96" s="111">
        <v>44662</v>
      </c>
    </row>
    <row r="97" spans="1:10" ht="15">
      <c r="A97" s="108" t="s">
        <v>89</v>
      </c>
      <c r="B97" s="108" t="s">
        <v>202</v>
      </c>
      <c r="C97" s="108" t="s">
        <v>90</v>
      </c>
      <c r="D97" s="108" t="s">
        <v>91</v>
      </c>
      <c r="E97" s="108" t="s">
        <v>66</v>
      </c>
      <c r="F97" s="109">
        <v>983801</v>
      </c>
      <c r="G97" s="110">
        <v>449000</v>
      </c>
      <c r="H97" s="108" t="s">
        <v>72</v>
      </c>
      <c r="I97" s="108" t="s">
        <v>72</v>
      </c>
      <c r="J97" s="111">
        <v>44666</v>
      </c>
    </row>
    <row r="98" spans="1:10" ht="15">
      <c r="A98" s="108" t="s">
        <v>89</v>
      </c>
      <c r="B98" s="108" t="s">
        <v>202</v>
      </c>
      <c r="C98" s="108" t="s">
        <v>90</v>
      </c>
      <c r="D98" s="108" t="s">
        <v>92</v>
      </c>
      <c r="E98" s="108" t="s">
        <v>73</v>
      </c>
      <c r="F98" s="109">
        <v>983836</v>
      </c>
      <c r="G98" s="110">
        <v>109900</v>
      </c>
      <c r="H98" s="108" t="s">
        <v>69</v>
      </c>
      <c r="I98" s="108" t="s">
        <v>72</v>
      </c>
      <c r="J98" s="111">
        <v>44669</v>
      </c>
    </row>
    <row r="99" spans="1:10" ht="15">
      <c r="A99" s="108" t="s">
        <v>39</v>
      </c>
      <c r="B99" s="108" t="s">
        <v>203</v>
      </c>
      <c r="C99" s="108" t="s">
        <v>90</v>
      </c>
      <c r="D99" s="108" t="s">
        <v>97</v>
      </c>
      <c r="E99" s="108" t="s">
        <v>73</v>
      </c>
      <c r="F99" s="109">
        <v>983842</v>
      </c>
      <c r="G99" s="110">
        <v>80000</v>
      </c>
      <c r="H99" s="108" t="s">
        <v>69</v>
      </c>
      <c r="I99" s="108" t="s">
        <v>72</v>
      </c>
      <c r="J99" s="111">
        <v>44669</v>
      </c>
    </row>
    <row r="100" spans="1:10" ht="15">
      <c r="A100" s="108" t="s">
        <v>39</v>
      </c>
      <c r="B100" s="108" t="s">
        <v>203</v>
      </c>
      <c r="C100" s="108" t="s">
        <v>90</v>
      </c>
      <c r="D100" s="108" t="s">
        <v>97</v>
      </c>
      <c r="E100" s="108" t="s">
        <v>78</v>
      </c>
      <c r="F100" s="109">
        <v>984064</v>
      </c>
      <c r="G100" s="110">
        <v>249900</v>
      </c>
      <c r="H100" s="108" t="s">
        <v>69</v>
      </c>
      <c r="I100" s="108" t="s">
        <v>72</v>
      </c>
      <c r="J100" s="111">
        <v>44673</v>
      </c>
    </row>
    <row r="101" spans="1:10" ht="15">
      <c r="A101" s="108" t="s">
        <v>39</v>
      </c>
      <c r="B101" s="108" t="s">
        <v>203</v>
      </c>
      <c r="C101" s="108" t="s">
        <v>90</v>
      </c>
      <c r="D101" s="108" t="s">
        <v>97</v>
      </c>
      <c r="E101" s="108" t="s">
        <v>66</v>
      </c>
      <c r="F101" s="109">
        <v>984353</v>
      </c>
      <c r="G101" s="110">
        <v>156000</v>
      </c>
      <c r="H101" s="108" t="s">
        <v>69</v>
      </c>
      <c r="I101" s="108" t="s">
        <v>72</v>
      </c>
      <c r="J101" s="111">
        <v>44680</v>
      </c>
    </row>
    <row r="102" spans="1:10" ht="15">
      <c r="A102" s="108" t="s">
        <v>39</v>
      </c>
      <c r="B102" s="108" t="s">
        <v>203</v>
      </c>
      <c r="C102" s="108" t="s">
        <v>27</v>
      </c>
      <c r="D102" s="108" t="s">
        <v>100</v>
      </c>
      <c r="E102" s="108" t="s">
        <v>78</v>
      </c>
      <c r="F102" s="109">
        <v>983920</v>
      </c>
      <c r="G102" s="110">
        <v>481500</v>
      </c>
      <c r="H102" s="108" t="s">
        <v>69</v>
      </c>
      <c r="I102" s="108" t="s">
        <v>72</v>
      </c>
      <c r="J102" s="111">
        <v>44671</v>
      </c>
    </row>
    <row r="103" spans="1:10" ht="15">
      <c r="A103" s="108" t="s">
        <v>39</v>
      </c>
      <c r="B103" s="108" t="s">
        <v>203</v>
      </c>
      <c r="C103" s="108" t="s">
        <v>90</v>
      </c>
      <c r="D103" s="108" t="s">
        <v>97</v>
      </c>
      <c r="E103" s="108" t="s">
        <v>66</v>
      </c>
      <c r="F103" s="109">
        <v>984061</v>
      </c>
      <c r="G103" s="110">
        <v>320000</v>
      </c>
      <c r="H103" s="108" t="s">
        <v>69</v>
      </c>
      <c r="I103" s="108" t="s">
        <v>72</v>
      </c>
      <c r="J103" s="111">
        <v>44673</v>
      </c>
    </row>
    <row r="104" spans="1:10" ht="15">
      <c r="A104" s="108" t="s">
        <v>39</v>
      </c>
      <c r="B104" s="108" t="s">
        <v>203</v>
      </c>
      <c r="C104" s="108" t="s">
        <v>90</v>
      </c>
      <c r="D104" s="108" t="s">
        <v>97</v>
      </c>
      <c r="E104" s="108" t="s">
        <v>66</v>
      </c>
      <c r="F104" s="109">
        <v>983655</v>
      </c>
      <c r="G104" s="110">
        <v>2999000</v>
      </c>
      <c r="H104" s="108" t="s">
        <v>69</v>
      </c>
      <c r="I104" s="108" t="s">
        <v>72</v>
      </c>
      <c r="J104" s="111">
        <v>44664</v>
      </c>
    </row>
    <row r="105" spans="1:10" ht="15">
      <c r="A105" s="108" t="s">
        <v>39</v>
      </c>
      <c r="B105" s="108" t="s">
        <v>203</v>
      </c>
      <c r="C105" s="108" t="s">
        <v>84</v>
      </c>
      <c r="D105" s="108" t="s">
        <v>99</v>
      </c>
      <c r="E105" s="108" t="s">
        <v>66</v>
      </c>
      <c r="F105" s="109">
        <v>983393</v>
      </c>
      <c r="G105" s="110">
        <v>720000</v>
      </c>
      <c r="H105" s="108" t="s">
        <v>69</v>
      </c>
      <c r="I105" s="108" t="s">
        <v>72</v>
      </c>
      <c r="J105" s="111">
        <v>44657</v>
      </c>
    </row>
    <row r="106" spans="1:10" ht="15">
      <c r="A106" s="108" t="s">
        <v>39</v>
      </c>
      <c r="B106" s="108" t="s">
        <v>203</v>
      </c>
      <c r="C106" s="108" t="s">
        <v>90</v>
      </c>
      <c r="D106" s="108" t="s">
        <v>97</v>
      </c>
      <c r="E106" s="108" t="s">
        <v>66</v>
      </c>
      <c r="F106" s="109">
        <v>983605</v>
      </c>
      <c r="G106" s="110">
        <v>940000</v>
      </c>
      <c r="H106" s="108" t="s">
        <v>69</v>
      </c>
      <c r="I106" s="108" t="s">
        <v>72</v>
      </c>
      <c r="J106" s="111">
        <v>44663</v>
      </c>
    </row>
    <row r="107" spans="1:10" ht="15">
      <c r="A107" s="108" t="s">
        <v>39</v>
      </c>
      <c r="B107" s="108" t="s">
        <v>203</v>
      </c>
      <c r="C107" s="108" t="s">
        <v>84</v>
      </c>
      <c r="D107" s="108" t="s">
        <v>68</v>
      </c>
      <c r="E107" s="108" t="s">
        <v>77</v>
      </c>
      <c r="F107" s="109">
        <v>983787</v>
      </c>
      <c r="G107" s="110">
        <v>317100</v>
      </c>
      <c r="H107" s="108" t="s">
        <v>69</v>
      </c>
      <c r="I107" s="108" t="s">
        <v>72</v>
      </c>
      <c r="J107" s="111">
        <v>44666</v>
      </c>
    </row>
    <row r="108" spans="1:10" ht="15">
      <c r="A108" s="108" t="s">
        <v>39</v>
      </c>
      <c r="B108" s="108" t="s">
        <v>203</v>
      </c>
      <c r="C108" s="108" t="s">
        <v>84</v>
      </c>
      <c r="D108" s="108" t="s">
        <v>99</v>
      </c>
      <c r="E108" s="108" t="s">
        <v>66</v>
      </c>
      <c r="F108" s="109">
        <v>984394</v>
      </c>
      <c r="G108" s="110">
        <v>140000</v>
      </c>
      <c r="H108" s="108" t="s">
        <v>69</v>
      </c>
      <c r="I108" s="108" t="s">
        <v>72</v>
      </c>
      <c r="J108" s="111">
        <v>44680</v>
      </c>
    </row>
    <row r="109" spans="1:10" ht="15">
      <c r="A109" s="108" t="s">
        <v>39</v>
      </c>
      <c r="B109" s="108" t="s">
        <v>203</v>
      </c>
      <c r="C109" s="108" t="s">
        <v>84</v>
      </c>
      <c r="D109" s="108" t="s">
        <v>58</v>
      </c>
      <c r="E109" s="108" t="s">
        <v>66</v>
      </c>
      <c r="F109" s="109">
        <v>984041</v>
      </c>
      <c r="G109" s="110">
        <v>806000</v>
      </c>
      <c r="H109" s="108" t="s">
        <v>69</v>
      </c>
      <c r="I109" s="108" t="s">
        <v>72</v>
      </c>
      <c r="J109" s="111">
        <v>44673</v>
      </c>
    </row>
    <row r="110" spans="1:10" ht="15">
      <c r="A110" s="108" t="s">
        <v>39</v>
      </c>
      <c r="B110" s="108" t="s">
        <v>203</v>
      </c>
      <c r="C110" s="108" t="s">
        <v>90</v>
      </c>
      <c r="D110" s="108" t="s">
        <v>97</v>
      </c>
      <c r="E110" s="108" t="s">
        <v>66</v>
      </c>
      <c r="F110" s="109">
        <v>984007</v>
      </c>
      <c r="G110" s="110">
        <v>875000</v>
      </c>
      <c r="H110" s="108" t="s">
        <v>69</v>
      </c>
      <c r="I110" s="108" t="s">
        <v>72</v>
      </c>
      <c r="J110" s="111">
        <v>44672</v>
      </c>
    </row>
    <row r="111" spans="1:10" ht="15">
      <c r="A111" s="108" t="s">
        <v>39</v>
      </c>
      <c r="B111" s="108" t="s">
        <v>203</v>
      </c>
      <c r="C111" s="108" t="s">
        <v>90</v>
      </c>
      <c r="D111" s="108" t="s">
        <v>97</v>
      </c>
      <c r="E111" s="108" t="s">
        <v>73</v>
      </c>
      <c r="F111" s="109">
        <v>983844</v>
      </c>
      <c r="G111" s="110">
        <v>299000</v>
      </c>
      <c r="H111" s="108" t="s">
        <v>69</v>
      </c>
      <c r="I111" s="108" t="s">
        <v>72</v>
      </c>
      <c r="J111" s="111">
        <v>44669</v>
      </c>
    </row>
    <row r="112" spans="1:10" ht="15">
      <c r="A112" s="108" t="s">
        <v>39</v>
      </c>
      <c r="B112" s="108" t="s">
        <v>203</v>
      </c>
      <c r="C112" s="108" t="s">
        <v>84</v>
      </c>
      <c r="D112" s="108" t="s">
        <v>58</v>
      </c>
      <c r="E112" s="108" t="s">
        <v>66</v>
      </c>
      <c r="F112" s="109">
        <v>983249</v>
      </c>
      <c r="G112" s="110">
        <v>950000</v>
      </c>
      <c r="H112" s="108" t="s">
        <v>69</v>
      </c>
      <c r="I112" s="108" t="s">
        <v>72</v>
      </c>
      <c r="J112" s="111">
        <v>44652</v>
      </c>
    </row>
    <row r="113" spans="1:10" ht="15">
      <c r="A113" s="108" t="s">
        <v>39</v>
      </c>
      <c r="B113" s="108" t="s">
        <v>203</v>
      </c>
      <c r="C113" s="108" t="s">
        <v>90</v>
      </c>
      <c r="D113" s="108" t="s">
        <v>97</v>
      </c>
      <c r="E113" s="108" t="s">
        <v>66</v>
      </c>
      <c r="F113" s="109">
        <v>984372</v>
      </c>
      <c r="G113" s="110">
        <v>500000</v>
      </c>
      <c r="H113" s="108" t="s">
        <v>69</v>
      </c>
      <c r="I113" s="108" t="s">
        <v>72</v>
      </c>
      <c r="J113" s="111">
        <v>44680</v>
      </c>
    </row>
    <row r="114" spans="1:10" ht="15">
      <c r="A114" s="108" t="s">
        <v>39</v>
      </c>
      <c r="B114" s="108" t="s">
        <v>203</v>
      </c>
      <c r="C114" s="108" t="s">
        <v>81</v>
      </c>
      <c r="D114" s="108" t="s">
        <v>98</v>
      </c>
      <c r="E114" s="108" t="s">
        <v>78</v>
      </c>
      <c r="F114" s="109">
        <v>983772</v>
      </c>
      <c r="G114" s="110">
        <v>3100000</v>
      </c>
      <c r="H114" s="108" t="s">
        <v>69</v>
      </c>
      <c r="I114" s="108" t="s">
        <v>72</v>
      </c>
      <c r="J114" s="111">
        <v>44666</v>
      </c>
    </row>
    <row r="115" spans="1:10" ht="15">
      <c r="A115" s="108" t="s">
        <v>39</v>
      </c>
      <c r="B115" s="108" t="s">
        <v>203</v>
      </c>
      <c r="C115" s="108" t="s">
        <v>84</v>
      </c>
      <c r="D115" s="108" t="s">
        <v>99</v>
      </c>
      <c r="E115" s="108" t="s">
        <v>66</v>
      </c>
      <c r="F115" s="109">
        <v>983288</v>
      </c>
      <c r="G115" s="110">
        <v>585000</v>
      </c>
      <c r="H115" s="108" t="s">
        <v>69</v>
      </c>
      <c r="I115" s="108" t="s">
        <v>72</v>
      </c>
      <c r="J115" s="111">
        <v>44655</v>
      </c>
    </row>
    <row r="116" spans="1:10" ht="15">
      <c r="A116" s="108" t="s">
        <v>52</v>
      </c>
      <c r="B116" s="108" t="s">
        <v>204</v>
      </c>
      <c r="C116" s="108" t="s">
        <v>34</v>
      </c>
      <c r="D116" s="108" t="s">
        <v>101</v>
      </c>
      <c r="E116" s="108" t="s">
        <v>66</v>
      </c>
      <c r="F116" s="109">
        <v>984037</v>
      </c>
      <c r="G116" s="110">
        <v>431500</v>
      </c>
      <c r="H116" s="108" t="s">
        <v>69</v>
      </c>
      <c r="I116" s="108" t="s">
        <v>72</v>
      </c>
      <c r="J116" s="111">
        <v>44673</v>
      </c>
    </row>
    <row r="117" spans="1:10" ht="15">
      <c r="A117" s="108" t="s">
        <v>52</v>
      </c>
      <c r="B117" s="108" t="s">
        <v>204</v>
      </c>
      <c r="C117" s="108" t="s">
        <v>34</v>
      </c>
      <c r="D117" s="108" t="s">
        <v>101</v>
      </c>
      <c r="E117" s="108" t="s">
        <v>66</v>
      </c>
      <c r="F117" s="109">
        <v>983497</v>
      </c>
      <c r="G117" s="110">
        <v>310000</v>
      </c>
      <c r="H117" s="108" t="s">
        <v>69</v>
      </c>
      <c r="I117" s="108" t="s">
        <v>72</v>
      </c>
      <c r="J117" s="111">
        <v>44659</v>
      </c>
    </row>
    <row r="118" spans="1:10" ht="15">
      <c r="A118" s="108" t="s">
        <v>52</v>
      </c>
      <c r="B118" s="108" t="s">
        <v>204</v>
      </c>
      <c r="C118" s="108" t="s">
        <v>34</v>
      </c>
      <c r="D118" s="108" t="s">
        <v>101</v>
      </c>
      <c r="E118" s="108" t="s">
        <v>66</v>
      </c>
      <c r="F118" s="109">
        <v>983912</v>
      </c>
      <c r="G118" s="110">
        <v>525000</v>
      </c>
      <c r="H118" s="108" t="s">
        <v>69</v>
      </c>
      <c r="I118" s="108" t="s">
        <v>72</v>
      </c>
      <c r="J118" s="111">
        <v>44670</v>
      </c>
    </row>
    <row r="119" spans="1:10" ht="15">
      <c r="A119" s="108" t="s">
        <v>52</v>
      </c>
      <c r="B119" s="108" t="s">
        <v>204</v>
      </c>
      <c r="C119" s="108" t="s">
        <v>34</v>
      </c>
      <c r="D119" s="108" t="s">
        <v>101</v>
      </c>
      <c r="E119" s="108" t="s">
        <v>66</v>
      </c>
      <c r="F119" s="109">
        <v>983242</v>
      </c>
      <c r="G119" s="110">
        <v>434900</v>
      </c>
      <c r="H119" s="108" t="s">
        <v>69</v>
      </c>
      <c r="I119" s="108" t="s">
        <v>72</v>
      </c>
      <c r="J119" s="111">
        <v>44652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5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41</v>
      </c>
      <c r="C1" s="87" t="s">
        <v>1</v>
      </c>
      <c r="D1" s="87" t="s">
        <v>37</v>
      </c>
      <c r="E1" s="87" t="s">
        <v>35</v>
      </c>
      <c r="F1" s="87" t="s">
        <v>42</v>
      </c>
      <c r="G1" s="87" t="s">
        <v>36</v>
      </c>
      <c r="H1" s="87" t="s">
        <v>48</v>
      </c>
      <c r="L1">
        <v>59</v>
      </c>
    </row>
    <row r="2" spans="1:12" ht="15">
      <c r="A2" s="112" t="s">
        <v>40</v>
      </c>
      <c r="B2" s="112" t="s">
        <v>198</v>
      </c>
      <c r="C2" s="112" t="s">
        <v>103</v>
      </c>
      <c r="D2" s="112" t="s">
        <v>116</v>
      </c>
      <c r="E2" s="113">
        <v>983828</v>
      </c>
      <c r="F2" s="114">
        <v>446600</v>
      </c>
      <c r="G2" s="115">
        <v>44669</v>
      </c>
      <c r="H2" s="112" t="s">
        <v>104</v>
      </c>
    </row>
    <row r="3" spans="1:12" ht="15">
      <c r="A3" s="112" t="s">
        <v>40</v>
      </c>
      <c r="B3" s="112" t="s">
        <v>198</v>
      </c>
      <c r="C3" s="112" t="s">
        <v>103</v>
      </c>
      <c r="D3" s="112" t="s">
        <v>102</v>
      </c>
      <c r="E3" s="113">
        <v>984112</v>
      </c>
      <c r="F3" s="114">
        <v>714000</v>
      </c>
      <c r="G3" s="115">
        <v>44676</v>
      </c>
      <c r="H3" s="112" t="s">
        <v>104</v>
      </c>
    </row>
    <row r="4" spans="1:12" ht="15">
      <c r="A4" s="112" t="s">
        <v>40</v>
      </c>
      <c r="B4" s="112" t="s">
        <v>198</v>
      </c>
      <c r="C4" s="112" t="s">
        <v>121</v>
      </c>
      <c r="D4" s="112" t="s">
        <v>124</v>
      </c>
      <c r="E4" s="113">
        <v>983762</v>
      </c>
      <c r="F4" s="114">
        <v>91000</v>
      </c>
      <c r="G4" s="115">
        <v>44666</v>
      </c>
      <c r="H4" s="112" t="s">
        <v>104</v>
      </c>
    </row>
    <row r="5" spans="1:12" ht="15">
      <c r="A5" s="112" t="s">
        <v>40</v>
      </c>
      <c r="B5" s="112" t="s">
        <v>198</v>
      </c>
      <c r="C5" s="112" t="s">
        <v>103</v>
      </c>
      <c r="D5" s="112" t="s">
        <v>123</v>
      </c>
      <c r="E5" s="113">
        <v>984125</v>
      </c>
      <c r="F5" s="114">
        <v>372500</v>
      </c>
      <c r="G5" s="115">
        <v>44676</v>
      </c>
      <c r="H5" s="112" t="s">
        <v>104</v>
      </c>
    </row>
    <row r="6" spans="1:12" ht="15">
      <c r="A6" s="112" t="s">
        <v>40</v>
      </c>
      <c r="B6" s="112" t="s">
        <v>198</v>
      </c>
      <c r="C6" s="112" t="s">
        <v>118</v>
      </c>
      <c r="D6" s="112" t="s">
        <v>117</v>
      </c>
      <c r="E6" s="113">
        <v>983793</v>
      </c>
      <c r="F6" s="114">
        <v>75000</v>
      </c>
      <c r="G6" s="115">
        <v>44666</v>
      </c>
      <c r="H6" s="112" t="s">
        <v>119</v>
      </c>
    </row>
    <row r="7" spans="1:12" ht="15">
      <c r="A7" s="112" t="s">
        <v>40</v>
      </c>
      <c r="B7" s="112" t="s">
        <v>198</v>
      </c>
      <c r="C7" s="112" t="s">
        <v>103</v>
      </c>
      <c r="D7" s="112" t="s">
        <v>125</v>
      </c>
      <c r="E7" s="113">
        <v>983747</v>
      </c>
      <c r="F7" s="114">
        <v>326000</v>
      </c>
      <c r="G7" s="115">
        <v>44666</v>
      </c>
      <c r="H7" s="112" t="s">
        <v>104</v>
      </c>
    </row>
    <row r="8" spans="1:12" ht="15">
      <c r="A8" s="112" t="s">
        <v>40</v>
      </c>
      <c r="B8" s="112" t="s">
        <v>198</v>
      </c>
      <c r="C8" s="112" t="s">
        <v>103</v>
      </c>
      <c r="D8" s="112" t="s">
        <v>115</v>
      </c>
      <c r="E8" s="113">
        <v>983552</v>
      </c>
      <c r="F8" s="114">
        <v>453500</v>
      </c>
      <c r="G8" s="115">
        <v>44662</v>
      </c>
      <c r="H8" s="112" t="s">
        <v>104</v>
      </c>
    </row>
    <row r="9" spans="1:12" ht="15">
      <c r="A9" s="112" t="s">
        <v>40</v>
      </c>
      <c r="B9" s="112" t="s">
        <v>198</v>
      </c>
      <c r="C9" s="112" t="s">
        <v>103</v>
      </c>
      <c r="D9" s="112" t="s">
        <v>114</v>
      </c>
      <c r="E9" s="113">
        <v>983376</v>
      </c>
      <c r="F9" s="114">
        <v>199000</v>
      </c>
      <c r="G9" s="115">
        <v>44657</v>
      </c>
      <c r="H9" s="112" t="s">
        <v>104</v>
      </c>
    </row>
    <row r="10" spans="1:12" ht="15">
      <c r="A10" s="112" t="s">
        <v>40</v>
      </c>
      <c r="B10" s="112" t="s">
        <v>198</v>
      </c>
      <c r="C10" s="112" t="s">
        <v>113</v>
      </c>
      <c r="D10" s="112" t="s">
        <v>112</v>
      </c>
      <c r="E10" s="113">
        <v>983849</v>
      </c>
      <c r="F10" s="114">
        <v>278800</v>
      </c>
      <c r="G10" s="115">
        <v>44669</v>
      </c>
      <c r="H10" s="112" t="s">
        <v>104</v>
      </c>
    </row>
    <row r="11" spans="1:12" ht="15">
      <c r="A11" s="112" t="s">
        <v>40</v>
      </c>
      <c r="B11" s="112" t="s">
        <v>198</v>
      </c>
      <c r="C11" s="112" t="s">
        <v>103</v>
      </c>
      <c r="D11" s="112" t="s">
        <v>111</v>
      </c>
      <c r="E11" s="113">
        <v>984200</v>
      </c>
      <c r="F11" s="114">
        <v>355900</v>
      </c>
      <c r="G11" s="115">
        <v>44677</v>
      </c>
      <c r="H11" s="112" t="s">
        <v>104</v>
      </c>
    </row>
    <row r="12" spans="1:12" ht="15">
      <c r="A12" s="112" t="s">
        <v>40</v>
      </c>
      <c r="B12" s="112" t="s">
        <v>198</v>
      </c>
      <c r="C12" s="112" t="s">
        <v>103</v>
      </c>
      <c r="D12" s="112" t="s">
        <v>109</v>
      </c>
      <c r="E12" s="113">
        <v>984239</v>
      </c>
      <c r="F12" s="114">
        <v>175000</v>
      </c>
      <c r="G12" s="115">
        <v>44678</v>
      </c>
      <c r="H12" s="112" t="s">
        <v>110</v>
      </c>
    </row>
    <row r="13" spans="1:12" ht="15">
      <c r="A13" s="112" t="s">
        <v>40</v>
      </c>
      <c r="B13" s="112" t="s">
        <v>198</v>
      </c>
      <c r="C13" s="112" t="s">
        <v>103</v>
      </c>
      <c r="D13" s="112" t="s">
        <v>107</v>
      </c>
      <c r="E13" s="113">
        <v>983338</v>
      </c>
      <c r="F13" s="114">
        <v>3650000</v>
      </c>
      <c r="G13" s="115">
        <v>44656</v>
      </c>
      <c r="H13" s="112" t="s">
        <v>108</v>
      </c>
    </row>
    <row r="14" spans="1:12" ht="15">
      <c r="A14" s="112" t="s">
        <v>40</v>
      </c>
      <c r="B14" s="112" t="s">
        <v>198</v>
      </c>
      <c r="C14" s="112" t="s">
        <v>103</v>
      </c>
      <c r="D14" s="112" t="s">
        <v>105</v>
      </c>
      <c r="E14" s="113">
        <v>983341</v>
      </c>
      <c r="F14" s="114">
        <v>250000</v>
      </c>
      <c r="G14" s="115">
        <v>44656</v>
      </c>
      <c r="H14" s="112" t="s">
        <v>106</v>
      </c>
    </row>
    <row r="15" spans="1:12" ht="30">
      <c r="A15" s="112" t="s">
        <v>40</v>
      </c>
      <c r="B15" s="112" t="s">
        <v>198</v>
      </c>
      <c r="C15" s="112" t="s">
        <v>121</v>
      </c>
      <c r="D15" s="112" t="s">
        <v>120</v>
      </c>
      <c r="E15" s="113">
        <v>983311</v>
      </c>
      <c r="F15" s="114">
        <v>798000</v>
      </c>
      <c r="G15" s="115">
        <v>44655</v>
      </c>
      <c r="H15" s="112" t="s">
        <v>122</v>
      </c>
    </row>
    <row r="16" spans="1:12" ht="15">
      <c r="A16" s="112" t="s">
        <v>38</v>
      </c>
      <c r="B16" s="112" t="s">
        <v>199</v>
      </c>
      <c r="C16" s="112" t="s">
        <v>134</v>
      </c>
      <c r="D16" s="112" t="s">
        <v>138</v>
      </c>
      <c r="E16" s="113">
        <v>983690</v>
      </c>
      <c r="F16" s="114">
        <v>40000</v>
      </c>
      <c r="G16" s="115">
        <v>44665</v>
      </c>
      <c r="H16" s="112" t="s">
        <v>139</v>
      </c>
    </row>
    <row r="17" spans="1:8" ht="15">
      <c r="A17" s="112" t="s">
        <v>38</v>
      </c>
      <c r="B17" s="112" t="s">
        <v>199</v>
      </c>
      <c r="C17" s="112" t="s">
        <v>118</v>
      </c>
      <c r="D17" s="112" t="s">
        <v>144</v>
      </c>
      <c r="E17" s="113">
        <v>984383</v>
      </c>
      <c r="F17" s="114">
        <v>100000</v>
      </c>
      <c r="G17" s="115">
        <v>44680</v>
      </c>
      <c r="H17" s="112" t="s">
        <v>119</v>
      </c>
    </row>
    <row r="18" spans="1:8" ht="15">
      <c r="A18" s="112" t="s">
        <v>38</v>
      </c>
      <c r="B18" s="112" t="s">
        <v>199</v>
      </c>
      <c r="C18" s="112" t="s">
        <v>141</v>
      </c>
      <c r="D18" s="112" t="s">
        <v>143</v>
      </c>
      <c r="E18" s="113">
        <v>983767</v>
      </c>
      <c r="F18" s="114">
        <v>826000</v>
      </c>
      <c r="G18" s="115">
        <v>44666</v>
      </c>
      <c r="H18" s="112" t="s">
        <v>127</v>
      </c>
    </row>
    <row r="19" spans="1:8" ht="15">
      <c r="A19" s="112" t="s">
        <v>38</v>
      </c>
      <c r="B19" s="112" t="s">
        <v>199</v>
      </c>
      <c r="C19" s="112" t="s">
        <v>103</v>
      </c>
      <c r="D19" s="112" t="s">
        <v>142</v>
      </c>
      <c r="E19" s="113">
        <v>983255</v>
      </c>
      <c r="F19" s="114">
        <v>6421100</v>
      </c>
      <c r="G19" s="115">
        <v>44652</v>
      </c>
      <c r="H19" s="112" t="s">
        <v>108</v>
      </c>
    </row>
    <row r="20" spans="1:8" ht="15">
      <c r="A20" s="112" t="s">
        <v>38</v>
      </c>
      <c r="B20" s="112" t="s">
        <v>199</v>
      </c>
      <c r="C20" s="112" t="s">
        <v>141</v>
      </c>
      <c r="D20" s="112" t="s">
        <v>140</v>
      </c>
      <c r="E20" s="113">
        <v>983675</v>
      </c>
      <c r="F20" s="114">
        <v>900000</v>
      </c>
      <c r="G20" s="115">
        <v>44664</v>
      </c>
      <c r="H20" s="112" t="s">
        <v>127</v>
      </c>
    </row>
    <row r="21" spans="1:8" ht="45">
      <c r="A21" s="112" t="s">
        <v>38</v>
      </c>
      <c r="B21" s="112" t="s">
        <v>199</v>
      </c>
      <c r="C21" s="112" t="s">
        <v>134</v>
      </c>
      <c r="D21" s="112" t="s">
        <v>136</v>
      </c>
      <c r="E21" s="113">
        <v>984343</v>
      </c>
      <c r="F21" s="114">
        <v>735000</v>
      </c>
      <c r="G21" s="115">
        <v>44680</v>
      </c>
      <c r="H21" s="112" t="s">
        <v>137</v>
      </c>
    </row>
    <row r="22" spans="1:8" ht="45">
      <c r="A22" s="112" t="s">
        <v>38</v>
      </c>
      <c r="B22" s="112" t="s">
        <v>199</v>
      </c>
      <c r="C22" s="112" t="s">
        <v>134</v>
      </c>
      <c r="D22" s="112" t="s">
        <v>133</v>
      </c>
      <c r="E22" s="113">
        <v>984359</v>
      </c>
      <c r="F22" s="114">
        <v>2250000</v>
      </c>
      <c r="G22" s="115">
        <v>44680</v>
      </c>
      <c r="H22" s="112" t="s">
        <v>135</v>
      </c>
    </row>
    <row r="23" spans="1:8" ht="15">
      <c r="A23" s="112" t="s">
        <v>38</v>
      </c>
      <c r="B23" s="112" t="s">
        <v>199</v>
      </c>
      <c r="C23" s="112" t="s">
        <v>103</v>
      </c>
      <c r="D23" s="112" t="s">
        <v>131</v>
      </c>
      <c r="E23" s="113">
        <v>984052</v>
      </c>
      <c r="F23" s="114">
        <v>214000</v>
      </c>
      <c r="G23" s="115">
        <v>44673</v>
      </c>
      <c r="H23" s="112" t="s">
        <v>132</v>
      </c>
    </row>
    <row r="24" spans="1:8" ht="15">
      <c r="A24" s="112" t="s">
        <v>38</v>
      </c>
      <c r="B24" s="112" t="s">
        <v>199</v>
      </c>
      <c r="C24" s="112" t="s">
        <v>103</v>
      </c>
      <c r="D24" s="112" t="s">
        <v>130</v>
      </c>
      <c r="E24" s="113">
        <v>983580</v>
      </c>
      <c r="F24" s="114">
        <v>1854000</v>
      </c>
      <c r="G24" s="115">
        <v>44662</v>
      </c>
      <c r="H24" s="112" t="s">
        <v>106</v>
      </c>
    </row>
    <row r="25" spans="1:8" ht="15">
      <c r="A25" s="112" t="s">
        <v>38</v>
      </c>
      <c r="B25" s="112" t="s">
        <v>199</v>
      </c>
      <c r="C25" s="112" t="s">
        <v>103</v>
      </c>
      <c r="D25" s="112" t="s">
        <v>126</v>
      </c>
      <c r="E25" s="113">
        <v>984345</v>
      </c>
      <c r="F25" s="114">
        <v>380200</v>
      </c>
      <c r="G25" s="115">
        <v>44680</v>
      </c>
      <c r="H25" s="112" t="s">
        <v>127</v>
      </c>
    </row>
    <row r="26" spans="1:8" ht="15">
      <c r="A26" s="112" t="s">
        <v>38</v>
      </c>
      <c r="B26" s="112" t="s">
        <v>199</v>
      </c>
      <c r="C26" s="112" t="s">
        <v>103</v>
      </c>
      <c r="D26" s="112" t="s">
        <v>128</v>
      </c>
      <c r="E26" s="113">
        <v>983596</v>
      </c>
      <c r="F26" s="114">
        <v>381600</v>
      </c>
      <c r="G26" s="115">
        <v>44663</v>
      </c>
      <c r="H26" s="112" t="s">
        <v>129</v>
      </c>
    </row>
    <row r="27" spans="1:8" ht="30">
      <c r="A27" s="112" t="s">
        <v>60</v>
      </c>
      <c r="B27" s="112" t="s">
        <v>201</v>
      </c>
      <c r="C27" s="112" t="s">
        <v>103</v>
      </c>
      <c r="D27" s="112" t="s">
        <v>145</v>
      </c>
      <c r="E27" s="113">
        <v>983502</v>
      </c>
      <c r="F27" s="114">
        <v>615000</v>
      </c>
      <c r="G27" s="115">
        <v>44659</v>
      </c>
      <c r="H27" s="112" t="s">
        <v>146</v>
      </c>
    </row>
    <row r="28" spans="1:8" ht="15">
      <c r="A28" s="112" t="s">
        <v>89</v>
      </c>
      <c r="B28" s="112" t="s">
        <v>202</v>
      </c>
      <c r="C28" s="112" t="s">
        <v>141</v>
      </c>
      <c r="D28" s="112" t="s">
        <v>151</v>
      </c>
      <c r="E28" s="113">
        <v>984146</v>
      </c>
      <c r="F28" s="114">
        <v>1160000</v>
      </c>
      <c r="G28" s="115">
        <v>44676</v>
      </c>
      <c r="H28" s="112" t="s">
        <v>152</v>
      </c>
    </row>
    <row r="29" spans="1:8" ht="15">
      <c r="A29" s="112" t="s">
        <v>89</v>
      </c>
      <c r="B29" s="112" t="s">
        <v>202</v>
      </c>
      <c r="C29" s="112" t="s">
        <v>134</v>
      </c>
      <c r="D29" s="112" t="s">
        <v>147</v>
      </c>
      <c r="E29" s="113">
        <v>983745</v>
      </c>
      <c r="F29" s="114">
        <v>150000</v>
      </c>
      <c r="G29" s="115">
        <v>44666</v>
      </c>
      <c r="H29" s="112" t="s">
        <v>148</v>
      </c>
    </row>
    <row r="30" spans="1:8" ht="15">
      <c r="A30" s="112" t="s">
        <v>89</v>
      </c>
      <c r="B30" s="112" t="s">
        <v>202</v>
      </c>
      <c r="C30" s="112" t="s">
        <v>103</v>
      </c>
      <c r="D30" s="112" t="s">
        <v>153</v>
      </c>
      <c r="E30" s="113">
        <v>983359</v>
      </c>
      <c r="F30" s="114">
        <v>255000</v>
      </c>
      <c r="G30" s="115">
        <v>44656</v>
      </c>
      <c r="H30" s="112" t="s">
        <v>154</v>
      </c>
    </row>
    <row r="31" spans="1:8" ht="15">
      <c r="A31" s="112" t="s">
        <v>89</v>
      </c>
      <c r="B31" s="112" t="s">
        <v>202</v>
      </c>
      <c r="C31" s="112" t="s">
        <v>103</v>
      </c>
      <c r="D31" s="112" t="s">
        <v>167</v>
      </c>
      <c r="E31" s="113">
        <v>983445</v>
      </c>
      <c r="F31" s="114">
        <v>647000</v>
      </c>
      <c r="G31" s="115">
        <v>44658</v>
      </c>
      <c r="H31" s="112" t="s">
        <v>168</v>
      </c>
    </row>
    <row r="32" spans="1:8" ht="15">
      <c r="A32" s="112" t="s">
        <v>89</v>
      </c>
      <c r="B32" s="112" t="s">
        <v>202</v>
      </c>
      <c r="C32" s="112" t="s">
        <v>113</v>
      </c>
      <c r="D32" s="112" t="s">
        <v>149</v>
      </c>
      <c r="E32" s="113">
        <v>984174</v>
      </c>
      <c r="F32" s="114">
        <v>692000</v>
      </c>
      <c r="G32" s="115">
        <v>44677</v>
      </c>
      <c r="H32" s="112" t="s">
        <v>150</v>
      </c>
    </row>
    <row r="33" spans="1:8" ht="15">
      <c r="A33" s="112" t="s">
        <v>89</v>
      </c>
      <c r="B33" s="112" t="s">
        <v>202</v>
      </c>
      <c r="C33" s="112" t="s">
        <v>103</v>
      </c>
      <c r="D33" s="112" t="s">
        <v>172</v>
      </c>
      <c r="E33" s="113">
        <v>983585</v>
      </c>
      <c r="F33" s="114">
        <v>225000</v>
      </c>
      <c r="G33" s="115">
        <v>44662</v>
      </c>
      <c r="H33" s="112" t="s">
        <v>173</v>
      </c>
    </row>
    <row r="34" spans="1:8" ht="15">
      <c r="A34" s="112" t="s">
        <v>89</v>
      </c>
      <c r="B34" s="112" t="s">
        <v>202</v>
      </c>
      <c r="C34" s="112" t="s">
        <v>121</v>
      </c>
      <c r="D34" s="112" t="s">
        <v>169</v>
      </c>
      <c r="E34" s="113">
        <v>984334</v>
      </c>
      <c r="F34" s="114">
        <v>296092</v>
      </c>
      <c r="G34" s="115">
        <v>44680</v>
      </c>
      <c r="H34" s="112" t="s">
        <v>104</v>
      </c>
    </row>
    <row r="35" spans="1:8" ht="15">
      <c r="A35" s="112" t="s">
        <v>89</v>
      </c>
      <c r="B35" s="112" t="s">
        <v>202</v>
      </c>
      <c r="C35" s="112" t="s">
        <v>113</v>
      </c>
      <c r="D35" s="112" t="s">
        <v>174</v>
      </c>
      <c r="E35" s="113">
        <v>983568</v>
      </c>
      <c r="F35" s="114">
        <v>175000</v>
      </c>
      <c r="G35" s="115">
        <v>44662</v>
      </c>
      <c r="H35" s="112" t="s">
        <v>175</v>
      </c>
    </row>
    <row r="36" spans="1:8" ht="15">
      <c r="A36" s="112" t="s">
        <v>89</v>
      </c>
      <c r="B36" s="112" t="s">
        <v>202</v>
      </c>
      <c r="C36" s="112" t="s">
        <v>103</v>
      </c>
      <c r="D36" s="112" t="s">
        <v>165</v>
      </c>
      <c r="E36" s="113">
        <v>983974</v>
      </c>
      <c r="F36" s="114">
        <v>415000</v>
      </c>
      <c r="G36" s="115">
        <v>44672</v>
      </c>
      <c r="H36" s="112" t="s">
        <v>166</v>
      </c>
    </row>
    <row r="37" spans="1:8" ht="15">
      <c r="A37" s="112" t="s">
        <v>89</v>
      </c>
      <c r="B37" s="112" t="s">
        <v>202</v>
      </c>
      <c r="C37" s="112" t="s">
        <v>103</v>
      </c>
      <c r="D37" s="112" t="s">
        <v>164</v>
      </c>
      <c r="E37" s="113">
        <v>983480</v>
      </c>
      <c r="F37" s="114">
        <v>550000</v>
      </c>
      <c r="G37" s="115">
        <v>44659</v>
      </c>
      <c r="H37" s="112" t="s">
        <v>104</v>
      </c>
    </row>
    <row r="38" spans="1:8" ht="15">
      <c r="A38" s="112" t="s">
        <v>89</v>
      </c>
      <c r="B38" s="112" t="s">
        <v>202</v>
      </c>
      <c r="C38" s="112" t="s">
        <v>103</v>
      </c>
      <c r="D38" s="112" t="s">
        <v>163</v>
      </c>
      <c r="E38" s="113">
        <v>983504</v>
      </c>
      <c r="F38" s="114">
        <v>250000</v>
      </c>
      <c r="G38" s="115">
        <v>44659</v>
      </c>
      <c r="H38" s="112" t="s">
        <v>104</v>
      </c>
    </row>
    <row r="39" spans="1:8" ht="15">
      <c r="A39" s="112" t="s">
        <v>89</v>
      </c>
      <c r="B39" s="112" t="s">
        <v>202</v>
      </c>
      <c r="C39" s="112" t="s">
        <v>113</v>
      </c>
      <c r="D39" s="112" t="s">
        <v>161</v>
      </c>
      <c r="E39" s="113">
        <v>983500</v>
      </c>
      <c r="F39" s="114">
        <v>647500</v>
      </c>
      <c r="G39" s="115">
        <v>44659</v>
      </c>
      <c r="H39" s="112" t="s">
        <v>162</v>
      </c>
    </row>
    <row r="40" spans="1:8" ht="15">
      <c r="A40" s="112" t="s">
        <v>89</v>
      </c>
      <c r="B40" s="112" t="s">
        <v>202</v>
      </c>
      <c r="C40" s="112" t="s">
        <v>103</v>
      </c>
      <c r="D40" s="112" t="s">
        <v>160</v>
      </c>
      <c r="E40" s="113">
        <v>983482</v>
      </c>
      <c r="F40" s="114">
        <v>647200</v>
      </c>
      <c r="G40" s="115">
        <v>44659</v>
      </c>
      <c r="H40" s="112" t="s">
        <v>104</v>
      </c>
    </row>
    <row r="41" spans="1:8" ht="15">
      <c r="A41" s="112" t="s">
        <v>89</v>
      </c>
      <c r="B41" s="112" t="s">
        <v>202</v>
      </c>
      <c r="C41" s="112" t="s">
        <v>103</v>
      </c>
      <c r="D41" s="112" t="s">
        <v>159</v>
      </c>
      <c r="E41" s="113">
        <v>983877</v>
      </c>
      <c r="F41" s="114">
        <v>350000</v>
      </c>
      <c r="G41" s="115">
        <v>44669</v>
      </c>
      <c r="H41" s="112" t="s">
        <v>110</v>
      </c>
    </row>
    <row r="42" spans="1:8" ht="30">
      <c r="A42" s="112" t="s">
        <v>89</v>
      </c>
      <c r="B42" s="112" t="s">
        <v>202</v>
      </c>
      <c r="C42" s="112" t="s">
        <v>121</v>
      </c>
      <c r="D42" s="112" t="s">
        <v>157</v>
      </c>
      <c r="E42" s="113">
        <v>984231</v>
      </c>
      <c r="F42" s="114">
        <v>304380</v>
      </c>
      <c r="G42" s="115">
        <v>44678</v>
      </c>
      <c r="H42" s="112" t="s">
        <v>158</v>
      </c>
    </row>
    <row r="43" spans="1:8" ht="15">
      <c r="A43" s="112" t="s">
        <v>89</v>
      </c>
      <c r="B43" s="112" t="s">
        <v>202</v>
      </c>
      <c r="C43" s="112" t="s">
        <v>103</v>
      </c>
      <c r="D43" s="112" t="s">
        <v>155</v>
      </c>
      <c r="E43" s="113">
        <v>983664</v>
      </c>
      <c r="F43" s="114">
        <v>100000</v>
      </c>
      <c r="G43" s="115">
        <v>44664</v>
      </c>
      <c r="H43" s="112" t="s">
        <v>156</v>
      </c>
    </row>
    <row r="44" spans="1:8" ht="15">
      <c r="A44" s="112" t="s">
        <v>89</v>
      </c>
      <c r="B44" s="112" t="s">
        <v>202</v>
      </c>
      <c r="C44" s="112" t="s">
        <v>103</v>
      </c>
      <c r="D44" s="112" t="s">
        <v>170</v>
      </c>
      <c r="E44" s="113">
        <v>983595</v>
      </c>
      <c r="F44" s="114">
        <v>500000</v>
      </c>
      <c r="G44" s="115">
        <v>44663</v>
      </c>
      <c r="H44" s="112" t="s">
        <v>171</v>
      </c>
    </row>
    <row r="45" spans="1:8" ht="30">
      <c r="A45" s="112" t="s">
        <v>39</v>
      </c>
      <c r="B45" s="112" t="s">
        <v>203</v>
      </c>
      <c r="C45" s="112" t="s">
        <v>113</v>
      </c>
      <c r="D45" s="112" t="s">
        <v>188</v>
      </c>
      <c r="E45" s="113">
        <v>983368</v>
      </c>
      <c r="F45" s="114">
        <v>201150</v>
      </c>
      <c r="G45" s="115">
        <v>44657</v>
      </c>
      <c r="H45" s="112" t="s">
        <v>189</v>
      </c>
    </row>
    <row r="46" spans="1:8" ht="15">
      <c r="A46" s="112" t="s">
        <v>39</v>
      </c>
      <c r="B46" s="112" t="s">
        <v>203</v>
      </c>
      <c r="C46" s="112" t="s">
        <v>118</v>
      </c>
      <c r="D46" s="112" t="s">
        <v>195</v>
      </c>
      <c r="E46" s="113">
        <v>983578</v>
      </c>
      <c r="F46" s="114">
        <v>50000</v>
      </c>
      <c r="G46" s="115">
        <v>44662</v>
      </c>
      <c r="H46" s="112" t="s">
        <v>119</v>
      </c>
    </row>
    <row r="47" spans="1:8" ht="15">
      <c r="A47" s="112" t="s">
        <v>39</v>
      </c>
      <c r="B47" s="112" t="s">
        <v>203</v>
      </c>
      <c r="C47" s="112" t="s">
        <v>103</v>
      </c>
      <c r="D47" s="112" t="s">
        <v>194</v>
      </c>
      <c r="E47" s="113">
        <v>984036</v>
      </c>
      <c r="F47" s="114">
        <v>286000</v>
      </c>
      <c r="G47" s="115">
        <v>44673</v>
      </c>
      <c r="H47" s="112" t="s">
        <v>132</v>
      </c>
    </row>
    <row r="48" spans="1:8" ht="15">
      <c r="A48" s="112" t="s">
        <v>39</v>
      </c>
      <c r="B48" s="112" t="s">
        <v>203</v>
      </c>
      <c r="C48" s="112" t="s">
        <v>103</v>
      </c>
      <c r="D48" s="112" t="s">
        <v>193</v>
      </c>
      <c r="E48" s="113">
        <v>983597</v>
      </c>
      <c r="F48" s="114">
        <v>468600</v>
      </c>
      <c r="G48" s="115">
        <v>44663</v>
      </c>
      <c r="H48" s="112" t="s">
        <v>150</v>
      </c>
    </row>
    <row r="49" spans="1:8" ht="15">
      <c r="A49" s="112" t="s">
        <v>39</v>
      </c>
      <c r="B49" s="112" t="s">
        <v>203</v>
      </c>
      <c r="C49" s="112" t="s">
        <v>103</v>
      </c>
      <c r="D49" s="112" t="s">
        <v>192</v>
      </c>
      <c r="E49" s="113">
        <v>983619</v>
      </c>
      <c r="F49" s="114">
        <v>220000</v>
      </c>
      <c r="G49" s="115">
        <v>44663</v>
      </c>
      <c r="H49" s="112" t="s">
        <v>166</v>
      </c>
    </row>
    <row r="50" spans="1:8" ht="15">
      <c r="A50" s="112" t="s">
        <v>39</v>
      </c>
      <c r="B50" s="112" t="s">
        <v>203</v>
      </c>
      <c r="C50" s="112" t="s">
        <v>103</v>
      </c>
      <c r="D50" s="112" t="s">
        <v>191</v>
      </c>
      <c r="E50" s="113">
        <v>984140</v>
      </c>
      <c r="F50" s="114">
        <v>200000</v>
      </c>
      <c r="G50" s="115">
        <v>44676</v>
      </c>
      <c r="H50" s="112" t="s">
        <v>110</v>
      </c>
    </row>
    <row r="51" spans="1:8" ht="15">
      <c r="A51" s="112" t="s">
        <v>39</v>
      </c>
      <c r="B51" s="112" t="s">
        <v>203</v>
      </c>
      <c r="C51" s="112" t="s">
        <v>103</v>
      </c>
      <c r="D51" s="112" t="s">
        <v>190</v>
      </c>
      <c r="E51" s="113">
        <v>983370</v>
      </c>
      <c r="F51" s="114">
        <v>260600</v>
      </c>
      <c r="G51" s="115">
        <v>44657</v>
      </c>
      <c r="H51" s="112" t="s">
        <v>166</v>
      </c>
    </row>
    <row r="52" spans="1:8" ht="15">
      <c r="A52" s="112" t="s">
        <v>39</v>
      </c>
      <c r="B52" s="112" t="s">
        <v>203</v>
      </c>
      <c r="C52" s="112" t="s">
        <v>113</v>
      </c>
      <c r="D52" s="112" t="s">
        <v>186</v>
      </c>
      <c r="E52" s="113">
        <v>983388</v>
      </c>
      <c r="F52" s="114">
        <v>234552</v>
      </c>
      <c r="G52" s="115">
        <v>44657</v>
      </c>
      <c r="H52" s="112" t="s">
        <v>187</v>
      </c>
    </row>
    <row r="53" spans="1:8" ht="15">
      <c r="A53" s="112" t="s">
        <v>39</v>
      </c>
      <c r="B53" s="112" t="s">
        <v>203</v>
      </c>
      <c r="C53" s="112" t="s">
        <v>103</v>
      </c>
      <c r="D53" s="112" t="s">
        <v>184</v>
      </c>
      <c r="E53" s="113">
        <v>983518</v>
      </c>
      <c r="F53" s="114">
        <v>794000</v>
      </c>
      <c r="G53" s="115">
        <v>44659</v>
      </c>
      <c r="H53" s="112" t="s">
        <v>185</v>
      </c>
    </row>
    <row r="54" spans="1:8" ht="15">
      <c r="A54" s="112" t="s">
        <v>39</v>
      </c>
      <c r="B54" s="112" t="s">
        <v>203</v>
      </c>
      <c r="C54" s="112" t="s">
        <v>182</v>
      </c>
      <c r="D54" s="112" t="s">
        <v>181</v>
      </c>
      <c r="E54" s="113">
        <v>984318</v>
      </c>
      <c r="F54" s="114">
        <v>2000000</v>
      </c>
      <c r="G54" s="115">
        <v>44679</v>
      </c>
      <c r="H54" s="112" t="s">
        <v>183</v>
      </c>
    </row>
    <row r="55" spans="1:8" ht="15">
      <c r="A55" s="112" t="s">
        <v>39</v>
      </c>
      <c r="B55" s="112" t="s">
        <v>203</v>
      </c>
      <c r="C55" s="112" t="s">
        <v>103</v>
      </c>
      <c r="D55" s="112" t="s">
        <v>180</v>
      </c>
      <c r="E55" s="113">
        <v>983822</v>
      </c>
      <c r="F55" s="114">
        <v>211800</v>
      </c>
      <c r="G55" s="115">
        <v>44669</v>
      </c>
      <c r="H55" s="112" t="s">
        <v>166</v>
      </c>
    </row>
    <row r="56" spans="1:8" ht="15">
      <c r="A56" s="112" t="s">
        <v>39</v>
      </c>
      <c r="B56" s="112" t="s">
        <v>203</v>
      </c>
      <c r="C56" s="112" t="s">
        <v>103</v>
      </c>
      <c r="D56" s="112" t="s">
        <v>179</v>
      </c>
      <c r="E56" s="113">
        <v>984354</v>
      </c>
      <c r="F56" s="114">
        <v>350000</v>
      </c>
      <c r="G56" s="115">
        <v>44680</v>
      </c>
      <c r="H56" s="112" t="s">
        <v>132</v>
      </c>
    </row>
    <row r="57" spans="1:8" ht="15">
      <c r="A57" s="112" t="s">
        <v>39</v>
      </c>
      <c r="B57" s="112" t="s">
        <v>203</v>
      </c>
      <c r="C57" s="112" t="s">
        <v>121</v>
      </c>
      <c r="D57" s="112" t="s">
        <v>176</v>
      </c>
      <c r="E57" s="113">
        <v>984337</v>
      </c>
      <c r="F57" s="114">
        <v>328856</v>
      </c>
      <c r="G57" s="115">
        <v>44680</v>
      </c>
      <c r="H57" s="112" t="s">
        <v>166</v>
      </c>
    </row>
    <row r="58" spans="1:8" ht="15">
      <c r="A58" s="112" t="s">
        <v>39</v>
      </c>
      <c r="B58" s="112" t="s">
        <v>203</v>
      </c>
      <c r="C58" s="112" t="s">
        <v>103</v>
      </c>
      <c r="D58" s="112" t="s">
        <v>196</v>
      </c>
      <c r="E58" s="113">
        <v>983396</v>
      </c>
      <c r="F58" s="114">
        <v>359500</v>
      </c>
      <c r="G58" s="115">
        <v>44657</v>
      </c>
      <c r="H58" s="112" t="s">
        <v>104</v>
      </c>
    </row>
    <row r="59" spans="1:8" ht="30">
      <c r="A59" s="112" t="s">
        <v>39</v>
      </c>
      <c r="B59" s="112" t="s">
        <v>203</v>
      </c>
      <c r="C59" s="112" t="s">
        <v>134</v>
      </c>
      <c r="D59" s="112" t="s">
        <v>177</v>
      </c>
      <c r="E59" s="113">
        <v>983785</v>
      </c>
      <c r="F59" s="114">
        <v>2250000</v>
      </c>
      <c r="G59" s="115">
        <v>44666</v>
      </c>
      <c r="H59" s="112" t="s">
        <v>178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7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41</v>
      </c>
      <c r="C1" s="89" t="s">
        <v>42</v>
      </c>
      <c r="D1" s="89" t="s">
        <v>36</v>
      </c>
      <c r="E1" s="90" t="s">
        <v>50</v>
      </c>
      <c r="L1">
        <v>177</v>
      </c>
    </row>
    <row r="2" spans="1:12" ht="12.75" customHeight="1">
      <c r="A2" s="116" t="s">
        <v>70</v>
      </c>
      <c r="B2" s="116" t="s">
        <v>197</v>
      </c>
      <c r="C2" s="117">
        <v>585798</v>
      </c>
      <c r="D2" s="118">
        <v>44679</v>
      </c>
      <c r="E2" s="116" t="s">
        <v>205</v>
      </c>
    </row>
    <row r="3" spans="1:12" ht="12.75" customHeight="1">
      <c r="A3" s="116" t="s">
        <v>70</v>
      </c>
      <c r="B3" s="116" t="s">
        <v>197</v>
      </c>
      <c r="C3" s="117">
        <v>556950</v>
      </c>
      <c r="D3" s="118">
        <v>44676</v>
      </c>
      <c r="E3" s="116" t="s">
        <v>205</v>
      </c>
    </row>
    <row r="4" spans="1:12" ht="12.75" customHeight="1">
      <c r="A4" s="116" t="s">
        <v>70</v>
      </c>
      <c r="B4" s="116" t="s">
        <v>197</v>
      </c>
      <c r="C4" s="117">
        <v>577328</v>
      </c>
      <c r="D4" s="118">
        <v>44676</v>
      </c>
      <c r="E4" s="116" t="s">
        <v>205</v>
      </c>
    </row>
    <row r="5" spans="1:12" ht="12.75" customHeight="1">
      <c r="A5" s="116" t="s">
        <v>70</v>
      </c>
      <c r="B5" s="116" t="s">
        <v>197</v>
      </c>
      <c r="C5" s="117">
        <v>567763</v>
      </c>
      <c r="D5" s="118">
        <v>44665</v>
      </c>
      <c r="E5" s="116" t="s">
        <v>206</v>
      </c>
    </row>
    <row r="6" spans="1:12" ht="12.75" customHeight="1">
      <c r="A6" s="116" t="s">
        <v>40</v>
      </c>
      <c r="B6" s="116" t="s">
        <v>198</v>
      </c>
      <c r="C6" s="117">
        <v>1440000</v>
      </c>
      <c r="D6" s="118">
        <v>44679</v>
      </c>
      <c r="E6" s="116" t="s">
        <v>206</v>
      </c>
    </row>
    <row r="7" spans="1:12" ht="12.75" customHeight="1">
      <c r="A7" s="116" t="s">
        <v>40</v>
      </c>
      <c r="B7" s="116" t="s">
        <v>198</v>
      </c>
      <c r="C7" s="117">
        <v>11500000</v>
      </c>
      <c r="D7" s="118">
        <v>44669</v>
      </c>
      <c r="E7" s="116" t="s">
        <v>206</v>
      </c>
    </row>
    <row r="8" spans="1:12" ht="12.75" customHeight="1">
      <c r="A8" s="116" t="s">
        <v>40</v>
      </c>
      <c r="B8" s="116" t="s">
        <v>198</v>
      </c>
      <c r="C8" s="117">
        <v>175000</v>
      </c>
      <c r="D8" s="118">
        <v>44678</v>
      </c>
      <c r="E8" s="116" t="s">
        <v>207</v>
      </c>
    </row>
    <row r="9" spans="1:12" ht="12.75" customHeight="1">
      <c r="A9" s="116" t="s">
        <v>40</v>
      </c>
      <c r="B9" s="116" t="s">
        <v>198</v>
      </c>
      <c r="C9" s="117">
        <v>580000</v>
      </c>
      <c r="D9" s="118">
        <v>44666</v>
      </c>
      <c r="E9" s="116" t="s">
        <v>206</v>
      </c>
    </row>
    <row r="10" spans="1:12" ht="12.75" customHeight="1">
      <c r="A10" s="116" t="s">
        <v>40</v>
      </c>
      <c r="B10" s="116" t="s">
        <v>198</v>
      </c>
      <c r="C10" s="117">
        <v>405000</v>
      </c>
      <c r="D10" s="118">
        <v>44678</v>
      </c>
      <c r="E10" s="116" t="s">
        <v>206</v>
      </c>
    </row>
    <row r="11" spans="1:12" ht="12.75" customHeight="1">
      <c r="A11" s="116" t="s">
        <v>40</v>
      </c>
      <c r="B11" s="116" t="s">
        <v>198</v>
      </c>
      <c r="C11" s="117">
        <v>412000</v>
      </c>
      <c r="D11" s="118">
        <v>44666</v>
      </c>
      <c r="E11" s="116" t="s">
        <v>206</v>
      </c>
    </row>
    <row r="12" spans="1:12" ht="12.75" customHeight="1">
      <c r="A12" s="116" t="s">
        <v>40</v>
      </c>
      <c r="B12" s="116" t="s">
        <v>198</v>
      </c>
      <c r="C12" s="117">
        <v>440000</v>
      </c>
      <c r="D12" s="118">
        <v>44680</v>
      </c>
      <c r="E12" s="116" t="s">
        <v>206</v>
      </c>
    </row>
    <row r="13" spans="1:12" ht="15">
      <c r="A13" s="116" t="s">
        <v>40</v>
      </c>
      <c r="B13" s="116" t="s">
        <v>198</v>
      </c>
      <c r="C13" s="117">
        <v>1090000</v>
      </c>
      <c r="D13" s="118">
        <v>44680</v>
      </c>
      <c r="E13" s="116" t="s">
        <v>206</v>
      </c>
    </row>
    <row r="14" spans="1:12" ht="15">
      <c r="A14" s="116" t="s">
        <v>40</v>
      </c>
      <c r="B14" s="116" t="s">
        <v>198</v>
      </c>
      <c r="C14" s="117">
        <v>350000</v>
      </c>
      <c r="D14" s="118">
        <v>44666</v>
      </c>
      <c r="E14" s="116" t="s">
        <v>206</v>
      </c>
    </row>
    <row r="15" spans="1:12" ht="15">
      <c r="A15" s="116" t="s">
        <v>40</v>
      </c>
      <c r="B15" s="116" t="s">
        <v>198</v>
      </c>
      <c r="C15" s="117">
        <v>326000</v>
      </c>
      <c r="D15" s="118">
        <v>44666</v>
      </c>
      <c r="E15" s="116" t="s">
        <v>207</v>
      </c>
    </row>
    <row r="16" spans="1:12" ht="15">
      <c r="A16" s="116" t="s">
        <v>40</v>
      </c>
      <c r="B16" s="116" t="s">
        <v>198</v>
      </c>
      <c r="C16" s="117">
        <v>1660000</v>
      </c>
      <c r="D16" s="118">
        <v>44663</v>
      </c>
      <c r="E16" s="116" t="s">
        <v>206</v>
      </c>
    </row>
    <row r="17" spans="1:5" ht="15">
      <c r="A17" s="116" t="s">
        <v>40</v>
      </c>
      <c r="B17" s="116" t="s">
        <v>198</v>
      </c>
      <c r="C17" s="117">
        <v>446600</v>
      </c>
      <c r="D17" s="118">
        <v>44669</v>
      </c>
      <c r="E17" s="116" t="s">
        <v>207</v>
      </c>
    </row>
    <row r="18" spans="1:5" ht="15">
      <c r="A18" s="116" t="s">
        <v>40</v>
      </c>
      <c r="B18" s="116" t="s">
        <v>198</v>
      </c>
      <c r="C18" s="117">
        <v>798000</v>
      </c>
      <c r="D18" s="118">
        <v>44655</v>
      </c>
      <c r="E18" s="116" t="s">
        <v>207</v>
      </c>
    </row>
    <row r="19" spans="1:5" ht="15">
      <c r="A19" s="116" t="s">
        <v>40</v>
      </c>
      <c r="B19" s="116" t="s">
        <v>198</v>
      </c>
      <c r="C19" s="117">
        <v>330000</v>
      </c>
      <c r="D19" s="118">
        <v>44669</v>
      </c>
      <c r="E19" s="116" t="s">
        <v>206</v>
      </c>
    </row>
    <row r="20" spans="1:5" ht="15">
      <c r="A20" s="116" t="s">
        <v>40</v>
      </c>
      <c r="B20" s="116" t="s">
        <v>198</v>
      </c>
      <c r="C20" s="117">
        <v>463000</v>
      </c>
      <c r="D20" s="118">
        <v>44664</v>
      </c>
      <c r="E20" s="116" t="s">
        <v>206</v>
      </c>
    </row>
    <row r="21" spans="1:5" ht="15">
      <c r="A21" s="116" t="s">
        <v>40</v>
      </c>
      <c r="B21" s="116" t="s">
        <v>198</v>
      </c>
      <c r="C21" s="117">
        <v>460000</v>
      </c>
      <c r="D21" s="118">
        <v>44664</v>
      </c>
      <c r="E21" s="116" t="s">
        <v>206</v>
      </c>
    </row>
    <row r="22" spans="1:5" ht="15">
      <c r="A22" s="116" t="s">
        <v>40</v>
      </c>
      <c r="B22" s="116" t="s">
        <v>198</v>
      </c>
      <c r="C22" s="117">
        <v>720000</v>
      </c>
      <c r="D22" s="118">
        <v>44652</v>
      </c>
      <c r="E22" s="116" t="s">
        <v>206</v>
      </c>
    </row>
    <row r="23" spans="1:5" ht="15">
      <c r="A23" s="116" t="s">
        <v>40</v>
      </c>
      <c r="B23" s="116" t="s">
        <v>198</v>
      </c>
      <c r="C23" s="117">
        <v>289900</v>
      </c>
      <c r="D23" s="118">
        <v>44680</v>
      </c>
      <c r="E23" s="116" t="s">
        <v>206</v>
      </c>
    </row>
    <row r="24" spans="1:5" ht="15">
      <c r="A24" s="116" t="s">
        <v>40</v>
      </c>
      <c r="B24" s="116" t="s">
        <v>198</v>
      </c>
      <c r="C24" s="117">
        <v>75000</v>
      </c>
      <c r="D24" s="118">
        <v>44666</v>
      </c>
      <c r="E24" s="116" t="s">
        <v>207</v>
      </c>
    </row>
    <row r="25" spans="1:5" ht="15">
      <c r="A25" s="116" t="s">
        <v>40</v>
      </c>
      <c r="B25" s="116" t="s">
        <v>198</v>
      </c>
      <c r="C25" s="117">
        <v>278800</v>
      </c>
      <c r="D25" s="118">
        <v>44669</v>
      </c>
      <c r="E25" s="116" t="s">
        <v>207</v>
      </c>
    </row>
    <row r="26" spans="1:5" ht="15">
      <c r="A26" s="116" t="s">
        <v>40</v>
      </c>
      <c r="B26" s="116" t="s">
        <v>198</v>
      </c>
      <c r="C26" s="117">
        <v>860000</v>
      </c>
      <c r="D26" s="118">
        <v>44673</v>
      </c>
      <c r="E26" s="116" t="s">
        <v>206</v>
      </c>
    </row>
    <row r="27" spans="1:5" ht="15">
      <c r="A27" s="116" t="s">
        <v>40</v>
      </c>
      <c r="B27" s="116" t="s">
        <v>198</v>
      </c>
      <c r="C27" s="117">
        <v>91000</v>
      </c>
      <c r="D27" s="118">
        <v>44666</v>
      </c>
      <c r="E27" s="116" t="s">
        <v>207</v>
      </c>
    </row>
    <row r="28" spans="1:5" ht="15">
      <c r="A28" s="116" t="s">
        <v>40</v>
      </c>
      <c r="B28" s="116" t="s">
        <v>198</v>
      </c>
      <c r="C28" s="117">
        <v>1950000</v>
      </c>
      <c r="D28" s="118">
        <v>44673</v>
      </c>
      <c r="E28" s="116" t="s">
        <v>206</v>
      </c>
    </row>
    <row r="29" spans="1:5" ht="15">
      <c r="A29" s="116" t="s">
        <v>40</v>
      </c>
      <c r="B29" s="116" t="s">
        <v>198</v>
      </c>
      <c r="C29" s="117">
        <v>810000</v>
      </c>
      <c r="D29" s="118">
        <v>44663</v>
      </c>
      <c r="E29" s="116" t="s">
        <v>206</v>
      </c>
    </row>
    <row r="30" spans="1:5" ht="15">
      <c r="A30" s="116" t="s">
        <v>40</v>
      </c>
      <c r="B30" s="116" t="s">
        <v>198</v>
      </c>
      <c r="C30" s="117">
        <v>714000</v>
      </c>
      <c r="D30" s="118">
        <v>44676</v>
      </c>
      <c r="E30" s="116" t="s">
        <v>207</v>
      </c>
    </row>
    <row r="31" spans="1:5" ht="15">
      <c r="A31" s="116" t="s">
        <v>40</v>
      </c>
      <c r="B31" s="116" t="s">
        <v>198</v>
      </c>
      <c r="C31" s="117">
        <v>372500</v>
      </c>
      <c r="D31" s="118">
        <v>44676</v>
      </c>
      <c r="E31" s="116" t="s">
        <v>207</v>
      </c>
    </row>
    <row r="32" spans="1:5" ht="15">
      <c r="A32" s="116" t="s">
        <v>40</v>
      </c>
      <c r="B32" s="116" t="s">
        <v>198</v>
      </c>
      <c r="C32" s="117">
        <v>355900</v>
      </c>
      <c r="D32" s="118">
        <v>44677</v>
      </c>
      <c r="E32" s="116" t="s">
        <v>207</v>
      </c>
    </row>
    <row r="33" spans="1:5" ht="15">
      <c r="A33" s="116" t="s">
        <v>40</v>
      </c>
      <c r="B33" s="116" t="s">
        <v>198</v>
      </c>
      <c r="C33" s="117">
        <v>480000</v>
      </c>
      <c r="D33" s="118">
        <v>44677</v>
      </c>
      <c r="E33" s="116" t="s">
        <v>206</v>
      </c>
    </row>
    <row r="34" spans="1:5" ht="15">
      <c r="A34" s="116" t="s">
        <v>40</v>
      </c>
      <c r="B34" s="116" t="s">
        <v>198</v>
      </c>
      <c r="C34" s="117">
        <v>515000</v>
      </c>
      <c r="D34" s="118">
        <v>44664</v>
      </c>
      <c r="E34" s="116" t="s">
        <v>206</v>
      </c>
    </row>
    <row r="35" spans="1:5" ht="15">
      <c r="A35" s="116" t="s">
        <v>40</v>
      </c>
      <c r="B35" s="116" t="s">
        <v>198</v>
      </c>
      <c r="C35" s="117">
        <v>998000</v>
      </c>
      <c r="D35" s="118">
        <v>44672</v>
      </c>
      <c r="E35" s="116" t="s">
        <v>206</v>
      </c>
    </row>
    <row r="36" spans="1:5" ht="15">
      <c r="A36" s="116" t="s">
        <v>40</v>
      </c>
      <c r="B36" s="116" t="s">
        <v>198</v>
      </c>
      <c r="C36" s="117">
        <v>600000</v>
      </c>
      <c r="D36" s="118">
        <v>44656</v>
      </c>
      <c r="E36" s="116" t="s">
        <v>206</v>
      </c>
    </row>
    <row r="37" spans="1:5" ht="15">
      <c r="A37" s="116" t="s">
        <v>40</v>
      </c>
      <c r="B37" s="116" t="s">
        <v>198</v>
      </c>
      <c r="C37" s="117">
        <v>649000</v>
      </c>
      <c r="D37" s="118">
        <v>44673</v>
      </c>
      <c r="E37" s="116" t="s">
        <v>206</v>
      </c>
    </row>
    <row r="38" spans="1:5" ht="15">
      <c r="A38" s="116" t="s">
        <v>40</v>
      </c>
      <c r="B38" s="116" t="s">
        <v>198</v>
      </c>
      <c r="C38" s="117">
        <v>670000</v>
      </c>
      <c r="D38" s="118">
        <v>44659</v>
      </c>
      <c r="E38" s="116" t="s">
        <v>206</v>
      </c>
    </row>
    <row r="39" spans="1:5" ht="15">
      <c r="A39" s="116" t="s">
        <v>40</v>
      </c>
      <c r="B39" s="116" t="s">
        <v>198</v>
      </c>
      <c r="C39" s="117">
        <v>250000</v>
      </c>
      <c r="D39" s="118">
        <v>44656</v>
      </c>
      <c r="E39" s="116" t="s">
        <v>207</v>
      </c>
    </row>
    <row r="40" spans="1:5" ht="15">
      <c r="A40" s="116" t="s">
        <v>40</v>
      </c>
      <c r="B40" s="116" t="s">
        <v>198</v>
      </c>
      <c r="C40" s="117">
        <v>199000</v>
      </c>
      <c r="D40" s="118">
        <v>44657</v>
      </c>
      <c r="E40" s="116" t="s">
        <v>207</v>
      </c>
    </row>
    <row r="41" spans="1:5" ht="15">
      <c r="A41" s="116" t="s">
        <v>40</v>
      </c>
      <c r="B41" s="116" t="s">
        <v>198</v>
      </c>
      <c r="C41" s="117">
        <v>950000</v>
      </c>
      <c r="D41" s="118">
        <v>44657</v>
      </c>
      <c r="E41" s="116" t="s">
        <v>206</v>
      </c>
    </row>
    <row r="42" spans="1:5" ht="15">
      <c r="A42" s="116" t="s">
        <v>40</v>
      </c>
      <c r="B42" s="116" t="s">
        <v>198</v>
      </c>
      <c r="C42" s="117">
        <v>3650000</v>
      </c>
      <c r="D42" s="118">
        <v>44656</v>
      </c>
      <c r="E42" s="116" t="s">
        <v>207</v>
      </c>
    </row>
    <row r="43" spans="1:5" ht="15">
      <c r="A43" s="116" t="s">
        <v>40</v>
      </c>
      <c r="B43" s="116" t="s">
        <v>198</v>
      </c>
      <c r="C43" s="117">
        <v>1150000</v>
      </c>
      <c r="D43" s="118">
        <v>44656</v>
      </c>
      <c r="E43" s="116" t="s">
        <v>206</v>
      </c>
    </row>
    <row r="44" spans="1:5" ht="15">
      <c r="A44" s="116" t="s">
        <v>40</v>
      </c>
      <c r="B44" s="116" t="s">
        <v>198</v>
      </c>
      <c r="C44" s="117">
        <v>453500</v>
      </c>
      <c r="D44" s="118">
        <v>44662</v>
      </c>
      <c r="E44" s="116" t="s">
        <v>207</v>
      </c>
    </row>
    <row r="45" spans="1:5" ht="15">
      <c r="A45" s="116" t="s">
        <v>38</v>
      </c>
      <c r="B45" s="116" t="s">
        <v>199</v>
      </c>
      <c r="C45" s="117">
        <v>80500</v>
      </c>
      <c r="D45" s="118">
        <v>44676</v>
      </c>
      <c r="E45" s="116" t="s">
        <v>206</v>
      </c>
    </row>
    <row r="46" spans="1:5" ht="15">
      <c r="A46" s="116" t="s">
        <v>38</v>
      </c>
      <c r="B46" s="116" t="s">
        <v>199</v>
      </c>
      <c r="C46" s="117">
        <v>380200</v>
      </c>
      <c r="D46" s="118">
        <v>44680</v>
      </c>
      <c r="E46" s="116" t="s">
        <v>207</v>
      </c>
    </row>
    <row r="47" spans="1:5" ht="15">
      <c r="A47" s="116" t="s">
        <v>38</v>
      </c>
      <c r="B47" s="116" t="s">
        <v>199</v>
      </c>
      <c r="C47" s="117">
        <v>415000</v>
      </c>
      <c r="D47" s="118">
        <v>44680</v>
      </c>
      <c r="E47" s="116" t="s">
        <v>206</v>
      </c>
    </row>
    <row r="48" spans="1:5" ht="15">
      <c r="A48" s="116" t="s">
        <v>38</v>
      </c>
      <c r="B48" s="116" t="s">
        <v>199</v>
      </c>
      <c r="C48" s="117">
        <v>40000</v>
      </c>
      <c r="D48" s="118">
        <v>44665</v>
      </c>
      <c r="E48" s="116" t="s">
        <v>207</v>
      </c>
    </row>
    <row r="49" spans="1:5" ht="15">
      <c r="A49" s="116" t="s">
        <v>38</v>
      </c>
      <c r="B49" s="116" t="s">
        <v>199</v>
      </c>
      <c r="C49" s="117">
        <v>900000</v>
      </c>
      <c r="D49" s="118">
        <v>44664</v>
      </c>
      <c r="E49" s="116" t="s">
        <v>207</v>
      </c>
    </row>
    <row r="50" spans="1:5" ht="15">
      <c r="A50" s="116" t="s">
        <v>38</v>
      </c>
      <c r="B50" s="116" t="s">
        <v>199</v>
      </c>
      <c r="C50" s="117">
        <v>5700000</v>
      </c>
      <c r="D50" s="118">
        <v>44656</v>
      </c>
      <c r="E50" s="116" t="s">
        <v>206</v>
      </c>
    </row>
    <row r="51" spans="1:5" ht="15">
      <c r="A51" s="116" t="s">
        <v>38</v>
      </c>
      <c r="B51" s="116" t="s">
        <v>199</v>
      </c>
      <c r="C51" s="117">
        <v>500000</v>
      </c>
      <c r="D51" s="118">
        <v>44670</v>
      </c>
      <c r="E51" s="116" t="s">
        <v>206</v>
      </c>
    </row>
    <row r="52" spans="1:5" ht="15">
      <c r="A52" s="116" t="s">
        <v>38</v>
      </c>
      <c r="B52" s="116" t="s">
        <v>199</v>
      </c>
      <c r="C52" s="117">
        <v>100000</v>
      </c>
      <c r="D52" s="118">
        <v>44680</v>
      </c>
      <c r="E52" s="116" t="s">
        <v>207</v>
      </c>
    </row>
    <row r="53" spans="1:5" ht="15">
      <c r="A53" s="116" t="s">
        <v>38</v>
      </c>
      <c r="B53" s="116" t="s">
        <v>199</v>
      </c>
      <c r="C53" s="117">
        <v>295000</v>
      </c>
      <c r="D53" s="118">
        <v>44680</v>
      </c>
      <c r="E53" s="116" t="s">
        <v>206</v>
      </c>
    </row>
    <row r="54" spans="1:5" ht="15">
      <c r="A54" s="116" t="s">
        <v>38</v>
      </c>
      <c r="B54" s="116" t="s">
        <v>199</v>
      </c>
      <c r="C54" s="117">
        <v>1125000</v>
      </c>
      <c r="D54" s="118">
        <v>44678</v>
      </c>
      <c r="E54" s="116" t="s">
        <v>206</v>
      </c>
    </row>
    <row r="55" spans="1:5" ht="15">
      <c r="A55" s="116" t="s">
        <v>38</v>
      </c>
      <c r="B55" s="116" t="s">
        <v>199</v>
      </c>
      <c r="C55" s="117">
        <v>735000</v>
      </c>
      <c r="D55" s="118">
        <v>44680</v>
      </c>
      <c r="E55" s="116" t="s">
        <v>207</v>
      </c>
    </row>
    <row r="56" spans="1:5" ht="15">
      <c r="A56" s="116" t="s">
        <v>38</v>
      </c>
      <c r="B56" s="116" t="s">
        <v>199</v>
      </c>
      <c r="C56" s="117">
        <v>2250000</v>
      </c>
      <c r="D56" s="118">
        <v>44680</v>
      </c>
      <c r="E56" s="116" t="s">
        <v>207</v>
      </c>
    </row>
    <row r="57" spans="1:5" ht="15">
      <c r="A57" s="116" t="s">
        <v>38</v>
      </c>
      <c r="B57" s="116" t="s">
        <v>199</v>
      </c>
      <c r="C57" s="117">
        <v>300000</v>
      </c>
      <c r="D57" s="118">
        <v>44676</v>
      </c>
      <c r="E57" s="116" t="s">
        <v>206</v>
      </c>
    </row>
    <row r="58" spans="1:5" ht="15">
      <c r="A58" s="116" t="s">
        <v>38</v>
      </c>
      <c r="B58" s="116" t="s">
        <v>199</v>
      </c>
      <c r="C58" s="117">
        <v>1950000</v>
      </c>
      <c r="D58" s="118">
        <v>44657</v>
      </c>
      <c r="E58" s="116" t="s">
        <v>206</v>
      </c>
    </row>
    <row r="59" spans="1:5" ht="15">
      <c r="A59" s="116" t="s">
        <v>38</v>
      </c>
      <c r="B59" s="116" t="s">
        <v>199</v>
      </c>
      <c r="C59" s="117">
        <v>381600</v>
      </c>
      <c r="D59" s="118">
        <v>44663</v>
      </c>
      <c r="E59" s="116" t="s">
        <v>207</v>
      </c>
    </row>
    <row r="60" spans="1:5" ht="15">
      <c r="A60" s="116" t="s">
        <v>38</v>
      </c>
      <c r="B60" s="116" t="s">
        <v>199</v>
      </c>
      <c r="C60" s="117">
        <v>205015</v>
      </c>
      <c r="D60" s="118">
        <v>44652</v>
      </c>
      <c r="E60" s="116" t="s">
        <v>206</v>
      </c>
    </row>
    <row r="61" spans="1:5" ht="15">
      <c r="A61" s="116" t="s">
        <v>38</v>
      </c>
      <c r="B61" s="116" t="s">
        <v>199</v>
      </c>
      <c r="C61" s="117">
        <v>725000</v>
      </c>
      <c r="D61" s="118">
        <v>44666</v>
      </c>
      <c r="E61" s="116" t="s">
        <v>206</v>
      </c>
    </row>
    <row r="62" spans="1:5" ht="15">
      <c r="A62" s="116" t="s">
        <v>38</v>
      </c>
      <c r="B62" s="116" t="s">
        <v>199</v>
      </c>
      <c r="C62" s="117">
        <v>1850000</v>
      </c>
      <c r="D62" s="118">
        <v>44656</v>
      </c>
      <c r="E62" s="116" t="s">
        <v>206</v>
      </c>
    </row>
    <row r="63" spans="1:5" ht="15">
      <c r="A63" s="116" t="s">
        <v>38</v>
      </c>
      <c r="B63" s="116" t="s">
        <v>199</v>
      </c>
      <c r="C63" s="117">
        <v>1854000</v>
      </c>
      <c r="D63" s="118">
        <v>44662</v>
      </c>
      <c r="E63" s="116" t="s">
        <v>207</v>
      </c>
    </row>
    <row r="64" spans="1:5" ht="15">
      <c r="A64" s="116" t="s">
        <v>38</v>
      </c>
      <c r="B64" s="116" t="s">
        <v>199</v>
      </c>
      <c r="C64" s="117">
        <v>6421100</v>
      </c>
      <c r="D64" s="118">
        <v>44652</v>
      </c>
      <c r="E64" s="116" t="s">
        <v>207</v>
      </c>
    </row>
    <row r="65" spans="1:5" ht="15">
      <c r="A65" s="116" t="s">
        <v>38</v>
      </c>
      <c r="B65" s="116" t="s">
        <v>199</v>
      </c>
      <c r="C65" s="117">
        <v>3300000</v>
      </c>
      <c r="D65" s="118">
        <v>44662</v>
      </c>
      <c r="E65" s="116" t="s">
        <v>206</v>
      </c>
    </row>
    <row r="66" spans="1:5" ht="15">
      <c r="A66" s="116" t="s">
        <v>38</v>
      </c>
      <c r="B66" s="116" t="s">
        <v>199</v>
      </c>
      <c r="C66" s="117">
        <v>745000</v>
      </c>
      <c r="D66" s="118">
        <v>44666</v>
      </c>
      <c r="E66" s="116" t="s">
        <v>206</v>
      </c>
    </row>
    <row r="67" spans="1:5" ht="15">
      <c r="A67" s="116" t="s">
        <v>38</v>
      </c>
      <c r="B67" s="116" t="s">
        <v>199</v>
      </c>
      <c r="C67" s="117">
        <v>725000</v>
      </c>
      <c r="D67" s="118">
        <v>44665</v>
      </c>
      <c r="E67" s="116" t="s">
        <v>206</v>
      </c>
    </row>
    <row r="68" spans="1:5" ht="15">
      <c r="A68" s="116" t="s">
        <v>38</v>
      </c>
      <c r="B68" s="116" t="s">
        <v>199</v>
      </c>
      <c r="C68" s="117">
        <v>214000</v>
      </c>
      <c r="D68" s="118">
        <v>44673</v>
      </c>
      <c r="E68" s="116" t="s">
        <v>207</v>
      </c>
    </row>
    <row r="69" spans="1:5" ht="15">
      <c r="A69" s="116" t="s">
        <v>38</v>
      </c>
      <c r="B69" s="116" t="s">
        <v>199</v>
      </c>
      <c r="C69" s="117">
        <v>399000</v>
      </c>
      <c r="D69" s="118">
        <v>44666</v>
      </c>
      <c r="E69" s="116" t="s">
        <v>206</v>
      </c>
    </row>
    <row r="70" spans="1:5" ht="15">
      <c r="A70" s="116" t="s">
        <v>38</v>
      </c>
      <c r="B70" s="116" t="s">
        <v>199</v>
      </c>
      <c r="C70" s="117">
        <v>826000</v>
      </c>
      <c r="D70" s="118">
        <v>44666</v>
      </c>
      <c r="E70" s="116" t="s">
        <v>207</v>
      </c>
    </row>
    <row r="71" spans="1:5" ht="15">
      <c r="A71" s="116" t="s">
        <v>38</v>
      </c>
      <c r="B71" s="116" t="s">
        <v>199</v>
      </c>
      <c r="C71" s="117">
        <v>290000</v>
      </c>
      <c r="D71" s="118">
        <v>44652</v>
      </c>
      <c r="E71" s="116" t="s">
        <v>206</v>
      </c>
    </row>
    <row r="72" spans="1:5" ht="15">
      <c r="A72" s="116" t="s">
        <v>65</v>
      </c>
      <c r="B72" s="116" t="s">
        <v>200</v>
      </c>
      <c r="C72" s="117">
        <v>556000</v>
      </c>
      <c r="D72" s="118">
        <v>44665</v>
      </c>
      <c r="E72" s="116" t="s">
        <v>206</v>
      </c>
    </row>
    <row r="73" spans="1:5" ht="15">
      <c r="A73" s="116" t="s">
        <v>60</v>
      </c>
      <c r="B73" s="116" t="s">
        <v>201</v>
      </c>
      <c r="C73" s="117">
        <v>605000</v>
      </c>
      <c r="D73" s="118">
        <v>44666</v>
      </c>
      <c r="E73" s="116" t="s">
        <v>206</v>
      </c>
    </row>
    <row r="74" spans="1:5" ht="15">
      <c r="A74" s="116" t="s">
        <v>60</v>
      </c>
      <c r="B74" s="116" t="s">
        <v>201</v>
      </c>
      <c r="C74" s="117">
        <v>6815000</v>
      </c>
      <c r="D74" s="118">
        <v>44662</v>
      </c>
      <c r="E74" s="116" t="s">
        <v>206</v>
      </c>
    </row>
    <row r="75" spans="1:5" ht="15">
      <c r="A75" s="116" t="s">
        <v>60</v>
      </c>
      <c r="B75" s="116" t="s">
        <v>201</v>
      </c>
      <c r="C75" s="117">
        <v>1240000</v>
      </c>
      <c r="D75" s="118">
        <v>44666</v>
      </c>
      <c r="E75" s="116" t="s">
        <v>206</v>
      </c>
    </row>
    <row r="76" spans="1:5" ht="15">
      <c r="A76" s="116" t="s">
        <v>60</v>
      </c>
      <c r="B76" s="116" t="s">
        <v>201</v>
      </c>
      <c r="C76" s="117">
        <v>875000</v>
      </c>
      <c r="D76" s="118">
        <v>44680</v>
      </c>
      <c r="E76" s="116" t="s">
        <v>206</v>
      </c>
    </row>
    <row r="77" spans="1:5" ht="15">
      <c r="A77" s="116" t="s">
        <v>60</v>
      </c>
      <c r="B77" s="116" t="s">
        <v>201</v>
      </c>
      <c r="C77" s="117">
        <v>1629100</v>
      </c>
      <c r="D77" s="118">
        <v>44680</v>
      </c>
      <c r="E77" s="116" t="s">
        <v>205</v>
      </c>
    </row>
    <row r="78" spans="1:5" ht="15">
      <c r="A78" s="116" t="s">
        <v>60</v>
      </c>
      <c r="B78" s="116" t="s">
        <v>201</v>
      </c>
      <c r="C78" s="117">
        <v>520000</v>
      </c>
      <c r="D78" s="118">
        <v>44671</v>
      </c>
      <c r="E78" s="116" t="s">
        <v>206</v>
      </c>
    </row>
    <row r="79" spans="1:5" ht="15">
      <c r="A79" s="116" t="s">
        <v>60</v>
      </c>
      <c r="B79" s="116" t="s">
        <v>201</v>
      </c>
      <c r="C79" s="117">
        <v>925000</v>
      </c>
      <c r="D79" s="118">
        <v>44679</v>
      </c>
      <c r="E79" s="116" t="s">
        <v>206</v>
      </c>
    </row>
    <row r="80" spans="1:5" ht="15">
      <c r="A80" s="116" t="s">
        <v>60</v>
      </c>
      <c r="B80" s="116" t="s">
        <v>201</v>
      </c>
      <c r="C80" s="117">
        <v>725900</v>
      </c>
      <c r="D80" s="118">
        <v>44656</v>
      </c>
      <c r="E80" s="116" t="s">
        <v>205</v>
      </c>
    </row>
    <row r="81" spans="1:5" ht="15">
      <c r="A81" s="116" t="s">
        <v>60</v>
      </c>
      <c r="B81" s="116" t="s">
        <v>201</v>
      </c>
      <c r="C81" s="117">
        <v>615000</v>
      </c>
      <c r="D81" s="118">
        <v>44659</v>
      </c>
      <c r="E81" s="116" t="s">
        <v>207</v>
      </c>
    </row>
    <row r="82" spans="1:5" ht="15">
      <c r="A82" s="116" t="s">
        <v>60</v>
      </c>
      <c r="B82" s="116" t="s">
        <v>201</v>
      </c>
      <c r="C82" s="117">
        <v>1659673</v>
      </c>
      <c r="D82" s="118">
        <v>44659</v>
      </c>
      <c r="E82" s="116" t="s">
        <v>205</v>
      </c>
    </row>
    <row r="83" spans="1:5" ht="15">
      <c r="A83" s="116" t="s">
        <v>89</v>
      </c>
      <c r="B83" s="116" t="s">
        <v>202</v>
      </c>
      <c r="C83" s="117">
        <v>1000000</v>
      </c>
      <c r="D83" s="118">
        <v>44659</v>
      </c>
      <c r="E83" s="116" t="s">
        <v>206</v>
      </c>
    </row>
    <row r="84" spans="1:5" ht="15">
      <c r="A84" s="116" t="s">
        <v>89</v>
      </c>
      <c r="B84" s="116" t="s">
        <v>202</v>
      </c>
      <c r="C84" s="117">
        <v>1160000</v>
      </c>
      <c r="D84" s="118">
        <v>44676</v>
      </c>
      <c r="E84" s="116" t="s">
        <v>207</v>
      </c>
    </row>
    <row r="85" spans="1:5" ht="15">
      <c r="A85" s="116" t="s">
        <v>89</v>
      </c>
      <c r="B85" s="116" t="s">
        <v>202</v>
      </c>
      <c r="C85" s="117">
        <v>647000</v>
      </c>
      <c r="D85" s="118">
        <v>44658</v>
      </c>
      <c r="E85" s="116" t="s">
        <v>207</v>
      </c>
    </row>
    <row r="86" spans="1:5" ht="15">
      <c r="A86" s="116" t="s">
        <v>89</v>
      </c>
      <c r="B86" s="116" t="s">
        <v>202</v>
      </c>
      <c r="C86" s="117">
        <v>770000</v>
      </c>
      <c r="D86" s="118">
        <v>44665</v>
      </c>
      <c r="E86" s="116" t="s">
        <v>206</v>
      </c>
    </row>
    <row r="87" spans="1:5" ht="15">
      <c r="A87" s="116" t="s">
        <v>89</v>
      </c>
      <c r="B87" s="116" t="s">
        <v>202</v>
      </c>
      <c r="C87" s="117">
        <v>572500</v>
      </c>
      <c r="D87" s="118">
        <v>44676</v>
      </c>
      <c r="E87" s="116" t="s">
        <v>206</v>
      </c>
    </row>
    <row r="88" spans="1:5" ht="15">
      <c r="A88" s="116" t="s">
        <v>89</v>
      </c>
      <c r="B88" s="116" t="s">
        <v>202</v>
      </c>
      <c r="C88" s="117">
        <v>647500</v>
      </c>
      <c r="D88" s="118">
        <v>44659</v>
      </c>
      <c r="E88" s="116" t="s">
        <v>207</v>
      </c>
    </row>
    <row r="89" spans="1:5" ht="15">
      <c r="A89" s="116" t="s">
        <v>89</v>
      </c>
      <c r="B89" s="116" t="s">
        <v>202</v>
      </c>
      <c r="C89" s="117">
        <v>425000</v>
      </c>
      <c r="D89" s="118">
        <v>44659</v>
      </c>
      <c r="E89" s="116" t="s">
        <v>206</v>
      </c>
    </row>
    <row r="90" spans="1:5" ht="15">
      <c r="A90" s="116" t="s">
        <v>89</v>
      </c>
      <c r="B90" s="116" t="s">
        <v>202</v>
      </c>
      <c r="C90" s="117">
        <v>690000</v>
      </c>
      <c r="D90" s="118">
        <v>44662</v>
      </c>
      <c r="E90" s="116" t="s">
        <v>206</v>
      </c>
    </row>
    <row r="91" spans="1:5" ht="15">
      <c r="A91" s="116" t="s">
        <v>89</v>
      </c>
      <c r="B91" s="116" t="s">
        <v>202</v>
      </c>
      <c r="C91" s="117">
        <v>500000</v>
      </c>
      <c r="D91" s="118">
        <v>44659</v>
      </c>
      <c r="E91" s="116" t="s">
        <v>206</v>
      </c>
    </row>
    <row r="92" spans="1:5" ht="15">
      <c r="A92" s="116" t="s">
        <v>89</v>
      </c>
      <c r="B92" s="116" t="s">
        <v>202</v>
      </c>
      <c r="C92" s="117">
        <v>140000</v>
      </c>
      <c r="D92" s="118">
        <v>44656</v>
      </c>
      <c r="E92" s="116" t="s">
        <v>206</v>
      </c>
    </row>
    <row r="93" spans="1:5" ht="15">
      <c r="A93" s="116" t="s">
        <v>89</v>
      </c>
      <c r="B93" s="116" t="s">
        <v>202</v>
      </c>
      <c r="C93" s="117">
        <v>725000</v>
      </c>
      <c r="D93" s="118">
        <v>44657</v>
      </c>
      <c r="E93" s="116" t="s">
        <v>206</v>
      </c>
    </row>
    <row r="94" spans="1:5" ht="15">
      <c r="A94" s="116" t="s">
        <v>89</v>
      </c>
      <c r="B94" s="116" t="s">
        <v>202</v>
      </c>
      <c r="C94" s="117">
        <v>500000</v>
      </c>
      <c r="D94" s="118">
        <v>44663</v>
      </c>
      <c r="E94" s="116" t="s">
        <v>207</v>
      </c>
    </row>
    <row r="95" spans="1:5" ht="15">
      <c r="A95" s="116" t="s">
        <v>89</v>
      </c>
      <c r="B95" s="116" t="s">
        <v>202</v>
      </c>
      <c r="C95" s="117">
        <v>350000</v>
      </c>
      <c r="D95" s="118">
        <v>44669</v>
      </c>
      <c r="E95" s="116" t="s">
        <v>207</v>
      </c>
    </row>
    <row r="96" spans="1:5" ht="15">
      <c r="A96" s="116" t="s">
        <v>89</v>
      </c>
      <c r="B96" s="116" t="s">
        <v>202</v>
      </c>
      <c r="C96" s="117">
        <v>415000</v>
      </c>
      <c r="D96" s="118">
        <v>44672</v>
      </c>
      <c r="E96" s="116" t="s">
        <v>207</v>
      </c>
    </row>
    <row r="97" spans="1:5" ht="15">
      <c r="A97" s="116" t="s">
        <v>89</v>
      </c>
      <c r="B97" s="116" t="s">
        <v>202</v>
      </c>
      <c r="C97" s="117">
        <v>870000</v>
      </c>
      <c r="D97" s="118">
        <v>44657</v>
      </c>
      <c r="E97" s="116" t="s">
        <v>206</v>
      </c>
    </row>
    <row r="98" spans="1:5" ht="15">
      <c r="A98" s="116" t="s">
        <v>89</v>
      </c>
      <c r="B98" s="116" t="s">
        <v>202</v>
      </c>
      <c r="C98" s="117">
        <v>692000</v>
      </c>
      <c r="D98" s="118">
        <v>44677</v>
      </c>
      <c r="E98" s="116" t="s">
        <v>207</v>
      </c>
    </row>
    <row r="99" spans="1:5" ht="15">
      <c r="A99" s="116" t="s">
        <v>89</v>
      </c>
      <c r="B99" s="116" t="s">
        <v>202</v>
      </c>
      <c r="C99" s="117">
        <v>670000</v>
      </c>
      <c r="D99" s="118">
        <v>44662</v>
      </c>
      <c r="E99" s="116" t="s">
        <v>206</v>
      </c>
    </row>
    <row r="100" spans="1:5" ht="15">
      <c r="A100" s="116" t="s">
        <v>89</v>
      </c>
      <c r="B100" s="116" t="s">
        <v>202</v>
      </c>
      <c r="C100" s="117">
        <v>707000</v>
      </c>
      <c r="D100" s="118">
        <v>44662</v>
      </c>
      <c r="E100" s="116" t="s">
        <v>206</v>
      </c>
    </row>
    <row r="101" spans="1:5" ht="15">
      <c r="A101" s="116" t="s">
        <v>89</v>
      </c>
      <c r="B101" s="116" t="s">
        <v>202</v>
      </c>
      <c r="C101" s="117">
        <v>600000</v>
      </c>
      <c r="D101" s="118">
        <v>44673</v>
      </c>
      <c r="E101" s="116" t="s">
        <v>206</v>
      </c>
    </row>
    <row r="102" spans="1:5" ht="15">
      <c r="A102" s="116" t="s">
        <v>89</v>
      </c>
      <c r="B102" s="116" t="s">
        <v>202</v>
      </c>
      <c r="C102" s="117">
        <v>532350</v>
      </c>
      <c r="D102" s="118">
        <v>44662</v>
      </c>
      <c r="E102" s="116" t="s">
        <v>206</v>
      </c>
    </row>
    <row r="103" spans="1:5" ht="15">
      <c r="A103" s="116" t="s">
        <v>89</v>
      </c>
      <c r="B103" s="116" t="s">
        <v>202</v>
      </c>
      <c r="C103" s="117">
        <v>120000</v>
      </c>
      <c r="D103" s="118">
        <v>44677</v>
      </c>
      <c r="E103" s="116" t="s">
        <v>206</v>
      </c>
    </row>
    <row r="104" spans="1:5" ht="15">
      <c r="A104" s="116" t="s">
        <v>89</v>
      </c>
      <c r="B104" s="116" t="s">
        <v>202</v>
      </c>
      <c r="C104" s="117">
        <v>225000</v>
      </c>
      <c r="D104" s="118">
        <v>44662</v>
      </c>
      <c r="E104" s="116" t="s">
        <v>207</v>
      </c>
    </row>
    <row r="105" spans="1:5" ht="15">
      <c r="A105" s="116" t="s">
        <v>89</v>
      </c>
      <c r="B105" s="116" t="s">
        <v>202</v>
      </c>
      <c r="C105" s="117">
        <v>851000</v>
      </c>
      <c r="D105" s="118">
        <v>44663</v>
      </c>
      <c r="E105" s="116" t="s">
        <v>206</v>
      </c>
    </row>
    <row r="106" spans="1:5" ht="15">
      <c r="A106" s="116" t="s">
        <v>89</v>
      </c>
      <c r="B106" s="116" t="s">
        <v>202</v>
      </c>
      <c r="C106" s="117">
        <v>475000</v>
      </c>
      <c r="D106" s="118">
        <v>44658</v>
      </c>
      <c r="E106" s="116" t="s">
        <v>206</v>
      </c>
    </row>
    <row r="107" spans="1:5" ht="15">
      <c r="A107" s="116" t="s">
        <v>89</v>
      </c>
      <c r="B107" s="116" t="s">
        <v>202</v>
      </c>
      <c r="C107" s="117">
        <v>2250000</v>
      </c>
      <c r="D107" s="118">
        <v>44669</v>
      </c>
      <c r="E107" s="116" t="s">
        <v>206</v>
      </c>
    </row>
    <row r="108" spans="1:5" ht="15">
      <c r="A108" s="116" t="s">
        <v>89</v>
      </c>
      <c r="B108" s="116" t="s">
        <v>202</v>
      </c>
      <c r="C108" s="117">
        <v>2000000</v>
      </c>
      <c r="D108" s="118">
        <v>44673</v>
      </c>
      <c r="E108" s="116" t="s">
        <v>206</v>
      </c>
    </row>
    <row r="109" spans="1:5" ht="15">
      <c r="A109" s="116" t="s">
        <v>89</v>
      </c>
      <c r="B109" s="116" t="s">
        <v>202</v>
      </c>
      <c r="C109" s="117">
        <v>455000</v>
      </c>
      <c r="D109" s="118">
        <v>44673</v>
      </c>
      <c r="E109" s="116" t="s">
        <v>206</v>
      </c>
    </row>
    <row r="110" spans="1:5" ht="15">
      <c r="A110" s="116" t="s">
        <v>89</v>
      </c>
      <c r="B110" s="116" t="s">
        <v>202</v>
      </c>
      <c r="C110" s="117">
        <v>375000</v>
      </c>
      <c r="D110" s="118">
        <v>44673</v>
      </c>
      <c r="E110" s="116" t="s">
        <v>206</v>
      </c>
    </row>
    <row r="111" spans="1:5" ht="15">
      <c r="A111" s="116" t="s">
        <v>89</v>
      </c>
      <c r="B111" s="116" t="s">
        <v>202</v>
      </c>
      <c r="C111" s="117">
        <v>435000</v>
      </c>
      <c r="D111" s="118">
        <v>44672</v>
      </c>
      <c r="E111" s="116" t="s">
        <v>206</v>
      </c>
    </row>
    <row r="112" spans="1:5" ht="15">
      <c r="A112" s="116" t="s">
        <v>89</v>
      </c>
      <c r="B112" s="116" t="s">
        <v>202</v>
      </c>
      <c r="C112" s="117">
        <v>919000</v>
      </c>
      <c r="D112" s="118">
        <v>44677</v>
      </c>
      <c r="E112" s="116" t="s">
        <v>206</v>
      </c>
    </row>
    <row r="113" spans="1:5" ht="15">
      <c r="A113" s="116" t="s">
        <v>89</v>
      </c>
      <c r="B113" s="116" t="s">
        <v>202</v>
      </c>
      <c r="C113" s="117">
        <v>485000</v>
      </c>
      <c r="D113" s="118">
        <v>44663</v>
      </c>
      <c r="E113" s="116" t="s">
        <v>206</v>
      </c>
    </row>
    <row r="114" spans="1:5" ht="15">
      <c r="A114" s="116" t="s">
        <v>89</v>
      </c>
      <c r="B114" s="116" t="s">
        <v>202</v>
      </c>
      <c r="C114" s="117">
        <v>304380</v>
      </c>
      <c r="D114" s="118">
        <v>44678</v>
      </c>
      <c r="E114" s="116" t="s">
        <v>207</v>
      </c>
    </row>
    <row r="115" spans="1:5" ht="15">
      <c r="A115" s="116" t="s">
        <v>89</v>
      </c>
      <c r="B115" s="116" t="s">
        <v>202</v>
      </c>
      <c r="C115" s="117">
        <v>175000</v>
      </c>
      <c r="D115" s="118">
        <v>44662</v>
      </c>
      <c r="E115" s="116" t="s">
        <v>207</v>
      </c>
    </row>
    <row r="116" spans="1:5" ht="15">
      <c r="A116" s="116" t="s">
        <v>89</v>
      </c>
      <c r="B116" s="116" t="s">
        <v>202</v>
      </c>
      <c r="C116" s="117">
        <v>749000</v>
      </c>
      <c r="D116" s="118">
        <v>44673</v>
      </c>
      <c r="E116" s="116" t="s">
        <v>206</v>
      </c>
    </row>
    <row r="117" spans="1:5" ht="15">
      <c r="A117" s="116" t="s">
        <v>89</v>
      </c>
      <c r="B117" s="116" t="s">
        <v>202</v>
      </c>
      <c r="C117" s="117">
        <v>449000</v>
      </c>
      <c r="D117" s="118">
        <v>44657</v>
      </c>
      <c r="E117" s="116" t="s">
        <v>205</v>
      </c>
    </row>
    <row r="118" spans="1:5" ht="15">
      <c r="A118" s="116" t="s">
        <v>89</v>
      </c>
      <c r="B118" s="116" t="s">
        <v>202</v>
      </c>
      <c r="C118" s="117">
        <v>320000</v>
      </c>
      <c r="D118" s="118">
        <v>44670</v>
      </c>
      <c r="E118" s="116" t="s">
        <v>206</v>
      </c>
    </row>
    <row r="119" spans="1:5" ht="15">
      <c r="A119" s="116" t="s">
        <v>89</v>
      </c>
      <c r="B119" s="116" t="s">
        <v>202</v>
      </c>
      <c r="C119" s="117">
        <v>550000</v>
      </c>
      <c r="D119" s="118">
        <v>44659</v>
      </c>
      <c r="E119" s="116" t="s">
        <v>207</v>
      </c>
    </row>
    <row r="120" spans="1:5" ht="15">
      <c r="A120" s="116" t="s">
        <v>89</v>
      </c>
      <c r="B120" s="116" t="s">
        <v>202</v>
      </c>
      <c r="C120" s="117">
        <v>255000</v>
      </c>
      <c r="D120" s="118">
        <v>44656</v>
      </c>
      <c r="E120" s="116" t="s">
        <v>207</v>
      </c>
    </row>
    <row r="121" spans="1:5" ht="15">
      <c r="A121" s="116" t="s">
        <v>89</v>
      </c>
      <c r="B121" s="116" t="s">
        <v>202</v>
      </c>
      <c r="C121" s="117">
        <v>845000</v>
      </c>
      <c r="D121" s="118">
        <v>44676</v>
      </c>
      <c r="E121" s="116" t="s">
        <v>205</v>
      </c>
    </row>
    <row r="122" spans="1:5" ht="15">
      <c r="A122" s="116" t="s">
        <v>89</v>
      </c>
      <c r="B122" s="116" t="s">
        <v>202</v>
      </c>
      <c r="C122" s="117">
        <v>1450000</v>
      </c>
      <c r="D122" s="118">
        <v>44676</v>
      </c>
      <c r="E122" s="116" t="s">
        <v>206</v>
      </c>
    </row>
    <row r="123" spans="1:5" ht="15">
      <c r="A123" s="116" t="s">
        <v>89</v>
      </c>
      <c r="B123" s="116" t="s">
        <v>202</v>
      </c>
      <c r="C123" s="117">
        <v>175000</v>
      </c>
      <c r="D123" s="118">
        <v>44669</v>
      </c>
      <c r="E123" s="116" t="s">
        <v>206</v>
      </c>
    </row>
    <row r="124" spans="1:5" ht="15">
      <c r="A124" s="116" t="s">
        <v>89</v>
      </c>
      <c r="B124" s="116" t="s">
        <v>202</v>
      </c>
      <c r="C124" s="117">
        <v>425000</v>
      </c>
      <c r="D124" s="118">
        <v>44652</v>
      </c>
      <c r="E124" s="116" t="s">
        <v>206</v>
      </c>
    </row>
    <row r="125" spans="1:5" ht="15">
      <c r="A125" s="116" t="s">
        <v>89</v>
      </c>
      <c r="B125" s="116" t="s">
        <v>202</v>
      </c>
      <c r="C125" s="117">
        <v>508000</v>
      </c>
      <c r="D125" s="118">
        <v>44655</v>
      </c>
      <c r="E125" s="116" t="s">
        <v>206</v>
      </c>
    </row>
    <row r="126" spans="1:5" ht="15">
      <c r="A126" s="116" t="s">
        <v>89</v>
      </c>
      <c r="B126" s="116" t="s">
        <v>202</v>
      </c>
      <c r="C126" s="117">
        <v>85000</v>
      </c>
      <c r="D126" s="118">
        <v>44680</v>
      </c>
      <c r="E126" s="116" t="s">
        <v>206</v>
      </c>
    </row>
    <row r="127" spans="1:5" ht="15">
      <c r="A127" s="116" t="s">
        <v>89</v>
      </c>
      <c r="B127" s="116" t="s">
        <v>202</v>
      </c>
      <c r="C127" s="117">
        <v>150000</v>
      </c>
      <c r="D127" s="118">
        <v>44666</v>
      </c>
      <c r="E127" s="116" t="s">
        <v>207</v>
      </c>
    </row>
    <row r="128" spans="1:5" ht="15">
      <c r="A128" s="116" t="s">
        <v>89</v>
      </c>
      <c r="B128" s="116" t="s">
        <v>202</v>
      </c>
      <c r="C128" s="117">
        <v>499950</v>
      </c>
      <c r="D128" s="118">
        <v>44680</v>
      </c>
      <c r="E128" s="116" t="s">
        <v>206</v>
      </c>
    </row>
    <row r="129" spans="1:5" ht="15">
      <c r="A129" s="116" t="s">
        <v>89</v>
      </c>
      <c r="B129" s="116" t="s">
        <v>202</v>
      </c>
      <c r="C129" s="117">
        <v>740000</v>
      </c>
      <c r="D129" s="118">
        <v>44677</v>
      </c>
      <c r="E129" s="116" t="s">
        <v>206</v>
      </c>
    </row>
    <row r="130" spans="1:5" ht="15">
      <c r="A130" s="116" t="s">
        <v>89</v>
      </c>
      <c r="B130" s="116" t="s">
        <v>202</v>
      </c>
      <c r="C130" s="117">
        <v>449000</v>
      </c>
      <c r="D130" s="118">
        <v>44666</v>
      </c>
      <c r="E130" s="116" t="s">
        <v>205</v>
      </c>
    </row>
    <row r="131" spans="1:5" ht="15">
      <c r="A131" s="116" t="s">
        <v>89</v>
      </c>
      <c r="B131" s="116" t="s">
        <v>202</v>
      </c>
      <c r="C131" s="117">
        <v>250000</v>
      </c>
      <c r="D131" s="118">
        <v>44659</v>
      </c>
      <c r="E131" s="116" t="s">
        <v>207</v>
      </c>
    </row>
    <row r="132" spans="1:5" ht="15">
      <c r="A132" s="116" t="s">
        <v>89</v>
      </c>
      <c r="B132" s="116" t="s">
        <v>202</v>
      </c>
      <c r="C132" s="117">
        <v>647200</v>
      </c>
      <c r="D132" s="118">
        <v>44659</v>
      </c>
      <c r="E132" s="116" t="s">
        <v>207</v>
      </c>
    </row>
    <row r="133" spans="1:5" ht="15">
      <c r="A133" s="116" t="s">
        <v>89</v>
      </c>
      <c r="B133" s="116" t="s">
        <v>202</v>
      </c>
      <c r="C133" s="117">
        <v>437000</v>
      </c>
      <c r="D133" s="118">
        <v>44666</v>
      </c>
      <c r="E133" s="116" t="s">
        <v>206</v>
      </c>
    </row>
    <row r="134" spans="1:5" ht="15">
      <c r="A134" s="116" t="s">
        <v>89</v>
      </c>
      <c r="B134" s="116" t="s">
        <v>202</v>
      </c>
      <c r="C134" s="117">
        <v>630000</v>
      </c>
      <c r="D134" s="118">
        <v>44679</v>
      </c>
      <c r="E134" s="116" t="s">
        <v>206</v>
      </c>
    </row>
    <row r="135" spans="1:5" ht="15">
      <c r="A135" s="116" t="s">
        <v>89</v>
      </c>
      <c r="B135" s="116" t="s">
        <v>202</v>
      </c>
      <c r="C135" s="117">
        <v>100000</v>
      </c>
      <c r="D135" s="118">
        <v>44664</v>
      </c>
      <c r="E135" s="116" t="s">
        <v>207</v>
      </c>
    </row>
    <row r="136" spans="1:5" ht="15">
      <c r="A136" s="116" t="s">
        <v>89</v>
      </c>
      <c r="B136" s="116" t="s">
        <v>202</v>
      </c>
      <c r="C136" s="117">
        <v>615000</v>
      </c>
      <c r="D136" s="118">
        <v>44679</v>
      </c>
      <c r="E136" s="116" t="s">
        <v>206</v>
      </c>
    </row>
    <row r="137" spans="1:5" ht="15">
      <c r="A137" s="116" t="s">
        <v>89</v>
      </c>
      <c r="B137" s="116" t="s">
        <v>202</v>
      </c>
      <c r="C137" s="117">
        <v>45000</v>
      </c>
      <c r="D137" s="118">
        <v>44658</v>
      </c>
      <c r="E137" s="116" t="s">
        <v>206</v>
      </c>
    </row>
    <row r="138" spans="1:5" ht="15">
      <c r="A138" s="116" t="s">
        <v>89</v>
      </c>
      <c r="B138" s="116" t="s">
        <v>202</v>
      </c>
      <c r="C138" s="117">
        <v>109900</v>
      </c>
      <c r="D138" s="118">
        <v>44669</v>
      </c>
      <c r="E138" s="116" t="s">
        <v>206</v>
      </c>
    </row>
    <row r="139" spans="1:5" ht="15">
      <c r="A139" s="116" t="s">
        <v>89</v>
      </c>
      <c r="B139" s="116" t="s">
        <v>202</v>
      </c>
      <c r="C139" s="117">
        <v>415000</v>
      </c>
      <c r="D139" s="118">
        <v>44665</v>
      </c>
      <c r="E139" s="116" t="s">
        <v>206</v>
      </c>
    </row>
    <row r="140" spans="1:5" ht="15">
      <c r="A140" s="116" t="s">
        <v>89</v>
      </c>
      <c r="B140" s="116" t="s">
        <v>202</v>
      </c>
      <c r="C140" s="117">
        <v>296092</v>
      </c>
      <c r="D140" s="118">
        <v>44680</v>
      </c>
      <c r="E140" s="116" t="s">
        <v>207</v>
      </c>
    </row>
    <row r="141" spans="1:5" ht="15">
      <c r="A141" s="116" t="s">
        <v>89</v>
      </c>
      <c r="B141" s="116" t="s">
        <v>202</v>
      </c>
      <c r="C141" s="117">
        <v>374000</v>
      </c>
      <c r="D141" s="118">
        <v>44664</v>
      </c>
      <c r="E141" s="116" t="s">
        <v>206</v>
      </c>
    </row>
    <row r="142" spans="1:5" ht="15">
      <c r="A142" s="116" t="s">
        <v>39</v>
      </c>
      <c r="B142" s="116" t="s">
        <v>203</v>
      </c>
      <c r="C142" s="117">
        <v>249900</v>
      </c>
      <c r="D142" s="118">
        <v>44673</v>
      </c>
      <c r="E142" s="116" t="s">
        <v>206</v>
      </c>
    </row>
    <row r="143" spans="1:5" ht="15">
      <c r="A143" s="116" t="s">
        <v>39</v>
      </c>
      <c r="B143" s="116" t="s">
        <v>203</v>
      </c>
      <c r="C143" s="117">
        <v>328856</v>
      </c>
      <c r="D143" s="118">
        <v>44680</v>
      </c>
      <c r="E143" s="116" t="s">
        <v>207</v>
      </c>
    </row>
    <row r="144" spans="1:5" ht="15">
      <c r="A144" s="116" t="s">
        <v>39</v>
      </c>
      <c r="B144" s="116" t="s">
        <v>203</v>
      </c>
      <c r="C144" s="117">
        <v>2999000</v>
      </c>
      <c r="D144" s="118">
        <v>44664</v>
      </c>
      <c r="E144" s="116" t="s">
        <v>206</v>
      </c>
    </row>
    <row r="145" spans="1:5" ht="15">
      <c r="A145" s="116" t="s">
        <v>39</v>
      </c>
      <c r="B145" s="116" t="s">
        <v>203</v>
      </c>
      <c r="C145" s="117">
        <v>720000</v>
      </c>
      <c r="D145" s="118">
        <v>44657</v>
      </c>
      <c r="E145" s="116" t="s">
        <v>206</v>
      </c>
    </row>
    <row r="146" spans="1:5" ht="15">
      <c r="A146" s="116" t="s">
        <v>39</v>
      </c>
      <c r="B146" s="116" t="s">
        <v>203</v>
      </c>
      <c r="C146" s="117">
        <v>234552</v>
      </c>
      <c r="D146" s="118">
        <v>44657</v>
      </c>
      <c r="E146" s="116" t="s">
        <v>207</v>
      </c>
    </row>
    <row r="147" spans="1:5" ht="15">
      <c r="A147" s="116" t="s">
        <v>39</v>
      </c>
      <c r="B147" s="116" t="s">
        <v>203</v>
      </c>
      <c r="C147" s="117">
        <v>317100</v>
      </c>
      <c r="D147" s="118">
        <v>44666</v>
      </c>
      <c r="E147" s="116" t="s">
        <v>206</v>
      </c>
    </row>
    <row r="148" spans="1:5" ht="15">
      <c r="A148" s="116" t="s">
        <v>39</v>
      </c>
      <c r="B148" s="116" t="s">
        <v>203</v>
      </c>
      <c r="C148" s="117">
        <v>140000</v>
      </c>
      <c r="D148" s="118">
        <v>44680</v>
      </c>
      <c r="E148" s="116" t="s">
        <v>206</v>
      </c>
    </row>
    <row r="149" spans="1:5" ht="15">
      <c r="A149" s="116" t="s">
        <v>39</v>
      </c>
      <c r="B149" s="116" t="s">
        <v>203</v>
      </c>
      <c r="C149" s="117">
        <v>2000000</v>
      </c>
      <c r="D149" s="118">
        <v>44679</v>
      </c>
      <c r="E149" s="116" t="s">
        <v>207</v>
      </c>
    </row>
    <row r="150" spans="1:5" ht="15">
      <c r="A150" s="116" t="s">
        <v>39</v>
      </c>
      <c r="B150" s="116" t="s">
        <v>203</v>
      </c>
      <c r="C150" s="117">
        <v>80000</v>
      </c>
      <c r="D150" s="118">
        <v>44669</v>
      </c>
      <c r="E150" s="116" t="s">
        <v>206</v>
      </c>
    </row>
    <row r="151" spans="1:5" ht="15">
      <c r="A151" s="116" t="s">
        <v>39</v>
      </c>
      <c r="B151" s="116" t="s">
        <v>203</v>
      </c>
      <c r="C151" s="117">
        <v>201150</v>
      </c>
      <c r="D151" s="118">
        <v>44657</v>
      </c>
      <c r="E151" s="116" t="s">
        <v>207</v>
      </c>
    </row>
    <row r="152" spans="1:5" ht="15">
      <c r="A152" s="116" t="s">
        <v>39</v>
      </c>
      <c r="B152" s="116" t="s">
        <v>203</v>
      </c>
      <c r="C152" s="117">
        <v>200000</v>
      </c>
      <c r="D152" s="118">
        <v>44676</v>
      </c>
      <c r="E152" s="116" t="s">
        <v>207</v>
      </c>
    </row>
    <row r="153" spans="1:5" ht="15">
      <c r="A153" s="116" t="s">
        <v>39</v>
      </c>
      <c r="B153" s="116" t="s">
        <v>203</v>
      </c>
      <c r="C153" s="117">
        <v>211800</v>
      </c>
      <c r="D153" s="118">
        <v>44669</v>
      </c>
      <c r="E153" s="116" t="s">
        <v>207</v>
      </c>
    </row>
    <row r="154" spans="1:5" ht="15">
      <c r="A154" s="116" t="s">
        <v>39</v>
      </c>
      <c r="B154" s="116" t="s">
        <v>203</v>
      </c>
      <c r="C154" s="117">
        <v>806000</v>
      </c>
      <c r="D154" s="118">
        <v>44673</v>
      </c>
      <c r="E154" s="116" t="s">
        <v>206</v>
      </c>
    </row>
    <row r="155" spans="1:5" ht="15">
      <c r="A155" s="116" t="s">
        <v>39</v>
      </c>
      <c r="B155" s="116" t="s">
        <v>203</v>
      </c>
      <c r="C155" s="117">
        <v>156000</v>
      </c>
      <c r="D155" s="118">
        <v>44680</v>
      </c>
      <c r="E155" s="116" t="s">
        <v>206</v>
      </c>
    </row>
    <row r="156" spans="1:5" ht="15">
      <c r="A156" s="116" t="s">
        <v>39</v>
      </c>
      <c r="B156" s="116" t="s">
        <v>203</v>
      </c>
      <c r="C156" s="117">
        <v>320000</v>
      </c>
      <c r="D156" s="118">
        <v>44673</v>
      </c>
      <c r="E156" s="116" t="s">
        <v>206</v>
      </c>
    </row>
    <row r="157" spans="1:5" ht="15">
      <c r="A157" s="116" t="s">
        <v>39</v>
      </c>
      <c r="B157" s="116" t="s">
        <v>203</v>
      </c>
      <c r="C157" s="117">
        <v>794000</v>
      </c>
      <c r="D157" s="118">
        <v>44659</v>
      </c>
      <c r="E157" s="116" t="s">
        <v>207</v>
      </c>
    </row>
    <row r="158" spans="1:5" ht="15">
      <c r="A158" s="116" t="s">
        <v>39</v>
      </c>
      <c r="B158" s="116" t="s">
        <v>203</v>
      </c>
      <c r="C158" s="117">
        <v>2250000</v>
      </c>
      <c r="D158" s="118">
        <v>44666</v>
      </c>
      <c r="E158" s="116" t="s">
        <v>207</v>
      </c>
    </row>
    <row r="159" spans="1:5" ht="15">
      <c r="A159" s="116" t="s">
        <v>39</v>
      </c>
      <c r="B159" s="116" t="s">
        <v>203</v>
      </c>
      <c r="C159" s="117">
        <v>481500</v>
      </c>
      <c r="D159" s="118">
        <v>44671</v>
      </c>
      <c r="E159" s="116" t="s">
        <v>206</v>
      </c>
    </row>
    <row r="160" spans="1:5" ht="15">
      <c r="A160" s="116" t="s">
        <v>39</v>
      </c>
      <c r="B160" s="116" t="s">
        <v>203</v>
      </c>
      <c r="C160" s="117">
        <v>3100000</v>
      </c>
      <c r="D160" s="118">
        <v>44666</v>
      </c>
      <c r="E160" s="116" t="s">
        <v>206</v>
      </c>
    </row>
    <row r="161" spans="1:5" ht="15">
      <c r="A161" s="116" t="s">
        <v>39</v>
      </c>
      <c r="B161" s="116" t="s">
        <v>203</v>
      </c>
      <c r="C161" s="117">
        <v>50000</v>
      </c>
      <c r="D161" s="118">
        <v>44662</v>
      </c>
      <c r="E161" s="116" t="s">
        <v>207</v>
      </c>
    </row>
    <row r="162" spans="1:5" ht="15">
      <c r="A162" s="116" t="s">
        <v>39</v>
      </c>
      <c r="B162" s="116" t="s">
        <v>203</v>
      </c>
      <c r="C162" s="117">
        <v>350000</v>
      </c>
      <c r="D162" s="118">
        <v>44680</v>
      </c>
      <c r="E162" s="116" t="s">
        <v>207</v>
      </c>
    </row>
    <row r="163" spans="1:5" ht="15">
      <c r="A163" s="116" t="s">
        <v>39</v>
      </c>
      <c r="B163" s="116" t="s">
        <v>203</v>
      </c>
      <c r="C163" s="117">
        <v>585000</v>
      </c>
      <c r="D163" s="118">
        <v>44655</v>
      </c>
      <c r="E163" s="116" t="s">
        <v>206</v>
      </c>
    </row>
    <row r="164" spans="1:5" ht="15">
      <c r="A164" s="116" t="s">
        <v>39</v>
      </c>
      <c r="B164" s="116" t="s">
        <v>203</v>
      </c>
      <c r="C164" s="117">
        <v>286000</v>
      </c>
      <c r="D164" s="118">
        <v>44673</v>
      </c>
      <c r="E164" s="116" t="s">
        <v>207</v>
      </c>
    </row>
    <row r="165" spans="1:5" ht="15">
      <c r="A165" s="116" t="s">
        <v>39</v>
      </c>
      <c r="B165" s="116" t="s">
        <v>203</v>
      </c>
      <c r="C165" s="117">
        <v>220000</v>
      </c>
      <c r="D165" s="118">
        <v>44663</v>
      </c>
      <c r="E165" s="116" t="s">
        <v>207</v>
      </c>
    </row>
    <row r="166" spans="1:5" ht="15">
      <c r="A166" s="116" t="s">
        <v>39</v>
      </c>
      <c r="B166" s="116" t="s">
        <v>203</v>
      </c>
      <c r="C166" s="117">
        <v>500000</v>
      </c>
      <c r="D166" s="118">
        <v>44680</v>
      </c>
      <c r="E166" s="116" t="s">
        <v>206</v>
      </c>
    </row>
    <row r="167" spans="1:5" ht="15">
      <c r="A167" s="116" t="s">
        <v>39</v>
      </c>
      <c r="B167" s="116" t="s">
        <v>203</v>
      </c>
      <c r="C167" s="117">
        <v>940000</v>
      </c>
      <c r="D167" s="118">
        <v>44663</v>
      </c>
      <c r="E167" s="116" t="s">
        <v>206</v>
      </c>
    </row>
    <row r="168" spans="1:5" ht="15">
      <c r="A168" s="116" t="s">
        <v>39</v>
      </c>
      <c r="B168" s="116" t="s">
        <v>203</v>
      </c>
      <c r="C168" s="117">
        <v>950000</v>
      </c>
      <c r="D168" s="118">
        <v>44652</v>
      </c>
      <c r="E168" s="116" t="s">
        <v>206</v>
      </c>
    </row>
    <row r="169" spans="1:5" ht="15">
      <c r="A169" s="116" t="s">
        <v>39</v>
      </c>
      <c r="B169" s="116" t="s">
        <v>203</v>
      </c>
      <c r="C169" s="117">
        <v>260600</v>
      </c>
      <c r="D169" s="118">
        <v>44657</v>
      </c>
      <c r="E169" s="116" t="s">
        <v>207</v>
      </c>
    </row>
    <row r="170" spans="1:5" ht="15">
      <c r="A170" s="116" t="s">
        <v>39</v>
      </c>
      <c r="B170" s="116" t="s">
        <v>203</v>
      </c>
      <c r="C170" s="117">
        <v>299000</v>
      </c>
      <c r="D170" s="118">
        <v>44669</v>
      </c>
      <c r="E170" s="116" t="s">
        <v>206</v>
      </c>
    </row>
    <row r="171" spans="1:5" ht="15">
      <c r="A171" s="116" t="s">
        <v>39</v>
      </c>
      <c r="B171" s="116" t="s">
        <v>203</v>
      </c>
      <c r="C171" s="117">
        <v>359500</v>
      </c>
      <c r="D171" s="118">
        <v>44657</v>
      </c>
      <c r="E171" s="116" t="s">
        <v>207</v>
      </c>
    </row>
    <row r="172" spans="1:5" ht="15">
      <c r="A172" s="116" t="s">
        <v>39</v>
      </c>
      <c r="B172" s="116" t="s">
        <v>203</v>
      </c>
      <c r="C172" s="117">
        <v>875000</v>
      </c>
      <c r="D172" s="118">
        <v>44672</v>
      </c>
      <c r="E172" s="116" t="s">
        <v>206</v>
      </c>
    </row>
    <row r="173" spans="1:5" ht="15">
      <c r="A173" s="116" t="s">
        <v>39</v>
      </c>
      <c r="B173" s="116" t="s">
        <v>203</v>
      </c>
      <c r="C173" s="117">
        <v>468600</v>
      </c>
      <c r="D173" s="118">
        <v>44663</v>
      </c>
      <c r="E173" s="116" t="s">
        <v>207</v>
      </c>
    </row>
    <row r="174" spans="1:5" ht="15">
      <c r="A174" s="116" t="s">
        <v>52</v>
      </c>
      <c r="B174" s="116" t="s">
        <v>204</v>
      </c>
      <c r="C174" s="117">
        <v>525000</v>
      </c>
      <c r="D174" s="118">
        <v>44670</v>
      </c>
      <c r="E174" s="116" t="s">
        <v>206</v>
      </c>
    </row>
    <row r="175" spans="1:5" ht="15">
      <c r="A175" s="116" t="s">
        <v>52</v>
      </c>
      <c r="B175" s="116" t="s">
        <v>204</v>
      </c>
      <c r="C175" s="117">
        <v>434900</v>
      </c>
      <c r="D175" s="118">
        <v>44652</v>
      </c>
      <c r="E175" s="116" t="s">
        <v>206</v>
      </c>
    </row>
    <row r="176" spans="1:5" ht="15">
      <c r="A176" s="116" t="s">
        <v>52</v>
      </c>
      <c r="B176" s="116" t="s">
        <v>204</v>
      </c>
      <c r="C176" s="117">
        <v>310000</v>
      </c>
      <c r="D176" s="118">
        <v>44659</v>
      </c>
      <c r="E176" s="116" t="s">
        <v>206</v>
      </c>
    </row>
    <row r="177" spans="1:5" ht="15">
      <c r="A177" s="116" t="s">
        <v>52</v>
      </c>
      <c r="B177" s="116" t="s">
        <v>204</v>
      </c>
      <c r="C177" s="117">
        <v>431500</v>
      </c>
      <c r="D177" s="118">
        <v>44673</v>
      </c>
      <c r="E177" s="116" t="s">
        <v>206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2022-09-04T16:41:30Z</dcterms:modified>
</cp:coreProperties>
</file>