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5" windowHeight="9465" tabRatio="906"/>
  </bookViews>
  <sheets>
    <sheet name="OVERALL STATS" sheetId="1" r:id="rId1"/>
    <sheet name="SALES STATS" sheetId="2" r:id="rId2"/>
    <sheet name="LOAN ONLY STATS" sheetId="3" r:id="rId3"/>
    <sheet name="BRANCH SALES TRACKING" sheetId="20" r:id="rId4"/>
    <sheet name="LENDER TRACKING" sheetId="17" r:id="rId5"/>
    <sheet name="SALES_LIST" sheetId="12" state="hidden" r:id="rId6"/>
    <sheet name="LOANS_LIST" sheetId="13" state="hidden" r:id="rId7"/>
    <sheet name="SALESLOANSLIST" sheetId="15" state="hidden" r:id="rId8"/>
  </sheets>
  <definedNames>
    <definedName name="CommercialLoansMarket">'LOAN ONLY STATS'!$A$14:$C$14</definedName>
    <definedName name="CommercialSalesMarket">'SALES STATS'!$A$43:$C$43</definedName>
    <definedName name="ConstructionLoansMarket">'LOAN ONLY STATS'!$A$27:$C$27</definedName>
    <definedName name="ConventionalLoansExcludingInclineMarket">'LOAN ONLY STATS'!#REF!</definedName>
    <definedName name="ConventionalLoansMarket">'LOAN ONLY STATS'!$A$7:$C$8</definedName>
    <definedName name="CreditLineLoansMarket">'LOAN ONLY STATS'!$A$20:$C$21</definedName>
    <definedName name="HardMoneyLoansMarket">'LOAN ONLY STATS'!$A$33:$C$34</definedName>
    <definedName name="InclineSalesMarket">'SALES STATS'!#REF!</definedName>
    <definedName name="OverallLoans">'OVERALL STATS'!$A$20:$C$23</definedName>
    <definedName name="OverallSales">'OVERALL STATS'!$A$7:$C$14</definedName>
    <definedName name="OverallSalesAndLoans">'OVERALL STATS'!$A$29:$C$36</definedName>
    <definedName name="_xlnm.Print_Titles" localSheetId="1">'SALES STATS'!$1:$6</definedName>
    <definedName name="ResaleMarket">'SALES STATS'!$A$7:$C$14</definedName>
    <definedName name="ResidentialResaleMarket">'SALES STATS'!$A$30:$C$37</definedName>
    <definedName name="ResidentialSalesExcludingInclineMarket">'SALES STATS'!#REF!</definedName>
    <definedName name="SubdivisionMarket">'SALES STATS'!$A$20:$C$24</definedName>
    <definedName name="VacantLandSalesMarket">'SALES STATS'!$A$49:$C$53</definedName>
  </definedNames>
  <calcPr calcId="124519"/>
  <pivotCaches>
    <pivotCache cacheId="8" r:id="rId9"/>
    <pivotCache cacheId="13" r:id="rId10"/>
  </pivotCaches>
</workbook>
</file>

<file path=xl/calcChain.xml><?xml version="1.0" encoding="utf-8"?>
<calcChain xmlns="http://schemas.openxmlformats.org/spreadsheetml/2006/main">
  <c r="G34" i="3"/>
  <c r="G33"/>
  <c r="G27"/>
  <c r="G21"/>
  <c r="G20"/>
  <c r="G14"/>
  <c r="G8"/>
  <c r="G7"/>
  <c r="G53" i="2"/>
  <c r="G52"/>
  <c r="G51"/>
  <c r="G50"/>
  <c r="G49"/>
  <c r="G37"/>
  <c r="G36"/>
  <c r="G35"/>
  <c r="G34"/>
  <c r="G33"/>
  <c r="G32"/>
  <c r="G31"/>
  <c r="G30"/>
  <c r="G24"/>
  <c r="G23"/>
  <c r="G22"/>
  <c r="G21"/>
  <c r="G20"/>
  <c r="G14"/>
  <c r="G13"/>
  <c r="G12"/>
  <c r="G11"/>
  <c r="G10"/>
  <c r="G9"/>
  <c r="G8"/>
  <c r="G7"/>
  <c r="G36" i="1"/>
  <c r="G35"/>
  <c r="G34"/>
  <c r="G33"/>
  <c r="G32"/>
  <c r="G31"/>
  <c r="G30"/>
  <c r="G29"/>
  <c r="G23"/>
  <c r="G22"/>
  <c r="G21"/>
  <c r="G20"/>
  <c r="G14"/>
  <c r="G13"/>
  <c r="G12"/>
  <c r="G11"/>
  <c r="G10"/>
  <c r="G9"/>
  <c r="G8"/>
  <c r="G7"/>
  <c r="C28" i="3"/>
  <c r="B28"/>
  <c r="C15"/>
  <c r="B15"/>
  <c r="C44" i="2"/>
  <c r="B44"/>
  <c r="B15" i="1"/>
  <c r="C15"/>
  <c r="B35" i="3"/>
  <c r="C35"/>
  <c r="B22"/>
  <c r="C22"/>
  <c r="B9"/>
  <c r="D7" s="1"/>
  <c r="C9"/>
  <c r="E7" s="1"/>
  <c r="B54" i="2"/>
  <c r="C54"/>
  <c r="B38"/>
  <c r="D31" s="1"/>
  <c r="C38"/>
  <c r="E31" s="1"/>
  <c r="A2"/>
  <c r="B25"/>
  <c r="D21" s="1"/>
  <c r="C25"/>
  <c r="D34" i="3" l="1"/>
  <c r="E14"/>
  <c r="D14"/>
  <c r="E9" i="1"/>
  <c r="D9"/>
  <c r="E51" i="2"/>
  <c r="D51"/>
  <c r="E32"/>
  <c r="D32"/>
  <c r="E23"/>
  <c r="D23"/>
  <c r="E50"/>
  <c r="E53"/>
  <c r="D36"/>
  <c r="D37"/>
  <c r="D8" i="3"/>
  <c r="E8"/>
  <c r="E21"/>
  <c r="D21"/>
  <c r="E27"/>
  <c r="D27"/>
  <c r="E34"/>
  <c r="D50" i="2"/>
  <c r="D53"/>
  <c r="E52"/>
  <c r="D52"/>
  <c r="E37"/>
  <c r="E36"/>
  <c r="E22"/>
  <c r="E24"/>
  <c r="D24"/>
  <c r="D22"/>
  <c r="E49"/>
  <c r="E30"/>
  <c r="E33"/>
  <c r="E35"/>
  <c r="E21"/>
  <c r="E20"/>
  <c r="D20"/>
  <c r="D34"/>
  <c r="E34"/>
  <c r="D35"/>
  <c r="D33"/>
  <c r="D30"/>
  <c r="D49"/>
  <c r="A2" i="3"/>
  <c r="E33"/>
  <c r="B15" i="2"/>
  <c r="C15"/>
  <c r="B24" i="1"/>
  <c r="C24"/>
  <c r="B37"/>
  <c r="C37"/>
  <c r="E32" l="1"/>
  <c r="D32"/>
  <c r="E9" i="2"/>
  <c r="D9"/>
  <c r="E15" i="3"/>
  <c r="D15"/>
  <c r="D33" i="1"/>
  <c r="E23"/>
  <c r="D23"/>
  <c r="E35"/>
  <c r="E33"/>
  <c r="E31"/>
  <c r="E34"/>
  <c r="D33" i="3"/>
  <c r="E28"/>
  <c r="D28"/>
  <c r="E20"/>
  <c r="D20"/>
  <c r="D54" i="2"/>
  <c r="E54"/>
  <c r="E38"/>
  <c r="D38"/>
  <c r="D8"/>
  <c r="D7"/>
  <c r="D10"/>
  <c r="D12"/>
  <c r="D14"/>
  <c r="D11"/>
  <c r="D13"/>
  <c r="E14"/>
  <c r="E7"/>
  <c r="E12"/>
  <c r="E8"/>
  <c r="E11"/>
  <c r="E13"/>
  <c r="E10"/>
  <c r="E30" i="1"/>
  <c r="E29"/>
  <c r="E36"/>
  <c r="D29"/>
  <c r="E8"/>
  <c r="D11"/>
  <c r="D8"/>
  <c r="D7"/>
  <c r="E14"/>
  <c r="E11"/>
  <c r="D10"/>
  <c r="D12"/>
  <c r="D13"/>
  <c r="D14"/>
  <c r="D22"/>
  <c r="E20"/>
  <c r="E21"/>
  <c r="E22"/>
  <c r="D35"/>
  <c r="D30"/>
  <c r="E7"/>
  <c r="D36"/>
  <c r="D31"/>
  <c r="D21"/>
  <c r="D20"/>
  <c r="E10"/>
  <c r="E12"/>
  <c r="D34"/>
  <c r="E13"/>
  <c r="E37" l="1"/>
  <c r="D37"/>
  <c r="E35" i="3"/>
  <c r="E22"/>
  <c r="D22"/>
  <c r="D35"/>
  <c r="E9"/>
  <c r="D9"/>
  <c r="E25" i="2"/>
  <c r="D25"/>
  <c r="D15" i="1"/>
  <c r="E15"/>
  <c r="E15" i="2"/>
  <c r="D15"/>
  <c r="D24" i="1"/>
  <c r="E24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<sst xmlns="http://schemas.openxmlformats.org/spreadsheetml/2006/main" count="1604" uniqueCount="150">
  <si>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</si>
  <si>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</si>
  <si>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</si>
  <si>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</si>
  <si>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</si>
  <si>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</si>
  <si>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</si>
  <si>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</si>
  <si>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</si>
  <si>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</si>
  <si>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</si>
  <si>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</si>
  <si>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</si>
  <si>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</si>
  <si>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</si>
  <si>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</si>
  <si>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</si>
  <si>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</si>
  <si>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</si>
  <si>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</si>
  <si>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</si>
  <si>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</si>
  <si>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</si>
  <si>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</si>
  <si>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</si>
  <si>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</si>
  <si>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</si>
  <si>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PROPTYPE</t>
  </si>
  <si>
    <t>(All)</t>
  </si>
  <si>
    <t>Grand Total</t>
  </si>
  <si>
    <t>% OF CLOSINGS</t>
  </si>
  <si>
    <t>EO</t>
  </si>
  <si>
    <t>DOCNUM</t>
  </si>
  <si>
    <t>RECDATE</t>
  </si>
  <si>
    <t>APN</t>
  </si>
  <si>
    <t>RECBY</t>
  </si>
  <si>
    <t>AMOUNT</t>
  </si>
  <si>
    <t>SUB</t>
  </si>
  <si>
    <t>INSURED</t>
  </si>
  <si>
    <t>LENDER</t>
  </si>
  <si>
    <t>Values</t>
  </si>
  <si>
    <t>DOCTYPE</t>
  </si>
  <si>
    <t>Last Row:</t>
  </si>
  <si>
    <t>SEE CHARTS BELOW:</t>
  </si>
  <si>
    <t>(blank)</t>
  </si>
  <si>
    <t>BUILDER/DEVELOPER DEAL</t>
  </si>
  <si>
    <t>% OF DOLLAR VOLUME</t>
  </si>
  <si>
    <t>OVERALL TITLE COMPANY MARKET STATISTICS (Douglas County, NV)</t>
  </si>
  <si>
    <t>LOAN ONLY MARKETS  (Douglas County, NV)</t>
  </si>
  <si>
    <t>SALES MARKET (Douglas County, NV)</t>
  </si>
  <si>
    <t>Reporting Period: APRIL, 2023</t>
  </si>
  <si>
    <t>First American Title</t>
  </si>
  <si>
    <t>SINGLE FAM RES.</t>
  </si>
  <si>
    <t>MINDEN</t>
  </si>
  <si>
    <t>ET</t>
  </si>
  <si>
    <t>NO</t>
  </si>
  <si>
    <t>First Centennial Title</t>
  </si>
  <si>
    <t>ZEPHYR</t>
  </si>
  <si>
    <t>17</t>
  </si>
  <si>
    <t>Signature Title</t>
  </si>
  <si>
    <t>VACANT LAND</t>
  </si>
  <si>
    <t>JML</t>
  </si>
  <si>
    <t>Ticor Title</t>
  </si>
  <si>
    <t>GARDNERVILLE</t>
  </si>
  <si>
    <t>RLT</t>
  </si>
  <si>
    <t>Stewart Title</t>
  </si>
  <si>
    <t>SLA</t>
  </si>
  <si>
    <t>YES</t>
  </si>
  <si>
    <t>MMB</t>
  </si>
  <si>
    <t>CARSON CITY</t>
  </si>
  <si>
    <t>KDJ</t>
  </si>
  <si>
    <t>Calatlantic Title West</t>
  </si>
  <si>
    <t>MCCARRAN</t>
  </si>
  <si>
    <t>LH</t>
  </si>
  <si>
    <t>SPARKS</t>
  </si>
  <si>
    <t>JP</t>
  </si>
  <si>
    <t>DKD</t>
  </si>
  <si>
    <t>CONDO/TWNHSE</t>
  </si>
  <si>
    <t>MAYBERRY</t>
  </si>
  <si>
    <t>MLM</t>
  </si>
  <si>
    <t>Landmark Title</t>
  </si>
  <si>
    <t>PLUMB</t>
  </si>
  <si>
    <t>RS</t>
  </si>
  <si>
    <t>MOBILE HOME</t>
  </si>
  <si>
    <t>INCLINE</t>
  </si>
  <si>
    <t>VD</t>
  </si>
  <si>
    <t>23</t>
  </si>
  <si>
    <t>RIDGEVIEW</t>
  </si>
  <si>
    <t>20</t>
  </si>
  <si>
    <t>2-4 PLEX</t>
  </si>
  <si>
    <t>UNK</t>
  </si>
  <si>
    <t>9</t>
  </si>
  <si>
    <t>DAMONTE</t>
  </si>
  <si>
    <t>24</t>
  </si>
  <si>
    <t>5</t>
  </si>
  <si>
    <t>NF</t>
  </si>
  <si>
    <t>LAKESIDEMOANA</t>
  </si>
  <si>
    <t>12</t>
  </si>
  <si>
    <t>Toiyabe Title</t>
  </si>
  <si>
    <t>RENO CORPORATE</t>
  </si>
  <si>
    <t>1319-03-414-031</t>
  </si>
  <si>
    <t>10</t>
  </si>
  <si>
    <t>TW</t>
  </si>
  <si>
    <t>ASK</t>
  </si>
  <si>
    <t>KIETZKE</t>
  </si>
  <si>
    <t>KA</t>
  </si>
  <si>
    <t>CA</t>
  </si>
  <si>
    <t>LAKESIDE</t>
  </si>
  <si>
    <t>SL</t>
  </si>
  <si>
    <t>1320-30-717-049</t>
  </si>
  <si>
    <t>CONVENTIONAL</t>
  </si>
  <si>
    <t>GUILD MORTGAGE COMPANY LLC</t>
  </si>
  <si>
    <t>1320-29-117-031</t>
  </si>
  <si>
    <t>FHA</t>
  </si>
  <si>
    <t>1319-03-110-001</t>
  </si>
  <si>
    <t>BANK OF AMERICA</t>
  </si>
  <si>
    <t>MOVEMENT MORTGAGE LLC</t>
  </si>
  <si>
    <t>1420-07-210-004</t>
  </si>
  <si>
    <t>CONSTRUCTION</t>
  </si>
  <si>
    <t>UNITED FEDERAL CREDIT UNION</t>
  </si>
  <si>
    <t>1220-03-301-002</t>
  </si>
  <si>
    <t>COMMERCIAL</t>
  </si>
  <si>
    <t>GLOBAL FEDERAL CREDIT UNION</t>
  </si>
  <si>
    <t>1318-23-710-088</t>
  </si>
  <si>
    <t>1320-35-001-041</t>
  </si>
  <si>
    <t>CREDIT LINE</t>
  </si>
  <si>
    <t>NEVADA STATE BANK</t>
  </si>
  <si>
    <t>1221-05-001-052</t>
  </si>
  <si>
    <t>HARD MONEY</t>
  </si>
  <si>
    <t>VERY IMPORTANT PROPERTIES LLC</t>
  </si>
  <si>
    <t>1420-27-701-051</t>
  </si>
  <si>
    <t>WILSON, VICTOR L TRUSTEE; WILSON, BETTY JEAN TRUSTEE; WILSON, VICTOR L FAMILY TRUST 2/5/01; WILSON, BETTY JEAN FAMILY TRUST 2/5/01</t>
  </si>
  <si>
    <t>1220-17-512-007</t>
  </si>
  <si>
    <t>EL DORADO SAVINGS BANK</t>
  </si>
  <si>
    <t>1320-04-001-003</t>
  </si>
  <si>
    <t>BORGES, MATTHEW J; BORGES, JEANINE</t>
  </si>
  <si>
    <t>1320-14-002-012</t>
  </si>
  <si>
    <t>SIMON PROPERTIES LLC</t>
  </si>
  <si>
    <t>CAL</t>
  </si>
  <si>
    <t>FA</t>
  </si>
  <si>
    <t>FC</t>
  </si>
  <si>
    <t>LT</t>
  </si>
  <si>
    <t>SIG</t>
  </si>
  <si>
    <t>ST</t>
  </si>
  <si>
    <t>TI</t>
  </si>
  <si>
    <t>TT</t>
  </si>
  <si>
    <t>Deed Subdivider</t>
  </si>
  <si>
    <t>Deed</t>
  </si>
  <si>
    <t>Deed of Trust</t>
  </si>
  <si>
    <t>NO COMMERCIAL SALES THIS MONTH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</si>
</sst>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19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</cellStyleXfs>
  <cellXfs count="141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0" fontId="16" fillId="0" borderId="6" xfId="4" applyFont="1" applyFill="1" applyBorder="1" applyAlignment="1">
      <alignment horizontal="left"/>
    </xf>
    <xf numFmtId="0" fontId="16" fillId="0" borderId="6" xfId="4" applyFont="1" applyFill="1" applyBorder="1" applyAlignment="1">
      <alignment horizontal="right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164" fontId="16" fillId="0" borderId="6" xfId="4" applyNumberFormat="1" applyFont="1" applyFill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7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8" fillId="0" borderId="18" xfId="10" applyFont="1" applyFill="1" applyBorder="1" applyAlignment="1">
      <alignment wrapText="1"/>
    </xf>
    <xf numFmtId="0" fontId="18" fillId="0" borderId="18" xfId="10" applyFont="1" applyFill="1" applyBorder="1" applyAlignment="1">
      <alignment horizontal="right" wrapText="1"/>
    </xf>
    <xf numFmtId="165" fontId="18" fillId="0" borderId="18" xfId="10" applyNumberFormat="1" applyFont="1" applyFill="1" applyBorder="1" applyAlignment="1">
      <alignment horizontal="right" wrapText="1"/>
    </xf>
    <xf numFmtId="14" fontId="18" fillId="0" borderId="18" xfId="10" applyNumberFormat="1" applyFont="1" applyFill="1" applyBorder="1" applyAlignment="1">
      <alignment horizontal="right" wrapText="1"/>
    </xf>
    <xf numFmtId="0" fontId="18" fillId="0" borderId="18" xfId="7" applyFont="1" applyFill="1" applyBorder="1" applyAlignment="1">
      <alignment wrapText="1"/>
    </xf>
    <xf numFmtId="0" fontId="18" fillId="0" borderId="18" xfId="7" applyFont="1" applyFill="1" applyBorder="1" applyAlignment="1">
      <alignment horizontal="right" wrapText="1"/>
    </xf>
    <xf numFmtId="165" fontId="18" fillId="0" borderId="18" xfId="7" applyNumberFormat="1" applyFont="1" applyFill="1" applyBorder="1" applyAlignment="1">
      <alignment horizontal="right" wrapText="1"/>
    </xf>
    <xf numFmtId="14" fontId="18" fillId="0" borderId="18" xfId="7" applyNumberFormat="1" applyFont="1" applyFill="1" applyBorder="1" applyAlignment="1">
      <alignment horizontal="right" wrapText="1"/>
    </xf>
    <xf numFmtId="0" fontId="18" fillId="0" borderId="18" xfId="8" applyFont="1" applyFill="1" applyBorder="1" applyAlignment="1">
      <alignment wrapText="1"/>
    </xf>
    <xf numFmtId="165" fontId="18" fillId="0" borderId="18" xfId="8" applyNumberFormat="1" applyFont="1" applyFill="1" applyBorder="1" applyAlignment="1">
      <alignment horizontal="right" wrapText="1"/>
    </xf>
    <xf numFmtId="14" fontId="18" fillId="0" borderId="18" xfId="8" applyNumberFormat="1" applyFont="1" applyFill="1" applyBorder="1" applyAlignment="1">
      <alignment horizontal="right" wrapText="1"/>
    </xf>
    <xf numFmtId="164" fontId="1" fillId="0" borderId="6" xfId="3" applyNumberFormat="1" applyFont="1" applyFill="1" applyBorder="1" applyAlignment="1">
      <alignment horizontal="right" wrapTex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17" fillId="0" borderId="6" xfId="3" applyFont="1" applyFill="1" applyBorder="1" applyAlignment="1">
      <alignment wrapText="1"/>
    </xf>
    <xf numFmtId="1" fontId="17" fillId="0" borderId="6" xfId="3" applyNumberFormat="1" applyFont="1" applyFill="1" applyBorder="1" applyAlignment="1">
      <alignment horizontal="right" wrapText="1"/>
    </xf>
    <xf numFmtId="164" fontId="17" fillId="0" borderId="6" xfId="3" applyNumberFormat="1" applyFont="1" applyFill="1" applyBorder="1" applyAlignment="1">
      <alignment horizontal="right" wrapText="1"/>
    </xf>
    <xf numFmtId="10" fontId="17" fillId="0" borderId="14" xfId="0" applyNumberFormat="1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10" fontId="17" fillId="0" borderId="6" xfId="0" applyNumberFormat="1" applyFont="1" applyBorder="1" applyAlignment="1">
      <alignment horizontal="right"/>
    </xf>
    <xf numFmtId="0" fontId="17" fillId="0" borderId="6" xfId="0" applyFont="1" applyBorder="1" applyAlignment="1">
      <alignment horizontal="right"/>
    </xf>
    <xf numFmtId="0" fontId="17" fillId="0" borderId="6" xfId="5" applyFont="1" applyFill="1" applyBorder="1" applyAlignment="1">
      <alignment wrapText="1"/>
    </xf>
    <xf numFmtId="0" fontId="17" fillId="0" borderId="6" xfId="5" applyFont="1" applyFill="1" applyBorder="1" applyAlignment="1">
      <alignment horizontal="right" wrapText="1"/>
    </xf>
    <xf numFmtId="10" fontId="17" fillId="0" borderId="8" xfId="0" applyNumberFormat="1" applyFont="1" applyBorder="1" applyAlignment="1">
      <alignment horizontal="right"/>
    </xf>
    <xf numFmtId="164" fontId="17" fillId="0" borderId="6" xfId="5" applyNumberFormat="1" applyFont="1" applyFill="1" applyBorder="1" applyAlignment="1">
      <alignment wrapText="1"/>
    </xf>
    <xf numFmtId="0" fontId="17" fillId="0" borderId="6" xfId="5" applyFont="1" applyFill="1" applyBorder="1" applyAlignment="1">
      <alignment horizontal="left" wrapText="1"/>
    </xf>
    <xf numFmtId="0" fontId="17" fillId="0" borderId="6" xfId="2" applyFont="1" applyFill="1" applyBorder="1" applyAlignment="1">
      <alignment horizontal="left" wrapText="1"/>
    </xf>
    <xf numFmtId="0" fontId="17" fillId="0" borderId="6" xfId="2" applyFont="1" applyFill="1" applyBorder="1" applyAlignment="1">
      <alignment horizontal="right" wrapText="1"/>
    </xf>
    <xf numFmtId="164" fontId="17" fillId="0" borderId="6" xfId="2" applyNumberFormat="1" applyFont="1" applyFill="1" applyBorder="1" applyAlignment="1">
      <alignment horizontal="right" wrapText="1"/>
    </xf>
    <xf numFmtId="10" fontId="17" fillId="0" borderId="15" xfId="0" applyNumberFormat="1" applyFont="1" applyBorder="1" applyAlignment="1">
      <alignment horizontal="right"/>
    </xf>
    <xf numFmtId="0" fontId="17" fillId="0" borderId="6" xfId="0" applyFont="1" applyBorder="1" applyAlignment="1">
      <alignment horizontal="left"/>
    </xf>
    <xf numFmtId="164" fontId="17" fillId="0" borderId="6" xfId="0" applyNumberFormat="1" applyFont="1" applyBorder="1" applyAlignment="1">
      <alignment horizontal="right"/>
    </xf>
  </cellXfs>
  <cellStyles count="12">
    <cellStyle name="Hyperlink" xfId="1" builtinId="8"/>
    <cellStyle name="Normal" xfId="0" builtinId="0"/>
    <cellStyle name="Normal 2" xfId="11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6"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STATS'!$A$7:$A$14</c:f>
              <c:strCache>
                <c:ptCount val="8"/>
                <c:pt idx="0">
                  <c:v>Stewart Title</c:v>
                </c:pt>
                <c:pt idx="1">
                  <c:v>First Centennial Title</c:v>
                </c:pt>
                <c:pt idx="2">
                  <c:v>First American Title</c:v>
                </c:pt>
                <c:pt idx="3">
                  <c:v>Ticor Title</c:v>
                </c:pt>
                <c:pt idx="4">
                  <c:v>Calatlantic Title West</c:v>
                </c:pt>
                <c:pt idx="5">
                  <c:v>Signature Title</c:v>
                </c:pt>
                <c:pt idx="6">
                  <c:v>Landmark Title</c:v>
                </c:pt>
                <c:pt idx="7">
                  <c:v>Toiyabe Title</c:v>
                </c:pt>
              </c:strCache>
            </c:strRef>
          </c:cat>
          <c:val>
            <c:numRef>
              <c:f>'OVERALL STATS'!$B$7:$B$14</c:f>
              <c:numCache>
                <c:formatCode>0</c:formatCode>
                <c:ptCount val="8"/>
                <c:pt idx="0">
                  <c:v>41</c:v>
                </c:pt>
                <c:pt idx="1">
                  <c:v>21</c:v>
                </c:pt>
                <c:pt idx="2">
                  <c:v>16</c:v>
                </c:pt>
                <c:pt idx="3">
                  <c:v>16</c:v>
                </c:pt>
                <c:pt idx="4">
                  <c:v>9</c:v>
                </c:pt>
                <c:pt idx="5">
                  <c:v>8</c:v>
                </c:pt>
                <c:pt idx="6">
                  <c:v>2</c:v>
                </c:pt>
                <c:pt idx="7">
                  <c:v>1</c:v>
                </c:pt>
              </c:numCache>
            </c:numRef>
          </c:val>
        </c:ser>
        <c:shape val="box"/>
        <c:axId val="104965248"/>
        <c:axId val="104966784"/>
        <c:axId val="0"/>
      </c:bar3DChart>
      <c:catAx>
        <c:axId val="104965248"/>
        <c:scaling>
          <c:orientation val="minMax"/>
        </c:scaling>
        <c:axPos val="b"/>
        <c:numFmt formatCode="General" sourceLinked="1"/>
        <c:majorTickMark val="none"/>
        <c:tickLblPos val="nextTo"/>
        <c:crossAx val="104966784"/>
        <c:crosses val="autoZero"/>
        <c:auto val="1"/>
        <c:lblAlgn val="ctr"/>
        <c:lblOffset val="100"/>
      </c:catAx>
      <c:valAx>
        <c:axId val="10496678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0496524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STATS'!$A$20:$A$23</c:f>
              <c:strCache>
                <c:ptCount val="4"/>
                <c:pt idx="0">
                  <c:v>First Centennial Title</c:v>
                </c:pt>
                <c:pt idx="1">
                  <c:v>First American Title</c:v>
                </c:pt>
                <c:pt idx="2">
                  <c:v>Stewart Title</c:v>
                </c:pt>
                <c:pt idx="3">
                  <c:v>Ticor Title</c:v>
                </c:pt>
              </c:strCache>
            </c:strRef>
          </c:cat>
          <c:val>
            <c:numRef>
              <c:f>'OVERALL STATS'!$B$20:$B$23</c:f>
              <c:numCache>
                <c:formatCode>0</c:formatCode>
                <c:ptCount val="4"/>
                <c:pt idx="0">
                  <c:v>5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</c:numCache>
            </c:numRef>
          </c:val>
        </c:ser>
        <c:shape val="box"/>
        <c:axId val="105267968"/>
        <c:axId val="105269504"/>
        <c:axId val="0"/>
      </c:bar3DChart>
      <c:catAx>
        <c:axId val="105267968"/>
        <c:scaling>
          <c:orientation val="minMax"/>
        </c:scaling>
        <c:axPos val="b"/>
        <c:numFmt formatCode="General" sourceLinked="1"/>
        <c:majorTickMark val="none"/>
        <c:tickLblPos val="nextTo"/>
        <c:crossAx val="105269504"/>
        <c:crosses val="autoZero"/>
        <c:auto val="1"/>
        <c:lblAlgn val="ctr"/>
        <c:lblOffset val="100"/>
      </c:catAx>
      <c:valAx>
        <c:axId val="10526950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0526796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STATS'!$A$29:$A$36</c:f>
              <c:strCache>
                <c:ptCount val="8"/>
                <c:pt idx="0">
                  <c:v>Stewart Title</c:v>
                </c:pt>
                <c:pt idx="1">
                  <c:v>First Centennial Title</c:v>
                </c:pt>
                <c:pt idx="2">
                  <c:v>First American Title</c:v>
                </c:pt>
                <c:pt idx="3">
                  <c:v>Ticor Title</c:v>
                </c:pt>
                <c:pt idx="4">
                  <c:v>Calatlantic Title West</c:v>
                </c:pt>
                <c:pt idx="5">
                  <c:v>Signature Title</c:v>
                </c:pt>
                <c:pt idx="6">
                  <c:v>Landmark Title</c:v>
                </c:pt>
                <c:pt idx="7">
                  <c:v>Toiyabe Title</c:v>
                </c:pt>
              </c:strCache>
            </c:strRef>
          </c:cat>
          <c:val>
            <c:numRef>
              <c:f>'OVERALL STATS'!$B$29:$B$36</c:f>
              <c:numCache>
                <c:formatCode>0</c:formatCode>
                <c:ptCount val="8"/>
                <c:pt idx="0">
                  <c:v>44</c:v>
                </c:pt>
                <c:pt idx="1">
                  <c:v>26</c:v>
                </c:pt>
                <c:pt idx="2">
                  <c:v>19</c:v>
                </c:pt>
                <c:pt idx="3">
                  <c:v>18</c:v>
                </c:pt>
                <c:pt idx="4">
                  <c:v>9</c:v>
                </c:pt>
                <c:pt idx="5">
                  <c:v>8</c:v>
                </c:pt>
                <c:pt idx="6">
                  <c:v>2</c:v>
                </c:pt>
                <c:pt idx="7">
                  <c:v>1</c:v>
                </c:pt>
              </c:numCache>
            </c:numRef>
          </c:val>
        </c:ser>
        <c:shape val="box"/>
        <c:axId val="105295872"/>
        <c:axId val="105297408"/>
        <c:axId val="0"/>
      </c:bar3DChart>
      <c:catAx>
        <c:axId val="105295872"/>
        <c:scaling>
          <c:orientation val="minMax"/>
        </c:scaling>
        <c:axPos val="b"/>
        <c:numFmt formatCode="General" sourceLinked="1"/>
        <c:majorTickMark val="none"/>
        <c:tickLblPos val="nextTo"/>
        <c:crossAx val="105297408"/>
        <c:crosses val="autoZero"/>
        <c:auto val="1"/>
        <c:lblAlgn val="ctr"/>
        <c:lblOffset val="100"/>
      </c:catAx>
      <c:valAx>
        <c:axId val="10529740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0529587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STATS'!$A$7:$A$14</c:f>
              <c:strCache>
                <c:ptCount val="8"/>
                <c:pt idx="0">
                  <c:v>Stewart Title</c:v>
                </c:pt>
                <c:pt idx="1">
                  <c:v>First Centennial Title</c:v>
                </c:pt>
                <c:pt idx="2">
                  <c:v>First American Title</c:v>
                </c:pt>
                <c:pt idx="3">
                  <c:v>Ticor Title</c:v>
                </c:pt>
                <c:pt idx="4">
                  <c:v>Calatlantic Title West</c:v>
                </c:pt>
                <c:pt idx="5">
                  <c:v>Signature Title</c:v>
                </c:pt>
                <c:pt idx="6">
                  <c:v>Landmark Title</c:v>
                </c:pt>
                <c:pt idx="7">
                  <c:v>Toiyabe Title</c:v>
                </c:pt>
              </c:strCache>
            </c:strRef>
          </c:cat>
          <c:val>
            <c:numRef>
              <c:f>'OVERALL STATS'!$C$7:$C$14</c:f>
              <c:numCache>
                <c:formatCode>"$"#,##0</c:formatCode>
                <c:ptCount val="8"/>
                <c:pt idx="0">
                  <c:v>30760735</c:v>
                </c:pt>
                <c:pt idx="1">
                  <c:v>30229356</c:v>
                </c:pt>
                <c:pt idx="2">
                  <c:v>9071936</c:v>
                </c:pt>
                <c:pt idx="3">
                  <c:v>8832533.0999999996</c:v>
                </c:pt>
                <c:pt idx="4">
                  <c:v>4545815</c:v>
                </c:pt>
                <c:pt idx="5">
                  <c:v>5460749</c:v>
                </c:pt>
                <c:pt idx="6">
                  <c:v>2588800</c:v>
                </c:pt>
                <c:pt idx="7">
                  <c:v>1050000</c:v>
                </c:pt>
              </c:numCache>
            </c:numRef>
          </c:val>
        </c:ser>
        <c:shape val="box"/>
        <c:axId val="105450496"/>
        <c:axId val="105468672"/>
        <c:axId val="0"/>
      </c:bar3DChart>
      <c:catAx>
        <c:axId val="105450496"/>
        <c:scaling>
          <c:orientation val="minMax"/>
        </c:scaling>
        <c:axPos val="b"/>
        <c:numFmt formatCode="General" sourceLinked="1"/>
        <c:majorTickMark val="none"/>
        <c:tickLblPos val="nextTo"/>
        <c:crossAx val="105468672"/>
        <c:crosses val="autoZero"/>
        <c:auto val="1"/>
        <c:lblAlgn val="ctr"/>
        <c:lblOffset val="100"/>
      </c:catAx>
      <c:valAx>
        <c:axId val="10546867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0545049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STATS'!$A$20:$A$23</c:f>
              <c:strCache>
                <c:ptCount val="4"/>
                <c:pt idx="0">
                  <c:v>First Centennial Title</c:v>
                </c:pt>
                <c:pt idx="1">
                  <c:v>First American Title</c:v>
                </c:pt>
                <c:pt idx="2">
                  <c:v>Stewart Title</c:v>
                </c:pt>
                <c:pt idx="3">
                  <c:v>Ticor Title</c:v>
                </c:pt>
              </c:strCache>
            </c:strRef>
          </c:cat>
          <c:val>
            <c:numRef>
              <c:f>'OVERALL STATS'!$C$20:$C$23</c:f>
              <c:numCache>
                <c:formatCode>"$"#,##0</c:formatCode>
                <c:ptCount val="4"/>
                <c:pt idx="0">
                  <c:v>9504000</c:v>
                </c:pt>
                <c:pt idx="1">
                  <c:v>1759780</c:v>
                </c:pt>
                <c:pt idx="2">
                  <c:v>907423.01</c:v>
                </c:pt>
                <c:pt idx="3">
                  <c:v>1364436.06</c:v>
                </c:pt>
              </c:numCache>
            </c:numRef>
          </c:val>
        </c:ser>
        <c:shape val="box"/>
        <c:axId val="105511168"/>
        <c:axId val="105381888"/>
        <c:axId val="0"/>
      </c:bar3DChart>
      <c:catAx>
        <c:axId val="105511168"/>
        <c:scaling>
          <c:orientation val="minMax"/>
        </c:scaling>
        <c:axPos val="b"/>
        <c:numFmt formatCode="General" sourceLinked="1"/>
        <c:majorTickMark val="none"/>
        <c:tickLblPos val="nextTo"/>
        <c:crossAx val="105381888"/>
        <c:crosses val="autoZero"/>
        <c:auto val="1"/>
        <c:lblAlgn val="ctr"/>
        <c:lblOffset val="100"/>
      </c:catAx>
      <c:valAx>
        <c:axId val="10538188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0551116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STATS'!$A$29:$A$36</c:f>
              <c:strCache>
                <c:ptCount val="8"/>
                <c:pt idx="0">
                  <c:v>Stewart Title</c:v>
                </c:pt>
                <c:pt idx="1">
                  <c:v>First Centennial Title</c:v>
                </c:pt>
                <c:pt idx="2">
                  <c:v>First American Title</c:v>
                </c:pt>
                <c:pt idx="3">
                  <c:v>Ticor Title</c:v>
                </c:pt>
                <c:pt idx="4">
                  <c:v>Calatlantic Title West</c:v>
                </c:pt>
                <c:pt idx="5">
                  <c:v>Signature Title</c:v>
                </c:pt>
                <c:pt idx="6">
                  <c:v>Landmark Title</c:v>
                </c:pt>
                <c:pt idx="7">
                  <c:v>Toiyabe Title</c:v>
                </c:pt>
              </c:strCache>
            </c:strRef>
          </c:cat>
          <c:val>
            <c:numRef>
              <c:f>'OVERALL STATS'!$C$29:$C$36</c:f>
              <c:numCache>
                <c:formatCode>"$"#,##0</c:formatCode>
                <c:ptCount val="8"/>
                <c:pt idx="0">
                  <c:v>31668158.010000002</c:v>
                </c:pt>
                <c:pt idx="1">
                  <c:v>39733356</c:v>
                </c:pt>
                <c:pt idx="2">
                  <c:v>10831716</c:v>
                </c:pt>
                <c:pt idx="3">
                  <c:v>10196969.16</c:v>
                </c:pt>
                <c:pt idx="4">
                  <c:v>4545815</c:v>
                </c:pt>
                <c:pt idx="5">
                  <c:v>5460749</c:v>
                </c:pt>
                <c:pt idx="6">
                  <c:v>2588800</c:v>
                </c:pt>
                <c:pt idx="7">
                  <c:v>1050000</c:v>
                </c:pt>
              </c:numCache>
            </c:numRef>
          </c:val>
        </c:ser>
        <c:shape val="box"/>
        <c:axId val="105395712"/>
        <c:axId val="105397248"/>
        <c:axId val="0"/>
      </c:bar3DChart>
      <c:catAx>
        <c:axId val="105395712"/>
        <c:scaling>
          <c:orientation val="minMax"/>
        </c:scaling>
        <c:axPos val="b"/>
        <c:numFmt formatCode="General" sourceLinked="1"/>
        <c:majorTickMark val="none"/>
        <c:tickLblPos val="nextTo"/>
        <c:crossAx val="105397248"/>
        <c:crosses val="autoZero"/>
        <c:auto val="1"/>
        <c:lblAlgn val="ctr"/>
        <c:lblOffset val="100"/>
      </c:catAx>
      <c:valAx>
        <c:axId val="10539724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0539571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41</xdr:row>
      <xdr:rowOff>9525</xdr:rowOff>
    </xdr:from>
    <xdr:to>
      <xdr:col>6</xdr:col>
      <xdr:colOff>1152524</xdr:colOff>
      <xdr:row>58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59</xdr:row>
      <xdr:rowOff>19050</xdr:rowOff>
    </xdr:from>
    <xdr:to>
      <xdr:col>6</xdr:col>
      <xdr:colOff>1152524</xdr:colOff>
      <xdr:row>76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77</xdr:row>
      <xdr:rowOff>0</xdr:rowOff>
    </xdr:from>
    <xdr:to>
      <xdr:col>6</xdr:col>
      <xdr:colOff>1143000</xdr:colOff>
      <xdr:row>93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41</xdr:row>
      <xdr:rowOff>0</xdr:rowOff>
    </xdr:from>
    <xdr:to>
      <xdr:col>20</xdr:col>
      <xdr:colOff>190500</xdr:colOff>
      <xdr:row>57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59</xdr:row>
      <xdr:rowOff>9525</xdr:rowOff>
    </xdr:from>
    <xdr:to>
      <xdr:col>20</xdr:col>
      <xdr:colOff>190499</xdr:colOff>
      <xdr:row>76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77</xdr:row>
      <xdr:rowOff>9525</xdr:rowOff>
    </xdr:from>
    <xdr:to>
      <xdr:col>20</xdr:col>
      <xdr:colOff>180974</xdr:colOff>
      <xdr:row>94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5048.315997453705" createdVersion="3" refreshedVersion="3" minRefreshableVersion="3" recordCount="114">
  <cacheSource type="worksheet">
    <worksheetSource name="Table5"/>
  </cacheSource>
  <cacheFields count="10">
    <cacheField name="FULLNAME" numFmtId="0">
      <sharedItems containsBlank="1" count="9">
        <s v="Calatlantic Title West"/>
        <s v="First American Title"/>
        <s v="First Centennial Title"/>
        <s v="Landmark Title"/>
        <s v="Signature Title"/>
        <s v="Stewart Title"/>
        <s v="Ticor Title"/>
        <s v="Toiyabe Title"/>
        <m u="1"/>
      </sharedItems>
    </cacheField>
    <cacheField name="RECBY" numFmtId="0">
      <sharedItems/>
    </cacheField>
    <cacheField name="BRANCH" numFmtId="0">
      <sharedItems containsBlank="1" count="16">
        <s v="MCCARRAN"/>
        <s v="MINDEN"/>
        <s v="SPARKS"/>
        <s v="INCLINE"/>
        <s v="CARSON CITY"/>
        <s v="ZEPHYR"/>
        <s v="RIDGEVIEW"/>
        <s v="DAMONTE"/>
        <s v="LAKESIDEMOANA"/>
        <s v="PLUMB"/>
        <s v="RENO CORPORATE"/>
        <s v="GARDNERVILLE"/>
        <s v="MAYBERRY"/>
        <s v="LAKESIDE"/>
        <s v="KIETZKE"/>
        <m u="1"/>
      </sharedItems>
    </cacheField>
    <cacheField name="EO" numFmtId="0">
      <sharedItems containsBlank="1" count="28">
        <s v="LH"/>
        <s v="ET"/>
        <s v="TW"/>
        <s v="JP"/>
        <s v="VD"/>
        <s v="23"/>
        <s v="17"/>
        <s v="5"/>
        <s v="24"/>
        <s v="20"/>
        <s v="9"/>
        <s v="12"/>
        <s v="10"/>
        <s v="RS"/>
        <s v="JML"/>
        <s v="NF"/>
        <s v="CA"/>
        <s v="MMB"/>
        <s v="SLA"/>
        <s v="MLM"/>
        <s v="KDJ"/>
        <s v="ASK"/>
        <s v="UNK"/>
        <s v="SL"/>
        <s v="RLT"/>
        <s v="DKD"/>
        <s v="KA"/>
        <m u="1"/>
      </sharedItems>
    </cacheField>
    <cacheField name="PROPTYPE" numFmtId="0">
      <sharedItems containsBlank="1" count="6">
        <s v="SINGLE FAM RES."/>
        <s v="VACANT LAND"/>
        <s v="CONDO/TWNHSE"/>
        <s v="2-4 PLEX"/>
        <s v="MOBILE HOME"/>
        <m u="1"/>
      </sharedItems>
    </cacheField>
    <cacheField name="DOCNUM" numFmtId="0">
      <sharedItems containsSemiMixedTypes="0" containsString="0" containsNumber="1" containsInteger="1" minValue="995183" maxValue="996071"/>
    </cacheField>
    <cacheField name="AMOUNT" numFmtId="165">
      <sharedItems containsSemiMixedTypes="0" containsString="0" containsNumber="1" minValue="40000" maxValue="11200000"/>
    </cacheField>
    <cacheField name="SUB" numFmtId="0">
      <sharedItems containsBlank="1" count="3">
        <s v="YES"/>
        <s v="NO"/>
        <m u="1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3-04-03T00:00:00" maxDate="2023-04-29T00:00:00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5048.316223263886" createdVersion="3" refreshedVersion="3" minRefreshableVersion="3" recordCount="19">
  <cacheSource type="worksheet">
    <worksheetSource name="Table4"/>
  </cacheSource>
  <cacheFields count="8">
    <cacheField name="FULLNAME" numFmtId="0">
      <sharedItems containsBlank="1" count="13">
        <s v="First American Title"/>
        <s v="First Centennial Title"/>
        <s v="Stewart Title"/>
        <s v="Ticor Title"/>
        <m/>
        <s v="Western Title" u="1"/>
        <s v="Driggs Title Agency" u="1"/>
        <s v="Driggs Title Agency Inc - Nevada" u="1"/>
        <s v="Capital Title" u="1"/>
        <s v="Acme Title and Escrow" u="1"/>
        <s v="Reliant Title" u="1"/>
        <s v="Toiyabe Title" u="1"/>
        <s v="North American Title" u="1"/>
      </sharedItems>
    </cacheField>
    <cacheField name="RECBY" numFmtId="0">
      <sharedItems containsBlank="1"/>
    </cacheField>
    <cacheField name="TYPELOAN" numFmtId="0">
      <sharedItems containsBlank="1" count="10">
        <s v="CONVENTIONAL"/>
        <s v="FHA"/>
        <s v="CREDIT LINE"/>
        <s v="CONSTRUCTION"/>
        <s v="COMMERCIAL"/>
        <s v="HARD MONEY"/>
        <m/>
        <s v="SBA" u="1"/>
        <s v="VA" u="1"/>
        <s v="HOME EQUITY" u="1"/>
      </sharedItems>
    </cacheField>
    <cacheField name="APN" numFmtId="0">
      <sharedItems containsBlank="1"/>
    </cacheField>
    <cacheField name="DOCNUM" numFmtId="0">
      <sharedItems containsString="0" containsBlank="1" containsNumber="1" containsInteger="1" minValue="995219" maxValue="996032"/>
    </cacheField>
    <cacheField name="AMOUNT" numFmtId="165">
      <sharedItems containsString="0" containsBlank="1" containsNumber="1" minValue="50000" maxValue="6300000"/>
    </cacheField>
    <cacheField name="RECDATE" numFmtId="14">
      <sharedItems containsNonDate="0" containsDate="1" containsString="0" containsBlank="1" minDate="2023-04-03T00:00:00" maxDate="2023-04-29T00:00:00"/>
    </cacheField>
    <cacheField name="LENDER" numFmtId="0">
      <sharedItems containsBlank="1" count="109">
        <s v="BANK OF AMERICA"/>
        <s v="GUILD MORTGAGE COMPANY LLC"/>
        <s v="NEVADA STATE BANK"/>
        <s v="UNITED FEDERAL CREDIT UNION"/>
        <s v="GLOBAL FEDERAL CREDIT UNION"/>
        <s v="MOVEMENT MORTGAGE LLC"/>
        <s v="EL DORADO SAVINGS BANK"/>
        <s v="WILSON, VICTOR L TRUSTEE; WILSON, BETTY JEAN TRUSTEE; WILSON, VICTOR L FAMILY TRUST 2/5/01; WILSON, BETTY JEAN FAMILY TRUST 2/5/01"/>
        <s v="VERY IMPORTANT PROPERTIES LLC"/>
        <s v="SIMON PROPERTIES LLC"/>
        <s v="BORGES, MATTHEW J; BORGES, JEANINE"/>
        <m/>
        <s v="FINANCE OF AMERICA MORTGAGE LLC" u="1"/>
        <s v="GUARANTEED RATE INC" u="1"/>
        <s v="BRANDON LEE, BRANDIE LEE" u="1"/>
        <s v="US BANK NA" u="1"/>
        <s v="LIBERTY HOME EQUITY SOLUTIONS" u="1"/>
        <s v="WESTSTAR CREDIT UNION" u="1"/>
        <s v="STEARNS LENDING LLC" u="1"/>
        <s v="BOKF NA" u="1"/>
        <s v="SYNERGY HOME MORTGAGE LLC" u="1"/>
        <s v="AMERICAN PACIFIC MORTGAGE CORPORATION" u="1"/>
        <s v="PLUMAS BANK" u="1"/>
        <s v="ISERVE RESIDENTIAL LENDING LLC" u="1"/>
        <s v="STATE FARM BANK FSB" u="1"/>
        <s v="GUILD MORTGAGE COMPANY" u="1"/>
        <s v="ONETRUST HOME LOANS" u="1"/>
        <s v="CARDINAL FINANCIAL COMPANY LIMITED PARTNERSHIP" u="1"/>
        <s v="BM REAL ESTATE SERVICES INC, PRIORITY FINANCIAL NETWORK" u="1"/>
        <s v="CITY NATIONAL BANK" u="1"/>
        <s v="SIERRA PACIFIC FEDERAL CREDIT UNION" u="1"/>
        <s v="BANK OF THE WEST" u="1"/>
        <s v="SOUTH PACIFIC FINANCIAL CORPORATION" u="1"/>
        <s v="NEW AMERICAN FUNDING" u="1"/>
        <s v="ACADEMY MORTGAGE CORPORATION" u="1"/>
        <s v="DITECH FINANCIAL LLC" u="1"/>
        <s v="BANK OF AMERICA NA" u="1"/>
        <s v="AXIA FINANCIAL LL" u="1"/>
        <s v="WELLS FARGO BANK NA" u="1"/>
        <s v="EVERGREEN MONEYSOURCE MORTGAGE COMPANY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BAY EQUITY LLC" u="1"/>
        <s v="NEVADA STATE DEVELOPMENT CORPORATION" u="1"/>
        <s v="JPMORGAN CHASE BANK NA" u="1"/>
        <s v="PLAZA HOME MORTGAGE INC" u="1"/>
        <s v="SOCOTRA OPPORTUNITY FUND LLC" u="1"/>
        <s v="RESIDENTIAL BANCORP" u="1"/>
        <s v="FEDERAL SAVINGS BANK" u="1"/>
        <s v="MANN MORTGAGE LLC" u="1"/>
        <s v="STAR ONE CREDIT UNION" u="1"/>
        <s v="CATHAY BANK" u="1"/>
        <s v="GREATER NEVADA CREDIT UNION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MEADOWS BANK" u="1"/>
        <s v="CARRINGTON MORTGAGE SERVICE LLC" u="1"/>
        <s v="WESTERN ALLIANCE BANK" u="1"/>
        <s v="AMERIFIRST FINANCIAL INC" u="1"/>
        <s v="UMPQUA BANK" u="1"/>
        <s v="FAIRWAY INDEPENDENT MORTGAGE CORPORATION" u="1"/>
        <s v="MOUNTAIN AMERICA FEDERAL CREDIT UNION" u="1"/>
        <s v="AXIA FINANCIAL LLC" u="1"/>
        <s v="DEWITT JAMES E TR, DEWITT JAMES E TRUST" u="1"/>
        <s v="ON Q FINANCIAL INC" u="1"/>
        <s v="UNITED WHOLESALE MORTGAGE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ONE NEVADA CREDIT UNION" u="1"/>
        <s v="HOMEOWNERS FINANCIAL GROUP USA LLC" u="1"/>
        <s v="UBS BANK USA" u="1"/>
        <s v="DONNER JOAN, BACLET JEFFREY L, EQUITY TRUST COMPANY CUSTDN, JACKSON TODD" u="1"/>
        <s v="HERITAGE BANK OF COMMERCE" u="1"/>
        <s v="SIERRA PACIFIC MORTGAGE COMPANY INC" u="1"/>
        <s v="LAND HOME FINANCIAL SERVICES INC" u="1"/>
        <s v="GREATER NEVADA MORTGAGE" u="1"/>
        <s v="CHRISTENSEN LEWIS V TR, CHRISTENSEN FAMILY TRUST" u="1"/>
        <s v="PRIMELENDING" u="1"/>
        <s v="HERITAGE BANK OF NEVADA" u="1"/>
        <s v="FLAGSTAR BANK FSB" u="1"/>
        <s v="PARAMOUNT RESIDENTIAL MORTGAGE GROUP INC" u="1"/>
        <s v="SUMMIT FUNDING INC" u="1"/>
        <s v="ALL WESTERN MORTGAGE INC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MASON MCDUFFIE MORTGAGE CORPORATION" u="1"/>
        <s v="CALIBER HOME LOANS INC" u="1"/>
        <s v="PROVIDENT FUNDING ASSOCIATES LP" u="1"/>
        <s v="FITCH GLORIA J" u="1"/>
        <s v="MEZZETTA RONALD J SEPARATE PROPERTY TRUST" u="1"/>
        <s v="AMERICAN FINANCIAL NETWORK INC" u="1"/>
        <s v="GREAT BASIN FEDERAL CREDIT UNION"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4">
  <r>
    <x v="0"/>
    <s v="CAL"/>
    <x v="0"/>
    <x v="0"/>
    <x v="0"/>
    <n v="995654"/>
    <n v="468070"/>
    <x v="0"/>
    <s v="YES"/>
    <d v="2023-04-17T00:00:00"/>
  </r>
  <r>
    <x v="0"/>
    <s v="CAL"/>
    <x v="0"/>
    <x v="0"/>
    <x v="0"/>
    <n v="995274"/>
    <n v="479950"/>
    <x v="0"/>
    <s v="YES"/>
    <d v="2023-04-05T00:00:00"/>
  </r>
  <r>
    <x v="0"/>
    <s v="CAL"/>
    <x v="0"/>
    <x v="0"/>
    <x v="0"/>
    <n v="995481"/>
    <n v="519950"/>
    <x v="0"/>
    <s v="YES"/>
    <d v="2023-04-12T00:00:00"/>
  </r>
  <r>
    <x v="0"/>
    <s v="CAL"/>
    <x v="0"/>
    <x v="0"/>
    <x v="0"/>
    <n v="995553"/>
    <n v="526372"/>
    <x v="0"/>
    <s v="YES"/>
    <d v="2023-04-13T00:00:00"/>
  </r>
  <r>
    <x v="0"/>
    <s v="CAL"/>
    <x v="0"/>
    <x v="0"/>
    <x v="0"/>
    <n v="995956"/>
    <n v="529001"/>
    <x v="1"/>
    <s v="YES"/>
    <d v="2023-04-26T00:00:00"/>
  </r>
  <r>
    <x v="0"/>
    <s v="CAL"/>
    <x v="0"/>
    <x v="0"/>
    <x v="0"/>
    <n v="995215"/>
    <n v="481622"/>
    <x v="0"/>
    <s v="YES"/>
    <d v="2023-04-03T00:00:00"/>
  </r>
  <r>
    <x v="0"/>
    <s v="CAL"/>
    <x v="0"/>
    <x v="0"/>
    <x v="0"/>
    <n v="995887"/>
    <n v="477015"/>
    <x v="0"/>
    <s v="YES"/>
    <d v="2023-04-24T00:00:00"/>
  </r>
  <r>
    <x v="0"/>
    <s v="CAL"/>
    <x v="0"/>
    <x v="0"/>
    <x v="0"/>
    <n v="996065"/>
    <n v="525000"/>
    <x v="0"/>
    <s v="YES"/>
    <d v="2023-04-28T00:00:00"/>
  </r>
  <r>
    <x v="0"/>
    <s v="CAL"/>
    <x v="0"/>
    <x v="0"/>
    <x v="0"/>
    <n v="995392"/>
    <n v="538835"/>
    <x v="0"/>
    <s v="YES"/>
    <d v="2023-04-07T00:00:00"/>
  </r>
  <r>
    <x v="1"/>
    <s v="FA"/>
    <x v="1"/>
    <x v="1"/>
    <x v="0"/>
    <n v="995282"/>
    <n v="240000"/>
    <x v="1"/>
    <s v="YES"/>
    <d v="2023-04-05T00:00:00"/>
  </r>
  <r>
    <x v="1"/>
    <s v="FA"/>
    <x v="2"/>
    <x v="2"/>
    <x v="1"/>
    <n v="996034"/>
    <n v="190000"/>
    <x v="1"/>
    <s v="YES"/>
    <d v="2023-04-28T00:00:00"/>
  </r>
  <r>
    <x v="1"/>
    <s v="FA"/>
    <x v="2"/>
    <x v="3"/>
    <x v="0"/>
    <n v="995302"/>
    <n v="676774"/>
    <x v="0"/>
    <s v="YES"/>
    <d v="2023-04-06T00:00:00"/>
  </r>
  <r>
    <x v="1"/>
    <s v="FA"/>
    <x v="1"/>
    <x v="1"/>
    <x v="0"/>
    <n v="995764"/>
    <n v="717500"/>
    <x v="1"/>
    <s v="YES"/>
    <d v="2023-04-20T00:00:00"/>
  </r>
  <r>
    <x v="1"/>
    <s v="FA"/>
    <x v="2"/>
    <x v="3"/>
    <x v="0"/>
    <n v="995611"/>
    <n v="618662"/>
    <x v="0"/>
    <s v="YES"/>
    <d v="2023-04-14T00:00:00"/>
  </r>
  <r>
    <x v="1"/>
    <s v="FA"/>
    <x v="1"/>
    <x v="1"/>
    <x v="0"/>
    <n v="995779"/>
    <n v="1300000"/>
    <x v="1"/>
    <s v="YES"/>
    <d v="2023-04-20T00:00:00"/>
  </r>
  <r>
    <x v="1"/>
    <s v="FA"/>
    <x v="1"/>
    <x v="1"/>
    <x v="2"/>
    <n v="995600"/>
    <n v="250000"/>
    <x v="1"/>
    <s v="YES"/>
    <d v="2023-04-14T00:00:00"/>
  </r>
  <r>
    <x v="1"/>
    <s v="FA"/>
    <x v="1"/>
    <x v="1"/>
    <x v="0"/>
    <n v="995594"/>
    <n v="515000"/>
    <x v="1"/>
    <s v="YES"/>
    <d v="2023-04-14T00:00:00"/>
  </r>
  <r>
    <x v="1"/>
    <s v="FA"/>
    <x v="1"/>
    <x v="1"/>
    <x v="0"/>
    <n v="995918"/>
    <n v="276000"/>
    <x v="1"/>
    <s v="YES"/>
    <d v="2023-04-25T00:00:00"/>
  </r>
  <r>
    <x v="1"/>
    <s v="FA"/>
    <x v="1"/>
    <x v="1"/>
    <x v="0"/>
    <n v="995216"/>
    <n v="840000"/>
    <x v="1"/>
    <s v="YES"/>
    <d v="2023-04-03T00:00:00"/>
  </r>
  <r>
    <x v="1"/>
    <s v="FA"/>
    <x v="3"/>
    <x v="4"/>
    <x v="0"/>
    <n v="995377"/>
    <n v="650000"/>
    <x v="1"/>
    <s v="YES"/>
    <d v="2023-04-07T00:00:00"/>
  </r>
  <r>
    <x v="1"/>
    <s v="FA"/>
    <x v="1"/>
    <x v="1"/>
    <x v="1"/>
    <n v="995613"/>
    <n v="405000"/>
    <x v="1"/>
    <s v="YES"/>
    <d v="2023-04-14T00:00:00"/>
  </r>
  <r>
    <x v="1"/>
    <s v="FA"/>
    <x v="1"/>
    <x v="1"/>
    <x v="0"/>
    <n v="996026"/>
    <n v="400000"/>
    <x v="1"/>
    <s v="YES"/>
    <d v="2023-04-28T00:00:00"/>
  </r>
  <r>
    <x v="1"/>
    <s v="FA"/>
    <x v="1"/>
    <x v="1"/>
    <x v="0"/>
    <n v="995916"/>
    <n v="555000"/>
    <x v="1"/>
    <s v="YES"/>
    <d v="2023-04-25T00:00:00"/>
  </r>
  <r>
    <x v="1"/>
    <s v="FA"/>
    <x v="1"/>
    <x v="1"/>
    <x v="0"/>
    <n v="995932"/>
    <n v="888000"/>
    <x v="1"/>
    <s v="YES"/>
    <d v="2023-04-25T00:00:00"/>
  </r>
  <r>
    <x v="1"/>
    <s v="FA"/>
    <x v="1"/>
    <x v="1"/>
    <x v="0"/>
    <n v="996003"/>
    <n v="550000"/>
    <x v="1"/>
    <s v="YES"/>
    <d v="2023-04-27T00:00:00"/>
  </r>
  <r>
    <x v="2"/>
    <s v="FC"/>
    <x v="4"/>
    <x v="5"/>
    <x v="0"/>
    <n v="996018"/>
    <n v="463000"/>
    <x v="1"/>
    <s v="YES"/>
    <d v="2023-04-28T00:00:00"/>
  </r>
  <r>
    <x v="2"/>
    <s v="FC"/>
    <x v="5"/>
    <x v="6"/>
    <x v="0"/>
    <n v="995644"/>
    <n v="11200000"/>
    <x v="1"/>
    <s v="YES"/>
    <d v="2023-04-17T00:00:00"/>
  </r>
  <r>
    <x v="2"/>
    <s v="FC"/>
    <x v="6"/>
    <x v="7"/>
    <x v="1"/>
    <n v="995632"/>
    <n v="225000"/>
    <x v="1"/>
    <s v="YES"/>
    <d v="2023-04-17T00:00:00"/>
  </r>
  <r>
    <x v="2"/>
    <s v="FC"/>
    <x v="7"/>
    <x v="8"/>
    <x v="3"/>
    <n v="995595"/>
    <n v="1045000"/>
    <x v="1"/>
    <s v="YES"/>
    <d v="2023-04-14T00:00:00"/>
  </r>
  <r>
    <x v="2"/>
    <s v="FC"/>
    <x v="5"/>
    <x v="6"/>
    <x v="0"/>
    <n v="995708"/>
    <n v="1085000"/>
    <x v="1"/>
    <s v="YES"/>
    <d v="2023-04-18T00:00:00"/>
  </r>
  <r>
    <x v="2"/>
    <s v="FC"/>
    <x v="6"/>
    <x v="9"/>
    <x v="2"/>
    <n v="996016"/>
    <n v="695000"/>
    <x v="0"/>
    <s v="YES"/>
    <d v="2023-04-28T00:00:00"/>
  </r>
  <r>
    <x v="2"/>
    <s v="FC"/>
    <x v="5"/>
    <x v="6"/>
    <x v="2"/>
    <n v="995193"/>
    <n v="730000"/>
    <x v="1"/>
    <s v="YES"/>
    <d v="2023-04-03T00:00:00"/>
  </r>
  <r>
    <x v="2"/>
    <s v="FC"/>
    <x v="6"/>
    <x v="10"/>
    <x v="0"/>
    <n v="995564"/>
    <n v="2600000"/>
    <x v="1"/>
    <s v="YES"/>
    <d v="2023-04-13T00:00:00"/>
  </r>
  <r>
    <x v="2"/>
    <s v="FC"/>
    <x v="5"/>
    <x v="6"/>
    <x v="0"/>
    <n v="995528"/>
    <n v="1300000"/>
    <x v="1"/>
    <s v="YES"/>
    <d v="2023-04-13T00:00:00"/>
  </r>
  <r>
    <x v="2"/>
    <s v="FC"/>
    <x v="5"/>
    <x v="6"/>
    <x v="0"/>
    <n v="995223"/>
    <n v="721000"/>
    <x v="1"/>
    <s v="YES"/>
    <d v="2023-04-04T00:00:00"/>
  </r>
  <r>
    <x v="2"/>
    <s v="FC"/>
    <x v="5"/>
    <x v="6"/>
    <x v="0"/>
    <n v="995923"/>
    <n v="1400000"/>
    <x v="1"/>
    <s v="YES"/>
    <d v="2023-04-25T00:00:00"/>
  </r>
  <r>
    <x v="2"/>
    <s v="FC"/>
    <x v="6"/>
    <x v="9"/>
    <x v="0"/>
    <n v="995468"/>
    <n v="788220"/>
    <x v="0"/>
    <s v="YES"/>
    <d v="2023-04-11T00:00:00"/>
  </r>
  <r>
    <x v="2"/>
    <s v="FC"/>
    <x v="4"/>
    <x v="5"/>
    <x v="0"/>
    <n v="995436"/>
    <n v="320000"/>
    <x v="1"/>
    <s v="YES"/>
    <d v="2023-04-10T00:00:00"/>
  </r>
  <r>
    <x v="2"/>
    <s v="FC"/>
    <x v="6"/>
    <x v="9"/>
    <x v="2"/>
    <n v="995590"/>
    <n v="602723"/>
    <x v="0"/>
    <s v="YES"/>
    <d v="2023-04-14T00:00:00"/>
  </r>
  <r>
    <x v="2"/>
    <s v="FC"/>
    <x v="5"/>
    <x v="6"/>
    <x v="0"/>
    <n v="995880"/>
    <n v="1300000"/>
    <x v="1"/>
    <s v="YES"/>
    <d v="2023-04-24T00:00:00"/>
  </r>
  <r>
    <x v="2"/>
    <s v="FC"/>
    <x v="6"/>
    <x v="9"/>
    <x v="0"/>
    <n v="995761"/>
    <n v="641717"/>
    <x v="0"/>
    <s v="YES"/>
    <d v="2023-04-20T00:00:00"/>
  </r>
  <r>
    <x v="2"/>
    <s v="FC"/>
    <x v="8"/>
    <x v="11"/>
    <x v="0"/>
    <n v="995821"/>
    <n v="1115000"/>
    <x v="1"/>
    <s v="YES"/>
    <d v="2023-04-21T00:00:00"/>
  </r>
  <r>
    <x v="2"/>
    <s v="FC"/>
    <x v="6"/>
    <x v="9"/>
    <x v="2"/>
    <n v="995806"/>
    <n v="447696"/>
    <x v="0"/>
    <s v="YES"/>
    <d v="2023-04-21T00:00:00"/>
  </r>
  <r>
    <x v="2"/>
    <s v="FC"/>
    <x v="6"/>
    <x v="9"/>
    <x v="2"/>
    <n v="996058"/>
    <n v="455000"/>
    <x v="0"/>
    <s v="YES"/>
    <d v="2023-04-28T00:00:00"/>
  </r>
  <r>
    <x v="2"/>
    <s v="FC"/>
    <x v="6"/>
    <x v="12"/>
    <x v="0"/>
    <n v="996030"/>
    <n v="725000"/>
    <x v="1"/>
    <s v="YES"/>
    <d v="2023-04-28T00:00:00"/>
  </r>
  <r>
    <x v="2"/>
    <s v="FC"/>
    <x v="5"/>
    <x v="6"/>
    <x v="0"/>
    <n v="995964"/>
    <n v="2370000"/>
    <x v="1"/>
    <s v="YES"/>
    <d v="2023-04-26T00:00:00"/>
  </r>
  <r>
    <x v="3"/>
    <s v="LT"/>
    <x v="9"/>
    <x v="13"/>
    <x v="0"/>
    <n v="995884"/>
    <n v="2050000"/>
    <x v="1"/>
    <s v="YES"/>
    <d v="2023-04-24T00:00:00"/>
  </r>
  <r>
    <x v="3"/>
    <s v="LT"/>
    <x v="9"/>
    <x v="13"/>
    <x v="0"/>
    <n v="995372"/>
    <n v="538800"/>
    <x v="1"/>
    <s v="YES"/>
    <d v="2023-04-07T00:00:00"/>
  </r>
  <r>
    <x v="4"/>
    <s v="SIG"/>
    <x v="5"/>
    <x v="14"/>
    <x v="1"/>
    <n v="995924"/>
    <n v="850000"/>
    <x v="1"/>
    <s v="YES"/>
    <d v="2023-04-25T00:00:00"/>
  </r>
  <r>
    <x v="4"/>
    <s v="SIG"/>
    <x v="5"/>
    <x v="14"/>
    <x v="1"/>
    <n v="996021"/>
    <n v="935000"/>
    <x v="1"/>
    <s v="YES"/>
    <d v="2023-04-28T00:00:00"/>
  </r>
  <r>
    <x v="4"/>
    <s v="SIG"/>
    <x v="5"/>
    <x v="14"/>
    <x v="0"/>
    <n v="995782"/>
    <n v="384450"/>
    <x v="1"/>
    <s v="YES"/>
    <d v="2023-04-20T00:00:00"/>
  </r>
  <r>
    <x v="4"/>
    <s v="SIG"/>
    <x v="5"/>
    <x v="14"/>
    <x v="1"/>
    <n v="995444"/>
    <n v="625000"/>
    <x v="1"/>
    <s v="YES"/>
    <d v="2023-04-11T00:00:00"/>
  </r>
  <r>
    <x v="4"/>
    <s v="SIG"/>
    <x v="1"/>
    <x v="15"/>
    <x v="0"/>
    <n v="996062"/>
    <n v="185499"/>
    <x v="1"/>
    <s v="YES"/>
    <d v="2023-04-28T00:00:00"/>
  </r>
  <r>
    <x v="4"/>
    <s v="SIG"/>
    <x v="1"/>
    <x v="15"/>
    <x v="0"/>
    <n v="995731"/>
    <n v="880800"/>
    <x v="1"/>
    <s v="YES"/>
    <d v="2023-04-19T00:00:00"/>
  </r>
  <r>
    <x v="4"/>
    <s v="SIG"/>
    <x v="10"/>
    <x v="16"/>
    <x v="0"/>
    <n v="995872"/>
    <n v="615000"/>
    <x v="1"/>
    <s v="YES"/>
    <d v="2023-04-24T00:00:00"/>
  </r>
  <r>
    <x v="4"/>
    <s v="SIG"/>
    <x v="5"/>
    <x v="14"/>
    <x v="2"/>
    <n v="996050"/>
    <n v="985000"/>
    <x v="1"/>
    <s v="YES"/>
    <d v="2023-04-28T00:00:00"/>
  </r>
  <r>
    <x v="5"/>
    <s v="ST"/>
    <x v="11"/>
    <x v="17"/>
    <x v="2"/>
    <n v="995242"/>
    <n v="240000"/>
    <x v="1"/>
    <s v="YES"/>
    <d v="2023-04-04T00:00:00"/>
  </r>
  <r>
    <x v="5"/>
    <s v="ST"/>
    <x v="11"/>
    <x v="18"/>
    <x v="0"/>
    <n v="995265"/>
    <n v="460000"/>
    <x v="1"/>
    <s v="YES"/>
    <d v="2023-04-05T00:00:00"/>
  </r>
  <r>
    <x v="5"/>
    <s v="ST"/>
    <x v="12"/>
    <x v="19"/>
    <x v="1"/>
    <n v="995232"/>
    <n v="259000"/>
    <x v="1"/>
    <s v="YES"/>
    <d v="2023-04-04T00:00:00"/>
  </r>
  <r>
    <x v="5"/>
    <s v="ST"/>
    <x v="11"/>
    <x v="18"/>
    <x v="0"/>
    <n v="995266"/>
    <n v="405000"/>
    <x v="1"/>
    <s v="YES"/>
    <d v="2023-04-05T00:00:00"/>
  </r>
  <r>
    <x v="5"/>
    <s v="ST"/>
    <x v="11"/>
    <x v="18"/>
    <x v="0"/>
    <n v="995231"/>
    <n v="420000"/>
    <x v="1"/>
    <s v="YES"/>
    <d v="2023-04-04T00:00:00"/>
  </r>
  <r>
    <x v="5"/>
    <s v="ST"/>
    <x v="11"/>
    <x v="18"/>
    <x v="1"/>
    <n v="995202"/>
    <n v="40000"/>
    <x v="1"/>
    <s v="YES"/>
    <d v="2023-04-03T00:00:00"/>
  </r>
  <r>
    <x v="5"/>
    <s v="ST"/>
    <x v="11"/>
    <x v="18"/>
    <x v="0"/>
    <n v="995319"/>
    <n v="339000"/>
    <x v="0"/>
    <s v="YES"/>
    <d v="2023-04-07T00:00:00"/>
  </r>
  <r>
    <x v="5"/>
    <s v="ST"/>
    <x v="11"/>
    <x v="18"/>
    <x v="0"/>
    <n v="995206"/>
    <n v="2550000"/>
    <x v="1"/>
    <s v="YES"/>
    <d v="2023-04-03T00:00:00"/>
  </r>
  <r>
    <x v="5"/>
    <s v="ST"/>
    <x v="11"/>
    <x v="18"/>
    <x v="0"/>
    <n v="995928"/>
    <n v="795000"/>
    <x v="0"/>
    <s v="YES"/>
    <d v="2023-04-25T00:00:00"/>
  </r>
  <r>
    <x v="5"/>
    <s v="ST"/>
    <x v="11"/>
    <x v="18"/>
    <x v="0"/>
    <n v="995323"/>
    <n v="753000"/>
    <x v="0"/>
    <s v="YES"/>
    <d v="2023-04-07T00:00:00"/>
  </r>
  <r>
    <x v="5"/>
    <s v="ST"/>
    <x v="11"/>
    <x v="17"/>
    <x v="0"/>
    <n v="995933"/>
    <n v="490000"/>
    <x v="1"/>
    <s v="YES"/>
    <d v="2023-04-26T00:00:00"/>
  </r>
  <r>
    <x v="5"/>
    <s v="ST"/>
    <x v="11"/>
    <x v="18"/>
    <x v="0"/>
    <n v="995327"/>
    <n v="369000"/>
    <x v="0"/>
    <s v="YES"/>
    <d v="2023-04-07T00:00:00"/>
  </r>
  <r>
    <x v="5"/>
    <s v="ST"/>
    <x v="11"/>
    <x v="18"/>
    <x v="0"/>
    <n v="995269"/>
    <n v="750000"/>
    <x v="1"/>
    <s v="YES"/>
    <d v="2023-04-05T00:00:00"/>
  </r>
  <r>
    <x v="5"/>
    <s v="ST"/>
    <x v="11"/>
    <x v="18"/>
    <x v="1"/>
    <n v="995577"/>
    <n v="500000"/>
    <x v="1"/>
    <s v="YES"/>
    <d v="2023-04-14T00:00:00"/>
  </r>
  <r>
    <x v="5"/>
    <s v="ST"/>
    <x v="11"/>
    <x v="18"/>
    <x v="0"/>
    <n v="995189"/>
    <n v="8750000"/>
    <x v="1"/>
    <s v="YES"/>
    <d v="2023-04-03T00:00:00"/>
  </r>
  <r>
    <x v="5"/>
    <s v="ST"/>
    <x v="4"/>
    <x v="20"/>
    <x v="1"/>
    <n v="995934"/>
    <n v="162500"/>
    <x v="1"/>
    <s v="YES"/>
    <d v="2023-04-26T00:00:00"/>
  </r>
  <r>
    <x v="5"/>
    <s v="ST"/>
    <x v="11"/>
    <x v="17"/>
    <x v="0"/>
    <n v="995183"/>
    <n v="388000"/>
    <x v="1"/>
    <s v="YES"/>
    <d v="2023-04-03T00:00:00"/>
  </r>
  <r>
    <x v="5"/>
    <s v="ST"/>
    <x v="11"/>
    <x v="18"/>
    <x v="0"/>
    <n v="995209"/>
    <n v="689000"/>
    <x v="0"/>
    <s v="YES"/>
    <d v="2023-04-03T00:00:00"/>
  </r>
  <r>
    <x v="5"/>
    <s v="ST"/>
    <x v="4"/>
    <x v="20"/>
    <x v="0"/>
    <n v="995774"/>
    <n v="499000"/>
    <x v="1"/>
    <s v="YES"/>
    <d v="2023-04-20T00:00:00"/>
  </r>
  <r>
    <x v="5"/>
    <s v="ST"/>
    <x v="11"/>
    <x v="18"/>
    <x v="0"/>
    <n v="996022"/>
    <n v="575000"/>
    <x v="1"/>
    <s v="YES"/>
    <d v="2023-04-28T00:00:00"/>
  </r>
  <r>
    <x v="5"/>
    <s v="ST"/>
    <x v="11"/>
    <x v="17"/>
    <x v="0"/>
    <n v="995984"/>
    <n v="399900"/>
    <x v="1"/>
    <s v="YES"/>
    <d v="2023-04-27T00:00:00"/>
  </r>
  <r>
    <x v="5"/>
    <s v="ST"/>
    <x v="11"/>
    <x v="18"/>
    <x v="0"/>
    <n v="995859"/>
    <n v="645000"/>
    <x v="1"/>
    <s v="YES"/>
    <d v="2023-04-24T00:00:00"/>
  </r>
  <r>
    <x v="5"/>
    <s v="ST"/>
    <x v="11"/>
    <x v="18"/>
    <x v="0"/>
    <n v="995853"/>
    <n v="935000"/>
    <x v="1"/>
    <s v="YES"/>
    <d v="2023-04-24T00:00:00"/>
  </r>
  <r>
    <x v="5"/>
    <s v="ST"/>
    <x v="4"/>
    <x v="20"/>
    <x v="0"/>
    <n v="995851"/>
    <n v="454000"/>
    <x v="1"/>
    <s v="YES"/>
    <d v="2023-04-24T00:00:00"/>
  </r>
  <r>
    <x v="5"/>
    <s v="ST"/>
    <x v="11"/>
    <x v="18"/>
    <x v="0"/>
    <n v="996069"/>
    <n v="960000"/>
    <x v="0"/>
    <s v="YES"/>
    <d v="2023-04-28T00:00:00"/>
  </r>
  <r>
    <x v="5"/>
    <s v="ST"/>
    <x v="12"/>
    <x v="21"/>
    <x v="0"/>
    <n v="996049"/>
    <n v="430000"/>
    <x v="1"/>
    <s v="YES"/>
    <d v="2023-04-28T00:00:00"/>
  </r>
  <r>
    <x v="5"/>
    <s v="ST"/>
    <x v="11"/>
    <x v="18"/>
    <x v="0"/>
    <n v="996044"/>
    <n v="369000"/>
    <x v="0"/>
    <s v="YES"/>
    <d v="2023-04-28T00:00:00"/>
  </r>
  <r>
    <x v="5"/>
    <s v="ST"/>
    <x v="11"/>
    <x v="18"/>
    <x v="0"/>
    <n v="995850"/>
    <n v="690000"/>
    <x v="1"/>
    <s v="YES"/>
    <d v="2023-04-24T00:00:00"/>
  </r>
  <r>
    <x v="5"/>
    <s v="ST"/>
    <x v="11"/>
    <x v="17"/>
    <x v="0"/>
    <n v="995795"/>
    <n v="392000"/>
    <x v="1"/>
    <s v="YES"/>
    <d v="2023-04-20T00:00:00"/>
  </r>
  <r>
    <x v="5"/>
    <s v="ST"/>
    <x v="11"/>
    <x v="18"/>
    <x v="0"/>
    <n v="995735"/>
    <n v="390000"/>
    <x v="1"/>
    <s v="YES"/>
    <d v="2023-04-19T00:00:00"/>
  </r>
  <r>
    <x v="5"/>
    <s v="ST"/>
    <x v="11"/>
    <x v="18"/>
    <x v="0"/>
    <n v="995657"/>
    <n v="349000"/>
    <x v="0"/>
    <s v="YES"/>
    <d v="2023-04-17T00:00:00"/>
  </r>
  <r>
    <x v="5"/>
    <s v="ST"/>
    <x v="11"/>
    <x v="18"/>
    <x v="0"/>
    <n v="995531"/>
    <n v="392000"/>
    <x v="0"/>
    <s v="YES"/>
    <d v="2023-04-13T00:00:00"/>
  </r>
  <r>
    <x v="5"/>
    <s v="ST"/>
    <x v="11"/>
    <x v="17"/>
    <x v="2"/>
    <n v="995453"/>
    <n v="218000"/>
    <x v="1"/>
    <s v="YES"/>
    <d v="2023-04-11T00:00:00"/>
  </r>
  <r>
    <x v="5"/>
    <s v="ST"/>
    <x v="4"/>
    <x v="20"/>
    <x v="0"/>
    <n v="995597"/>
    <n v="514000"/>
    <x v="1"/>
    <s v="YES"/>
    <d v="2023-04-14T00:00:00"/>
  </r>
  <r>
    <x v="5"/>
    <s v="ST"/>
    <x v="9"/>
    <x v="22"/>
    <x v="0"/>
    <n v="995521"/>
    <n v="455000"/>
    <x v="1"/>
    <s v="YES"/>
    <d v="2023-04-13T00:00:00"/>
  </r>
  <r>
    <x v="5"/>
    <s v="ST"/>
    <x v="11"/>
    <x v="18"/>
    <x v="3"/>
    <n v="995492"/>
    <n v="490000"/>
    <x v="1"/>
    <s v="YES"/>
    <d v="2023-04-12T00:00:00"/>
  </r>
  <r>
    <x v="5"/>
    <s v="ST"/>
    <x v="11"/>
    <x v="18"/>
    <x v="0"/>
    <n v="995422"/>
    <n v="445000"/>
    <x v="1"/>
    <s v="YES"/>
    <d v="2023-04-10T00:00:00"/>
  </r>
  <r>
    <x v="5"/>
    <s v="ST"/>
    <x v="11"/>
    <x v="18"/>
    <x v="0"/>
    <n v="995501"/>
    <n v="688000"/>
    <x v="1"/>
    <s v="YES"/>
    <d v="2023-04-12T00:00:00"/>
  </r>
  <r>
    <x v="5"/>
    <s v="ST"/>
    <x v="11"/>
    <x v="18"/>
    <x v="0"/>
    <n v="995567"/>
    <n v="1161435"/>
    <x v="1"/>
    <s v="YES"/>
    <d v="2023-04-13T00:00:00"/>
  </r>
  <r>
    <x v="5"/>
    <s v="ST"/>
    <x v="11"/>
    <x v="17"/>
    <x v="0"/>
    <n v="996028"/>
    <n v="489900"/>
    <x v="1"/>
    <s v="YES"/>
    <d v="2023-04-28T00:00:00"/>
  </r>
  <r>
    <x v="5"/>
    <s v="ST"/>
    <x v="4"/>
    <x v="20"/>
    <x v="0"/>
    <n v="995418"/>
    <n v="460000"/>
    <x v="1"/>
    <s v="YES"/>
    <d v="2023-04-10T00:00:00"/>
  </r>
  <r>
    <x v="6"/>
    <s v="TI"/>
    <x v="13"/>
    <x v="23"/>
    <x v="1"/>
    <n v="995993"/>
    <n v="210000"/>
    <x v="1"/>
    <s v="YES"/>
    <d v="2023-04-27T00:00:00"/>
  </r>
  <r>
    <x v="6"/>
    <s v="TI"/>
    <x v="11"/>
    <x v="24"/>
    <x v="0"/>
    <n v="995926"/>
    <n v="645000"/>
    <x v="1"/>
    <s v="YES"/>
    <d v="2023-04-25T00:00:00"/>
  </r>
  <r>
    <x v="6"/>
    <s v="TI"/>
    <x v="11"/>
    <x v="24"/>
    <x v="0"/>
    <n v="995909"/>
    <n v="415000"/>
    <x v="1"/>
    <s v="YES"/>
    <d v="2023-04-25T00:00:00"/>
  </r>
  <r>
    <x v="6"/>
    <s v="TI"/>
    <x v="11"/>
    <x v="24"/>
    <x v="4"/>
    <n v="995375"/>
    <n v="260000"/>
    <x v="1"/>
    <s v="YES"/>
    <d v="2023-04-07T00:00:00"/>
  </r>
  <r>
    <x v="6"/>
    <s v="TI"/>
    <x v="11"/>
    <x v="24"/>
    <x v="0"/>
    <n v="996024"/>
    <n v="824633.1"/>
    <x v="0"/>
    <s v="YES"/>
    <d v="2023-04-28T00:00:00"/>
  </r>
  <r>
    <x v="6"/>
    <s v="TI"/>
    <x v="4"/>
    <x v="25"/>
    <x v="0"/>
    <n v="995980"/>
    <n v="998000"/>
    <x v="1"/>
    <s v="YES"/>
    <d v="2023-04-27T00:00:00"/>
  </r>
  <r>
    <x v="6"/>
    <s v="TI"/>
    <x v="14"/>
    <x v="26"/>
    <x v="0"/>
    <n v="996071"/>
    <n v="385000"/>
    <x v="1"/>
    <s v="YES"/>
    <d v="2023-04-28T00:00:00"/>
  </r>
  <r>
    <x v="6"/>
    <s v="TI"/>
    <x v="4"/>
    <x v="25"/>
    <x v="0"/>
    <n v="995332"/>
    <n v="480000"/>
    <x v="1"/>
    <s v="YES"/>
    <d v="2023-04-07T00:00:00"/>
  </r>
  <r>
    <x v="6"/>
    <s v="TI"/>
    <x v="11"/>
    <x v="24"/>
    <x v="0"/>
    <n v="995272"/>
    <n v="592000"/>
    <x v="1"/>
    <s v="YES"/>
    <d v="2023-04-05T00:00:00"/>
  </r>
  <r>
    <x v="6"/>
    <s v="TI"/>
    <x v="11"/>
    <x v="24"/>
    <x v="0"/>
    <n v="995503"/>
    <n v="500000"/>
    <x v="1"/>
    <s v="YES"/>
    <d v="2023-04-12T00:00:00"/>
  </r>
  <r>
    <x v="6"/>
    <s v="TI"/>
    <x v="4"/>
    <x v="25"/>
    <x v="4"/>
    <n v="995582"/>
    <n v="425000"/>
    <x v="1"/>
    <s v="YES"/>
    <d v="2023-04-14T00:00:00"/>
  </r>
  <r>
    <x v="6"/>
    <s v="TI"/>
    <x v="11"/>
    <x v="24"/>
    <x v="0"/>
    <n v="995408"/>
    <n v="470000"/>
    <x v="1"/>
    <s v="YES"/>
    <d v="2023-04-10T00:00:00"/>
  </r>
  <r>
    <x v="6"/>
    <s v="TI"/>
    <x v="11"/>
    <x v="24"/>
    <x v="0"/>
    <n v="995336"/>
    <n v="507900"/>
    <x v="0"/>
    <s v="YES"/>
    <d v="2023-04-07T00:00:00"/>
  </r>
  <r>
    <x v="6"/>
    <s v="TI"/>
    <x v="11"/>
    <x v="24"/>
    <x v="0"/>
    <n v="995642"/>
    <n v="580000"/>
    <x v="1"/>
    <s v="YES"/>
    <d v="2023-04-17T00:00:00"/>
  </r>
  <r>
    <x v="6"/>
    <s v="TI"/>
    <x v="11"/>
    <x v="24"/>
    <x v="0"/>
    <n v="995637"/>
    <n v="490000"/>
    <x v="1"/>
    <s v="YES"/>
    <d v="2023-04-17T00:00:00"/>
  </r>
  <r>
    <x v="6"/>
    <s v="TI"/>
    <x v="11"/>
    <x v="24"/>
    <x v="0"/>
    <n v="995239"/>
    <n v="1050000"/>
    <x v="1"/>
    <s v="YES"/>
    <d v="2023-04-04T00:00:00"/>
  </r>
  <r>
    <x v="7"/>
    <s v="TT"/>
    <x v="10"/>
    <x v="22"/>
    <x v="0"/>
    <n v="995845"/>
    <n v="1050000"/>
    <x v="1"/>
    <s v="YES"/>
    <d v="2023-04-21T00:00: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9">
  <r>
    <x v="0"/>
    <s v="FA"/>
    <x v="0"/>
    <s v="1319-03-110-001"/>
    <n v="995343"/>
    <n v="1200000"/>
    <d v="2023-04-07T00:00:00"/>
    <x v="0"/>
  </r>
  <r>
    <x v="0"/>
    <s v="FA"/>
    <x v="1"/>
    <s v="1320-29-117-031"/>
    <n v="995605"/>
    <n v="219780"/>
    <d v="2023-04-14T00:00:00"/>
    <x v="1"/>
  </r>
  <r>
    <x v="0"/>
    <s v="FA"/>
    <x v="0"/>
    <s v="1320-30-717-049"/>
    <n v="995811"/>
    <n v="340000"/>
    <d v="2023-04-21T00:00:00"/>
    <x v="1"/>
  </r>
  <r>
    <x v="1"/>
    <s v="FC"/>
    <x v="2"/>
    <s v="1320-35-001-041"/>
    <n v="995295"/>
    <n v="150000"/>
    <d v="2023-04-06T00:00:00"/>
    <x v="2"/>
  </r>
  <r>
    <x v="1"/>
    <s v="FC"/>
    <x v="3"/>
    <s v="1318-23-710-088"/>
    <n v="995219"/>
    <n v="1552000"/>
    <d v="2023-04-03T00:00:00"/>
    <x v="3"/>
  </r>
  <r>
    <x v="1"/>
    <s v="FC"/>
    <x v="4"/>
    <s v="1220-03-301-002"/>
    <n v="995825"/>
    <n v="6300000"/>
    <d v="2023-04-21T00:00:00"/>
    <x v="4"/>
  </r>
  <r>
    <x v="1"/>
    <s v="FC"/>
    <x v="3"/>
    <s v="1420-07-210-004"/>
    <n v="995836"/>
    <n v="994500"/>
    <d v="2023-04-21T00:00:00"/>
    <x v="3"/>
  </r>
  <r>
    <x v="1"/>
    <s v="FC"/>
    <x v="0"/>
    <s v="1319-03-414-031"/>
    <n v="996032"/>
    <n v="507500"/>
    <d v="2023-04-28T00:00:00"/>
    <x v="5"/>
  </r>
  <r>
    <x v="2"/>
    <s v="ST"/>
    <x v="2"/>
    <s v="1220-17-512-007"/>
    <n v="995397"/>
    <n v="50000"/>
    <d v="2023-04-10T00:00:00"/>
    <x v="6"/>
  </r>
  <r>
    <x v="2"/>
    <s v="ST"/>
    <x v="5"/>
    <s v="1420-27-701-051"/>
    <n v="995607"/>
    <n v="696143.01"/>
    <d v="2023-04-14T00:00:00"/>
    <x v="7"/>
  </r>
  <r>
    <x v="2"/>
    <s v="ST"/>
    <x v="5"/>
    <s v="1221-05-001-052"/>
    <n v="995703"/>
    <n v="161280"/>
    <d v="2023-04-18T00:00:00"/>
    <x v="8"/>
  </r>
  <r>
    <x v="3"/>
    <s v="TI"/>
    <x v="5"/>
    <s v="1320-14-002-012"/>
    <n v="995913"/>
    <n v="100000"/>
    <d v="2023-04-25T00:00:00"/>
    <x v="9"/>
  </r>
  <r>
    <x v="3"/>
    <s v="TI"/>
    <x v="5"/>
    <s v="1320-04-001-003"/>
    <n v="996002"/>
    <n v="1264436.06"/>
    <d v="2023-04-27T00:00:00"/>
    <x v="10"/>
  </r>
  <r>
    <x v="4"/>
    <m/>
    <x v="6"/>
    <m/>
    <m/>
    <m/>
    <m/>
    <x v="11"/>
  </r>
  <r>
    <x v="4"/>
    <m/>
    <x v="6"/>
    <m/>
    <m/>
    <m/>
    <m/>
    <x v="11"/>
  </r>
  <r>
    <x v="4"/>
    <m/>
    <x v="6"/>
    <m/>
    <m/>
    <m/>
    <m/>
    <x v="11"/>
  </r>
  <r>
    <x v="4"/>
    <m/>
    <x v="6"/>
    <m/>
    <m/>
    <m/>
    <m/>
    <x v="11"/>
  </r>
  <r>
    <x v="4"/>
    <m/>
    <x v="6"/>
    <m/>
    <m/>
    <m/>
    <m/>
    <x v="11"/>
  </r>
  <r>
    <x v="4"/>
    <m/>
    <x v="6"/>
    <m/>
    <m/>
    <m/>
    <m/>
    <x v="1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8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64" firstHeaderRow="1" firstDataRow="2" firstDataCol="3" rowPageCount="2" colPageCount="1"/>
  <pivotFields count="10">
    <pivotField name="TITLE COMPANY" axis="axisRow" compact="0" showAll="0">
      <items count="10">
        <item m="1" x="8"/>
        <item x="0"/>
        <item x="1"/>
        <item x="2"/>
        <item x="3"/>
        <item x="4"/>
        <item x="5"/>
        <item x="6"/>
        <item x="7"/>
        <item t="default"/>
      </items>
    </pivotField>
    <pivotField compact="0" showAll="0"/>
    <pivotField axis="axisRow" compact="0" showAll="0">
      <items count="17">
        <item m="1" x="15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t="default"/>
      </items>
    </pivotField>
    <pivotField axis="axisRow" compact="0" showAll="0">
      <items count="29">
        <item m="1" x="27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t="default"/>
      </items>
    </pivotField>
    <pivotField axis="axisPage" compact="0" showAll="0">
      <items count="7">
        <item m="1" x="5"/>
        <item x="0"/>
        <item x="1"/>
        <item x="2"/>
        <item x="3"/>
        <item x="4"/>
        <item t="default"/>
      </items>
    </pivotField>
    <pivotField dataField="1" compact="0" showAll="0"/>
    <pivotField dataField="1" compact="0" showAll="0"/>
    <pivotField name="BUILDER/DEVELOPER DEAL" axis="axisPage" compact="0" showAll="0">
      <items count="4">
        <item m="1" x="2"/>
        <item x="0"/>
        <item x="1"/>
        <item t="default"/>
      </items>
    </pivotField>
    <pivotField compact="0" showAll="0"/>
    <pivotField compact="0" showAll="0"/>
  </pivotFields>
  <rowFields count="3">
    <field x="0"/>
    <field x="2"/>
    <field x="3"/>
  </rowFields>
  <rowItems count="59">
    <i>
      <x v="1"/>
    </i>
    <i r="1">
      <x v="1"/>
    </i>
    <i r="2">
      <x v="1"/>
    </i>
    <i>
      <x v="2"/>
    </i>
    <i r="1">
      <x v="2"/>
    </i>
    <i r="2">
      <x v="2"/>
    </i>
    <i r="1">
      <x v="3"/>
    </i>
    <i r="2">
      <x v="3"/>
    </i>
    <i r="2">
      <x v="4"/>
    </i>
    <i r="1">
      <x v="4"/>
    </i>
    <i r="2">
      <x v="5"/>
    </i>
    <i>
      <x v="3"/>
    </i>
    <i r="1">
      <x v="5"/>
    </i>
    <i r="2">
      <x v="6"/>
    </i>
    <i r="1">
      <x v="6"/>
    </i>
    <i r="2">
      <x v="7"/>
    </i>
    <i r="1">
      <x v="7"/>
    </i>
    <i r="2">
      <x v="8"/>
    </i>
    <i r="2">
      <x v="10"/>
    </i>
    <i r="2">
      <x v="11"/>
    </i>
    <i r="2">
      <x v="13"/>
    </i>
    <i r="1">
      <x v="8"/>
    </i>
    <i r="2">
      <x v="9"/>
    </i>
    <i r="1">
      <x v="9"/>
    </i>
    <i r="2">
      <x v="12"/>
    </i>
    <i>
      <x v="4"/>
    </i>
    <i r="1">
      <x v="10"/>
    </i>
    <i r="2">
      <x v="14"/>
    </i>
    <i>
      <x v="5"/>
    </i>
    <i r="1">
      <x v="2"/>
    </i>
    <i r="2">
      <x v="16"/>
    </i>
    <i r="1">
      <x v="6"/>
    </i>
    <i r="2">
      <x v="15"/>
    </i>
    <i r="1">
      <x v="11"/>
    </i>
    <i r="2">
      <x v="17"/>
    </i>
    <i>
      <x v="6"/>
    </i>
    <i r="1">
      <x v="5"/>
    </i>
    <i r="2">
      <x v="21"/>
    </i>
    <i r="1">
      <x v="10"/>
    </i>
    <i r="2">
      <x v="23"/>
    </i>
    <i r="1">
      <x v="12"/>
    </i>
    <i r="2">
      <x v="18"/>
    </i>
    <i r="2">
      <x v="19"/>
    </i>
    <i r="1">
      <x v="13"/>
    </i>
    <i r="2">
      <x v="20"/>
    </i>
    <i r="2">
      <x v="22"/>
    </i>
    <i>
      <x v="7"/>
    </i>
    <i r="1">
      <x v="5"/>
    </i>
    <i r="2">
      <x v="26"/>
    </i>
    <i r="1">
      <x v="12"/>
    </i>
    <i r="2">
      <x v="25"/>
    </i>
    <i r="1">
      <x v="14"/>
    </i>
    <i r="2">
      <x v="24"/>
    </i>
    <i r="1">
      <x v="15"/>
    </i>
    <i r="2">
      <x v="27"/>
    </i>
    <i>
      <x v="8"/>
    </i>
    <i r="1">
      <x v="11"/>
    </i>
    <i r="2">
      <x v="23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UME" fld="6" baseField="0" baseItem="0" numFmtId="164"/>
    <dataField name="% OF CLOSINGS" fld="5" subtotal="count" showDataAs="percentOfTotal" baseField="0" baseItem="0" numFmtId="10"/>
    <dataField name="% OF DOLLAR VOLUME" fld="6" showDataAs="percentOfTotal" baseField="0" baseItem="0" numFmtId="10"/>
  </dataFields>
  <pivotTableStyleInfo name="PivotStyleDark9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13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41" firstHeaderRow="1" firstDataRow="2" firstDataCol="2" rowPageCount="1" colPageCount="1"/>
  <pivotFields count="8">
    <pivotField name="TITLE COMPANY" axis="axisRow" compact="0" showAll="0" insertBlankRow="1">
      <items count="14">
        <item m="1" x="9"/>
        <item m="1" x="8"/>
        <item m="1" x="7"/>
        <item x="0"/>
        <item x="1"/>
        <item m="1" x="12"/>
        <item m="1" x="10"/>
        <item x="3"/>
        <item m="1" x="11"/>
        <item m="1" x="5"/>
        <item m="1" x="6"/>
        <item x="2"/>
        <item x="4"/>
        <item t="default"/>
      </items>
    </pivotField>
    <pivotField compact="0" showAll="0" insertBlankRow="1"/>
    <pivotField axis="axisPage" compact="0" showAll="0" insertBlankRow="1">
      <items count="11">
        <item x="4"/>
        <item x="3"/>
        <item x="0"/>
        <item x="2"/>
        <item x="1"/>
        <item x="5"/>
        <item m="1" x="9"/>
        <item m="1" x="7"/>
        <item m="1" x="8"/>
        <item x="6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10">
        <item m="1" x="34"/>
        <item m="1" x="95"/>
        <item m="1" x="107"/>
        <item m="1" x="21"/>
        <item m="1" x="63"/>
        <item m="1" x="37"/>
        <item m="1" x="67"/>
        <item m="1" x="36"/>
        <item m="1" x="31"/>
        <item m="1" x="56"/>
        <item m="1" x="45"/>
        <item m="1" x="28"/>
        <item m="1" x="43"/>
        <item m="1" x="19"/>
        <item m="1" x="14"/>
        <item m="1" x="103"/>
        <item m="1" x="27"/>
        <item m="1" x="61"/>
        <item m="1" x="54"/>
        <item m="1" x="89"/>
        <item m="1" x="78"/>
        <item m="1" x="29"/>
        <item m="1" x="35"/>
        <item m="1" x="84"/>
        <item m="1" x="39"/>
        <item m="1" x="65"/>
        <item m="1" x="12"/>
        <item m="1" x="41"/>
        <item m="1" x="40"/>
        <item m="1" x="105"/>
        <item m="1" x="92"/>
        <item m="1" x="108"/>
        <item m="1" x="55"/>
        <item m="1" x="88"/>
        <item m="1" x="13"/>
        <item m="1" x="25"/>
        <item m="1" x="91"/>
        <item m="1" x="98"/>
        <item m="1" x="74"/>
        <item m="1" x="82"/>
        <item m="1" x="23"/>
        <item m="1" x="47"/>
        <item m="1" x="87"/>
        <item m="1" x="16"/>
        <item m="1" x="75"/>
        <item m="1" x="100"/>
        <item m="1" x="52"/>
        <item m="1" x="102"/>
        <item m="1" x="60"/>
        <item m="1" x="106"/>
        <item m="1" x="77"/>
        <item m="1" x="66"/>
        <item m="1" x="42"/>
        <item x="2"/>
        <item m="1" x="46"/>
        <item m="1" x="33"/>
        <item m="1" x="69"/>
        <item m="1" x="81"/>
        <item m="1" x="26"/>
        <item m="1" x="96"/>
        <item m="1" x="73"/>
        <item m="1" x="93"/>
        <item m="1" x="22"/>
        <item m="1" x="90"/>
        <item m="1" x="104"/>
        <item m="1" x="72"/>
        <item m="1" x="79"/>
        <item m="1" x="50"/>
        <item m="1" x="101"/>
        <item m="1" x="30"/>
        <item m="1" x="86"/>
        <item m="1" x="97"/>
        <item m="1" x="49"/>
        <item m="1" x="32"/>
        <item m="1" x="53"/>
        <item m="1" x="24"/>
        <item m="1" x="18"/>
        <item m="1" x="71"/>
        <item m="1" x="94"/>
        <item m="1" x="20"/>
        <item m="1" x="83"/>
        <item m="1" x="64"/>
        <item x="3"/>
        <item m="1" x="70"/>
        <item m="1" x="15"/>
        <item m="1" x="76"/>
        <item m="1" x="38"/>
        <item m="1" x="62"/>
        <item m="1" x="17"/>
        <item m="1" x="99"/>
        <item m="1" x="80"/>
        <item m="1" x="85"/>
        <item m="1" x="48"/>
        <item m="1" x="44"/>
        <item m="1" x="68"/>
        <item m="1" x="59"/>
        <item m="1" x="57"/>
        <item m="1" x="51"/>
        <item m="1" x="58"/>
        <item x="11"/>
        <item x="0"/>
        <item x="1"/>
        <item x="4"/>
        <item x="5"/>
        <item x="6"/>
        <item x="7"/>
        <item x="8"/>
        <item x="9"/>
        <item x="10"/>
        <item t="default"/>
      </items>
    </pivotField>
  </pivotFields>
  <rowFields count="2">
    <field x="7"/>
    <field x="0"/>
  </rowFields>
  <rowItems count="37">
    <i>
      <x v="53"/>
    </i>
    <i r="1">
      <x v="4"/>
    </i>
    <i t="blank">
      <x v="53"/>
    </i>
    <i>
      <x v="82"/>
    </i>
    <i r="1">
      <x v="4"/>
    </i>
    <i t="blank">
      <x v="82"/>
    </i>
    <i>
      <x v="99"/>
    </i>
    <i r="1">
      <x v="12"/>
    </i>
    <i t="blank">
      <x v="99"/>
    </i>
    <i>
      <x v="100"/>
    </i>
    <i r="1">
      <x v="3"/>
    </i>
    <i t="blank">
      <x v="100"/>
    </i>
    <i>
      <x v="101"/>
    </i>
    <i r="1">
      <x v="3"/>
    </i>
    <i t="blank">
      <x v="101"/>
    </i>
    <i>
      <x v="102"/>
    </i>
    <i r="1">
      <x v="4"/>
    </i>
    <i t="blank">
      <x v="102"/>
    </i>
    <i>
      <x v="103"/>
    </i>
    <i r="1">
      <x v="4"/>
    </i>
    <i t="blank">
      <x v="103"/>
    </i>
    <i>
      <x v="104"/>
    </i>
    <i r="1">
      <x v="11"/>
    </i>
    <i t="blank">
      <x v="104"/>
    </i>
    <i>
      <x v="105"/>
    </i>
    <i r="1">
      <x v="11"/>
    </i>
    <i t="blank">
      <x v="105"/>
    </i>
    <i>
      <x v="106"/>
    </i>
    <i r="1">
      <x v="11"/>
    </i>
    <i t="blank">
      <x v="106"/>
    </i>
    <i>
      <x v="107"/>
    </i>
    <i r="1">
      <x v="7"/>
    </i>
    <i t="blank">
      <x v="107"/>
    </i>
    <i>
      <x v="108"/>
    </i>
    <i r="1">
      <x v="7"/>
    </i>
    <i t="blank">
      <x v="108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5" name="Table5" displayName="Table5" ref="A1:J115" totalsRowShown="0" headerRowDxfId="5">
  <autoFilter ref="A1:J115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1:H20" totalsRowShown="0" headerRowDxfId="4">
  <autoFilter ref="A1:H20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A1:E128" totalsRowShown="0" headerRowDxfId="3" headerRowBorderDxfId="2" tableBorderDxfId="1" totalsRowBorderDxfId="0">
  <autoFilter ref="A1:E128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40"/>
  <sheetViews>
    <sheetView tabSelected="1" workbookViewId="0">
      <selection activeCell="G1" sqref="G1"/>
    </sheetView>
  </sheetViews>
  <sheetFormatPr defaultRowHeight="12.75"/>
  <cols>
    <col min="1" max="1" width="30.28515625" customWidth="1"/>
    <col min="2" max="2" width="11.5703125" style="43" customWidth="1"/>
    <col min="3" max="3" width="18" style="38" customWidth="1"/>
    <col min="4" max="4" width="13.140625" style="9" customWidth="1"/>
    <col min="5" max="5" width="18.85546875" style="9" customWidth="1"/>
    <col min="6" max="6" width="12.85546875" customWidth="1"/>
    <col min="7" max="7" width="18.5703125" customWidth="1"/>
  </cols>
  <sheetData>
    <row r="1" spans="1:7" ht="15.75">
      <c r="A1" s="1" t="s">
        <v>47</v>
      </c>
    </row>
    <row r="2" spans="1:7">
      <c r="A2" s="2" t="s">
        <v>50</v>
      </c>
    </row>
    <row r="3" spans="1:7">
      <c r="A3" s="2"/>
    </row>
    <row r="4" spans="1:7" ht="13.5" thickBot="1">
      <c r="A4" s="2"/>
    </row>
    <row r="5" spans="1:7" ht="16.5" thickBot="1">
      <c r="A5" s="116" t="s">
        <v>4</v>
      </c>
      <c r="B5" s="117"/>
      <c r="C5" s="117"/>
      <c r="D5" s="117"/>
      <c r="E5" s="117"/>
      <c r="F5" s="117"/>
      <c r="G5" s="118"/>
    </row>
    <row r="6" spans="1:7">
      <c r="A6" s="6" t="s">
        <v>7</v>
      </c>
      <c r="B6" s="45" t="s">
        <v>8</v>
      </c>
      <c r="C6" s="26" t="s">
        <v>9</v>
      </c>
      <c r="D6" s="8" t="s">
        <v>8</v>
      </c>
      <c r="E6" s="8" t="s">
        <v>9</v>
      </c>
      <c r="F6" s="7" t="s">
        <v>8</v>
      </c>
      <c r="G6" s="7" t="s">
        <v>9</v>
      </c>
    </row>
    <row r="7" spans="1:7">
      <c r="A7" s="123" t="s">
        <v>65</v>
      </c>
      <c r="B7" s="124">
        <v>41</v>
      </c>
      <c r="C7" s="125">
        <v>30760735</v>
      </c>
      <c r="D7" s="126">
        <f>B7/$B$15</f>
        <v>0.35964912280701755</v>
      </c>
      <c r="E7" s="126">
        <f>C7/$C$15</f>
        <v>0.3324050165284283</v>
      </c>
      <c r="F7" s="127">
        <v>1</v>
      </c>
      <c r="G7" s="127">
        <f>RANK(C7,$C$7:$C$14)</f>
        <v>1</v>
      </c>
    </row>
    <row r="8" spans="1:7">
      <c r="A8" s="67" t="s">
        <v>56</v>
      </c>
      <c r="B8" s="68">
        <v>21</v>
      </c>
      <c r="C8" s="69">
        <v>30229356</v>
      </c>
      <c r="D8" s="23">
        <f>B8/$B$15</f>
        <v>0.18421052631578946</v>
      </c>
      <c r="E8" s="23">
        <f>C8/$C$15</f>
        <v>0.32666285707489578</v>
      </c>
      <c r="F8" s="71">
        <v>2</v>
      </c>
      <c r="G8" s="102">
        <f>RANK(C8,$C$7:$C$14)</f>
        <v>2</v>
      </c>
    </row>
    <row r="9" spans="1:7">
      <c r="A9" s="81" t="s">
        <v>51</v>
      </c>
      <c r="B9" s="77">
        <v>16</v>
      </c>
      <c r="C9" s="115">
        <v>9071936</v>
      </c>
      <c r="D9" s="23">
        <f t="shared" ref="D9" si="0">B9/$B$15</f>
        <v>0.14035087719298245</v>
      </c>
      <c r="E9" s="23">
        <f t="shared" ref="E9" si="1">C9/$C$15</f>
        <v>9.8032671716876851E-2</v>
      </c>
      <c r="F9" s="71">
        <v>3</v>
      </c>
      <c r="G9" s="102">
        <f>RANK(C9,$C$7:$C$14)</f>
        <v>3</v>
      </c>
    </row>
    <row r="10" spans="1:7">
      <c r="A10" s="67" t="s">
        <v>62</v>
      </c>
      <c r="B10" s="68">
        <v>16</v>
      </c>
      <c r="C10" s="69">
        <v>8832533.0999999996</v>
      </c>
      <c r="D10" s="23">
        <f>B10/$B$15</f>
        <v>0.14035087719298245</v>
      </c>
      <c r="E10" s="23">
        <f>C10/$C$15</f>
        <v>9.5445648847252512E-2</v>
      </c>
      <c r="F10" s="71">
        <v>3</v>
      </c>
      <c r="G10" s="102">
        <f>RANK(C10,$C$7:$C$14)</f>
        <v>4</v>
      </c>
    </row>
    <row r="11" spans="1:7">
      <c r="A11" s="67" t="s">
        <v>71</v>
      </c>
      <c r="B11" s="68">
        <v>9</v>
      </c>
      <c r="C11" s="69">
        <v>4545815</v>
      </c>
      <c r="D11" s="23">
        <f>B11/$B$15</f>
        <v>7.8947368421052627E-2</v>
      </c>
      <c r="E11" s="23">
        <f>C11/$C$15</f>
        <v>4.9122743985479458E-2</v>
      </c>
      <c r="F11" s="71">
        <v>4</v>
      </c>
      <c r="G11" s="102">
        <f>RANK(C11,$C$7:$C$14)</f>
        <v>6</v>
      </c>
    </row>
    <row r="12" spans="1:7">
      <c r="A12" s="81" t="s">
        <v>59</v>
      </c>
      <c r="B12" s="77">
        <v>8</v>
      </c>
      <c r="C12" s="115">
        <v>5460749</v>
      </c>
      <c r="D12" s="23">
        <f>B12/$B$15</f>
        <v>7.0175438596491224E-2</v>
      </c>
      <c r="E12" s="23">
        <f>C12/$C$15</f>
        <v>5.9009655055465952E-2</v>
      </c>
      <c r="F12" s="71">
        <v>5</v>
      </c>
      <c r="G12" s="102">
        <f>RANK(C12,$C$7:$C$14)</f>
        <v>5</v>
      </c>
    </row>
    <row r="13" spans="1:7">
      <c r="A13" s="81" t="s">
        <v>80</v>
      </c>
      <c r="B13" s="77">
        <v>2</v>
      </c>
      <c r="C13" s="115">
        <v>2588800</v>
      </c>
      <c r="D13" s="23">
        <f>B13/$B$15</f>
        <v>1.7543859649122806E-2</v>
      </c>
      <c r="E13" s="23">
        <f>C13/$C$15</f>
        <v>2.7974952704764539E-2</v>
      </c>
      <c r="F13" s="71">
        <v>6</v>
      </c>
      <c r="G13" s="102">
        <f>RANK(C13,$C$7:$C$14)</f>
        <v>7</v>
      </c>
    </row>
    <row r="14" spans="1:7">
      <c r="A14" s="67" t="s">
        <v>98</v>
      </c>
      <c r="B14" s="68">
        <v>1</v>
      </c>
      <c r="C14" s="69">
        <v>1050000</v>
      </c>
      <c r="D14" s="23">
        <f>B14/$B$15</f>
        <v>8.771929824561403E-3</v>
      </c>
      <c r="E14" s="23">
        <f>C14/$C$15</f>
        <v>1.1346454086836669E-2</v>
      </c>
      <c r="F14" s="71">
        <v>7</v>
      </c>
      <c r="G14" s="102">
        <f>RANK(C14,$C$7:$C$14)</f>
        <v>8</v>
      </c>
    </row>
    <row r="15" spans="1:7">
      <c r="A15" s="78" t="s">
        <v>23</v>
      </c>
      <c r="B15" s="79">
        <f>SUM(B7:B14)</f>
        <v>114</v>
      </c>
      <c r="C15" s="80">
        <f>SUM(C7:C14)</f>
        <v>92539924.099999994</v>
      </c>
      <c r="D15" s="30">
        <f>SUM(D7:D14)</f>
        <v>1</v>
      </c>
      <c r="E15" s="30">
        <f>SUM(E7:E14)</f>
        <v>1</v>
      </c>
      <c r="F15" s="31"/>
      <c r="G15" s="31"/>
    </row>
    <row r="16" spans="1:7" ht="13.5" thickBot="1">
      <c r="A16" s="74"/>
      <c r="B16" s="75"/>
      <c r="C16" s="76"/>
    </row>
    <row r="17" spans="1:7" ht="16.5" thickBot="1">
      <c r="A17" s="119" t="s">
        <v>10</v>
      </c>
      <c r="B17" s="120"/>
      <c r="C17" s="120"/>
      <c r="D17" s="120"/>
      <c r="E17" s="120"/>
      <c r="F17" s="120"/>
      <c r="G17" s="121"/>
    </row>
    <row r="18" spans="1:7">
      <c r="A18" s="3"/>
      <c r="B18" s="44"/>
      <c r="C18" s="39"/>
      <c r="D18" s="4" t="s">
        <v>5</v>
      </c>
      <c r="E18" s="4" t="s">
        <v>5</v>
      </c>
      <c r="F18" s="5" t="s">
        <v>6</v>
      </c>
      <c r="G18" s="5" t="s">
        <v>6</v>
      </c>
    </row>
    <row r="19" spans="1:7">
      <c r="A19" s="6" t="s">
        <v>11</v>
      </c>
      <c r="B19" s="45" t="s">
        <v>8</v>
      </c>
      <c r="C19" s="26" t="s">
        <v>9</v>
      </c>
      <c r="D19" s="8" t="s">
        <v>8</v>
      </c>
      <c r="E19" s="8" t="s">
        <v>9</v>
      </c>
      <c r="F19" s="7" t="s">
        <v>8</v>
      </c>
      <c r="G19" s="7" t="s">
        <v>9</v>
      </c>
    </row>
    <row r="20" spans="1:7">
      <c r="A20" s="123" t="s">
        <v>56</v>
      </c>
      <c r="B20" s="124">
        <v>5</v>
      </c>
      <c r="C20" s="125">
        <v>9504000</v>
      </c>
      <c r="D20" s="128">
        <f>B20/$B$24</f>
        <v>0.38461538461538464</v>
      </c>
      <c r="E20" s="128">
        <f>C20/$C$24</f>
        <v>0.70214638192181045</v>
      </c>
      <c r="F20" s="129">
        <v>1</v>
      </c>
      <c r="G20" s="129">
        <f>RANK(C20,$C$20:$C$23)</f>
        <v>1</v>
      </c>
    </row>
    <row r="21" spans="1:7">
      <c r="A21" s="67" t="s">
        <v>51</v>
      </c>
      <c r="B21" s="68">
        <v>3</v>
      </c>
      <c r="C21" s="69">
        <v>1759780</v>
      </c>
      <c r="D21" s="23">
        <f>B21/$B$24</f>
        <v>0.23076923076923078</v>
      </c>
      <c r="E21" s="23">
        <f>C21/$C$24</f>
        <v>0.13001085437482782</v>
      </c>
      <c r="F21" s="71">
        <v>2</v>
      </c>
      <c r="G21" s="71">
        <f>RANK(C21,$C$20:$C$23)</f>
        <v>2</v>
      </c>
    </row>
    <row r="22" spans="1:7">
      <c r="A22" s="67" t="s">
        <v>65</v>
      </c>
      <c r="B22" s="68">
        <v>3</v>
      </c>
      <c r="C22" s="69">
        <v>907423.01</v>
      </c>
      <c r="D22" s="23">
        <f>B22/$B$24</f>
        <v>0.23076923076923078</v>
      </c>
      <c r="E22" s="23">
        <f>C22/$C$24</f>
        <v>6.7039539493276401E-2</v>
      </c>
      <c r="F22" s="71">
        <v>2</v>
      </c>
      <c r="G22" s="71">
        <f>RANK(C22,$C$20:$C$23)</f>
        <v>4</v>
      </c>
    </row>
    <row r="23" spans="1:7">
      <c r="A23" s="67" t="s">
        <v>62</v>
      </c>
      <c r="B23" s="68">
        <v>2</v>
      </c>
      <c r="C23" s="69">
        <v>1364436.06</v>
      </c>
      <c r="D23" s="23">
        <f>B23/$B$24</f>
        <v>0.15384615384615385</v>
      </c>
      <c r="E23" s="23">
        <f>C23/$C$24</f>
        <v>0.10080322421008527</v>
      </c>
      <c r="F23" s="71">
        <v>3</v>
      </c>
      <c r="G23" s="71">
        <f>RANK(C23,$C$20:$C$23)</f>
        <v>3</v>
      </c>
    </row>
    <row r="24" spans="1:7">
      <c r="A24" s="32" t="s">
        <v>23</v>
      </c>
      <c r="B24" s="46">
        <f>SUM(B20:B23)</f>
        <v>13</v>
      </c>
      <c r="C24" s="33">
        <f>SUM(C20:C23)</f>
        <v>13535639.07</v>
      </c>
      <c r="D24" s="30">
        <f>SUM(D20:D23)</f>
        <v>1</v>
      </c>
      <c r="E24" s="30">
        <f>SUM(E20:E23)</f>
        <v>0.99999999999999989</v>
      </c>
      <c r="F24" s="31"/>
      <c r="G24" s="31"/>
    </row>
    <row r="25" spans="1:7" ht="13.5" thickBot="1"/>
    <row r="26" spans="1:7" ht="16.5" thickBot="1">
      <c r="A26" s="116" t="s">
        <v>12</v>
      </c>
      <c r="B26" s="117"/>
      <c r="C26" s="117"/>
      <c r="D26" s="117"/>
      <c r="E26" s="117"/>
      <c r="F26" s="117"/>
      <c r="G26" s="118"/>
    </row>
    <row r="27" spans="1:7">
      <c r="A27" s="3"/>
      <c r="B27" s="44"/>
      <c r="C27" s="39"/>
      <c r="D27" s="4" t="s">
        <v>5</v>
      </c>
      <c r="E27" s="4" t="s">
        <v>5</v>
      </c>
      <c r="F27" s="5" t="s">
        <v>6</v>
      </c>
      <c r="G27" s="5" t="s">
        <v>6</v>
      </c>
    </row>
    <row r="28" spans="1:7">
      <c r="A28" s="6" t="s">
        <v>11</v>
      </c>
      <c r="B28" s="45" t="s">
        <v>8</v>
      </c>
      <c r="C28" s="26" t="s">
        <v>9</v>
      </c>
      <c r="D28" s="8" t="s">
        <v>8</v>
      </c>
      <c r="E28" s="8" t="s">
        <v>9</v>
      </c>
      <c r="F28" s="7" t="s">
        <v>8</v>
      </c>
      <c r="G28" s="7" t="s">
        <v>9</v>
      </c>
    </row>
    <row r="29" spans="1:7">
      <c r="A29" s="123" t="s">
        <v>65</v>
      </c>
      <c r="B29" s="124">
        <v>44</v>
      </c>
      <c r="C29" s="69">
        <v>31668158.010000002</v>
      </c>
      <c r="D29" s="128">
        <f t="shared" ref="D29:D36" si="2">B29/$B$37</f>
        <v>0.34645669291338582</v>
      </c>
      <c r="E29" s="23">
        <f t="shared" ref="E29:E36" si="3">C29/$C$37</f>
        <v>0.29854338797379398</v>
      </c>
      <c r="F29" s="129">
        <v>1</v>
      </c>
      <c r="G29" s="71">
        <f>RANK(C29,$C$29:$C$36)</f>
        <v>2</v>
      </c>
    </row>
    <row r="30" spans="1:7">
      <c r="A30" s="123" t="s">
        <v>56</v>
      </c>
      <c r="B30" s="68">
        <v>26</v>
      </c>
      <c r="C30" s="125">
        <v>39733356</v>
      </c>
      <c r="D30" s="23">
        <f t="shared" si="2"/>
        <v>0.20472440944881889</v>
      </c>
      <c r="E30" s="128">
        <f t="shared" si="3"/>
        <v>0.37457596087726713</v>
      </c>
      <c r="F30" s="71">
        <v>2</v>
      </c>
      <c r="G30" s="129">
        <f>RANK(C30,$C$29:$C$36)</f>
        <v>1</v>
      </c>
    </row>
    <row r="31" spans="1:7">
      <c r="A31" s="67" t="s">
        <v>51</v>
      </c>
      <c r="B31" s="68">
        <v>19</v>
      </c>
      <c r="C31" s="69">
        <v>10831716</v>
      </c>
      <c r="D31" s="23">
        <f t="shared" si="2"/>
        <v>0.14960629921259844</v>
      </c>
      <c r="E31" s="23">
        <f t="shared" si="3"/>
        <v>0.10211320756921888</v>
      </c>
      <c r="F31" s="71">
        <v>3</v>
      </c>
      <c r="G31" s="71">
        <f>RANK(C31,$C$29:$C$36)</f>
        <v>3</v>
      </c>
    </row>
    <row r="32" spans="1:7">
      <c r="A32" s="67" t="s">
        <v>62</v>
      </c>
      <c r="B32" s="68">
        <v>18</v>
      </c>
      <c r="C32" s="69">
        <v>10196969.16</v>
      </c>
      <c r="D32" s="23">
        <f t="shared" ref="D32" si="4">B32/$B$37</f>
        <v>0.14173228346456693</v>
      </c>
      <c r="E32" s="23">
        <f t="shared" ref="E32" si="5">C32/$C$37</f>
        <v>9.6129295525473848E-2</v>
      </c>
      <c r="F32" s="71">
        <v>4</v>
      </c>
      <c r="G32" s="71">
        <f>RANK(C32,$C$29:$C$36)</f>
        <v>4</v>
      </c>
    </row>
    <row r="33" spans="1:7">
      <c r="A33" s="67" t="s">
        <v>71</v>
      </c>
      <c r="B33" s="68">
        <v>9</v>
      </c>
      <c r="C33" s="69">
        <v>4545815</v>
      </c>
      <c r="D33" s="23">
        <f t="shared" si="2"/>
        <v>7.0866141732283464E-2</v>
      </c>
      <c r="E33" s="23">
        <f t="shared" si="3"/>
        <v>4.2854497908389466E-2</v>
      </c>
      <c r="F33" s="71">
        <v>5</v>
      </c>
      <c r="G33" s="71">
        <f>RANK(C33,$C$29:$C$36)</f>
        <v>6</v>
      </c>
    </row>
    <row r="34" spans="1:7">
      <c r="A34" s="67" t="s">
        <v>59</v>
      </c>
      <c r="B34" s="68">
        <v>8</v>
      </c>
      <c r="C34" s="69">
        <v>5460749</v>
      </c>
      <c r="D34" s="23">
        <f t="shared" si="2"/>
        <v>6.2992125984251968E-2</v>
      </c>
      <c r="E34" s="23">
        <f t="shared" si="3"/>
        <v>5.1479802103415975E-2</v>
      </c>
      <c r="F34" s="71">
        <v>6</v>
      </c>
      <c r="G34" s="71">
        <f>RANK(C34,$C$29:$C$36)</f>
        <v>5</v>
      </c>
    </row>
    <row r="35" spans="1:7">
      <c r="A35" s="67" t="s">
        <v>80</v>
      </c>
      <c r="B35" s="68">
        <v>2</v>
      </c>
      <c r="C35" s="69">
        <v>2588800</v>
      </c>
      <c r="D35" s="23">
        <f t="shared" si="2"/>
        <v>1.5748031496062992E-2</v>
      </c>
      <c r="E35" s="23">
        <f t="shared" si="3"/>
        <v>2.4405243984904502E-2</v>
      </c>
      <c r="F35" s="71">
        <v>7</v>
      </c>
      <c r="G35" s="71">
        <f>RANK(C35,$C$29:$C$36)</f>
        <v>7</v>
      </c>
    </row>
    <row r="36" spans="1:7">
      <c r="A36" s="67" t="s">
        <v>98</v>
      </c>
      <c r="B36" s="68">
        <v>1</v>
      </c>
      <c r="C36" s="69">
        <v>1050000</v>
      </c>
      <c r="D36" s="23">
        <f t="shared" si="2"/>
        <v>7.874015748031496E-3</v>
      </c>
      <c r="E36" s="23">
        <f t="shared" si="3"/>
        <v>9.8986040575362051E-3</v>
      </c>
      <c r="F36" s="71">
        <v>8</v>
      </c>
      <c r="G36" s="71">
        <f>RANK(C36,$C$29:$C$36)</f>
        <v>8</v>
      </c>
    </row>
    <row r="37" spans="1:7">
      <c r="A37" s="32" t="s">
        <v>23</v>
      </c>
      <c r="B37" s="47">
        <f>SUM(B29:B36)</f>
        <v>127</v>
      </c>
      <c r="C37" s="37">
        <f>SUM(C29:C36)</f>
        <v>106075563.17</v>
      </c>
      <c r="D37" s="30">
        <f>SUM(D29:D36)</f>
        <v>1</v>
      </c>
      <c r="E37" s="30">
        <f>SUM(E29:E36)</f>
        <v>1</v>
      </c>
      <c r="F37" s="31"/>
      <c r="G37" s="31"/>
    </row>
    <row r="39" spans="1:7">
      <c r="A39" s="122" t="s">
        <v>24</v>
      </c>
      <c r="B39" s="122"/>
      <c r="C39" s="122"/>
      <c r="D39" s="101" t="s">
        <v>43</v>
      </c>
    </row>
    <row r="40" spans="1:7">
      <c r="A40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17:G17"/>
    <mergeCell ref="A26:G26"/>
    <mergeCell ref="A39:C39"/>
  </mergeCells>
  <phoneticPr fontId="2" type="noConversion"/>
  <hyperlinks>
    <hyperlink ref="A40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58"/>
  <sheetViews>
    <sheetView workbookViewId="0">
      <selection activeCell="G1" sqref="G1"/>
    </sheetView>
  </sheetViews>
  <sheetFormatPr defaultRowHeight="12.75"/>
  <cols>
    <col min="1" max="1" width="30.28515625" customWidth="1"/>
    <col min="2" max="2" width="12.140625" style="63" customWidth="1"/>
    <col min="3" max="3" width="16.140625" style="90" customWidth="1"/>
    <col min="4" max="4" width="12" style="9" customWidth="1"/>
    <col min="5" max="5" width="16.42578125" style="9" customWidth="1"/>
    <col min="6" max="6" width="13.85546875" customWidth="1"/>
    <col min="7" max="7" width="17.28515625" customWidth="1"/>
    <col min="9" max="9" width="53.5703125" customWidth="1"/>
  </cols>
  <sheetData>
    <row r="1" spans="1:7" ht="15.75">
      <c r="A1" s="1" t="s">
        <v>49</v>
      </c>
    </row>
    <row r="2" spans="1:7">
      <c r="A2" s="2" t="str">
        <f>'OVERALL STATS'!A2</f>
        <v>Reporting Period: APRIL, 2023</v>
      </c>
    </row>
    <row r="3" spans="1:7" ht="13.5" thickBot="1"/>
    <row r="4" spans="1:7" ht="16.5" thickBot="1">
      <c r="A4" s="116" t="s">
        <v>13</v>
      </c>
      <c r="B4" s="117"/>
      <c r="C4" s="117"/>
      <c r="D4" s="117"/>
      <c r="E4" s="117"/>
      <c r="F4" s="117"/>
      <c r="G4" s="118"/>
    </row>
    <row r="5" spans="1:7">
      <c r="A5" s="3"/>
      <c r="B5" s="99"/>
      <c r="C5" s="91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92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30" t="s">
        <v>65</v>
      </c>
      <c r="B7" s="131">
        <v>32</v>
      </c>
      <c r="C7" s="93">
        <v>25745735</v>
      </c>
      <c r="D7" s="132">
        <f>B7/$B$15</f>
        <v>0.36781609195402298</v>
      </c>
      <c r="E7" s="23">
        <f>C7/$C$15</f>
        <v>0.33327905055010831</v>
      </c>
      <c r="F7" s="129">
        <v>1</v>
      </c>
      <c r="G7" s="71">
        <f>RANK(C7,$C$7:$C$14)</f>
        <v>2</v>
      </c>
    </row>
    <row r="8" spans="1:7">
      <c r="A8" s="130" t="s">
        <v>56</v>
      </c>
      <c r="B8" s="36">
        <v>15</v>
      </c>
      <c r="C8" s="133">
        <v>26599000</v>
      </c>
      <c r="D8" s="27">
        <f>B8/$B$15</f>
        <v>0.17241379310344829</v>
      </c>
      <c r="E8" s="128">
        <f>C8/$C$15</f>
        <v>0.34432458290984241</v>
      </c>
      <c r="F8" s="71">
        <v>2</v>
      </c>
      <c r="G8" s="129">
        <f>RANK(C8,$C$7:$C$14)</f>
        <v>1</v>
      </c>
    </row>
    <row r="9" spans="1:7">
      <c r="A9" s="35" t="s">
        <v>51</v>
      </c>
      <c r="B9" s="36">
        <v>14</v>
      </c>
      <c r="C9" s="93">
        <v>7776500</v>
      </c>
      <c r="D9" s="27">
        <f t="shared" ref="D9" si="0">B9/$B$15</f>
        <v>0.16091954022988506</v>
      </c>
      <c r="E9" s="23">
        <f t="shared" ref="E9" si="1">C9/$C$15</f>
        <v>0.10066694684004622</v>
      </c>
      <c r="F9" s="71">
        <v>3</v>
      </c>
      <c r="G9" s="71">
        <f>RANK(C9,$C$7:$C$14)</f>
        <v>3</v>
      </c>
    </row>
    <row r="10" spans="1:7">
      <c r="A10" s="35" t="s">
        <v>62</v>
      </c>
      <c r="B10" s="36">
        <v>14</v>
      </c>
      <c r="C10" s="93">
        <v>7500000</v>
      </c>
      <c r="D10" s="27">
        <f>B10/$B$15</f>
        <v>0.16091954022988506</v>
      </c>
      <c r="E10" s="23">
        <f>C10/$C$15</f>
        <v>9.7087648852356032E-2</v>
      </c>
      <c r="F10" s="71">
        <v>3</v>
      </c>
      <c r="G10" s="71">
        <f>RANK(C10,$C$7:$C$14)</f>
        <v>4</v>
      </c>
    </row>
    <row r="11" spans="1:7">
      <c r="A11" s="35" t="s">
        <v>59</v>
      </c>
      <c r="B11" s="36">
        <v>8</v>
      </c>
      <c r="C11" s="93">
        <v>5460749</v>
      </c>
      <c r="D11" s="27">
        <f>B11/$B$15</f>
        <v>9.1954022988505746E-2</v>
      </c>
      <c r="E11" s="23">
        <f>C11/$C$15</f>
        <v>7.068950418438058E-2</v>
      </c>
      <c r="F11" s="71">
        <v>4</v>
      </c>
      <c r="G11" s="71">
        <f>RANK(C11,$C$7:$C$14)</f>
        <v>5</v>
      </c>
    </row>
    <row r="12" spans="1:7">
      <c r="A12" s="35" t="s">
        <v>80</v>
      </c>
      <c r="B12" s="36">
        <v>2</v>
      </c>
      <c r="C12" s="93">
        <v>2588800</v>
      </c>
      <c r="D12" s="27">
        <f>B12/$B$15</f>
        <v>2.2988505747126436E-2</v>
      </c>
      <c r="E12" s="23">
        <f>C12/$C$15</f>
        <v>3.3512067379863904E-2</v>
      </c>
      <c r="F12" s="71">
        <v>5</v>
      </c>
      <c r="G12" s="71">
        <f>RANK(C12,$C$7:$C$14)</f>
        <v>6</v>
      </c>
    </row>
    <row r="13" spans="1:7">
      <c r="A13" s="35" t="s">
        <v>98</v>
      </c>
      <c r="B13" s="36">
        <v>1</v>
      </c>
      <c r="C13" s="93">
        <v>1050000</v>
      </c>
      <c r="D13" s="27">
        <f>B13/$B$15</f>
        <v>1.1494252873563218E-2</v>
      </c>
      <c r="E13" s="23">
        <f>C13/$C$15</f>
        <v>1.3592270839329844E-2</v>
      </c>
      <c r="F13" s="71">
        <v>6</v>
      </c>
      <c r="G13" s="71">
        <f>RANK(C13,$C$7:$C$14)</f>
        <v>7</v>
      </c>
    </row>
    <row r="14" spans="1:7">
      <c r="A14" s="35" t="s">
        <v>71</v>
      </c>
      <c r="B14" s="36">
        <v>1</v>
      </c>
      <c r="C14" s="93">
        <v>529001</v>
      </c>
      <c r="D14" s="27">
        <f>B14/$B$15</f>
        <v>1.1494252873563218E-2</v>
      </c>
      <c r="E14" s="23">
        <f>C14/$C$15</f>
        <v>6.8479284440726923E-3</v>
      </c>
      <c r="F14" s="71">
        <v>6</v>
      </c>
      <c r="G14" s="71">
        <f>RANK(C14,$C$7:$C$14)</f>
        <v>8</v>
      </c>
    </row>
    <row r="15" spans="1:7">
      <c r="A15" s="28" t="s">
        <v>23</v>
      </c>
      <c r="B15" s="29">
        <f>SUM(B7:B14)</f>
        <v>87</v>
      </c>
      <c r="C15" s="94">
        <f>SUM(C7:C14)</f>
        <v>77249785</v>
      </c>
      <c r="D15" s="30">
        <f>SUM(D7:D14)</f>
        <v>1</v>
      </c>
      <c r="E15" s="30">
        <f>SUM(E7:E14)</f>
        <v>0.99999999999999978</v>
      </c>
      <c r="F15" s="31"/>
      <c r="G15" s="31"/>
    </row>
    <row r="16" spans="1:7" ht="13.5" thickBot="1"/>
    <row r="17" spans="1:7" ht="16.5" thickBot="1">
      <c r="A17" s="116" t="s">
        <v>14</v>
      </c>
      <c r="B17" s="117"/>
      <c r="C17" s="117"/>
      <c r="D17" s="117"/>
      <c r="E17" s="117"/>
      <c r="F17" s="117"/>
      <c r="G17" s="118"/>
    </row>
    <row r="18" spans="1:7">
      <c r="A18" s="3"/>
      <c r="B18" s="99"/>
      <c r="C18" s="91"/>
      <c r="D18" s="10" t="s">
        <v>5</v>
      </c>
      <c r="E18" s="10" t="s">
        <v>5</v>
      </c>
      <c r="F18" s="11" t="s">
        <v>6</v>
      </c>
      <c r="G18" s="15" t="s">
        <v>6</v>
      </c>
    </row>
    <row r="19" spans="1:7">
      <c r="A19" s="12" t="s">
        <v>7</v>
      </c>
      <c r="B19" s="12" t="s">
        <v>8</v>
      </c>
      <c r="C19" s="92" t="s">
        <v>9</v>
      </c>
      <c r="D19" s="13" t="s">
        <v>8</v>
      </c>
      <c r="E19" s="13" t="s">
        <v>9</v>
      </c>
      <c r="F19" s="14" t="s">
        <v>8</v>
      </c>
      <c r="G19" s="16" t="s">
        <v>9</v>
      </c>
    </row>
    <row r="20" spans="1:7">
      <c r="A20" s="134" t="s">
        <v>65</v>
      </c>
      <c r="B20" s="131">
        <v>9</v>
      </c>
      <c r="C20" s="133">
        <v>5015000</v>
      </c>
      <c r="D20" s="132">
        <f>B20/$B$25</f>
        <v>0.33333333333333331</v>
      </c>
      <c r="E20" s="128">
        <f>C20/$C$25</f>
        <v>0.32798916786832893</v>
      </c>
      <c r="F20" s="129">
        <v>1</v>
      </c>
      <c r="G20" s="129">
        <f>RANK(C20,$C$20:$C$24)</f>
        <v>1</v>
      </c>
    </row>
    <row r="21" spans="1:7">
      <c r="A21" s="48" t="s">
        <v>71</v>
      </c>
      <c r="B21" s="49">
        <v>8</v>
      </c>
      <c r="C21" s="95">
        <v>4016814</v>
      </c>
      <c r="D21" s="27">
        <f>B21/$B$25</f>
        <v>0.29629629629629628</v>
      </c>
      <c r="E21" s="23">
        <f>C21/$C$25</f>
        <v>0.2627061777351653</v>
      </c>
      <c r="F21" s="71">
        <v>2</v>
      </c>
      <c r="G21" s="71">
        <f>RANK(C21,$C$20:$C$24)</f>
        <v>2</v>
      </c>
    </row>
    <row r="22" spans="1:7">
      <c r="A22" s="48" t="s">
        <v>56</v>
      </c>
      <c r="B22" s="49">
        <v>6</v>
      </c>
      <c r="C22" s="95">
        <v>3630356</v>
      </c>
      <c r="D22" s="27">
        <f>B22/$B$25</f>
        <v>0.22222222222222221</v>
      </c>
      <c r="E22" s="23">
        <f>C22/$C$25</f>
        <v>0.23743119511581159</v>
      </c>
      <c r="F22" s="71">
        <v>3</v>
      </c>
      <c r="G22" s="71">
        <f>RANK(C22,$C$20:$C$24)</f>
        <v>3</v>
      </c>
    </row>
    <row r="23" spans="1:7">
      <c r="A23" s="48" t="s">
        <v>62</v>
      </c>
      <c r="B23" s="49">
        <v>2</v>
      </c>
      <c r="C23" s="95">
        <v>1332533.1000000001</v>
      </c>
      <c r="D23" s="27">
        <f t="shared" ref="D23" si="2">B23/$B$25</f>
        <v>7.407407407407407E-2</v>
      </c>
      <c r="E23" s="23">
        <f t="shared" ref="E23" si="3">C23/$C$25</f>
        <v>8.7149835020140537E-2</v>
      </c>
      <c r="F23" s="71">
        <v>4</v>
      </c>
      <c r="G23" s="71">
        <f>RANK(C23,$C$20:$C$24)</f>
        <v>4</v>
      </c>
    </row>
    <row r="24" spans="1:7">
      <c r="A24" s="48" t="s">
        <v>51</v>
      </c>
      <c r="B24" s="49">
        <v>2</v>
      </c>
      <c r="C24" s="95">
        <v>1295436</v>
      </c>
      <c r="D24" s="27">
        <f>B24/$B$25</f>
        <v>7.407407407407407E-2</v>
      </c>
      <c r="E24" s="23">
        <f>C24/$C$25</f>
        <v>8.4723624260553659E-2</v>
      </c>
      <c r="F24" s="71">
        <v>4</v>
      </c>
      <c r="G24" s="71">
        <f>RANK(C24,$C$20:$C$24)</f>
        <v>5</v>
      </c>
    </row>
    <row r="25" spans="1:7">
      <c r="A25" s="28" t="s">
        <v>23</v>
      </c>
      <c r="B25" s="29">
        <f>SUM(B20:B24)</f>
        <v>27</v>
      </c>
      <c r="C25" s="94">
        <f>SUM(C20:C24)</f>
        <v>15290139.1</v>
      </c>
      <c r="D25" s="30">
        <f>SUM(D20:D24)</f>
        <v>0.99999999999999989</v>
      </c>
      <c r="E25" s="30">
        <f>SUM(E20:E24)</f>
        <v>1</v>
      </c>
      <c r="F25" s="31"/>
      <c r="G25" s="31"/>
    </row>
    <row r="26" spans="1:7" ht="13.5" thickBot="1"/>
    <row r="27" spans="1:7" ht="16.5" thickBot="1">
      <c r="A27" s="116" t="s">
        <v>15</v>
      </c>
      <c r="B27" s="117"/>
      <c r="C27" s="117"/>
      <c r="D27" s="117"/>
      <c r="E27" s="117"/>
      <c r="F27" s="117"/>
      <c r="G27" s="118"/>
    </row>
    <row r="28" spans="1:7">
      <c r="A28" s="3"/>
      <c r="B28" s="99"/>
      <c r="C28" s="91"/>
      <c r="D28" s="10" t="s">
        <v>5</v>
      </c>
      <c r="E28" s="10" t="s">
        <v>5</v>
      </c>
      <c r="F28" s="11" t="s">
        <v>6</v>
      </c>
      <c r="G28" s="15" t="s">
        <v>6</v>
      </c>
    </row>
    <row r="29" spans="1:7">
      <c r="A29" s="12" t="s">
        <v>7</v>
      </c>
      <c r="B29" s="12" t="s">
        <v>8</v>
      </c>
      <c r="C29" s="92" t="s">
        <v>9</v>
      </c>
      <c r="D29" s="17" t="s">
        <v>8</v>
      </c>
      <c r="E29" s="13" t="s">
        <v>9</v>
      </c>
      <c r="F29" s="14" t="s">
        <v>8</v>
      </c>
      <c r="G29" s="16" t="s">
        <v>9</v>
      </c>
    </row>
    <row r="30" spans="1:7">
      <c r="A30" s="130" t="s">
        <v>65</v>
      </c>
      <c r="B30" s="131">
        <v>28</v>
      </c>
      <c r="C30" s="93">
        <v>24784235</v>
      </c>
      <c r="D30" s="132">
        <f t="shared" ref="D30:D35" si="4">B30/$B$38</f>
        <v>0.36842105263157893</v>
      </c>
      <c r="E30" s="23">
        <f t="shared" ref="E30:E35" si="5">C30/$C$38</f>
        <v>0.34021713757571642</v>
      </c>
      <c r="F30" s="129">
        <v>1</v>
      </c>
      <c r="G30" s="71">
        <f>RANK(C30,$C$30:$C$37)</f>
        <v>2</v>
      </c>
    </row>
    <row r="31" spans="1:7">
      <c r="A31" s="130" t="s">
        <v>56</v>
      </c>
      <c r="B31" s="36">
        <v>14</v>
      </c>
      <c r="C31" s="133">
        <v>26374000</v>
      </c>
      <c r="D31" s="27">
        <f t="shared" si="4"/>
        <v>0.18421052631578946</v>
      </c>
      <c r="E31" s="128">
        <f t="shared" si="5"/>
        <v>0.36204009469817994</v>
      </c>
      <c r="F31" s="103">
        <v>2</v>
      </c>
      <c r="G31" s="129">
        <f>RANK(C31,$C$30:$C$37)</f>
        <v>1</v>
      </c>
    </row>
    <row r="32" spans="1:7">
      <c r="A32" s="35" t="s">
        <v>62</v>
      </c>
      <c r="B32" s="36">
        <v>13</v>
      </c>
      <c r="C32" s="93">
        <v>7290000</v>
      </c>
      <c r="D32" s="27">
        <f t="shared" si="4"/>
        <v>0.17105263157894737</v>
      </c>
      <c r="E32" s="23">
        <f t="shared" si="5"/>
        <v>0.10007099000340228</v>
      </c>
      <c r="F32" s="103">
        <v>3</v>
      </c>
      <c r="G32" s="71">
        <f>RANK(C32,$C$30:$C$37)</f>
        <v>3</v>
      </c>
    </row>
    <row r="33" spans="1:7">
      <c r="A33" s="35" t="s">
        <v>51</v>
      </c>
      <c r="B33" s="36">
        <v>12</v>
      </c>
      <c r="C33" s="93">
        <v>7181500</v>
      </c>
      <c r="D33" s="27">
        <f t="shared" si="4"/>
        <v>0.15789473684210525</v>
      </c>
      <c r="E33" s="23">
        <f t="shared" si="5"/>
        <v>9.8581593238605408E-2</v>
      </c>
      <c r="F33" s="71">
        <v>4</v>
      </c>
      <c r="G33" s="71">
        <f>RANK(C33,$C$30:$C$37)</f>
        <v>4</v>
      </c>
    </row>
    <row r="34" spans="1:7">
      <c r="A34" s="35" t="s">
        <v>59</v>
      </c>
      <c r="B34" s="36">
        <v>5</v>
      </c>
      <c r="C34" s="93">
        <v>3050749</v>
      </c>
      <c r="D34" s="27">
        <f t="shared" si="4"/>
        <v>6.5789473684210523E-2</v>
      </c>
      <c r="E34" s="23">
        <f t="shared" si="5"/>
        <v>4.1878116965965634E-2</v>
      </c>
      <c r="F34" s="103">
        <v>5</v>
      </c>
      <c r="G34" s="71">
        <f>RANK(C34,$C$30:$C$37)</f>
        <v>5</v>
      </c>
    </row>
    <row r="35" spans="1:7">
      <c r="A35" s="35" t="s">
        <v>80</v>
      </c>
      <c r="B35" s="36">
        <v>2</v>
      </c>
      <c r="C35" s="93">
        <v>2588800</v>
      </c>
      <c r="D35" s="27">
        <f t="shared" si="4"/>
        <v>2.6315789473684209E-2</v>
      </c>
      <c r="E35" s="23">
        <f t="shared" si="5"/>
        <v>3.5536869536461978E-2</v>
      </c>
      <c r="F35" s="71">
        <v>6</v>
      </c>
      <c r="G35" s="71">
        <f>RANK(C35,$C$30:$C$37)</f>
        <v>6</v>
      </c>
    </row>
    <row r="36" spans="1:7">
      <c r="A36" s="35" t="s">
        <v>98</v>
      </c>
      <c r="B36" s="36">
        <v>1</v>
      </c>
      <c r="C36" s="93">
        <v>1050000</v>
      </c>
      <c r="D36" s="27">
        <f>B36/$B$38</f>
        <v>1.3157894736842105E-2</v>
      </c>
      <c r="E36" s="23">
        <f>C36/$C$38</f>
        <v>1.441351707867934E-2</v>
      </c>
      <c r="F36" s="71">
        <v>7</v>
      </c>
      <c r="G36" s="71">
        <f>RANK(C36,$C$30:$C$37)</f>
        <v>7</v>
      </c>
    </row>
    <row r="37" spans="1:7">
      <c r="A37" s="35" t="s">
        <v>71</v>
      </c>
      <c r="B37" s="36">
        <v>1</v>
      </c>
      <c r="C37" s="93">
        <v>529001</v>
      </c>
      <c r="D37" s="27">
        <f>B37/$B$38</f>
        <v>1.3157894736842105E-2</v>
      </c>
      <c r="E37" s="23">
        <f>C37/$C$38</f>
        <v>7.2616809029889999E-3</v>
      </c>
      <c r="F37" s="71">
        <v>7</v>
      </c>
      <c r="G37" s="71">
        <f>RANK(C37,$C$30:$C$37)</f>
        <v>8</v>
      </c>
    </row>
    <row r="38" spans="1:7">
      <c r="A38" s="28" t="s">
        <v>23</v>
      </c>
      <c r="B38" s="40">
        <f>SUM(B30:B37)</f>
        <v>76</v>
      </c>
      <c r="C38" s="96">
        <f>SUM(C30:C37)</f>
        <v>72848285</v>
      </c>
      <c r="D38" s="30">
        <f>SUM(D30:D37)</f>
        <v>1</v>
      </c>
      <c r="E38" s="30">
        <f>SUM(E30:E37)</f>
        <v>0.99999999999999989</v>
      </c>
      <c r="F38" s="31"/>
      <c r="G38" s="31"/>
    </row>
    <row r="39" spans="1:7" ht="13.5" thickBot="1"/>
    <row r="40" spans="1:7" ht="16.5" thickBot="1">
      <c r="A40" s="116" t="s">
        <v>16</v>
      </c>
      <c r="B40" s="117"/>
      <c r="C40" s="117"/>
      <c r="D40" s="117"/>
      <c r="E40" s="117"/>
      <c r="F40" s="117"/>
      <c r="G40" s="118"/>
    </row>
    <row r="41" spans="1:7">
      <c r="A41" s="18"/>
      <c r="B41" s="100"/>
      <c r="C41" s="97"/>
      <c r="D41" s="10" t="s">
        <v>5</v>
      </c>
      <c r="E41" s="10" t="s">
        <v>5</v>
      </c>
      <c r="F41" s="11" t="s">
        <v>6</v>
      </c>
      <c r="G41" s="15" t="s">
        <v>6</v>
      </c>
    </row>
    <row r="42" spans="1:7">
      <c r="A42" s="12" t="s">
        <v>7</v>
      </c>
      <c r="B42" s="12" t="s">
        <v>8</v>
      </c>
      <c r="C42" s="92" t="s">
        <v>9</v>
      </c>
      <c r="D42" s="13" t="s">
        <v>8</v>
      </c>
      <c r="E42" s="13" t="s">
        <v>9</v>
      </c>
      <c r="F42" s="14" t="s">
        <v>8</v>
      </c>
      <c r="G42" s="16" t="s">
        <v>9</v>
      </c>
    </row>
    <row r="43" spans="1:7">
      <c r="A43" s="88" t="s">
        <v>149</v>
      </c>
      <c r="B43" s="89"/>
      <c r="C43" s="98"/>
      <c r="D43" s="23"/>
      <c r="E43" s="23"/>
      <c r="F43" s="71"/>
      <c r="G43" s="71"/>
    </row>
    <row r="44" spans="1:7">
      <c r="A44" s="28" t="s">
        <v>23</v>
      </c>
      <c r="B44" s="40">
        <f>SUM(B43:B43)</f>
        <v>0</v>
      </c>
      <c r="C44" s="96">
        <f>SUM(C43:C43)</f>
        <v>0</v>
      </c>
      <c r="D44" s="30"/>
      <c r="E44" s="30"/>
      <c r="F44" s="31"/>
      <c r="G44" s="31"/>
    </row>
    <row r="45" spans="1:7" ht="13.5" thickBot="1"/>
    <row r="46" spans="1:7" ht="16.5" thickBot="1">
      <c r="A46" s="116" t="s">
        <v>17</v>
      </c>
      <c r="B46" s="117"/>
      <c r="C46" s="117"/>
      <c r="D46" s="117"/>
      <c r="E46" s="117"/>
      <c r="F46" s="117"/>
      <c r="G46" s="118"/>
    </row>
    <row r="47" spans="1:7">
      <c r="A47" s="18"/>
      <c r="B47" s="100"/>
      <c r="C47" s="97"/>
      <c r="D47" s="10" t="s">
        <v>5</v>
      </c>
      <c r="E47" s="10" t="s">
        <v>5</v>
      </c>
      <c r="F47" s="11" t="s">
        <v>6</v>
      </c>
      <c r="G47" s="15" t="s">
        <v>6</v>
      </c>
    </row>
    <row r="48" spans="1:7">
      <c r="A48" s="12" t="s">
        <v>7</v>
      </c>
      <c r="B48" s="12" t="s">
        <v>8</v>
      </c>
      <c r="C48" s="92" t="s">
        <v>9</v>
      </c>
      <c r="D48" s="13" t="s">
        <v>8</v>
      </c>
      <c r="E48" s="13" t="s">
        <v>9</v>
      </c>
      <c r="F48" s="14" t="s">
        <v>8</v>
      </c>
      <c r="G48" s="16" t="s">
        <v>9</v>
      </c>
    </row>
    <row r="49" spans="1:7">
      <c r="A49" s="130" t="s">
        <v>65</v>
      </c>
      <c r="B49" s="131">
        <v>4</v>
      </c>
      <c r="C49" s="93">
        <v>961500</v>
      </c>
      <c r="D49" s="132">
        <f>B49/$B$54</f>
        <v>0.36363636363636365</v>
      </c>
      <c r="E49" s="23">
        <f>C49/$C$54</f>
        <v>0.21844825627626946</v>
      </c>
      <c r="F49" s="129">
        <v>1</v>
      </c>
      <c r="G49" s="71">
        <f>RANK(C49,$C$49:$C$53)</f>
        <v>2</v>
      </c>
    </row>
    <row r="50" spans="1:7">
      <c r="A50" s="130" t="s">
        <v>59</v>
      </c>
      <c r="B50" s="36">
        <v>3</v>
      </c>
      <c r="C50" s="133">
        <v>2410000</v>
      </c>
      <c r="D50" s="27">
        <f>B50/$B$54</f>
        <v>0.27272727272727271</v>
      </c>
      <c r="E50" s="128">
        <f>C50/$C$54</f>
        <v>0.54754061115528796</v>
      </c>
      <c r="F50" s="71">
        <v>2</v>
      </c>
      <c r="G50" s="129">
        <f>RANK(C50,$C$49:$C$53)</f>
        <v>1</v>
      </c>
    </row>
    <row r="51" spans="1:7">
      <c r="A51" s="35" t="s">
        <v>51</v>
      </c>
      <c r="B51" s="36">
        <v>2</v>
      </c>
      <c r="C51" s="93">
        <v>595000</v>
      </c>
      <c r="D51" s="27">
        <f t="shared" ref="D51" si="6">B51/$B$54</f>
        <v>0.18181818181818182</v>
      </c>
      <c r="E51" s="23">
        <f t="shared" ref="E51" si="7">C51/$C$54</f>
        <v>0.13518118823128478</v>
      </c>
      <c r="F51" s="71">
        <v>3</v>
      </c>
      <c r="G51" s="71">
        <f>RANK(C51,$C$49:$C$53)</f>
        <v>3</v>
      </c>
    </row>
    <row r="52" spans="1:7">
      <c r="A52" s="35" t="s">
        <v>56</v>
      </c>
      <c r="B52" s="36">
        <v>1</v>
      </c>
      <c r="C52" s="93">
        <v>225000</v>
      </c>
      <c r="D52" s="27">
        <f>B52/$B$54</f>
        <v>9.0909090909090912E-2</v>
      </c>
      <c r="E52" s="23">
        <f>C52/$C$54</f>
        <v>5.1118936726116095E-2</v>
      </c>
      <c r="F52" s="71">
        <v>4</v>
      </c>
      <c r="G52" s="71">
        <f>RANK(C52,$C$49:$C$53)</f>
        <v>4</v>
      </c>
    </row>
    <row r="53" spans="1:7">
      <c r="A53" s="35" t="s">
        <v>62</v>
      </c>
      <c r="B53" s="36">
        <v>1</v>
      </c>
      <c r="C53" s="93">
        <v>210000</v>
      </c>
      <c r="D53" s="27">
        <f>B53/$B$54</f>
        <v>9.0909090909090912E-2</v>
      </c>
      <c r="E53" s="23">
        <f>C53/$C$54</f>
        <v>4.7711007611041689E-2</v>
      </c>
      <c r="F53" s="71">
        <v>4</v>
      </c>
      <c r="G53" s="71">
        <f>RANK(C53,$C$49:$C$53)</f>
        <v>5</v>
      </c>
    </row>
    <row r="54" spans="1:7">
      <c r="A54" s="28" t="s">
        <v>23</v>
      </c>
      <c r="B54" s="29">
        <f>SUM(B49:B53)</f>
        <v>11</v>
      </c>
      <c r="C54" s="94">
        <f>SUM(C49:C53)</f>
        <v>4401500</v>
      </c>
      <c r="D54" s="30">
        <f>SUM(D49:D53)</f>
        <v>1</v>
      </c>
      <c r="E54" s="30">
        <f>SUM(E49:E53)</f>
        <v>1</v>
      </c>
      <c r="F54" s="31"/>
      <c r="G54" s="31"/>
    </row>
    <row r="57" spans="1:7">
      <c r="A57" s="122" t="s">
        <v>24</v>
      </c>
      <c r="B57" s="122"/>
      <c r="C57" s="122"/>
    </row>
    <row r="58" spans="1:7">
      <c r="A58" s="20" t="s">
        <v>25</v>
      </c>
    </row>
  </sheetData>
  <sortState ref="A107:C126">
    <sortCondition descending="1" ref="B107"/>
    <sortCondition descending="1" ref="C107"/>
  </sortState>
  <mergeCells count="6">
    <mergeCell ref="A57:C57"/>
    <mergeCell ref="A4:G4"/>
    <mergeCell ref="A17:G17"/>
    <mergeCell ref="A27:G27"/>
    <mergeCell ref="A40:G40"/>
    <mergeCell ref="A46:G46"/>
  </mergeCells>
  <phoneticPr fontId="2" type="noConversion"/>
  <hyperlinks>
    <hyperlink ref="A58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4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39"/>
  <sheetViews>
    <sheetView workbookViewId="0">
      <selection activeCell="G1" sqref="G1"/>
    </sheetView>
  </sheetViews>
  <sheetFormatPr defaultRowHeight="12.75"/>
  <cols>
    <col min="1" max="1" width="30.42578125" style="41" customWidth="1"/>
    <col min="2" max="2" width="13.85546875" style="63" customWidth="1"/>
    <col min="3" max="3" width="20.7109375" style="21" customWidth="1"/>
    <col min="4" max="4" width="12" style="22" customWidth="1"/>
    <col min="5" max="5" width="17.28515625" style="22" customWidth="1"/>
    <col min="6" max="6" width="12.5703125" style="63" customWidth="1"/>
    <col min="7" max="7" width="16.28515625" style="63" customWidth="1"/>
  </cols>
  <sheetData>
    <row r="1" spans="1:7" ht="15.75">
      <c r="A1" s="55" t="s">
        <v>48</v>
      </c>
    </row>
    <row r="2" spans="1:7">
      <c r="A2" s="56" t="str">
        <f>'OVERALL STATS'!A2</f>
        <v>Reporting Period: APRIL, 2023</v>
      </c>
    </row>
    <row r="3" spans="1:7" ht="13.5" thickBot="1"/>
    <row r="4" spans="1:7" ht="16.5" thickBot="1">
      <c r="A4" s="116" t="s">
        <v>18</v>
      </c>
      <c r="B4" s="117"/>
      <c r="C4" s="117"/>
      <c r="D4" s="117"/>
      <c r="E4" s="117"/>
      <c r="F4" s="117"/>
      <c r="G4" s="118"/>
    </row>
    <row r="5" spans="1:7">
      <c r="A5" s="57"/>
      <c r="B5" s="65"/>
      <c r="C5" s="39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8" t="s">
        <v>11</v>
      </c>
      <c r="B6" s="19" t="s">
        <v>8</v>
      </c>
      <c r="C6" s="50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35" t="s">
        <v>51</v>
      </c>
      <c r="B7" s="136">
        <v>3</v>
      </c>
      <c r="C7" s="137">
        <v>1759780</v>
      </c>
      <c r="D7" s="132">
        <f>B7/$B$9</f>
        <v>0.75</v>
      </c>
      <c r="E7" s="138">
        <f>C7/$C$9</f>
        <v>0.7761635086976465</v>
      </c>
      <c r="F7" s="129">
        <v>1</v>
      </c>
      <c r="G7" s="129">
        <f>RANK(C7,$C$7:$C$8)</f>
        <v>1</v>
      </c>
    </row>
    <row r="8" spans="1:7">
      <c r="A8" s="60" t="s">
        <v>56</v>
      </c>
      <c r="B8" s="53">
        <v>1</v>
      </c>
      <c r="C8" s="54">
        <v>507500</v>
      </c>
      <c r="D8" s="27">
        <f>B8/$B$9</f>
        <v>0.25</v>
      </c>
      <c r="E8" s="66">
        <f>C8/$C$9</f>
        <v>0.22383649130235347</v>
      </c>
      <c r="F8" s="71">
        <v>2</v>
      </c>
      <c r="G8" s="71">
        <f>RANK(C8,$C$7:$C$8)</f>
        <v>2</v>
      </c>
    </row>
    <row r="9" spans="1:7">
      <c r="A9" s="59" t="s">
        <v>23</v>
      </c>
      <c r="B9" s="34">
        <f>SUM(B7:B8)</f>
        <v>4</v>
      </c>
      <c r="C9" s="51">
        <f>SUM(C7:C8)</f>
        <v>2267280</v>
      </c>
      <c r="D9" s="30">
        <f>SUM(D7:D8)</f>
        <v>1</v>
      </c>
      <c r="E9" s="30">
        <f>SUM(E7:E8)</f>
        <v>1</v>
      </c>
      <c r="F9" s="40"/>
      <c r="G9" s="40"/>
    </row>
    <row r="10" spans="1:7" ht="13.5" thickBot="1"/>
    <row r="11" spans="1:7" ht="16.5" thickBot="1">
      <c r="A11" s="116" t="s">
        <v>19</v>
      </c>
      <c r="B11" s="117"/>
      <c r="C11" s="117"/>
      <c r="D11" s="117"/>
      <c r="E11" s="117"/>
      <c r="F11" s="117"/>
      <c r="G11" s="118"/>
    </row>
    <row r="12" spans="1:7">
      <c r="A12" s="57"/>
      <c r="B12" s="65"/>
      <c r="C12" s="39"/>
      <c r="D12" s="10" t="s">
        <v>5</v>
      </c>
      <c r="E12" s="10" t="s">
        <v>5</v>
      </c>
      <c r="F12" s="11" t="s">
        <v>6</v>
      </c>
      <c r="G12" s="11" t="s">
        <v>6</v>
      </c>
    </row>
    <row r="13" spans="1:7">
      <c r="A13" s="58" t="s">
        <v>11</v>
      </c>
      <c r="B13" s="19" t="s">
        <v>8</v>
      </c>
      <c r="C13" s="50" t="s">
        <v>9</v>
      </c>
      <c r="D13" s="13" t="s">
        <v>8</v>
      </c>
      <c r="E13" s="13" t="s">
        <v>9</v>
      </c>
      <c r="F13" s="14" t="s">
        <v>8</v>
      </c>
      <c r="G13" s="14" t="s">
        <v>9</v>
      </c>
    </row>
    <row r="14" spans="1:7">
      <c r="A14" s="139" t="s">
        <v>56</v>
      </c>
      <c r="B14" s="129">
        <v>1</v>
      </c>
      <c r="C14" s="140">
        <v>6300000</v>
      </c>
      <c r="D14" s="132">
        <f>B14/$B$15</f>
        <v>1</v>
      </c>
      <c r="E14" s="138">
        <f>C14/$C$15</f>
        <v>1</v>
      </c>
      <c r="F14" s="129">
        <v>1</v>
      </c>
      <c r="G14" s="129">
        <f>RANK(C14,$C$14:$C$14)</f>
        <v>1</v>
      </c>
    </row>
    <row r="15" spans="1:7">
      <c r="A15" s="59" t="s">
        <v>23</v>
      </c>
      <c r="B15" s="40">
        <f>SUM(B14:B14)</f>
        <v>1</v>
      </c>
      <c r="C15" s="37">
        <f>SUM(C14:C14)</f>
        <v>6300000</v>
      </c>
      <c r="D15" s="30">
        <f>SUM(D14:D14)</f>
        <v>1</v>
      </c>
      <c r="E15" s="30">
        <f>SUM(E14:E14)</f>
        <v>1</v>
      </c>
      <c r="F15" s="40"/>
      <c r="G15" s="40"/>
    </row>
    <row r="16" spans="1:7" ht="13.5" thickBot="1"/>
    <row r="17" spans="1:7" ht="16.5" thickBot="1">
      <c r="A17" s="116" t="s">
        <v>20</v>
      </c>
      <c r="B17" s="117"/>
      <c r="C17" s="117"/>
      <c r="D17" s="117"/>
      <c r="E17" s="117"/>
      <c r="F17" s="117"/>
      <c r="G17" s="118"/>
    </row>
    <row r="18" spans="1:7">
      <c r="A18" s="57"/>
      <c r="B18" s="65"/>
      <c r="C18" s="39"/>
      <c r="D18" s="10" t="s">
        <v>5</v>
      </c>
      <c r="E18" s="10" t="s">
        <v>5</v>
      </c>
      <c r="F18" s="11" t="s">
        <v>6</v>
      </c>
      <c r="G18" s="11" t="s">
        <v>6</v>
      </c>
    </row>
    <row r="19" spans="1:7">
      <c r="A19" s="58" t="s">
        <v>11</v>
      </c>
      <c r="B19" s="19" t="s">
        <v>8</v>
      </c>
      <c r="C19" s="50" t="s">
        <v>9</v>
      </c>
      <c r="D19" s="13" t="s">
        <v>8</v>
      </c>
      <c r="E19" s="13" t="s">
        <v>9</v>
      </c>
      <c r="F19" s="14" t="s">
        <v>8</v>
      </c>
      <c r="G19" s="14" t="s">
        <v>9</v>
      </c>
    </row>
    <row r="20" spans="1:7">
      <c r="A20" s="135" t="s">
        <v>56</v>
      </c>
      <c r="B20" s="136">
        <v>1</v>
      </c>
      <c r="C20" s="137">
        <v>150000</v>
      </c>
      <c r="D20" s="132">
        <f t="shared" ref="D20" si="0">B20/$B$22</f>
        <v>0.5</v>
      </c>
      <c r="E20" s="138">
        <f t="shared" ref="E20" si="1">C20/$C$22</f>
        <v>0.75</v>
      </c>
      <c r="F20" s="129">
        <v>1</v>
      </c>
      <c r="G20" s="129">
        <f>RANK(C20,$C$20:$C$21)</f>
        <v>1</v>
      </c>
    </row>
    <row r="21" spans="1:7">
      <c r="A21" s="135" t="s">
        <v>65</v>
      </c>
      <c r="B21" s="136">
        <v>1</v>
      </c>
      <c r="C21" s="70">
        <v>50000</v>
      </c>
      <c r="D21" s="132">
        <f>B21/$B$22</f>
        <v>0.5</v>
      </c>
      <c r="E21" s="66">
        <f>C21/$C$22</f>
        <v>0.25</v>
      </c>
      <c r="F21" s="129">
        <v>1</v>
      </c>
      <c r="G21" s="71">
        <f>RANK(C21,$C$20:$C$21)</f>
        <v>2</v>
      </c>
    </row>
    <row r="22" spans="1:7">
      <c r="A22" s="59" t="s">
        <v>23</v>
      </c>
      <c r="B22" s="40">
        <f>SUM(B20:B21)</f>
        <v>2</v>
      </c>
      <c r="C22" s="37">
        <f>SUM(C20:C21)</f>
        <v>200000</v>
      </c>
      <c r="D22" s="30">
        <f>SUM(D20:D21)</f>
        <v>1</v>
      </c>
      <c r="E22" s="30">
        <f>SUM(E20:E21)</f>
        <v>1</v>
      </c>
      <c r="F22" s="40"/>
      <c r="G22" s="40"/>
    </row>
    <row r="23" spans="1:7" ht="13.5" thickBot="1"/>
    <row r="24" spans="1:7" ht="16.5" thickBot="1">
      <c r="A24" s="116" t="s">
        <v>21</v>
      </c>
      <c r="B24" s="117"/>
      <c r="C24" s="117"/>
      <c r="D24" s="117"/>
      <c r="E24" s="117"/>
      <c r="F24" s="117"/>
      <c r="G24" s="118"/>
    </row>
    <row r="25" spans="1:7">
      <c r="A25" s="57"/>
      <c r="B25" s="65"/>
      <c r="C25" s="39"/>
      <c r="D25" s="10" t="s">
        <v>5</v>
      </c>
      <c r="E25" s="10" t="s">
        <v>5</v>
      </c>
      <c r="F25" s="11" t="s">
        <v>6</v>
      </c>
      <c r="G25" s="11" t="s">
        <v>6</v>
      </c>
    </row>
    <row r="26" spans="1:7">
      <c r="A26" s="58" t="s">
        <v>11</v>
      </c>
      <c r="B26" s="19" t="s">
        <v>8</v>
      </c>
      <c r="C26" s="50" t="s">
        <v>9</v>
      </c>
      <c r="D26" s="13" t="s">
        <v>8</v>
      </c>
      <c r="E26" s="13" t="s">
        <v>9</v>
      </c>
      <c r="F26" s="14" t="s">
        <v>8</v>
      </c>
      <c r="G26" s="14" t="s">
        <v>9</v>
      </c>
    </row>
    <row r="27" spans="1:7">
      <c r="A27" s="139" t="s">
        <v>56</v>
      </c>
      <c r="B27" s="129">
        <v>2</v>
      </c>
      <c r="C27" s="140">
        <v>2546500</v>
      </c>
      <c r="D27" s="128">
        <f>B27/$B$28</f>
        <v>1</v>
      </c>
      <c r="E27" s="138">
        <f>C27/$C$28</f>
        <v>1</v>
      </c>
      <c r="F27" s="129">
        <v>1</v>
      </c>
      <c r="G27" s="129">
        <f>RANK(C27,$C$27:$C$27)</f>
        <v>1</v>
      </c>
    </row>
    <row r="28" spans="1:7">
      <c r="A28" s="59" t="s">
        <v>23</v>
      </c>
      <c r="B28" s="34">
        <f>SUM(B27:B27)</f>
        <v>2</v>
      </c>
      <c r="C28" s="51">
        <f>SUM(C27:C27)</f>
        <v>2546500</v>
      </c>
      <c r="D28" s="30">
        <f>SUM(D27:D27)</f>
        <v>1</v>
      </c>
      <c r="E28" s="30">
        <f>SUM(E27:E27)</f>
        <v>1</v>
      </c>
      <c r="F28" s="40"/>
      <c r="G28" s="40"/>
    </row>
    <row r="29" spans="1:7" ht="13.5" thickBot="1"/>
    <row r="30" spans="1:7" ht="16.5" thickBot="1">
      <c r="A30" s="116" t="s">
        <v>22</v>
      </c>
      <c r="B30" s="117"/>
      <c r="C30" s="117"/>
      <c r="D30" s="117"/>
      <c r="E30" s="117"/>
      <c r="F30" s="117"/>
      <c r="G30" s="118"/>
    </row>
    <row r="31" spans="1:7">
      <c r="A31" s="57"/>
      <c r="B31" s="65"/>
      <c r="C31" s="39"/>
      <c r="D31" s="10" t="s">
        <v>5</v>
      </c>
      <c r="E31" s="10" t="s">
        <v>5</v>
      </c>
      <c r="F31" s="11" t="s">
        <v>6</v>
      </c>
      <c r="G31" s="11" t="s">
        <v>6</v>
      </c>
    </row>
    <row r="32" spans="1:7">
      <c r="A32" s="58" t="s">
        <v>11</v>
      </c>
      <c r="B32" s="19" t="s">
        <v>8</v>
      </c>
      <c r="C32" s="50" t="s">
        <v>9</v>
      </c>
      <c r="D32" s="13" t="s">
        <v>8</v>
      </c>
      <c r="E32" s="13" t="s">
        <v>9</v>
      </c>
      <c r="F32" s="14" t="s">
        <v>8</v>
      </c>
      <c r="G32" s="14" t="s">
        <v>9</v>
      </c>
    </row>
    <row r="33" spans="1:7">
      <c r="A33" s="135" t="s">
        <v>62</v>
      </c>
      <c r="B33" s="136">
        <v>2</v>
      </c>
      <c r="C33" s="137">
        <v>1364436.06</v>
      </c>
      <c r="D33" s="128">
        <f t="shared" ref="D33" si="2">B33/$B$35</f>
        <v>0.5</v>
      </c>
      <c r="E33" s="128">
        <f t="shared" ref="E33" si="3">C33/$C$35</f>
        <v>0.61409658174224335</v>
      </c>
      <c r="F33" s="129">
        <v>1</v>
      </c>
      <c r="G33" s="129">
        <f>RANK(C33,$C$33:$C$34)</f>
        <v>1</v>
      </c>
    </row>
    <row r="34" spans="1:7">
      <c r="A34" s="135" t="s">
        <v>65</v>
      </c>
      <c r="B34" s="136">
        <v>2</v>
      </c>
      <c r="C34" s="70">
        <v>857423.01</v>
      </c>
      <c r="D34" s="128">
        <f>B34/$B$35</f>
        <v>0.5</v>
      </c>
      <c r="E34" s="23">
        <f>C34/$C$35</f>
        <v>0.38590341825775648</v>
      </c>
      <c r="F34" s="129">
        <v>1</v>
      </c>
      <c r="G34" s="71">
        <f>RANK(C34,$C$33:$C$34)</f>
        <v>2</v>
      </c>
    </row>
    <row r="35" spans="1:7">
      <c r="A35" s="59" t="s">
        <v>23</v>
      </c>
      <c r="B35" s="34">
        <f>SUM(B33:B34)</f>
        <v>4</v>
      </c>
      <c r="C35" s="51">
        <f>SUM(C33:C34)</f>
        <v>2221859.0700000003</v>
      </c>
      <c r="D35" s="30">
        <f>SUM(D33:D34)</f>
        <v>1</v>
      </c>
      <c r="E35" s="30">
        <f>SUM(E33:E34)</f>
        <v>0.99999999999999978</v>
      </c>
      <c r="F35" s="40"/>
      <c r="G35" s="40"/>
    </row>
    <row r="36" spans="1:7">
      <c r="A36" s="61"/>
      <c r="B36" s="24"/>
      <c r="C36" s="52"/>
      <c r="D36" s="42"/>
      <c r="E36" s="42"/>
      <c r="F36" s="64"/>
      <c r="G36" s="64"/>
    </row>
    <row r="38" spans="1:7">
      <c r="A38" s="122" t="s">
        <v>24</v>
      </c>
      <c r="B38" s="122"/>
      <c r="C38" s="122"/>
    </row>
    <row r="39" spans="1:7">
      <c r="A39" s="62" t="s">
        <v>25</v>
      </c>
    </row>
  </sheetData>
  <sortState ref="A107:C126">
    <sortCondition descending="1" ref="B107"/>
    <sortCondition descending="1" ref="C107"/>
  </sortState>
  <mergeCells count="6">
    <mergeCell ref="A38:C38"/>
    <mergeCell ref="A4:G4"/>
    <mergeCell ref="A11:G11"/>
    <mergeCell ref="A17:G17"/>
    <mergeCell ref="A24:G24"/>
    <mergeCell ref="A30:G30"/>
  </mergeCells>
  <phoneticPr fontId="2" type="noConversion"/>
  <hyperlinks>
    <hyperlink ref="A39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64"/>
  <sheetViews>
    <sheetView workbookViewId="0"/>
  </sheetViews>
  <sheetFormatPr defaultRowHeight="12.75"/>
  <cols>
    <col min="1" max="1" width="33.140625" customWidth="1"/>
    <col min="2" max="2" width="30.42578125" customWidth="1"/>
    <col min="3" max="3" width="5.85546875" bestFit="1" customWidth="1"/>
    <col min="4" max="4" width="10.7109375" customWidth="1"/>
    <col min="5" max="5" width="17.28515625" customWidth="1"/>
    <col min="6" max="6" width="16" bestFit="1" customWidth="1"/>
    <col min="7" max="7" width="22.5703125" bestFit="1" customWidth="1"/>
  </cols>
  <sheetData>
    <row r="1" spans="1:7">
      <c r="A1" s="72" t="s">
        <v>45</v>
      </c>
      <c r="B1" t="s">
        <v>28</v>
      </c>
    </row>
    <row r="2" spans="1:7">
      <c r="A2" s="72" t="s">
        <v>27</v>
      </c>
      <c r="B2" t="s">
        <v>28</v>
      </c>
    </row>
    <row r="4" spans="1:7">
      <c r="D4" s="72" t="s">
        <v>40</v>
      </c>
    </row>
    <row r="5" spans="1:7">
      <c r="A5" s="72" t="s">
        <v>7</v>
      </c>
      <c r="B5" s="72" t="s">
        <v>26</v>
      </c>
      <c r="C5" s="72" t="s">
        <v>31</v>
      </c>
      <c r="D5" t="s">
        <v>8</v>
      </c>
      <c r="E5" t="s">
        <v>9</v>
      </c>
      <c r="F5" t="s">
        <v>30</v>
      </c>
      <c r="G5" t="s">
        <v>46</v>
      </c>
    </row>
    <row r="6" spans="1:7">
      <c r="A6" t="s">
        <v>71</v>
      </c>
      <c r="D6" s="73">
        <v>9</v>
      </c>
      <c r="E6" s="25">
        <v>4545815</v>
      </c>
      <c r="F6" s="9">
        <v>7.8947368421052627E-2</v>
      </c>
      <c r="G6" s="9">
        <v>4.9122743985479458E-2</v>
      </c>
    </row>
    <row r="7" spans="1:7">
      <c r="B7" t="s">
        <v>72</v>
      </c>
      <c r="D7" s="73">
        <v>9</v>
      </c>
      <c r="E7" s="25">
        <v>4545815</v>
      </c>
      <c r="F7" s="9">
        <v>7.8947368421052627E-2</v>
      </c>
      <c r="G7" s="9">
        <v>4.9122743985479458E-2</v>
      </c>
    </row>
    <row r="8" spans="1:7">
      <c r="C8" t="s">
        <v>73</v>
      </c>
      <c r="D8" s="73">
        <v>9</v>
      </c>
      <c r="E8" s="25">
        <v>4545815</v>
      </c>
      <c r="F8" s="9">
        <v>7.8947368421052627E-2</v>
      </c>
      <c r="G8" s="9">
        <v>4.9122743985479458E-2</v>
      </c>
    </row>
    <row r="9" spans="1:7">
      <c r="A9" t="s">
        <v>51</v>
      </c>
      <c r="D9" s="73">
        <v>16</v>
      </c>
      <c r="E9" s="25">
        <v>9071936</v>
      </c>
      <c r="F9" s="9">
        <v>0.14035087719298245</v>
      </c>
      <c r="G9" s="9">
        <v>9.8032671716876851E-2</v>
      </c>
    </row>
    <row r="10" spans="1:7">
      <c r="B10" t="s">
        <v>53</v>
      </c>
      <c r="D10" s="73">
        <v>12</v>
      </c>
      <c r="E10" s="25">
        <v>6936500</v>
      </c>
      <c r="F10" s="9">
        <v>0.10526315789473684</v>
      </c>
      <c r="G10" s="9">
        <v>7.4956836926992898E-2</v>
      </c>
    </row>
    <row r="11" spans="1:7">
      <c r="C11" t="s">
        <v>54</v>
      </c>
      <c r="D11" s="73">
        <v>12</v>
      </c>
      <c r="E11" s="25">
        <v>6936500</v>
      </c>
      <c r="F11" s="9">
        <v>0.10526315789473684</v>
      </c>
      <c r="G11" s="9">
        <v>7.4956836926992898E-2</v>
      </c>
    </row>
    <row r="12" spans="1:7">
      <c r="B12" t="s">
        <v>74</v>
      </c>
      <c r="D12" s="73">
        <v>3</v>
      </c>
      <c r="E12" s="25">
        <v>1485436</v>
      </c>
      <c r="F12" s="9">
        <v>2.6315789473684209E-2</v>
      </c>
      <c r="G12" s="9">
        <v>1.6051839402794584E-2</v>
      </c>
    </row>
    <row r="13" spans="1:7">
      <c r="C13" t="s">
        <v>102</v>
      </c>
      <c r="D13" s="73">
        <v>1</v>
      </c>
      <c r="E13" s="25">
        <v>190000</v>
      </c>
      <c r="F13" s="9">
        <v>8.771929824561403E-3</v>
      </c>
      <c r="G13" s="9">
        <v>2.0531678823799684E-3</v>
      </c>
    </row>
    <row r="14" spans="1:7">
      <c r="C14" t="s">
        <v>75</v>
      </c>
      <c r="D14" s="73">
        <v>2</v>
      </c>
      <c r="E14" s="25">
        <v>1295436</v>
      </c>
      <c r="F14" s="9">
        <v>1.7543859649122806E-2</v>
      </c>
      <c r="G14" s="9">
        <v>1.3998671520414615E-2</v>
      </c>
    </row>
    <row r="15" spans="1:7">
      <c r="B15" t="s">
        <v>84</v>
      </c>
      <c r="D15" s="73">
        <v>1</v>
      </c>
      <c r="E15" s="25">
        <v>650000</v>
      </c>
      <c r="F15" s="9">
        <v>8.771929824561403E-3</v>
      </c>
      <c r="G15" s="9">
        <v>7.0239953870893657E-3</v>
      </c>
    </row>
    <row r="16" spans="1:7">
      <c r="C16" t="s">
        <v>85</v>
      </c>
      <c r="D16" s="73">
        <v>1</v>
      </c>
      <c r="E16" s="25">
        <v>650000</v>
      </c>
      <c r="F16" s="9">
        <v>8.771929824561403E-3</v>
      </c>
      <c r="G16" s="9">
        <v>7.0239953870893657E-3</v>
      </c>
    </row>
    <row r="17" spans="1:7">
      <c r="A17" t="s">
        <v>56</v>
      </c>
      <c r="D17" s="73">
        <v>21</v>
      </c>
      <c r="E17" s="25">
        <v>30229356</v>
      </c>
      <c r="F17" s="9">
        <v>0.18421052631578946</v>
      </c>
      <c r="G17" s="9">
        <v>0.32666285707489578</v>
      </c>
    </row>
    <row r="18" spans="1:7">
      <c r="B18" t="s">
        <v>69</v>
      </c>
      <c r="D18" s="73">
        <v>2</v>
      </c>
      <c r="E18" s="25">
        <v>783000</v>
      </c>
      <c r="F18" s="9">
        <v>1.7543859649122806E-2</v>
      </c>
      <c r="G18" s="9">
        <v>8.4612129047553445E-3</v>
      </c>
    </row>
    <row r="19" spans="1:7">
      <c r="C19" t="s">
        <v>86</v>
      </c>
      <c r="D19" s="73">
        <v>2</v>
      </c>
      <c r="E19" s="25">
        <v>783000</v>
      </c>
      <c r="F19" s="9">
        <v>1.7543859649122806E-2</v>
      </c>
      <c r="G19" s="9">
        <v>8.4612129047553445E-3</v>
      </c>
    </row>
    <row r="20" spans="1:7">
      <c r="B20" t="s">
        <v>57</v>
      </c>
      <c r="D20" s="73">
        <v>8</v>
      </c>
      <c r="E20" s="25">
        <v>20106000</v>
      </c>
      <c r="F20" s="9">
        <v>7.0175438596491224E-2</v>
      </c>
      <c r="G20" s="9">
        <v>0.21726838654279815</v>
      </c>
    </row>
    <row r="21" spans="1:7">
      <c r="C21" t="s">
        <v>58</v>
      </c>
      <c r="D21" s="73">
        <v>8</v>
      </c>
      <c r="E21" s="25">
        <v>20106000</v>
      </c>
      <c r="F21" s="9">
        <v>7.0175438596491224E-2</v>
      </c>
      <c r="G21" s="9">
        <v>0.21726838654279815</v>
      </c>
    </row>
    <row r="22" spans="1:7">
      <c r="B22" t="s">
        <v>87</v>
      </c>
      <c r="D22" s="73">
        <v>9</v>
      </c>
      <c r="E22" s="25">
        <v>7180356</v>
      </c>
      <c r="F22" s="9">
        <v>7.8947368421052627E-2</v>
      </c>
      <c r="G22" s="9">
        <v>7.7591980648706843E-2</v>
      </c>
    </row>
    <row r="23" spans="1:7">
      <c r="C23" t="s">
        <v>94</v>
      </c>
      <c r="D23" s="73">
        <v>1</v>
      </c>
      <c r="E23" s="25">
        <v>225000</v>
      </c>
      <c r="F23" s="9">
        <v>8.771929824561403E-3</v>
      </c>
      <c r="G23" s="9">
        <v>2.4313830186078575E-3</v>
      </c>
    </row>
    <row r="24" spans="1:7">
      <c r="C24" t="s">
        <v>88</v>
      </c>
      <c r="D24" s="73">
        <v>6</v>
      </c>
      <c r="E24" s="25">
        <v>3630356</v>
      </c>
      <c r="F24" s="9">
        <v>5.2631578947368418E-2</v>
      </c>
      <c r="G24" s="9">
        <v>3.9230159688449541E-2</v>
      </c>
    </row>
    <row r="25" spans="1:7">
      <c r="C25" t="s">
        <v>91</v>
      </c>
      <c r="D25" s="73">
        <v>1</v>
      </c>
      <c r="E25" s="25">
        <v>2600000</v>
      </c>
      <c r="F25" s="9">
        <v>8.771929824561403E-3</v>
      </c>
      <c r="G25" s="9">
        <v>2.8095981548357463E-2</v>
      </c>
    </row>
    <row r="26" spans="1:7">
      <c r="C26" t="s">
        <v>101</v>
      </c>
      <c r="D26" s="73">
        <v>1</v>
      </c>
      <c r="E26" s="25">
        <v>725000</v>
      </c>
      <c r="F26" s="9">
        <v>8.771929824561403E-3</v>
      </c>
      <c r="G26" s="9">
        <v>7.8344563932919858E-3</v>
      </c>
    </row>
    <row r="27" spans="1:7">
      <c r="B27" t="s">
        <v>92</v>
      </c>
      <c r="D27" s="73">
        <v>1</v>
      </c>
      <c r="E27" s="25">
        <v>1045000</v>
      </c>
      <c r="F27" s="9">
        <v>8.771929824561403E-3</v>
      </c>
      <c r="G27" s="9">
        <v>1.1292423353089828E-2</v>
      </c>
    </row>
    <row r="28" spans="1:7">
      <c r="C28" t="s">
        <v>93</v>
      </c>
      <c r="D28" s="73">
        <v>1</v>
      </c>
      <c r="E28" s="25">
        <v>1045000</v>
      </c>
      <c r="F28" s="9">
        <v>8.771929824561403E-3</v>
      </c>
      <c r="G28" s="9">
        <v>1.1292423353089828E-2</v>
      </c>
    </row>
    <row r="29" spans="1:7">
      <c r="B29" t="s">
        <v>96</v>
      </c>
      <c r="D29" s="73">
        <v>1</v>
      </c>
      <c r="E29" s="25">
        <v>1115000</v>
      </c>
      <c r="F29" s="9">
        <v>8.771929824561403E-3</v>
      </c>
      <c r="G29" s="9">
        <v>1.2048853625545605E-2</v>
      </c>
    </row>
    <row r="30" spans="1:7">
      <c r="C30" t="s">
        <v>97</v>
      </c>
      <c r="D30" s="73">
        <v>1</v>
      </c>
      <c r="E30" s="25">
        <v>1115000</v>
      </c>
      <c r="F30" s="9">
        <v>8.771929824561403E-3</v>
      </c>
      <c r="G30" s="9">
        <v>1.2048853625545605E-2</v>
      </c>
    </row>
    <row r="31" spans="1:7">
      <c r="A31" t="s">
        <v>80</v>
      </c>
      <c r="D31" s="73">
        <v>2</v>
      </c>
      <c r="E31" s="25">
        <v>2588800</v>
      </c>
      <c r="F31" s="9">
        <v>1.7543859649122806E-2</v>
      </c>
      <c r="G31" s="9">
        <v>2.7974952704764539E-2</v>
      </c>
    </row>
    <row r="32" spans="1:7">
      <c r="B32" t="s">
        <v>81</v>
      </c>
      <c r="D32" s="73">
        <v>2</v>
      </c>
      <c r="E32" s="25">
        <v>2588800</v>
      </c>
      <c r="F32" s="9">
        <v>1.7543859649122806E-2</v>
      </c>
      <c r="G32" s="9">
        <v>2.7974952704764539E-2</v>
      </c>
    </row>
    <row r="33" spans="1:7">
      <c r="C33" t="s">
        <v>82</v>
      </c>
      <c r="D33" s="73">
        <v>2</v>
      </c>
      <c r="E33" s="25">
        <v>2588800</v>
      </c>
      <c r="F33" s="9">
        <v>1.7543859649122806E-2</v>
      </c>
      <c r="G33" s="9">
        <v>2.7974952704764539E-2</v>
      </c>
    </row>
    <row r="34" spans="1:7">
      <c r="A34" t="s">
        <v>59</v>
      </c>
      <c r="D34" s="73">
        <v>8</v>
      </c>
      <c r="E34" s="25">
        <v>5460749</v>
      </c>
      <c r="F34" s="9">
        <v>7.0175438596491224E-2</v>
      </c>
      <c r="G34" s="9">
        <v>5.9009655055465952E-2</v>
      </c>
    </row>
    <row r="35" spans="1:7">
      <c r="B35" t="s">
        <v>53</v>
      </c>
      <c r="D35" s="73">
        <v>2</v>
      </c>
      <c r="E35" s="25">
        <v>1066299</v>
      </c>
      <c r="F35" s="9">
        <v>1.7543859649122806E-2</v>
      </c>
      <c r="G35" s="9">
        <v>1.1522583472704621E-2</v>
      </c>
    </row>
    <row r="36" spans="1:7">
      <c r="C36" t="s">
        <v>95</v>
      </c>
      <c r="D36" s="73">
        <v>2</v>
      </c>
      <c r="E36" s="25">
        <v>1066299</v>
      </c>
      <c r="F36" s="9">
        <v>1.7543859649122806E-2</v>
      </c>
      <c r="G36" s="9">
        <v>1.1522583472704621E-2</v>
      </c>
    </row>
    <row r="37" spans="1:7">
      <c r="B37" t="s">
        <v>57</v>
      </c>
      <c r="D37" s="73">
        <v>5</v>
      </c>
      <c r="E37" s="25">
        <v>3779450</v>
      </c>
      <c r="F37" s="9">
        <v>4.3859649122807015E-2</v>
      </c>
      <c r="G37" s="9">
        <v>4.084129133189985E-2</v>
      </c>
    </row>
    <row r="38" spans="1:7">
      <c r="C38" t="s">
        <v>61</v>
      </c>
      <c r="D38" s="73">
        <v>5</v>
      </c>
      <c r="E38" s="25">
        <v>3779450</v>
      </c>
      <c r="F38" s="9">
        <v>4.3859649122807015E-2</v>
      </c>
      <c r="G38" s="9">
        <v>4.084129133189985E-2</v>
      </c>
    </row>
    <row r="39" spans="1:7">
      <c r="B39" t="s">
        <v>99</v>
      </c>
      <c r="D39" s="73">
        <v>1</v>
      </c>
      <c r="E39" s="25">
        <v>615000</v>
      </c>
      <c r="F39" s="9">
        <v>8.771929824561403E-3</v>
      </c>
      <c r="G39" s="9">
        <v>6.645780250861477E-3</v>
      </c>
    </row>
    <row r="40" spans="1:7">
      <c r="C40" t="s">
        <v>106</v>
      </c>
      <c r="D40" s="73">
        <v>1</v>
      </c>
      <c r="E40" s="25">
        <v>615000</v>
      </c>
      <c r="F40" s="9">
        <v>8.771929824561403E-3</v>
      </c>
      <c r="G40" s="9">
        <v>6.645780250861477E-3</v>
      </c>
    </row>
    <row r="41" spans="1:7">
      <c r="A41" t="s">
        <v>65</v>
      </c>
      <c r="D41" s="73">
        <v>41</v>
      </c>
      <c r="E41" s="25">
        <v>30760735</v>
      </c>
      <c r="F41" s="9">
        <v>0.35964912280701755</v>
      </c>
      <c r="G41" s="9">
        <v>0.3324050165284283</v>
      </c>
    </row>
    <row r="42" spans="1:7">
      <c r="B42" t="s">
        <v>69</v>
      </c>
      <c r="D42" s="73">
        <v>5</v>
      </c>
      <c r="E42" s="25">
        <v>2089500</v>
      </c>
      <c r="F42" s="9">
        <v>4.3859649122807015E-2</v>
      </c>
      <c r="G42" s="9">
        <v>2.2579443632804969E-2</v>
      </c>
    </row>
    <row r="43" spans="1:7">
      <c r="C43" t="s">
        <v>70</v>
      </c>
      <c r="D43" s="73">
        <v>5</v>
      </c>
      <c r="E43" s="25">
        <v>2089500</v>
      </c>
      <c r="F43" s="9">
        <v>4.3859649122807015E-2</v>
      </c>
      <c r="G43" s="9">
        <v>2.2579443632804969E-2</v>
      </c>
    </row>
    <row r="44" spans="1:7">
      <c r="B44" t="s">
        <v>81</v>
      </c>
      <c r="D44" s="73">
        <v>1</v>
      </c>
      <c r="E44" s="25">
        <v>455000</v>
      </c>
      <c r="F44" s="9">
        <v>8.771929824561403E-3</v>
      </c>
      <c r="G44" s="9">
        <v>4.9167967709625561E-3</v>
      </c>
    </row>
    <row r="45" spans="1:7">
      <c r="C45" t="s">
        <v>90</v>
      </c>
      <c r="D45" s="73">
        <v>1</v>
      </c>
      <c r="E45" s="25">
        <v>455000</v>
      </c>
      <c r="F45" s="9">
        <v>8.771929824561403E-3</v>
      </c>
      <c r="G45" s="9">
        <v>4.9167967709625561E-3</v>
      </c>
    </row>
    <row r="46" spans="1:7">
      <c r="B46" t="s">
        <v>63</v>
      </c>
      <c r="D46" s="73">
        <v>33</v>
      </c>
      <c r="E46" s="25">
        <v>27527235</v>
      </c>
      <c r="F46" s="9">
        <v>0.28947368421052633</v>
      </c>
      <c r="G46" s="9">
        <v>0.29746334101434607</v>
      </c>
    </row>
    <row r="47" spans="1:7">
      <c r="C47" t="s">
        <v>68</v>
      </c>
      <c r="D47" s="73">
        <v>7</v>
      </c>
      <c r="E47" s="25">
        <v>2617800</v>
      </c>
      <c r="F47" s="9">
        <v>6.1403508771929821E-2</v>
      </c>
      <c r="G47" s="9">
        <v>2.8288330960496218E-2</v>
      </c>
    </row>
    <row r="48" spans="1:7">
      <c r="C48" t="s">
        <v>66</v>
      </c>
      <c r="D48" s="73">
        <v>26</v>
      </c>
      <c r="E48" s="25">
        <v>24909435</v>
      </c>
      <c r="F48" s="9">
        <v>0.22807017543859648</v>
      </c>
      <c r="G48" s="9">
        <v>0.26917501005384986</v>
      </c>
    </row>
    <row r="49" spans="1:7">
      <c r="B49" t="s">
        <v>78</v>
      </c>
      <c r="D49" s="73">
        <v>2</v>
      </c>
      <c r="E49" s="25">
        <v>689000</v>
      </c>
      <c r="F49" s="9">
        <v>1.7543859649122806E-2</v>
      </c>
      <c r="G49" s="9">
        <v>7.4454351103147281E-3</v>
      </c>
    </row>
    <row r="50" spans="1:7">
      <c r="C50" t="s">
        <v>79</v>
      </c>
      <c r="D50" s="73">
        <v>1</v>
      </c>
      <c r="E50" s="25">
        <v>259000</v>
      </c>
      <c r="F50" s="9">
        <v>8.771929824561403E-3</v>
      </c>
      <c r="G50" s="9">
        <v>2.798792008086378E-3</v>
      </c>
    </row>
    <row r="51" spans="1:7">
      <c r="C51" t="s">
        <v>103</v>
      </c>
      <c r="D51" s="73">
        <v>1</v>
      </c>
      <c r="E51" s="25">
        <v>430000</v>
      </c>
      <c r="F51" s="9">
        <v>8.771929824561403E-3</v>
      </c>
      <c r="G51" s="9">
        <v>4.6466431022283497E-3</v>
      </c>
    </row>
    <row r="52" spans="1:7">
      <c r="A52" t="s">
        <v>62</v>
      </c>
      <c r="D52" s="73">
        <v>16</v>
      </c>
      <c r="E52" s="25">
        <v>8832533.0999999996</v>
      </c>
      <c r="F52" s="9">
        <v>0.14035087719298245</v>
      </c>
      <c r="G52" s="9">
        <v>9.5445648847252512E-2</v>
      </c>
    </row>
    <row r="53" spans="1:7">
      <c r="B53" t="s">
        <v>69</v>
      </c>
      <c r="D53" s="73">
        <v>3</v>
      </c>
      <c r="E53" s="25">
        <v>1903000</v>
      </c>
      <c r="F53" s="9">
        <v>2.6315789473684209E-2</v>
      </c>
      <c r="G53" s="9">
        <v>2.0564097264047791E-2</v>
      </c>
    </row>
    <row r="54" spans="1:7">
      <c r="C54" t="s">
        <v>76</v>
      </c>
      <c r="D54" s="73">
        <v>3</v>
      </c>
      <c r="E54" s="25">
        <v>1903000</v>
      </c>
      <c r="F54" s="9">
        <v>2.6315789473684209E-2</v>
      </c>
      <c r="G54" s="9">
        <v>2.0564097264047791E-2</v>
      </c>
    </row>
    <row r="55" spans="1:7">
      <c r="B55" t="s">
        <v>63</v>
      </c>
      <c r="D55" s="73">
        <v>11</v>
      </c>
      <c r="E55" s="25">
        <v>6334533.0999999996</v>
      </c>
      <c r="F55" s="9">
        <v>9.6491228070175433E-2</v>
      </c>
      <c r="G55" s="9">
        <v>6.8451894267330615E-2</v>
      </c>
    </row>
    <row r="56" spans="1:7">
      <c r="C56" t="s">
        <v>64</v>
      </c>
      <c r="D56" s="73">
        <v>11</v>
      </c>
      <c r="E56" s="25">
        <v>6334533.0999999996</v>
      </c>
      <c r="F56" s="9">
        <v>9.6491228070175433E-2</v>
      </c>
      <c r="G56" s="9">
        <v>6.8451894267330615E-2</v>
      </c>
    </row>
    <row r="57" spans="1:7">
      <c r="B57" t="s">
        <v>107</v>
      </c>
      <c r="D57" s="73">
        <v>1</v>
      </c>
      <c r="E57" s="25">
        <v>210000</v>
      </c>
      <c r="F57" s="9">
        <v>8.771929824561403E-3</v>
      </c>
      <c r="G57" s="9">
        <v>2.2692908173673337E-3</v>
      </c>
    </row>
    <row r="58" spans="1:7">
      <c r="C58" t="s">
        <v>108</v>
      </c>
      <c r="D58" s="73">
        <v>1</v>
      </c>
      <c r="E58" s="25">
        <v>210000</v>
      </c>
      <c r="F58" s="9">
        <v>8.771929824561403E-3</v>
      </c>
      <c r="G58" s="9">
        <v>2.2692908173673337E-3</v>
      </c>
    </row>
    <row r="59" spans="1:7">
      <c r="B59" t="s">
        <v>104</v>
      </c>
      <c r="D59" s="73">
        <v>1</v>
      </c>
      <c r="E59" s="25">
        <v>385000</v>
      </c>
      <c r="F59" s="9">
        <v>8.771929824561403E-3</v>
      </c>
      <c r="G59" s="9">
        <v>4.1603664985067779E-3</v>
      </c>
    </row>
    <row r="60" spans="1:7">
      <c r="C60" t="s">
        <v>105</v>
      </c>
      <c r="D60" s="73">
        <v>1</v>
      </c>
      <c r="E60" s="25">
        <v>385000</v>
      </c>
      <c r="F60" s="9">
        <v>8.771929824561403E-3</v>
      </c>
      <c r="G60" s="9">
        <v>4.1603664985067779E-3</v>
      </c>
    </row>
    <row r="61" spans="1:7">
      <c r="A61" t="s">
        <v>98</v>
      </c>
      <c r="D61" s="73">
        <v>1</v>
      </c>
      <c r="E61" s="25">
        <v>1050000</v>
      </c>
      <c r="F61" s="9">
        <v>8.771929824561403E-3</v>
      </c>
      <c r="G61" s="9">
        <v>1.1346454086836669E-2</v>
      </c>
    </row>
    <row r="62" spans="1:7">
      <c r="B62" t="s">
        <v>99</v>
      </c>
      <c r="D62" s="73">
        <v>1</v>
      </c>
      <c r="E62" s="25">
        <v>1050000</v>
      </c>
      <c r="F62" s="9">
        <v>8.771929824561403E-3</v>
      </c>
      <c r="G62" s="9">
        <v>1.1346454086836669E-2</v>
      </c>
    </row>
    <row r="63" spans="1:7">
      <c r="C63" t="s">
        <v>90</v>
      </c>
      <c r="D63" s="73">
        <v>1</v>
      </c>
      <c r="E63" s="25">
        <v>1050000</v>
      </c>
      <c r="F63" s="9">
        <v>8.771929824561403E-3</v>
      </c>
      <c r="G63" s="9">
        <v>1.1346454086836669E-2</v>
      </c>
    </row>
    <row r="64" spans="1:7">
      <c r="A64" t="s">
        <v>29</v>
      </c>
      <c r="D64" s="73">
        <v>114</v>
      </c>
      <c r="E64" s="25">
        <v>92539924.099999994</v>
      </c>
      <c r="F64" s="9">
        <v>1</v>
      </c>
      <c r="G64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41"/>
  <sheetViews>
    <sheetView workbookViewId="0">
      <pane ySplit="4" topLeftCell="A5" activePane="bottomLeft" state="frozen"/>
      <selection pane="bottomLeft" activeCell="A5" sqref="A5"/>
    </sheetView>
  </sheetViews>
  <sheetFormatPr defaultRowHeight="12.75"/>
  <cols>
    <col min="1" max="1" width="83.140625" customWidth="1"/>
    <col min="2" max="2" width="18.42578125" customWidth="1"/>
    <col min="3" max="3" width="10.7109375" bestFit="1" customWidth="1"/>
    <col min="4" max="4" width="13.7109375" bestFit="1" customWidth="1"/>
    <col min="5" max="5" width="16" bestFit="1" customWidth="1"/>
    <col min="6" max="6" width="19" bestFit="1" customWidth="1"/>
  </cols>
  <sheetData>
    <row r="1" spans="1:6">
      <c r="A1" s="72" t="s">
        <v>1</v>
      </c>
      <c r="B1" t="s">
        <v>28</v>
      </c>
    </row>
    <row r="3" spans="1:6">
      <c r="C3" s="72" t="s">
        <v>40</v>
      </c>
    </row>
    <row r="4" spans="1:6">
      <c r="A4" s="72" t="s">
        <v>39</v>
      </c>
      <c r="B4" s="72" t="s">
        <v>7</v>
      </c>
      <c r="C4" t="s">
        <v>8</v>
      </c>
      <c r="D4" t="s">
        <v>2</v>
      </c>
      <c r="E4" t="s">
        <v>30</v>
      </c>
      <c r="F4" t="s">
        <v>3</v>
      </c>
    </row>
    <row r="5" spans="1:6">
      <c r="A5" t="s">
        <v>126</v>
      </c>
      <c r="C5" s="73">
        <v>1</v>
      </c>
      <c r="D5" s="25">
        <v>150000</v>
      </c>
      <c r="E5" s="9">
        <v>7.6923076923076927E-2</v>
      </c>
      <c r="F5" s="9">
        <v>1.10818557752811E-2</v>
      </c>
    </row>
    <row r="6" spans="1:6">
      <c r="B6" t="s">
        <v>56</v>
      </c>
      <c r="C6" s="73">
        <v>1</v>
      </c>
      <c r="D6" s="25">
        <v>150000</v>
      </c>
      <c r="E6" s="9">
        <v>7.6923076923076927E-2</v>
      </c>
      <c r="F6" s="9">
        <v>1.10818557752811E-2</v>
      </c>
    </row>
    <row r="7" spans="1:6">
      <c r="C7" s="73"/>
      <c r="D7" s="25"/>
      <c r="E7" s="9"/>
      <c r="F7" s="9"/>
    </row>
    <row r="8" spans="1:6">
      <c r="A8" t="s">
        <v>119</v>
      </c>
      <c r="C8" s="73">
        <v>2</v>
      </c>
      <c r="D8" s="25">
        <v>2546500</v>
      </c>
      <c r="E8" s="9">
        <v>0.15384615384615385</v>
      </c>
      <c r="F8" s="9">
        <v>0.18813297154502215</v>
      </c>
    </row>
    <row r="9" spans="1:6">
      <c r="B9" t="s">
        <v>56</v>
      </c>
      <c r="C9" s="73">
        <v>2</v>
      </c>
      <c r="D9" s="25">
        <v>2546500</v>
      </c>
      <c r="E9" s="9">
        <v>0.15384615384615385</v>
      </c>
      <c r="F9" s="9">
        <v>0.18813297154502215</v>
      </c>
    </row>
    <row r="10" spans="1:6">
      <c r="C10" s="73"/>
      <c r="D10" s="25"/>
      <c r="E10" s="9"/>
      <c r="F10" s="9"/>
    </row>
    <row r="11" spans="1:6">
      <c r="A11" t="s">
        <v>44</v>
      </c>
      <c r="C11" s="73"/>
      <c r="D11" s="25"/>
      <c r="E11" s="9">
        <v>0</v>
      </c>
      <c r="F11" s="9">
        <v>0</v>
      </c>
    </row>
    <row r="12" spans="1:6">
      <c r="B12" t="s">
        <v>44</v>
      </c>
      <c r="C12" s="73"/>
      <c r="D12" s="25"/>
      <c r="E12" s="9">
        <v>0</v>
      </c>
      <c r="F12" s="9">
        <v>0</v>
      </c>
    </row>
    <row r="13" spans="1:6">
      <c r="C13" s="73"/>
      <c r="D13" s="25"/>
      <c r="E13" s="9"/>
      <c r="F13" s="9"/>
    </row>
    <row r="14" spans="1:6">
      <c r="A14" t="s">
        <v>115</v>
      </c>
      <c r="C14" s="73">
        <v>1</v>
      </c>
      <c r="D14" s="25">
        <v>1200000</v>
      </c>
      <c r="E14" s="9">
        <v>7.6923076923076927E-2</v>
      </c>
      <c r="F14" s="9">
        <v>8.8654846202248797E-2</v>
      </c>
    </row>
    <row r="15" spans="1:6">
      <c r="B15" t="s">
        <v>51</v>
      </c>
      <c r="C15" s="73">
        <v>1</v>
      </c>
      <c r="D15" s="25">
        <v>1200000</v>
      </c>
      <c r="E15" s="9">
        <v>7.6923076923076927E-2</v>
      </c>
      <c r="F15" s="9">
        <v>8.8654846202248797E-2</v>
      </c>
    </row>
    <row r="16" spans="1:6">
      <c r="C16" s="73"/>
      <c r="D16" s="25"/>
      <c r="E16" s="9"/>
      <c r="F16" s="9"/>
    </row>
    <row r="17" spans="1:6">
      <c r="A17" t="s">
        <v>111</v>
      </c>
      <c r="C17" s="73">
        <v>2</v>
      </c>
      <c r="D17" s="25">
        <v>559780</v>
      </c>
      <c r="E17" s="9">
        <v>0.15384615384615385</v>
      </c>
      <c r="F17" s="9">
        <v>4.1356008172579027E-2</v>
      </c>
    </row>
    <row r="18" spans="1:6">
      <c r="B18" t="s">
        <v>51</v>
      </c>
      <c r="C18" s="73">
        <v>2</v>
      </c>
      <c r="D18" s="25">
        <v>559780</v>
      </c>
      <c r="E18" s="9">
        <v>0.15384615384615385</v>
      </c>
      <c r="F18" s="9">
        <v>4.1356008172579027E-2</v>
      </c>
    </row>
    <row r="19" spans="1:6">
      <c r="C19" s="73"/>
      <c r="D19" s="25"/>
      <c r="E19" s="9"/>
      <c r="F19" s="9"/>
    </row>
    <row r="20" spans="1:6">
      <c r="A20" t="s">
        <v>122</v>
      </c>
      <c r="C20" s="73">
        <v>1</v>
      </c>
      <c r="D20" s="25">
        <v>6300000</v>
      </c>
      <c r="E20" s="9">
        <v>7.6923076923076927E-2</v>
      </c>
      <c r="F20" s="9">
        <v>0.46543794256180621</v>
      </c>
    </row>
    <row r="21" spans="1:6">
      <c r="B21" t="s">
        <v>56</v>
      </c>
      <c r="C21" s="73">
        <v>1</v>
      </c>
      <c r="D21" s="25">
        <v>6300000</v>
      </c>
      <c r="E21" s="9">
        <v>7.6923076923076927E-2</v>
      </c>
      <c r="F21" s="9">
        <v>0.46543794256180621</v>
      </c>
    </row>
    <row r="22" spans="1:6">
      <c r="C22" s="73"/>
      <c r="D22" s="25"/>
      <c r="E22" s="9"/>
      <c r="F22" s="9"/>
    </row>
    <row r="23" spans="1:6">
      <c r="A23" t="s">
        <v>116</v>
      </c>
      <c r="C23" s="73">
        <v>1</v>
      </c>
      <c r="D23" s="25">
        <v>507500</v>
      </c>
      <c r="E23" s="9">
        <v>7.6923076923076927E-2</v>
      </c>
      <c r="F23" s="9">
        <v>3.7493612039701057E-2</v>
      </c>
    </row>
    <row r="24" spans="1:6">
      <c r="B24" t="s">
        <v>56</v>
      </c>
      <c r="C24" s="73">
        <v>1</v>
      </c>
      <c r="D24" s="25">
        <v>507500</v>
      </c>
      <c r="E24" s="9">
        <v>7.6923076923076927E-2</v>
      </c>
      <c r="F24" s="9">
        <v>3.7493612039701057E-2</v>
      </c>
    </row>
    <row r="25" spans="1:6">
      <c r="C25" s="73"/>
      <c r="D25" s="25"/>
      <c r="E25" s="9"/>
      <c r="F25" s="9"/>
    </row>
    <row r="26" spans="1:6">
      <c r="A26" t="s">
        <v>133</v>
      </c>
      <c r="C26" s="73">
        <v>1</v>
      </c>
      <c r="D26" s="25">
        <v>50000</v>
      </c>
      <c r="E26" s="9">
        <v>7.6923076923076927E-2</v>
      </c>
      <c r="F26" s="9">
        <v>3.6939519250937E-3</v>
      </c>
    </row>
    <row r="27" spans="1:6">
      <c r="B27" t="s">
        <v>65</v>
      </c>
      <c r="C27" s="73">
        <v>1</v>
      </c>
      <c r="D27" s="25">
        <v>50000</v>
      </c>
      <c r="E27" s="9">
        <v>7.6923076923076927E-2</v>
      </c>
      <c r="F27" s="9">
        <v>3.6939519250937E-3</v>
      </c>
    </row>
    <row r="28" spans="1:6">
      <c r="C28" s="73"/>
      <c r="D28" s="25"/>
      <c r="E28" s="9"/>
      <c r="F28" s="9"/>
    </row>
    <row r="29" spans="1:6">
      <c r="A29" t="s">
        <v>131</v>
      </c>
      <c r="C29" s="73">
        <v>1</v>
      </c>
      <c r="D29" s="25">
        <v>696143.01</v>
      </c>
      <c r="E29" s="9">
        <v>7.6923076923076927E-2</v>
      </c>
      <c r="F29" s="9">
        <v>5.1430376238600459E-2</v>
      </c>
    </row>
    <row r="30" spans="1:6">
      <c r="B30" t="s">
        <v>65</v>
      </c>
      <c r="C30" s="73">
        <v>1</v>
      </c>
      <c r="D30" s="25">
        <v>696143.01</v>
      </c>
      <c r="E30" s="9">
        <v>7.6923076923076927E-2</v>
      </c>
      <c r="F30" s="9">
        <v>5.1430376238600459E-2</v>
      </c>
    </row>
    <row r="31" spans="1:6">
      <c r="C31" s="73"/>
      <c r="D31" s="25"/>
      <c r="E31" s="9"/>
      <c r="F31" s="9"/>
    </row>
    <row r="32" spans="1:6">
      <c r="A32" t="s">
        <v>129</v>
      </c>
      <c r="C32" s="73">
        <v>1</v>
      </c>
      <c r="D32" s="25">
        <v>161280</v>
      </c>
      <c r="E32" s="9">
        <v>7.6923076923076927E-2</v>
      </c>
      <c r="F32" s="9">
        <v>1.1915211329582238E-2</v>
      </c>
    </row>
    <row r="33" spans="1:6">
      <c r="B33" t="s">
        <v>65</v>
      </c>
      <c r="C33" s="73">
        <v>1</v>
      </c>
      <c r="D33" s="25">
        <v>161280</v>
      </c>
      <c r="E33" s="9">
        <v>7.6923076923076927E-2</v>
      </c>
      <c r="F33" s="9">
        <v>1.1915211329582238E-2</v>
      </c>
    </row>
    <row r="34" spans="1:6">
      <c r="C34" s="73"/>
      <c r="D34" s="25"/>
      <c r="E34" s="9"/>
      <c r="F34" s="9"/>
    </row>
    <row r="35" spans="1:6">
      <c r="A35" t="s">
        <v>137</v>
      </c>
      <c r="C35" s="73">
        <v>1</v>
      </c>
      <c r="D35" s="25">
        <v>100000</v>
      </c>
      <c r="E35" s="9">
        <v>7.6923076923076927E-2</v>
      </c>
      <c r="F35" s="9">
        <v>7.3879038501874E-3</v>
      </c>
    </row>
    <row r="36" spans="1:6">
      <c r="B36" t="s">
        <v>62</v>
      </c>
      <c r="C36" s="73">
        <v>1</v>
      </c>
      <c r="D36" s="25">
        <v>100000</v>
      </c>
      <c r="E36" s="9">
        <v>7.6923076923076927E-2</v>
      </c>
      <c r="F36" s="9">
        <v>7.3879038501874E-3</v>
      </c>
    </row>
    <row r="37" spans="1:6">
      <c r="C37" s="73"/>
      <c r="D37" s="25"/>
      <c r="E37" s="9"/>
      <c r="F37" s="9"/>
    </row>
    <row r="38" spans="1:6">
      <c r="A38" t="s">
        <v>135</v>
      </c>
      <c r="C38" s="73">
        <v>1</v>
      </c>
      <c r="D38" s="25">
        <v>1264436.06</v>
      </c>
      <c r="E38" s="9">
        <v>7.6923076923076927E-2</v>
      </c>
      <c r="F38" s="9">
        <v>9.3415320359897872E-2</v>
      </c>
    </row>
    <row r="39" spans="1:6">
      <c r="B39" t="s">
        <v>62</v>
      </c>
      <c r="C39" s="73">
        <v>1</v>
      </c>
      <c r="D39" s="25">
        <v>1264436.06</v>
      </c>
      <c r="E39" s="9">
        <v>7.6923076923076927E-2</v>
      </c>
      <c r="F39" s="9">
        <v>9.3415320359897872E-2</v>
      </c>
    </row>
    <row r="40" spans="1:6">
      <c r="C40" s="73"/>
      <c r="D40" s="25"/>
      <c r="E40" s="9"/>
      <c r="F40" s="9"/>
    </row>
    <row r="41" spans="1:6">
      <c r="A41" t="s">
        <v>29</v>
      </c>
      <c r="C41" s="73">
        <v>13</v>
      </c>
      <c r="D41" s="25">
        <v>13535639.07</v>
      </c>
      <c r="E41" s="9">
        <v>1</v>
      </c>
      <c r="F41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0"/>
  <dimension ref="A1:L115"/>
  <sheetViews>
    <sheetView workbookViewId="0">
      <selection activeCell="A2" sqref="A2"/>
    </sheetView>
  </sheetViews>
  <sheetFormatPr defaultRowHeight="12.75"/>
  <cols>
    <col min="1" max="1" width="27.42578125" customWidth="1"/>
    <col min="2" max="2" width="9.5703125" customWidth="1"/>
    <col min="3" max="3" width="19.7109375" customWidth="1"/>
    <col min="5" max="5" width="24.5703125" customWidth="1"/>
    <col min="6" max="6" width="11.28515625" customWidth="1"/>
    <col min="7" max="7" width="14.7109375" customWidth="1"/>
    <col min="9" max="9" width="12.140625" customWidth="1"/>
    <col min="10" max="10" width="14.140625" customWidth="1"/>
    <col min="11" max="11" width="15.28515625" customWidth="1"/>
    <col min="12" max="12" width="20.5703125" customWidth="1"/>
    <col min="13" max="13" width="10.140625" bestFit="1" customWidth="1"/>
  </cols>
  <sheetData>
    <row r="1" spans="1:12">
      <c r="A1" s="82" t="s">
        <v>0</v>
      </c>
      <c r="B1" s="82" t="s">
        <v>35</v>
      </c>
      <c r="C1" s="82" t="s">
        <v>26</v>
      </c>
      <c r="D1" s="82" t="s">
        <v>31</v>
      </c>
      <c r="E1" s="82" t="s">
        <v>27</v>
      </c>
      <c r="F1" s="82" t="s">
        <v>32</v>
      </c>
      <c r="G1" s="82" t="s">
        <v>36</v>
      </c>
      <c r="H1" s="82" t="s">
        <v>37</v>
      </c>
      <c r="I1" s="82" t="s">
        <v>38</v>
      </c>
      <c r="J1" s="82" t="s">
        <v>33</v>
      </c>
      <c r="K1" s="87" t="s">
        <v>42</v>
      </c>
      <c r="L1">
        <v>115</v>
      </c>
    </row>
    <row r="2" spans="1:12" ht="15">
      <c r="A2" s="104" t="s">
        <v>71</v>
      </c>
      <c r="B2" s="104" t="s">
        <v>138</v>
      </c>
      <c r="C2" s="104" t="s">
        <v>72</v>
      </c>
      <c r="D2" s="104" t="s">
        <v>73</v>
      </c>
      <c r="E2" s="104" t="s">
        <v>52</v>
      </c>
      <c r="F2" s="105">
        <v>995654</v>
      </c>
      <c r="G2" s="106">
        <v>468070</v>
      </c>
      <c r="H2" s="104" t="s">
        <v>67</v>
      </c>
      <c r="I2" s="104" t="s">
        <v>67</v>
      </c>
      <c r="J2" s="107">
        <v>45033</v>
      </c>
    </row>
    <row r="3" spans="1:12" ht="15">
      <c r="A3" s="104" t="s">
        <v>71</v>
      </c>
      <c r="B3" s="104" t="s">
        <v>138</v>
      </c>
      <c r="C3" s="104" t="s">
        <v>72</v>
      </c>
      <c r="D3" s="104" t="s">
        <v>73</v>
      </c>
      <c r="E3" s="104" t="s">
        <v>52</v>
      </c>
      <c r="F3" s="105">
        <v>995274</v>
      </c>
      <c r="G3" s="106">
        <v>479950</v>
      </c>
      <c r="H3" s="104" t="s">
        <v>67</v>
      </c>
      <c r="I3" s="104" t="s">
        <v>67</v>
      </c>
      <c r="J3" s="107">
        <v>45021</v>
      </c>
    </row>
    <row r="4" spans="1:12" ht="15">
      <c r="A4" s="104" t="s">
        <v>71</v>
      </c>
      <c r="B4" s="104" t="s">
        <v>138</v>
      </c>
      <c r="C4" s="104" t="s">
        <v>72</v>
      </c>
      <c r="D4" s="104" t="s">
        <v>73</v>
      </c>
      <c r="E4" s="104" t="s">
        <v>52</v>
      </c>
      <c r="F4" s="105">
        <v>995481</v>
      </c>
      <c r="G4" s="106">
        <v>519950</v>
      </c>
      <c r="H4" s="104" t="s">
        <v>67</v>
      </c>
      <c r="I4" s="104" t="s">
        <v>67</v>
      </c>
      <c r="J4" s="107">
        <v>45028</v>
      </c>
    </row>
    <row r="5" spans="1:12" ht="15">
      <c r="A5" s="104" t="s">
        <v>71</v>
      </c>
      <c r="B5" s="104" t="s">
        <v>138</v>
      </c>
      <c r="C5" s="104" t="s">
        <v>72</v>
      </c>
      <c r="D5" s="104" t="s">
        <v>73</v>
      </c>
      <c r="E5" s="104" t="s">
        <v>52</v>
      </c>
      <c r="F5" s="105">
        <v>995553</v>
      </c>
      <c r="G5" s="106">
        <v>526372</v>
      </c>
      <c r="H5" s="104" t="s">
        <v>67</v>
      </c>
      <c r="I5" s="104" t="s">
        <v>67</v>
      </c>
      <c r="J5" s="107">
        <v>45029</v>
      </c>
    </row>
    <row r="6" spans="1:12" ht="15">
      <c r="A6" s="104" t="s">
        <v>71</v>
      </c>
      <c r="B6" s="104" t="s">
        <v>138</v>
      </c>
      <c r="C6" s="104" t="s">
        <v>72</v>
      </c>
      <c r="D6" s="104" t="s">
        <v>73</v>
      </c>
      <c r="E6" s="104" t="s">
        <v>52</v>
      </c>
      <c r="F6" s="105">
        <v>995956</v>
      </c>
      <c r="G6" s="106">
        <v>529001</v>
      </c>
      <c r="H6" s="104" t="s">
        <v>55</v>
      </c>
      <c r="I6" s="104" t="s">
        <v>67</v>
      </c>
      <c r="J6" s="107">
        <v>45042</v>
      </c>
    </row>
    <row r="7" spans="1:12" ht="15">
      <c r="A7" s="104" t="s">
        <v>71</v>
      </c>
      <c r="B7" s="104" t="s">
        <v>138</v>
      </c>
      <c r="C7" s="104" t="s">
        <v>72</v>
      </c>
      <c r="D7" s="104" t="s">
        <v>73</v>
      </c>
      <c r="E7" s="104" t="s">
        <v>52</v>
      </c>
      <c r="F7" s="105">
        <v>995215</v>
      </c>
      <c r="G7" s="106">
        <v>481622</v>
      </c>
      <c r="H7" s="104" t="s">
        <v>67</v>
      </c>
      <c r="I7" s="104" t="s">
        <v>67</v>
      </c>
      <c r="J7" s="107">
        <v>45019</v>
      </c>
    </row>
    <row r="8" spans="1:12" ht="15">
      <c r="A8" s="104" t="s">
        <v>71</v>
      </c>
      <c r="B8" s="104" t="s">
        <v>138</v>
      </c>
      <c r="C8" s="104" t="s">
        <v>72</v>
      </c>
      <c r="D8" s="104" t="s">
        <v>73</v>
      </c>
      <c r="E8" s="104" t="s">
        <v>52</v>
      </c>
      <c r="F8" s="105">
        <v>995887</v>
      </c>
      <c r="G8" s="106">
        <v>477015</v>
      </c>
      <c r="H8" s="104" t="s">
        <v>67</v>
      </c>
      <c r="I8" s="104" t="s">
        <v>67</v>
      </c>
      <c r="J8" s="107">
        <v>45040</v>
      </c>
    </row>
    <row r="9" spans="1:12" ht="15">
      <c r="A9" s="104" t="s">
        <v>71</v>
      </c>
      <c r="B9" s="104" t="s">
        <v>138</v>
      </c>
      <c r="C9" s="104" t="s">
        <v>72</v>
      </c>
      <c r="D9" s="104" t="s">
        <v>73</v>
      </c>
      <c r="E9" s="104" t="s">
        <v>52</v>
      </c>
      <c r="F9" s="105">
        <v>996065</v>
      </c>
      <c r="G9" s="106">
        <v>525000</v>
      </c>
      <c r="H9" s="104" t="s">
        <v>67</v>
      </c>
      <c r="I9" s="104" t="s">
        <v>67</v>
      </c>
      <c r="J9" s="107">
        <v>45044</v>
      </c>
    </row>
    <row r="10" spans="1:12" ht="15">
      <c r="A10" s="104" t="s">
        <v>71</v>
      </c>
      <c r="B10" s="104" t="s">
        <v>138</v>
      </c>
      <c r="C10" s="104" t="s">
        <v>72</v>
      </c>
      <c r="D10" s="104" t="s">
        <v>73</v>
      </c>
      <c r="E10" s="104" t="s">
        <v>52</v>
      </c>
      <c r="F10" s="105">
        <v>995392</v>
      </c>
      <c r="G10" s="106">
        <v>538835</v>
      </c>
      <c r="H10" s="104" t="s">
        <v>67</v>
      </c>
      <c r="I10" s="104" t="s">
        <v>67</v>
      </c>
      <c r="J10" s="107">
        <v>45023</v>
      </c>
    </row>
    <row r="11" spans="1:12" ht="15">
      <c r="A11" s="104" t="s">
        <v>51</v>
      </c>
      <c r="B11" s="104" t="s">
        <v>139</v>
      </c>
      <c r="C11" s="104" t="s">
        <v>53</v>
      </c>
      <c r="D11" s="104" t="s">
        <v>54</v>
      </c>
      <c r="E11" s="104" t="s">
        <v>52</v>
      </c>
      <c r="F11" s="105">
        <v>995282</v>
      </c>
      <c r="G11" s="106">
        <v>240000</v>
      </c>
      <c r="H11" s="104" t="s">
        <v>55</v>
      </c>
      <c r="I11" s="104" t="s">
        <v>67</v>
      </c>
      <c r="J11" s="107">
        <v>45021</v>
      </c>
    </row>
    <row r="12" spans="1:12" ht="15">
      <c r="A12" s="104" t="s">
        <v>51</v>
      </c>
      <c r="B12" s="104" t="s">
        <v>139</v>
      </c>
      <c r="C12" s="104" t="s">
        <v>74</v>
      </c>
      <c r="D12" s="104" t="s">
        <v>102</v>
      </c>
      <c r="E12" s="104" t="s">
        <v>60</v>
      </c>
      <c r="F12" s="105">
        <v>996034</v>
      </c>
      <c r="G12" s="106">
        <v>190000</v>
      </c>
      <c r="H12" s="104" t="s">
        <v>55</v>
      </c>
      <c r="I12" s="104" t="s">
        <v>67</v>
      </c>
      <c r="J12" s="107">
        <v>45044</v>
      </c>
    </row>
    <row r="13" spans="1:12" ht="15">
      <c r="A13" s="104" t="s">
        <v>51</v>
      </c>
      <c r="B13" s="104" t="s">
        <v>139</v>
      </c>
      <c r="C13" s="104" t="s">
        <v>74</v>
      </c>
      <c r="D13" s="104" t="s">
        <v>75</v>
      </c>
      <c r="E13" s="104" t="s">
        <v>52</v>
      </c>
      <c r="F13" s="105">
        <v>995302</v>
      </c>
      <c r="G13" s="106">
        <v>676774</v>
      </c>
      <c r="H13" s="104" t="s">
        <v>67</v>
      </c>
      <c r="I13" s="104" t="s">
        <v>67</v>
      </c>
      <c r="J13" s="107">
        <v>45022</v>
      </c>
    </row>
    <row r="14" spans="1:12" ht="15">
      <c r="A14" s="104" t="s">
        <v>51</v>
      </c>
      <c r="B14" s="104" t="s">
        <v>139</v>
      </c>
      <c r="C14" s="104" t="s">
        <v>53</v>
      </c>
      <c r="D14" s="104" t="s">
        <v>54</v>
      </c>
      <c r="E14" s="104" t="s">
        <v>52</v>
      </c>
      <c r="F14" s="105">
        <v>995764</v>
      </c>
      <c r="G14" s="106">
        <v>717500</v>
      </c>
      <c r="H14" s="104" t="s">
        <v>55</v>
      </c>
      <c r="I14" s="104" t="s">
        <v>67</v>
      </c>
      <c r="J14" s="107">
        <v>45036</v>
      </c>
    </row>
    <row r="15" spans="1:12" ht="15">
      <c r="A15" s="104" t="s">
        <v>51</v>
      </c>
      <c r="B15" s="104" t="s">
        <v>139</v>
      </c>
      <c r="C15" s="104" t="s">
        <v>74</v>
      </c>
      <c r="D15" s="104" t="s">
        <v>75</v>
      </c>
      <c r="E15" s="104" t="s">
        <v>52</v>
      </c>
      <c r="F15" s="105">
        <v>995611</v>
      </c>
      <c r="G15" s="106">
        <v>618662</v>
      </c>
      <c r="H15" s="104" t="s">
        <v>67</v>
      </c>
      <c r="I15" s="104" t="s">
        <v>67</v>
      </c>
      <c r="J15" s="107">
        <v>45030</v>
      </c>
    </row>
    <row r="16" spans="1:12" ht="15">
      <c r="A16" s="104" t="s">
        <v>51</v>
      </c>
      <c r="B16" s="104" t="s">
        <v>139</v>
      </c>
      <c r="C16" s="104" t="s">
        <v>53</v>
      </c>
      <c r="D16" s="104" t="s">
        <v>54</v>
      </c>
      <c r="E16" s="104" t="s">
        <v>52</v>
      </c>
      <c r="F16" s="105">
        <v>995779</v>
      </c>
      <c r="G16" s="106">
        <v>1300000</v>
      </c>
      <c r="H16" s="104" t="s">
        <v>55</v>
      </c>
      <c r="I16" s="104" t="s">
        <v>67</v>
      </c>
      <c r="J16" s="107">
        <v>45036</v>
      </c>
    </row>
    <row r="17" spans="1:10" ht="15">
      <c r="A17" s="104" t="s">
        <v>51</v>
      </c>
      <c r="B17" s="104" t="s">
        <v>139</v>
      </c>
      <c r="C17" s="104" t="s">
        <v>53</v>
      </c>
      <c r="D17" s="104" t="s">
        <v>54</v>
      </c>
      <c r="E17" s="104" t="s">
        <v>77</v>
      </c>
      <c r="F17" s="105">
        <v>995600</v>
      </c>
      <c r="G17" s="106">
        <v>250000</v>
      </c>
      <c r="H17" s="104" t="s">
        <v>55</v>
      </c>
      <c r="I17" s="104" t="s">
        <v>67</v>
      </c>
      <c r="J17" s="107">
        <v>45030</v>
      </c>
    </row>
    <row r="18" spans="1:10" ht="15">
      <c r="A18" s="104" t="s">
        <v>51</v>
      </c>
      <c r="B18" s="104" t="s">
        <v>139</v>
      </c>
      <c r="C18" s="104" t="s">
        <v>53</v>
      </c>
      <c r="D18" s="104" t="s">
        <v>54</v>
      </c>
      <c r="E18" s="104" t="s">
        <v>52</v>
      </c>
      <c r="F18" s="105">
        <v>995594</v>
      </c>
      <c r="G18" s="106">
        <v>515000</v>
      </c>
      <c r="H18" s="104" t="s">
        <v>55</v>
      </c>
      <c r="I18" s="104" t="s">
        <v>67</v>
      </c>
      <c r="J18" s="107">
        <v>45030</v>
      </c>
    </row>
    <row r="19" spans="1:10" ht="15">
      <c r="A19" s="104" t="s">
        <v>51</v>
      </c>
      <c r="B19" s="104" t="s">
        <v>139</v>
      </c>
      <c r="C19" s="104" t="s">
        <v>53</v>
      </c>
      <c r="D19" s="104" t="s">
        <v>54</v>
      </c>
      <c r="E19" s="104" t="s">
        <v>52</v>
      </c>
      <c r="F19" s="105">
        <v>995918</v>
      </c>
      <c r="G19" s="106">
        <v>276000</v>
      </c>
      <c r="H19" s="104" t="s">
        <v>55</v>
      </c>
      <c r="I19" s="104" t="s">
        <v>67</v>
      </c>
      <c r="J19" s="107">
        <v>45041</v>
      </c>
    </row>
    <row r="20" spans="1:10" ht="15">
      <c r="A20" s="104" t="s">
        <v>51</v>
      </c>
      <c r="B20" s="104" t="s">
        <v>139</v>
      </c>
      <c r="C20" s="104" t="s">
        <v>53</v>
      </c>
      <c r="D20" s="104" t="s">
        <v>54</v>
      </c>
      <c r="E20" s="104" t="s">
        <v>52</v>
      </c>
      <c r="F20" s="105">
        <v>995216</v>
      </c>
      <c r="G20" s="106">
        <v>840000</v>
      </c>
      <c r="H20" s="104" t="s">
        <v>55</v>
      </c>
      <c r="I20" s="104" t="s">
        <v>67</v>
      </c>
      <c r="J20" s="107">
        <v>45019</v>
      </c>
    </row>
    <row r="21" spans="1:10" ht="15">
      <c r="A21" s="104" t="s">
        <v>51</v>
      </c>
      <c r="B21" s="104" t="s">
        <v>139</v>
      </c>
      <c r="C21" s="104" t="s">
        <v>84</v>
      </c>
      <c r="D21" s="104" t="s">
        <v>85</v>
      </c>
      <c r="E21" s="104" t="s">
        <v>52</v>
      </c>
      <c r="F21" s="105">
        <v>995377</v>
      </c>
      <c r="G21" s="106">
        <v>650000</v>
      </c>
      <c r="H21" s="104" t="s">
        <v>55</v>
      </c>
      <c r="I21" s="104" t="s">
        <v>67</v>
      </c>
      <c r="J21" s="107">
        <v>45023</v>
      </c>
    </row>
    <row r="22" spans="1:10" ht="15">
      <c r="A22" s="104" t="s">
        <v>51</v>
      </c>
      <c r="B22" s="104" t="s">
        <v>139</v>
      </c>
      <c r="C22" s="104" t="s">
        <v>53</v>
      </c>
      <c r="D22" s="104" t="s">
        <v>54</v>
      </c>
      <c r="E22" s="104" t="s">
        <v>60</v>
      </c>
      <c r="F22" s="105">
        <v>995613</v>
      </c>
      <c r="G22" s="106">
        <v>405000</v>
      </c>
      <c r="H22" s="104" t="s">
        <v>55</v>
      </c>
      <c r="I22" s="104" t="s">
        <v>67</v>
      </c>
      <c r="J22" s="107">
        <v>45030</v>
      </c>
    </row>
    <row r="23" spans="1:10" ht="15">
      <c r="A23" s="104" t="s">
        <v>51</v>
      </c>
      <c r="B23" s="104" t="s">
        <v>139</v>
      </c>
      <c r="C23" s="104" t="s">
        <v>53</v>
      </c>
      <c r="D23" s="104" t="s">
        <v>54</v>
      </c>
      <c r="E23" s="104" t="s">
        <v>52</v>
      </c>
      <c r="F23" s="105">
        <v>996026</v>
      </c>
      <c r="G23" s="106">
        <v>400000</v>
      </c>
      <c r="H23" s="104" t="s">
        <v>55</v>
      </c>
      <c r="I23" s="104" t="s">
        <v>67</v>
      </c>
      <c r="J23" s="107">
        <v>45044</v>
      </c>
    </row>
    <row r="24" spans="1:10" ht="15">
      <c r="A24" s="104" t="s">
        <v>51</v>
      </c>
      <c r="B24" s="104" t="s">
        <v>139</v>
      </c>
      <c r="C24" s="104" t="s">
        <v>53</v>
      </c>
      <c r="D24" s="104" t="s">
        <v>54</v>
      </c>
      <c r="E24" s="104" t="s">
        <v>52</v>
      </c>
      <c r="F24" s="105">
        <v>995916</v>
      </c>
      <c r="G24" s="106">
        <v>555000</v>
      </c>
      <c r="H24" s="104" t="s">
        <v>55</v>
      </c>
      <c r="I24" s="104" t="s">
        <v>67</v>
      </c>
      <c r="J24" s="107">
        <v>45041</v>
      </c>
    </row>
    <row r="25" spans="1:10" ht="15">
      <c r="A25" s="104" t="s">
        <v>51</v>
      </c>
      <c r="B25" s="104" t="s">
        <v>139</v>
      </c>
      <c r="C25" s="104" t="s">
        <v>53</v>
      </c>
      <c r="D25" s="104" t="s">
        <v>54</v>
      </c>
      <c r="E25" s="104" t="s">
        <v>52</v>
      </c>
      <c r="F25" s="105">
        <v>995932</v>
      </c>
      <c r="G25" s="106">
        <v>888000</v>
      </c>
      <c r="H25" s="104" t="s">
        <v>55</v>
      </c>
      <c r="I25" s="104" t="s">
        <v>67</v>
      </c>
      <c r="J25" s="107">
        <v>45041</v>
      </c>
    </row>
    <row r="26" spans="1:10" ht="15">
      <c r="A26" s="104" t="s">
        <v>51</v>
      </c>
      <c r="B26" s="104" t="s">
        <v>139</v>
      </c>
      <c r="C26" s="104" t="s">
        <v>53</v>
      </c>
      <c r="D26" s="104" t="s">
        <v>54</v>
      </c>
      <c r="E26" s="104" t="s">
        <v>52</v>
      </c>
      <c r="F26" s="105">
        <v>996003</v>
      </c>
      <c r="G26" s="106">
        <v>550000</v>
      </c>
      <c r="H26" s="104" t="s">
        <v>55</v>
      </c>
      <c r="I26" s="104" t="s">
        <v>67</v>
      </c>
      <c r="J26" s="107">
        <v>45043</v>
      </c>
    </row>
    <row r="27" spans="1:10" ht="15">
      <c r="A27" s="104" t="s">
        <v>56</v>
      </c>
      <c r="B27" s="104" t="s">
        <v>140</v>
      </c>
      <c r="C27" s="104" t="s">
        <v>69</v>
      </c>
      <c r="D27" s="104" t="s">
        <v>86</v>
      </c>
      <c r="E27" s="104" t="s">
        <v>52</v>
      </c>
      <c r="F27" s="105">
        <v>996018</v>
      </c>
      <c r="G27" s="106">
        <v>463000</v>
      </c>
      <c r="H27" s="104" t="s">
        <v>55</v>
      </c>
      <c r="I27" s="104" t="s">
        <v>67</v>
      </c>
      <c r="J27" s="107">
        <v>45044</v>
      </c>
    </row>
    <row r="28" spans="1:10" ht="15">
      <c r="A28" s="104" t="s">
        <v>56</v>
      </c>
      <c r="B28" s="104" t="s">
        <v>140</v>
      </c>
      <c r="C28" s="104" t="s">
        <v>57</v>
      </c>
      <c r="D28" s="104" t="s">
        <v>58</v>
      </c>
      <c r="E28" s="104" t="s">
        <v>52</v>
      </c>
      <c r="F28" s="105">
        <v>995644</v>
      </c>
      <c r="G28" s="106">
        <v>11200000</v>
      </c>
      <c r="H28" s="104" t="s">
        <v>55</v>
      </c>
      <c r="I28" s="104" t="s">
        <v>67</v>
      </c>
      <c r="J28" s="107">
        <v>45033</v>
      </c>
    </row>
    <row r="29" spans="1:10" ht="15">
      <c r="A29" s="104" t="s">
        <v>56</v>
      </c>
      <c r="B29" s="104" t="s">
        <v>140</v>
      </c>
      <c r="C29" s="104" t="s">
        <v>87</v>
      </c>
      <c r="D29" s="104" t="s">
        <v>94</v>
      </c>
      <c r="E29" s="104" t="s">
        <v>60</v>
      </c>
      <c r="F29" s="105">
        <v>995632</v>
      </c>
      <c r="G29" s="106">
        <v>225000</v>
      </c>
      <c r="H29" s="104" t="s">
        <v>55</v>
      </c>
      <c r="I29" s="104" t="s">
        <v>67</v>
      </c>
      <c r="J29" s="107">
        <v>45033</v>
      </c>
    </row>
    <row r="30" spans="1:10" ht="15">
      <c r="A30" s="104" t="s">
        <v>56</v>
      </c>
      <c r="B30" s="104" t="s">
        <v>140</v>
      </c>
      <c r="C30" s="104" t="s">
        <v>92</v>
      </c>
      <c r="D30" s="104" t="s">
        <v>93</v>
      </c>
      <c r="E30" s="104" t="s">
        <v>89</v>
      </c>
      <c r="F30" s="105">
        <v>995595</v>
      </c>
      <c r="G30" s="106">
        <v>1045000</v>
      </c>
      <c r="H30" s="104" t="s">
        <v>55</v>
      </c>
      <c r="I30" s="104" t="s">
        <v>67</v>
      </c>
      <c r="J30" s="107">
        <v>45030</v>
      </c>
    </row>
    <row r="31" spans="1:10" ht="15">
      <c r="A31" s="104" t="s">
        <v>56</v>
      </c>
      <c r="B31" s="104" t="s">
        <v>140</v>
      </c>
      <c r="C31" s="104" t="s">
        <v>57</v>
      </c>
      <c r="D31" s="104" t="s">
        <v>58</v>
      </c>
      <c r="E31" s="104" t="s">
        <v>52</v>
      </c>
      <c r="F31" s="105">
        <v>995708</v>
      </c>
      <c r="G31" s="106">
        <v>1085000</v>
      </c>
      <c r="H31" s="104" t="s">
        <v>55</v>
      </c>
      <c r="I31" s="104" t="s">
        <v>67</v>
      </c>
      <c r="J31" s="107">
        <v>45034</v>
      </c>
    </row>
    <row r="32" spans="1:10" ht="15">
      <c r="A32" s="104" t="s">
        <v>56</v>
      </c>
      <c r="B32" s="104" t="s">
        <v>140</v>
      </c>
      <c r="C32" s="104" t="s">
        <v>87</v>
      </c>
      <c r="D32" s="104" t="s">
        <v>88</v>
      </c>
      <c r="E32" s="104" t="s">
        <v>77</v>
      </c>
      <c r="F32" s="105">
        <v>996016</v>
      </c>
      <c r="G32" s="106">
        <v>695000</v>
      </c>
      <c r="H32" s="104" t="s">
        <v>67</v>
      </c>
      <c r="I32" s="104" t="s">
        <v>67</v>
      </c>
      <c r="J32" s="107">
        <v>45044</v>
      </c>
    </row>
    <row r="33" spans="1:10" ht="15">
      <c r="A33" s="104" t="s">
        <v>56</v>
      </c>
      <c r="B33" s="104" t="s">
        <v>140</v>
      </c>
      <c r="C33" s="104" t="s">
        <v>57</v>
      </c>
      <c r="D33" s="104" t="s">
        <v>58</v>
      </c>
      <c r="E33" s="104" t="s">
        <v>77</v>
      </c>
      <c r="F33" s="105">
        <v>995193</v>
      </c>
      <c r="G33" s="106">
        <v>730000</v>
      </c>
      <c r="H33" s="104" t="s">
        <v>55</v>
      </c>
      <c r="I33" s="104" t="s">
        <v>67</v>
      </c>
      <c r="J33" s="107">
        <v>45019</v>
      </c>
    </row>
    <row r="34" spans="1:10" ht="15">
      <c r="A34" s="104" t="s">
        <v>56</v>
      </c>
      <c r="B34" s="104" t="s">
        <v>140</v>
      </c>
      <c r="C34" s="104" t="s">
        <v>87</v>
      </c>
      <c r="D34" s="104" t="s">
        <v>91</v>
      </c>
      <c r="E34" s="104" t="s">
        <v>52</v>
      </c>
      <c r="F34" s="105">
        <v>995564</v>
      </c>
      <c r="G34" s="106">
        <v>2600000</v>
      </c>
      <c r="H34" s="104" t="s">
        <v>55</v>
      </c>
      <c r="I34" s="104" t="s">
        <v>67</v>
      </c>
      <c r="J34" s="107">
        <v>45029</v>
      </c>
    </row>
    <row r="35" spans="1:10" ht="15">
      <c r="A35" s="104" t="s">
        <v>56</v>
      </c>
      <c r="B35" s="104" t="s">
        <v>140</v>
      </c>
      <c r="C35" s="104" t="s">
        <v>57</v>
      </c>
      <c r="D35" s="104" t="s">
        <v>58</v>
      </c>
      <c r="E35" s="104" t="s">
        <v>52</v>
      </c>
      <c r="F35" s="105">
        <v>995528</v>
      </c>
      <c r="G35" s="106">
        <v>1300000</v>
      </c>
      <c r="H35" s="104" t="s">
        <v>55</v>
      </c>
      <c r="I35" s="104" t="s">
        <v>67</v>
      </c>
      <c r="J35" s="107">
        <v>45029</v>
      </c>
    </row>
    <row r="36" spans="1:10" ht="15">
      <c r="A36" s="104" t="s">
        <v>56</v>
      </c>
      <c r="B36" s="104" t="s">
        <v>140</v>
      </c>
      <c r="C36" s="104" t="s">
        <v>57</v>
      </c>
      <c r="D36" s="104" t="s">
        <v>58</v>
      </c>
      <c r="E36" s="104" t="s">
        <v>52</v>
      </c>
      <c r="F36" s="105">
        <v>995223</v>
      </c>
      <c r="G36" s="106">
        <v>721000</v>
      </c>
      <c r="H36" s="104" t="s">
        <v>55</v>
      </c>
      <c r="I36" s="104" t="s">
        <v>67</v>
      </c>
      <c r="J36" s="107">
        <v>45020</v>
      </c>
    </row>
    <row r="37" spans="1:10" ht="15">
      <c r="A37" s="104" t="s">
        <v>56</v>
      </c>
      <c r="B37" s="104" t="s">
        <v>140</v>
      </c>
      <c r="C37" s="104" t="s">
        <v>57</v>
      </c>
      <c r="D37" s="104" t="s">
        <v>58</v>
      </c>
      <c r="E37" s="104" t="s">
        <v>52</v>
      </c>
      <c r="F37" s="105">
        <v>995923</v>
      </c>
      <c r="G37" s="106">
        <v>1400000</v>
      </c>
      <c r="H37" s="104" t="s">
        <v>55</v>
      </c>
      <c r="I37" s="104" t="s">
        <v>67</v>
      </c>
      <c r="J37" s="107">
        <v>45041</v>
      </c>
    </row>
    <row r="38" spans="1:10" ht="15">
      <c r="A38" s="104" t="s">
        <v>56</v>
      </c>
      <c r="B38" s="104" t="s">
        <v>140</v>
      </c>
      <c r="C38" s="104" t="s">
        <v>87</v>
      </c>
      <c r="D38" s="104" t="s">
        <v>88</v>
      </c>
      <c r="E38" s="104" t="s">
        <v>52</v>
      </c>
      <c r="F38" s="105">
        <v>995468</v>
      </c>
      <c r="G38" s="106">
        <v>788220</v>
      </c>
      <c r="H38" s="104" t="s">
        <v>67</v>
      </c>
      <c r="I38" s="104" t="s">
        <v>67</v>
      </c>
      <c r="J38" s="107">
        <v>45027</v>
      </c>
    </row>
    <row r="39" spans="1:10" ht="15">
      <c r="A39" s="104" t="s">
        <v>56</v>
      </c>
      <c r="B39" s="104" t="s">
        <v>140</v>
      </c>
      <c r="C39" s="104" t="s">
        <v>69</v>
      </c>
      <c r="D39" s="104" t="s">
        <v>86</v>
      </c>
      <c r="E39" s="104" t="s">
        <v>52</v>
      </c>
      <c r="F39" s="105">
        <v>995436</v>
      </c>
      <c r="G39" s="106">
        <v>320000</v>
      </c>
      <c r="H39" s="104" t="s">
        <v>55</v>
      </c>
      <c r="I39" s="104" t="s">
        <v>67</v>
      </c>
      <c r="J39" s="107">
        <v>45026</v>
      </c>
    </row>
    <row r="40" spans="1:10" ht="15">
      <c r="A40" s="104" t="s">
        <v>56</v>
      </c>
      <c r="B40" s="104" t="s">
        <v>140</v>
      </c>
      <c r="C40" s="104" t="s">
        <v>87</v>
      </c>
      <c r="D40" s="104" t="s">
        <v>88</v>
      </c>
      <c r="E40" s="104" t="s">
        <v>77</v>
      </c>
      <c r="F40" s="105">
        <v>995590</v>
      </c>
      <c r="G40" s="106">
        <v>602723</v>
      </c>
      <c r="H40" s="104" t="s">
        <v>67</v>
      </c>
      <c r="I40" s="104" t="s">
        <v>67</v>
      </c>
      <c r="J40" s="107">
        <v>45030</v>
      </c>
    </row>
    <row r="41" spans="1:10" ht="15">
      <c r="A41" s="104" t="s">
        <v>56</v>
      </c>
      <c r="B41" s="104" t="s">
        <v>140</v>
      </c>
      <c r="C41" s="104" t="s">
        <v>57</v>
      </c>
      <c r="D41" s="104" t="s">
        <v>58</v>
      </c>
      <c r="E41" s="104" t="s">
        <v>52</v>
      </c>
      <c r="F41" s="105">
        <v>995880</v>
      </c>
      <c r="G41" s="106">
        <v>1300000</v>
      </c>
      <c r="H41" s="104" t="s">
        <v>55</v>
      </c>
      <c r="I41" s="104" t="s">
        <v>67</v>
      </c>
      <c r="J41" s="107">
        <v>45040</v>
      </c>
    </row>
    <row r="42" spans="1:10" ht="15">
      <c r="A42" s="104" t="s">
        <v>56</v>
      </c>
      <c r="B42" s="104" t="s">
        <v>140</v>
      </c>
      <c r="C42" s="104" t="s">
        <v>87</v>
      </c>
      <c r="D42" s="104" t="s">
        <v>88</v>
      </c>
      <c r="E42" s="104" t="s">
        <v>52</v>
      </c>
      <c r="F42" s="105">
        <v>995761</v>
      </c>
      <c r="G42" s="106">
        <v>641717</v>
      </c>
      <c r="H42" s="104" t="s">
        <v>67</v>
      </c>
      <c r="I42" s="104" t="s">
        <v>67</v>
      </c>
      <c r="J42" s="107">
        <v>45036</v>
      </c>
    </row>
    <row r="43" spans="1:10" ht="15">
      <c r="A43" s="104" t="s">
        <v>56</v>
      </c>
      <c r="B43" s="104" t="s">
        <v>140</v>
      </c>
      <c r="C43" s="104" t="s">
        <v>96</v>
      </c>
      <c r="D43" s="104" t="s">
        <v>97</v>
      </c>
      <c r="E43" s="104" t="s">
        <v>52</v>
      </c>
      <c r="F43" s="105">
        <v>995821</v>
      </c>
      <c r="G43" s="106">
        <v>1115000</v>
      </c>
      <c r="H43" s="104" t="s">
        <v>55</v>
      </c>
      <c r="I43" s="104" t="s">
        <v>67</v>
      </c>
      <c r="J43" s="107">
        <v>45037</v>
      </c>
    </row>
    <row r="44" spans="1:10" ht="15">
      <c r="A44" s="104" t="s">
        <v>56</v>
      </c>
      <c r="B44" s="104" t="s">
        <v>140</v>
      </c>
      <c r="C44" s="104" t="s">
        <v>87</v>
      </c>
      <c r="D44" s="104" t="s">
        <v>88</v>
      </c>
      <c r="E44" s="104" t="s">
        <v>77</v>
      </c>
      <c r="F44" s="105">
        <v>995806</v>
      </c>
      <c r="G44" s="106">
        <v>447696</v>
      </c>
      <c r="H44" s="104" t="s">
        <v>67</v>
      </c>
      <c r="I44" s="104" t="s">
        <v>67</v>
      </c>
      <c r="J44" s="107">
        <v>45037</v>
      </c>
    </row>
    <row r="45" spans="1:10" ht="15">
      <c r="A45" s="104" t="s">
        <v>56</v>
      </c>
      <c r="B45" s="104" t="s">
        <v>140</v>
      </c>
      <c r="C45" s="104" t="s">
        <v>87</v>
      </c>
      <c r="D45" s="104" t="s">
        <v>88</v>
      </c>
      <c r="E45" s="104" t="s">
        <v>77</v>
      </c>
      <c r="F45" s="105">
        <v>996058</v>
      </c>
      <c r="G45" s="106">
        <v>455000</v>
      </c>
      <c r="H45" s="104" t="s">
        <v>67</v>
      </c>
      <c r="I45" s="104" t="s">
        <v>67</v>
      </c>
      <c r="J45" s="107">
        <v>45044</v>
      </c>
    </row>
    <row r="46" spans="1:10" ht="15">
      <c r="A46" s="104" t="s">
        <v>56</v>
      </c>
      <c r="B46" s="104" t="s">
        <v>140</v>
      </c>
      <c r="C46" s="104" t="s">
        <v>87</v>
      </c>
      <c r="D46" s="104" t="s">
        <v>101</v>
      </c>
      <c r="E46" s="104" t="s">
        <v>52</v>
      </c>
      <c r="F46" s="105">
        <v>996030</v>
      </c>
      <c r="G46" s="106">
        <v>725000</v>
      </c>
      <c r="H46" s="104" t="s">
        <v>55</v>
      </c>
      <c r="I46" s="104" t="s">
        <v>67</v>
      </c>
      <c r="J46" s="107">
        <v>45044</v>
      </c>
    </row>
    <row r="47" spans="1:10" ht="15">
      <c r="A47" s="104" t="s">
        <v>56</v>
      </c>
      <c r="B47" s="104" t="s">
        <v>140</v>
      </c>
      <c r="C47" s="104" t="s">
        <v>57</v>
      </c>
      <c r="D47" s="104" t="s">
        <v>58</v>
      </c>
      <c r="E47" s="104" t="s">
        <v>52</v>
      </c>
      <c r="F47" s="105">
        <v>995964</v>
      </c>
      <c r="G47" s="106">
        <v>2370000</v>
      </c>
      <c r="H47" s="104" t="s">
        <v>55</v>
      </c>
      <c r="I47" s="104" t="s">
        <v>67</v>
      </c>
      <c r="J47" s="107">
        <v>45042</v>
      </c>
    </row>
    <row r="48" spans="1:10" ht="15">
      <c r="A48" s="104" t="s">
        <v>80</v>
      </c>
      <c r="B48" s="104" t="s">
        <v>141</v>
      </c>
      <c r="C48" s="104" t="s">
        <v>81</v>
      </c>
      <c r="D48" s="104" t="s">
        <v>82</v>
      </c>
      <c r="E48" s="104" t="s">
        <v>52</v>
      </c>
      <c r="F48" s="105">
        <v>995884</v>
      </c>
      <c r="G48" s="106">
        <v>2050000</v>
      </c>
      <c r="H48" s="104" t="s">
        <v>55</v>
      </c>
      <c r="I48" s="104" t="s">
        <v>67</v>
      </c>
      <c r="J48" s="107">
        <v>45040</v>
      </c>
    </row>
    <row r="49" spans="1:10" ht="15">
      <c r="A49" s="104" t="s">
        <v>80</v>
      </c>
      <c r="B49" s="104" t="s">
        <v>141</v>
      </c>
      <c r="C49" s="104" t="s">
        <v>81</v>
      </c>
      <c r="D49" s="104" t="s">
        <v>82</v>
      </c>
      <c r="E49" s="104" t="s">
        <v>52</v>
      </c>
      <c r="F49" s="105">
        <v>995372</v>
      </c>
      <c r="G49" s="106">
        <v>538800</v>
      </c>
      <c r="H49" s="104" t="s">
        <v>55</v>
      </c>
      <c r="I49" s="104" t="s">
        <v>67</v>
      </c>
      <c r="J49" s="107">
        <v>45023</v>
      </c>
    </row>
    <row r="50" spans="1:10" ht="15">
      <c r="A50" s="104" t="s">
        <v>59</v>
      </c>
      <c r="B50" s="104" t="s">
        <v>142</v>
      </c>
      <c r="C50" s="104" t="s">
        <v>57</v>
      </c>
      <c r="D50" s="104" t="s">
        <v>61</v>
      </c>
      <c r="E50" s="104" t="s">
        <v>60</v>
      </c>
      <c r="F50" s="105">
        <v>995924</v>
      </c>
      <c r="G50" s="106">
        <v>850000</v>
      </c>
      <c r="H50" s="104" t="s">
        <v>55</v>
      </c>
      <c r="I50" s="104" t="s">
        <v>67</v>
      </c>
      <c r="J50" s="107">
        <v>45041</v>
      </c>
    </row>
    <row r="51" spans="1:10" ht="15">
      <c r="A51" s="104" t="s">
        <v>59</v>
      </c>
      <c r="B51" s="104" t="s">
        <v>142</v>
      </c>
      <c r="C51" s="104" t="s">
        <v>57</v>
      </c>
      <c r="D51" s="104" t="s">
        <v>61</v>
      </c>
      <c r="E51" s="104" t="s">
        <v>60</v>
      </c>
      <c r="F51" s="105">
        <v>996021</v>
      </c>
      <c r="G51" s="106">
        <v>935000</v>
      </c>
      <c r="H51" s="104" t="s">
        <v>55</v>
      </c>
      <c r="I51" s="104" t="s">
        <v>67</v>
      </c>
      <c r="J51" s="107">
        <v>45044</v>
      </c>
    </row>
    <row r="52" spans="1:10" ht="15">
      <c r="A52" s="104" t="s">
        <v>59</v>
      </c>
      <c r="B52" s="104" t="s">
        <v>142</v>
      </c>
      <c r="C52" s="104" t="s">
        <v>57</v>
      </c>
      <c r="D52" s="104" t="s">
        <v>61</v>
      </c>
      <c r="E52" s="104" t="s">
        <v>52</v>
      </c>
      <c r="F52" s="105">
        <v>995782</v>
      </c>
      <c r="G52" s="106">
        <v>384450</v>
      </c>
      <c r="H52" s="104" t="s">
        <v>55</v>
      </c>
      <c r="I52" s="104" t="s">
        <v>67</v>
      </c>
      <c r="J52" s="107">
        <v>45036</v>
      </c>
    </row>
    <row r="53" spans="1:10" ht="15">
      <c r="A53" s="104" t="s">
        <v>59</v>
      </c>
      <c r="B53" s="104" t="s">
        <v>142</v>
      </c>
      <c r="C53" s="104" t="s">
        <v>57</v>
      </c>
      <c r="D53" s="104" t="s">
        <v>61</v>
      </c>
      <c r="E53" s="104" t="s">
        <v>60</v>
      </c>
      <c r="F53" s="105">
        <v>995444</v>
      </c>
      <c r="G53" s="106">
        <v>625000</v>
      </c>
      <c r="H53" s="104" t="s">
        <v>55</v>
      </c>
      <c r="I53" s="104" t="s">
        <v>67</v>
      </c>
      <c r="J53" s="107">
        <v>45027</v>
      </c>
    </row>
    <row r="54" spans="1:10" ht="15">
      <c r="A54" s="104" t="s">
        <v>59</v>
      </c>
      <c r="B54" s="104" t="s">
        <v>142</v>
      </c>
      <c r="C54" s="104" t="s">
        <v>53</v>
      </c>
      <c r="D54" s="104" t="s">
        <v>95</v>
      </c>
      <c r="E54" s="104" t="s">
        <v>52</v>
      </c>
      <c r="F54" s="105">
        <v>996062</v>
      </c>
      <c r="G54" s="106">
        <v>185499</v>
      </c>
      <c r="H54" s="104" t="s">
        <v>55</v>
      </c>
      <c r="I54" s="104" t="s">
        <v>67</v>
      </c>
      <c r="J54" s="107">
        <v>45044</v>
      </c>
    </row>
    <row r="55" spans="1:10" ht="15">
      <c r="A55" s="104" t="s">
        <v>59</v>
      </c>
      <c r="B55" s="104" t="s">
        <v>142</v>
      </c>
      <c r="C55" s="104" t="s">
        <v>53</v>
      </c>
      <c r="D55" s="104" t="s">
        <v>95</v>
      </c>
      <c r="E55" s="104" t="s">
        <v>52</v>
      </c>
      <c r="F55" s="105">
        <v>995731</v>
      </c>
      <c r="G55" s="106">
        <v>880800</v>
      </c>
      <c r="H55" s="104" t="s">
        <v>55</v>
      </c>
      <c r="I55" s="104" t="s">
        <v>67</v>
      </c>
      <c r="J55" s="107">
        <v>45035</v>
      </c>
    </row>
    <row r="56" spans="1:10" ht="15">
      <c r="A56" s="104" t="s">
        <v>59</v>
      </c>
      <c r="B56" s="104" t="s">
        <v>142</v>
      </c>
      <c r="C56" s="104" t="s">
        <v>99</v>
      </c>
      <c r="D56" s="104" t="s">
        <v>106</v>
      </c>
      <c r="E56" s="104" t="s">
        <v>52</v>
      </c>
      <c r="F56" s="105">
        <v>995872</v>
      </c>
      <c r="G56" s="106">
        <v>615000</v>
      </c>
      <c r="H56" s="104" t="s">
        <v>55</v>
      </c>
      <c r="I56" s="104" t="s">
        <v>67</v>
      </c>
      <c r="J56" s="107">
        <v>45040</v>
      </c>
    </row>
    <row r="57" spans="1:10" ht="15">
      <c r="A57" s="104" t="s">
        <v>59</v>
      </c>
      <c r="B57" s="104" t="s">
        <v>142</v>
      </c>
      <c r="C57" s="104" t="s">
        <v>57</v>
      </c>
      <c r="D57" s="104" t="s">
        <v>61</v>
      </c>
      <c r="E57" s="104" t="s">
        <v>77</v>
      </c>
      <c r="F57" s="105">
        <v>996050</v>
      </c>
      <c r="G57" s="106">
        <v>985000</v>
      </c>
      <c r="H57" s="104" t="s">
        <v>55</v>
      </c>
      <c r="I57" s="104" t="s">
        <v>67</v>
      </c>
      <c r="J57" s="107">
        <v>45044</v>
      </c>
    </row>
    <row r="58" spans="1:10" ht="15">
      <c r="A58" s="104" t="s">
        <v>65</v>
      </c>
      <c r="B58" s="104" t="s">
        <v>143</v>
      </c>
      <c r="C58" s="104" t="s">
        <v>63</v>
      </c>
      <c r="D58" s="104" t="s">
        <v>68</v>
      </c>
      <c r="E58" s="104" t="s">
        <v>77</v>
      </c>
      <c r="F58" s="105">
        <v>995242</v>
      </c>
      <c r="G58" s="106">
        <v>240000</v>
      </c>
      <c r="H58" s="104" t="s">
        <v>55</v>
      </c>
      <c r="I58" s="104" t="s">
        <v>67</v>
      </c>
      <c r="J58" s="107">
        <v>45020</v>
      </c>
    </row>
    <row r="59" spans="1:10" ht="15">
      <c r="A59" s="104" t="s">
        <v>65</v>
      </c>
      <c r="B59" s="104" t="s">
        <v>143</v>
      </c>
      <c r="C59" s="104" t="s">
        <v>63</v>
      </c>
      <c r="D59" s="104" t="s">
        <v>66</v>
      </c>
      <c r="E59" s="104" t="s">
        <v>52</v>
      </c>
      <c r="F59" s="105">
        <v>995265</v>
      </c>
      <c r="G59" s="106">
        <v>460000</v>
      </c>
      <c r="H59" s="104" t="s">
        <v>55</v>
      </c>
      <c r="I59" s="104" t="s">
        <v>67</v>
      </c>
      <c r="J59" s="107">
        <v>45021</v>
      </c>
    </row>
    <row r="60" spans="1:10" ht="15">
      <c r="A60" s="104" t="s">
        <v>65</v>
      </c>
      <c r="B60" s="104" t="s">
        <v>143</v>
      </c>
      <c r="C60" s="104" t="s">
        <v>78</v>
      </c>
      <c r="D60" s="104" t="s">
        <v>79</v>
      </c>
      <c r="E60" s="104" t="s">
        <v>60</v>
      </c>
      <c r="F60" s="105">
        <v>995232</v>
      </c>
      <c r="G60" s="106">
        <v>259000</v>
      </c>
      <c r="H60" s="104" t="s">
        <v>55</v>
      </c>
      <c r="I60" s="104" t="s">
        <v>67</v>
      </c>
      <c r="J60" s="107">
        <v>45020</v>
      </c>
    </row>
    <row r="61" spans="1:10" ht="15">
      <c r="A61" s="104" t="s">
        <v>65</v>
      </c>
      <c r="B61" s="104" t="s">
        <v>143</v>
      </c>
      <c r="C61" s="104" t="s">
        <v>63</v>
      </c>
      <c r="D61" s="104" t="s">
        <v>66</v>
      </c>
      <c r="E61" s="104" t="s">
        <v>52</v>
      </c>
      <c r="F61" s="105">
        <v>995266</v>
      </c>
      <c r="G61" s="106">
        <v>405000</v>
      </c>
      <c r="H61" s="104" t="s">
        <v>55</v>
      </c>
      <c r="I61" s="104" t="s">
        <v>67</v>
      </c>
      <c r="J61" s="107">
        <v>45021</v>
      </c>
    </row>
    <row r="62" spans="1:10" ht="15">
      <c r="A62" s="104" t="s">
        <v>65</v>
      </c>
      <c r="B62" s="104" t="s">
        <v>143</v>
      </c>
      <c r="C62" s="104" t="s">
        <v>63</v>
      </c>
      <c r="D62" s="104" t="s">
        <v>66</v>
      </c>
      <c r="E62" s="104" t="s">
        <v>52</v>
      </c>
      <c r="F62" s="105">
        <v>995231</v>
      </c>
      <c r="G62" s="106">
        <v>420000</v>
      </c>
      <c r="H62" s="104" t="s">
        <v>55</v>
      </c>
      <c r="I62" s="104" t="s">
        <v>67</v>
      </c>
      <c r="J62" s="107">
        <v>45020</v>
      </c>
    </row>
    <row r="63" spans="1:10" ht="15">
      <c r="A63" s="104" t="s">
        <v>65</v>
      </c>
      <c r="B63" s="104" t="s">
        <v>143</v>
      </c>
      <c r="C63" s="104" t="s">
        <v>63</v>
      </c>
      <c r="D63" s="104" t="s">
        <v>66</v>
      </c>
      <c r="E63" s="104" t="s">
        <v>60</v>
      </c>
      <c r="F63" s="105">
        <v>995202</v>
      </c>
      <c r="G63" s="106">
        <v>40000</v>
      </c>
      <c r="H63" s="104" t="s">
        <v>55</v>
      </c>
      <c r="I63" s="104" t="s">
        <v>67</v>
      </c>
      <c r="J63" s="107">
        <v>45019</v>
      </c>
    </row>
    <row r="64" spans="1:10" ht="15">
      <c r="A64" s="104" t="s">
        <v>65</v>
      </c>
      <c r="B64" s="104" t="s">
        <v>143</v>
      </c>
      <c r="C64" s="104" t="s">
        <v>63</v>
      </c>
      <c r="D64" s="104" t="s">
        <v>66</v>
      </c>
      <c r="E64" s="104" t="s">
        <v>52</v>
      </c>
      <c r="F64" s="105">
        <v>995319</v>
      </c>
      <c r="G64" s="106">
        <v>339000</v>
      </c>
      <c r="H64" s="104" t="s">
        <v>67</v>
      </c>
      <c r="I64" s="104" t="s">
        <v>67</v>
      </c>
      <c r="J64" s="107">
        <v>45023</v>
      </c>
    </row>
    <row r="65" spans="1:10" ht="15">
      <c r="A65" s="104" t="s">
        <v>65</v>
      </c>
      <c r="B65" s="104" t="s">
        <v>143</v>
      </c>
      <c r="C65" s="104" t="s">
        <v>63</v>
      </c>
      <c r="D65" s="104" t="s">
        <v>66</v>
      </c>
      <c r="E65" s="104" t="s">
        <v>52</v>
      </c>
      <c r="F65" s="105">
        <v>995206</v>
      </c>
      <c r="G65" s="106">
        <v>2550000</v>
      </c>
      <c r="H65" s="104" t="s">
        <v>55</v>
      </c>
      <c r="I65" s="104" t="s">
        <v>67</v>
      </c>
      <c r="J65" s="107">
        <v>45019</v>
      </c>
    </row>
    <row r="66" spans="1:10" ht="15">
      <c r="A66" s="104" t="s">
        <v>65</v>
      </c>
      <c r="B66" s="104" t="s">
        <v>143</v>
      </c>
      <c r="C66" s="104" t="s">
        <v>63</v>
      </c>
      <c r="D66" s="104" t="s">
        <v>66</v>
      </c>
      <c r="E66" s="104" t="s">
        <v>52</v>
      </c>
      <c r="F66" s="105">
        <v>995928</v>
      </c>
      <c r="G66" s="106">
        <v>795000</v>
      </c>
      <c r="H66" s="104" t="s">
        <v>67</v>
      </c>
      <c r="I66" s="104" t="s">
        <v>67</v>
      </c>
      <c r="J66" s="107">
        <v>45041</v>
      </c>
    </row>
    <row r="67" spans="1:10" ht="15">
      <c r="A67" s="104" t="s">
        <v>65</v>
      </c>
      <c r="B67" s="104" t="s">
        <v>143</v>
      </c>
      <c r="C67" s="104" t="s">
        <v>63</v>
      </c>
      <c r="D67" s="104" t="s">
        <v>66</v>
      </c>
      <c r="E67" s="104" t="s">
        <v>52</v>
      </c>
      <c r="F67" s="105">
        <v>995323</v>
      </c>
      <c r="G67" s="106">
        <v>753000</v>
      </c>
      <c r="H67" s="104" t="s">
        <v>67</v>
      </c>
      <c r="I67" s="104" t="s">
        <v>67</v>
      </c>
      <c r="J67" s="107">
        <v>45023</v>
      </c>
    </row>
    <row r="68" spans="1:10" ht="15">
      <c r="A68" s="104" t="s">
        <v>65</v>
      </c>
      <c r="B68" s="104" t="s">
        <v>143</v>
      </c>
      <c r="C68" s="104" t="s">
        <v>63</v>
      </c>
      <c r="D68" s="104" t="s">
        <v>68</v>
      </c>
      <c r="E68" s="104" t="s">
        <v>52</v>
      </c>
      <c r="F68" s="105">
        <v>995933</v>
      </c>
      <c r="G68" s="106">
        <v>490000</v>
      </c>
      <c r="H68" s="104" t="s">
        <v>55</v>
      </c>
      <c r="I68" s="104" t="s">
        <v>67</v>
      </c>
      <c r="J68" s="107">
        <v>45042</v>
      </c>
    </row>
    <row r="69" spans="1:10" ht="15">
      <c r="A69" s="104" t="s">
        <v>65</v>
      </c>
      <c r="B69" s="104" t="s">
        <v>143</v>
      </c>
      <c r="C69" s="104" t="s">
        <v>63</v>
      </c>
      <c r="D69" s="104" t="s">
        <v>66</v>
      </c>
      <c r="E69" s="104" t="s">
        <v>52</v>
      </c>
      <c r="F69" s="105">
        <v>995327</v>
      </c>
      <c r="G69" s="106">
        <v>369000</v>
      </c>
      <c r="H69" s="104" t="s">
        <v>67</v>
      </c>
      <c r="I69" s="104" t="s">
        <v>67</v>
      </c>
      <c r="J69" s="107">
        <v>45023</v>
      </c>
    </row>
    <row r="70" spans="1:10" ht="15">
      <c r="A70" s="104" t="s">
        <v>65</v>
      </c>
      <c r="B70" s="104" t="s">
        <v>143</v>
      </c>
      <c r="C70" s="104" t="s">
        <v>63</v>
      </c>
      <c r="D70" s="104" t="s">
        <v>66</v>
      </c>
      <c r="E70" s="104" t="s">
        <v>52</v>
      </c>
      <c r="F70" s="105">
        <v>995269</v>
      </c>
      <c r="G70" s="106">
        <v>750000</v>
      </c>
      <c r="H70" s="104" t="s">
        <v>55</v>
      </c>
      <c r="I70" s="104" t="s">
        <v>67</v>
      </c>
      <c r="J70" s="107">
        <v>45021</v>
      </c>
    </row>
    <row r="71" spans="1:10" ht="15">
      <c r="A71" s="104" t="s">
        <v>65</v>
      </c>
      <c r="B71" s="104" t="s">
        <v>143</v>
      </c>
      <c r="C71" s="104" t="s">
        <v>63</v>
      </c>
      <c r="D71" s="104" t="s">
        <v>66</v>
      </c>
      <c r="E71" s="104" t="s">
        <v>60</v>
      </c>
      <c r="F71" s="105">
        <v>995577</v>
      </c>
      <c r="G71" s="106">
        <v>500000</v>
      </c>
      <c r="H71" s="104" t="s">
        <v>55</v>
      </c>
      <c r="I71" s="104" t="s">
        <v>67</v>
      </c>
      <c r="J71" s="107">
        <v>45030</v>
      </c>
    </row>
    <row r="72" spans="1:10" ht="15">
      <c r="A72" s="104" t="s">
        <v>65</v>
      </c>
      <c r="B72" s="104" t="s">
        <v>143</v>
      </c>
      <c r="C72" s="104" t="s">
        <v>63</v>
      </c>
      <c r="D72" s="104" t="s">
        <v>66</v>
      </c>
      <c r="E72" s="104" t="s">
        <v>52</v>
      </c>
      <c r="F72" s="105">
        <v>995189</v>
      </c>
      <c r="G72" s="106">
        <v>8750000</v>
      </c>
      <c r="H72" s="104" t="s">
        <v>55</v>
      </c>
      <c r="I72" s="104" t="s">
        <v>67</v>
      </c>
      <c r="J72" s="107">
        <v>45019</v>
      </c>
    </row>
    <row r="73" spans="1:10" ht="15">
      <c r="A73" s="104" t="s">
        <v>65</v>
      </c>
      <c r="B73" s="104" t="s">
        <v>143</v>
      </c>
      <c r="C73" s="104" t="s">
        <v>69</v>
      </c>
      <c r="D73" s="104" t="s">
        <v>70</v>
      </c>
      <c r="E73" s="104" t="s">
        <v>60</v>
      </c>
      <c r="F73" s="105">
        <v>995934</v>
      </c>
      <c r="G73" s="106">
        <v>162500</v>
      </c>
      <c r="H73" s="104" t="s">
        <v>55</v>
      </c>
      <c r="I73" s="104" t="s">
        <v>67</v>
      </c>
      <c r="J73" s="107">
        <v>45042</v>
      </c>
    </row>
    <row r="74" spans="1:10" ht="15">
      <c r="A74" s="104" t="s">
        <v>65</v>
      </c>
      <c r="B74" s="104" t="s">
        <v>143</v>
      </c>
      <c r="C74" s="104" t="s">
        <v>63</v>
      </c>
      <c r="D74" s="104" t="s">
        <v>68</v>
      </c>
      <c r="E74" s="104" t="s">
        <v>52</v>
      </c>
      <c r="F74" s="105">
        <v>995183</v>
      </c>
      <c r="G74" s="106">
        <v>388000</v>
      </c>
      <c r="H74" s="104" t="s">
        <v>55</v>
      </c>
      <c r="I74" s="104" t="s">
        <v>67</v>
      </c>
      <c r="J74" s="107">
        <v>45019</v>
      </c>
    </row>
    <row r="75" spans="1:10" ht="15">
      <c r="A75" s="104" t="s">
        <v>65</v>
      </c>
      <c r="B75" s="104" t="s">
        <v>143</v>
      </c>
      <c r="C75" s="104" t="s">
        <v>63</v>
      </c>
      <c r="D75" s="104" t="s">
        <v>66</v>
      </c>
      <c r="E75" s="104" t="s">
        <v>52</v>
      </c>
      <c r="F75" s="105">
        <v>995209</v>
      </c>
      <c r="G75" s="106">
        <v>689000</v>
      </c>
      <c r="H75" s="104" t="s">
        <v>67</v>
      </c>
      <c r="I75" s="104" t="s">
        <v>67</v>
      </c>
      <c r="J75" s="107">
        <v>45019</v>
      </c>
    </row>
    <row r="76" spans="1:10" ht="15">
      <c r="A76" s="104" t="s">
        <v>65</v>
      </c>
      <c r="B76" s="104" t="s">
        <v>143</v>
      </c>
      <c r="C76" s="104" t="s">
        <v>69</v>
      </c>
      <c r="D76" s="104" t="s">
        <v>70</v>
      </c>
      <c r="E76" s="104" t="s">
        <v>52</v>
      </c>
      <c r="F76" s="105">
        <v>995774</v>
      </c>
      <c r="G76" s="106">
        <v>499000</v>
      </c>
      <c r="H76" s="104" t="s">
        <v>55</v>
      </c>
      <c r="I76" s="104" t="s">
        <v>67</v>
      </c>
      <c r="J76" s="107">
        <v>45036</v>
      </c>
    </row>
    <row r="77" spans="1:10" ht="15">
      <c r="A77" s="104" t="s">
        <v>65</v>
      </c>
      <c r="B77" s="104" t="s">
        <v>143</v>
      </c>
      <c r="C77" s="104" t="s">
        <v>63</v>
      </c>
      <c r="D77" s="104" t="s">
        <v>66</v>
      </c>
      <c r="E77" s="104" t="s">
        <v>52</v>
      </c>
      <c r="F77" s="105">
        <v>996022</v>
      </c>
      <c r="G77" s="106">
        <v>575000</v>
      </c>
      <c r="H77" s="104" t="s">
        <v>55</v>
      </c>
      <c r="I77" s="104" t="s">
        <v>67</v>
      </c>
      <c r="J77" s="107">
        <v>45044</v>
      </c>
    </row>
    <row r="78" spans="1:10" ht="15">
      <c r="A78" s="104" t="s">
        <v>65</v>
      </c>
      <c r="B78" s="104" t="s">
        <v>143</v>
      </c>
      <c r="C78" s="104" t="s">
        <v>63</v>
      </c>
      <c r="D78" s="104" t="s">
        <v>68</v>
      </c>
      <c r="E78" s="104" t="s">
        <v>52</v>
      </c>
      <c r="F78" s="105">
        <v>995984</v>
      </c>
      <c r="G78" s="106">
        <v>399900</v>
      </c>
      <c r="H78" s="104" t="s">
        <v>55</v>
      </c>
      <c r="I78" s="104" t="s">
        <v>67</v>
      </c>
      <c r="J78" s="107">
        <v>45043</v>
      </c>
    </row>
    <row r="79" spans="1:10" ht="15">
      <c r="A79" s="104" t="s">
        <v>65</v>
      </c>
      <c r="B79" s="104" t="s">
        <v>143</v>
      </c>
      <c r="C79" s="104" t="s">
        <v>63</v>
      </c>
      <c r="D79" s="104" t="s">
        <v>66</v>
      </c>
      <c r="E79" s="104" t="s">
        <v>52</v>
      </c>
      <c r="F79" s="105">
        <v>995859</v>
      </c>
      <c r="G79" s="106">
        <v>645000</v>
      </c>
      <c r="H79" s="104" t="s">
        <v>55</v>
      </c>
      <c r="I79" s="104" t="s">
        <v>67</v>
      </c>
      <c r="J79" s="107">
        <v>45040</v>
      </c>
    </row>
    <row r="80" spans="1:10" ht="15">
      <c r="A80" s="104" t="s">
        <v>65</v>
      </c>
      <c r="B80" s="104" t="s">
        <v>143</v>
      </c>
      <c r="C80" s="104" t="s">
        <v>63</v>
      </c>
      <c r="D80" s="104" t="s">
        <v>66</v>
      </c>
      <c r="E80" s="104" t="s">
        <v>52</v>
      </c>
      <c r="F80" s="105">
        <v>995853</v>
      </c>
      <c r="G80" s="106">
        <v>935000</v>
      </c>
      <c r="H80" s="104" t="s">
        <v>55</v>
      </c>
      <c r="I80" s="104" t="s">
        <v>67</v>
      </c>
      <c r="J80" s="107">
        <v>45040</v>
      </c>
    </row>
    <row r="81" spans="1:10" ht="15">
      <c r="A81" s="104" t="s">
        <v>65</v>
      </c>
      <c r="B81" s="104" t="s">
        <v>143</v>
      </c>
      <c r="C81" s="104" t="s">
        <v>69</v>
      </c>
      <c r="D81" s="104" t="s">
        <v>70</v>
      </c>
      <c r="E81" s="104" t="s">
        <v>52</v>
      </c>
      <c r="F81" s="105">
        <v>995851</v>
      </c>
      <c r="G81" s="106">
        <v>454000</v>
      </c>
      <c r="H81" s="104" t="s">
        <v>55</v>
      </c>
      <c r="I81" s="104" t="s">
        <v>67</v>
      </c>
      <c r="J81" s="107">
        <v>45040</v>
      </c>
    </row>
    <row r="82" spans="1:10" ht="15">
      <c r="A82" s="104" t="s">
        <v>65</v>
      </c>
      <c r="B82" s="104" t="s">
        <v>143</v>
      </c>
      <c r="C82" s="104" t="s">
        <v>63</v>
      </c>
      <c r="D82" s="104" t="s">
        <v>66</v>
      </c>
      <c r="E82" s="104" t="s">
        <v>52</v>
      </c>
      <c r="F82" s="105">
        <v>996069</v>
      </c>
      <c r="G82" s="106">
        <v>960000</v>
      </c>
      <c r="H82" s="104" t="s">
        <v>67</v>
      </c>
      <c r="I82" s="104" t="s">
        <v>67</v>
      </c>
      <c r="J82" s="107">
        <v>45044</v>
      </c>
    </row>
    <row r="83" spans="1:10" ht="15">
      <c r="A83" s="104" t="s">
        <v>65</v>
      </c>
      <c r="B83" s="104" t="s">
        <v>143</v>
      </c>
      <c r="C83" s="104" t="s">
        <v>78</v>
      </c>
      <c r="D83" s="104" t="s">
        <v>103</v>
      </c>
      <c r="E83" s="104" t="s">
        <v>52</v>
      </c>
      <c r="F83" s="105">
        <v>996049</v>
      </c>
      <c r="G83" s="106">
        <v>430000</v>
      </c>
      <c r="H83" s="104" t="s">
        <v>55</v>
      </c>
      <c r="I83" s="104" t="s">
        <v>67</v>
      </c>
      <c r="J83" s="107">
        <v>45044</v>
      </c>
    </row>
    <row r="84" spans="1:10" ht="15">
      <c r="A84" s="104" t="s">
        <v>65</v>
      </c>
      <c r="B84" s="104" t="s">
        <v>143</v>
      </c>
      <c r="C84" s="104" t="s">
        <v>63</v>
      </c>
      <c r="D84" s="104" t="s">
        <v>66</v>
      </c>
      <c r="E84" s="104" t="s">
        <v>52</v>
      </c>
      <c r="F84" s="105">
        <v>996044</v>
      </c>
      <c r="G84" s="106">
        <v>369000</v>
      </c>
      <c r="H84" s="104" t="s">
        <v>67</v>
      </c>
      <c r="I84" s="104" t="s">
        <v>67</v>
      </c>
      <c r="J84" s="107">
        <v>45044</v>
      </c>
    </row>
    <row r="85" spans="1:10" ht="15">
      <c r="A85" s="104" t="s">
        <v>65</v>
      </c>
      <c r="B85" s="104" t="s">
        <v>143</v>
      </c>
      <c r="C85" s="104" t="s">
        <v>63</v>
      </c>
      <c r="D85" s="104" t="s">
        <v>66</v>
      </c>
      <c r="E85" s="104" t="s">
        <v>52</v>
      </c>
      <c r="F85" s="105">
        <v>995850</v>
      </c>
      <c r="G85" s="106">
        <v>690000</v>
      </c>
      <c r="H85" s="104" t="s">
        <v>55</v>
      </c>
      <c r="I85" s="104" t="s">
        <v>67</v>
      </c>
      <c r="J85" s="107">
        <v>45040</v>
      </c>
    </row>
    <row r="86" spans="1:10" ht="15">
      <c r="A86" s="104" t="s">
        <v>65</v>
      </c>
      <c r="B86" s="104" t="s">
        <v>143</v>
      </c>
      <c r="C86" s="104" t="s">
        <v>63</v>
      </c>
      <c r="D86" s="104" t="s">
        <v>68</v>
      </c>
      <c r="E86" s="104" t="s">
        <v>52</v>
      </c>
      <c r="F86" s="105">
        <v>995795</v>
      </c>
      <c r="G86" s="106">
        <v>392000</v>
      </c>
      <c r="H86" s="104" t="s">
        <v>55</v>
      </c>
      <c r="I86" s="104" t="s">
        <v>67</v>
      </c>
      <c r="J86" s="107">
        <v>45036</v>
      </c>
    </row>
    <row r="87" spans="1:10" ht="15">
      <c r="A87" s="104" t="s">
        <v>65</v>
      </c>
      <c r="B87" s="104" t="s">
        <v>143</v>
      </c>
      <c r="C87" s="104" t="s">
        <v>63</v>
      </c>
      <c r="D87" s="104" t="s">
        <v>66</v>
      </c>
      <c r="E87" s="104" t="s">
        <v>52</v>
      </c>
      <c r="F87" s="105">
        <v>995735</v>
      </c>
      <c r="G87" s="106">
        <v>390000</v>
      </c>
      <c r="H87" s="104" t="s">
        <v>55</v>
      </c>
      <c r="I87" s="104" t="s">
        <v>67</v>
      </c>
      <c r="J87" s="107">
        <v>45035</v>
      </c>
    </row>
    <row r="88" spans="1:10" ht="15">
      <c r="A88" s="104" t="s">
        <v>65</v>
      </c>
      <c r="B88" s="104" t="s">
        <v>143</v>
      </c>
      <c r="C88" s="104" t="s">
        <v>63</v>
      </c>
      <c r="D88" s="104" t="s">
        <v>66</v>
      </c>
      <c r="E88" s="104" t="s">
        <v>52</v>
      </c>
      <c r="F88" s="105">
        <v>995657</v>
      </c>
      <c r="G88" s="106">
        <v>349000</v>
      </c>
      <c r="H88" s="104" t="s">
        <v>67</v>
      </c>
      <c r="I88" s="104" t="s">
        <v>67</v>
      </c>
      <c r="J88" s="107">
        <v>45033</v>
      </c>
    </row>
    <row r="89" spans="1:10" ht="15">
      <c r="A89" s="104" t="s">
        <v>65</v>
      </c>
      <c r="B89" s="104" t="s">
        <v>143</v>
      </c>
      <c r="C89" s="104" t="s">
        <v>63</v>
      </c>
      <c r="D89" s="104" t="s">
        <v>66</v>
      </c>
      <c r="E89" s="104" t="s">
        <v>52</v>
      </c>
      <c r="F89" s="105">
        <v>995531</v>
      </c>
      <c r="G89" s="106">
        <v>392000</v>
      </c>
      <c r="H89" s="104" t="s">
        <v>67</v>
      </c>
      <c r="I89" s="104" t="s">
        <v>67</v>
      </c>
      <c r="J89" s="107">
        <v>45029</v>
      </c>
    </row>
    <row r="90" spans="1:10" ht="15">
      <c r="A90" s="104" t="s">
        <v>65</v>
      </c>
      <c r="B90" s="104" t="s">
        <v>143</v>
      </c>
      <c r="C90" s="104" t="s">
        <v>63</v>
      </c>
      <c r="D90" s="104" t="s">
        <v>68</v>
      </c>
      <c r="E90" s="104" t="s">
        <v>77</v>
      </c>
      <c r="F90" s="105">
        <v>995453</v>
      </c>
      <c r="G90" s="106">
        <v>218000</v>
      </c>
      <c r="H90" s="104" t="s">
        <v>55</v>
      </c>
      <c r="I90" s="104" t="s">
        <v>67</v>
      </c>
      <c r="J90" s="107">
        <v>45027</v>
      </c>
    </row>
    <row r="91" spans="1:10" ht="15">
      <c r="A91" s="104" t="s">
        <v>65</v>
      </c>
      <c r="B91" s="104" t="s">
        <v>143</v>
      </c>
      <c r="C91" s="104" t="s">
        <v>69</v>
      </c>
      <c r="D91" s="104" t="s">
        <v>70</v>
      </c>
      <c r="E91" s="104" t="s">
        <v>52</v>
      </c>
      <c r="F91" s="105">
        <v>995597</v>
      </c>
      <c r="G91" s="106">
        <v>514000</v>
      </c>
      <c r="H91" s="104" t="s">
        <v>55</v>
      </c>
      <c r="I91" s="104" t="s">
        <v>67</v>
      </c>
      <c r="J91" s="107">
        <v>45030</v>
      </c>
    </row>
    <row r="92" spans="1:10" ht="15">
      <c r="A92" s="104" t="s">
        <v>65</v>
      </c>
      <c r="B92" s="104" t="s">
        <v>143</v>
      </c>
      <c r="C92" s="104" t="s">
        <v>81</v>
      </c>
      <c r="D92" s="104" t="s">
        <v>90</v>
      </c>
      <c r="E92" s="104" t="s">
        <v>52</v>
      </c>
      <c r="F92" s="105">
        <v>995521</v>
      </c>
      <c r="G92" s="106">
        <v>455000</v>
      </c>
      <c r="H92" s="104" t="s">
        <v>55</v>
      </c>
      <c r="I92" s="104" t="s">
        <v>67</v>
      </c>
      <c r="J92" s="107">
        <v>45029</v>
      </c>
    </row>
    <row r="93" spans="1:10" ht="15">
      <c r="A93" s="104" t="s">
        <v>65</v>
      </c>
      <c r="B93" s="104" t="s">
        <v>143</v>
      </c>
      <c r="C93" s="104" t="s">
        <v>63</v>
      </c>
      <c r="D93" s="104" t="s">
        <v>66</v>
      </c>
      <c r="E93" s="104" t="s">
        <v>89</v>
      </c>
      <c r="F93" s="105">
        <v>995492</v>
      </c>
      <c r="G93" s="106">
        <v>490000</v>
      </c>
      <c r="H93" s="104" t="s">
        <v>55</v>
      </c>
      <c r="I93" s="104" t="s">
        <v>67</v>
      </c>
      <c r="J93" s="107">
        <v>45028</v>
      </c>
    </row>
    <row r="94" spans="1:10" ht="15">
      <c r="A94" s="104" t="s">
        <v>65</v>
      </c>
      <c r="B94" s="104" t="s">
        <v>143</v>
      </c>
      <c r="C94" s="104" t="s">
        <v>63</v>
      </c>
      <c r="D94" s="104" t="s">
        <v>66</v>
      </c>
      <c r="E94" s="104" t="s">
        <v>52</v>
      </c>
      <c r="F94" s="105">
        <v>995422</v>
      </c>
      <c r="G94" s="106">
        <v>445000</v>
      </c>
      <c r="H94" s="104" t="s">
        <v>55</v>
      </c>
      <c r="I94" s="104" t="s">
        <v>67</v>
      </c>
      <c r="J94" s="107">
        <v>45026</v>
      </c>
    </row>
    <row r="95" spans="1:10" ht="15">
      <c r="A95" s="104" t="s">
        <v>65</v>
      </c>
      <c r="B95" s="104" t="s">
        <v>143</v>
      </c>
      <c r="C95" s="104" t="s">
        <v>63</v>
      </c>
      <c r="D95" s="104" t="s">
        <v>66</v>
      </c>
      <c r="E95" s="104" t="s">
        <v>52</v>
      </c>
      <c r="F95" s="105">
        <v>995501</v>
      </c>
      <c r="G95" s="106">
        <v>688000</v>
      </c>
      <c r="H95" s="104" t="s">
        <v>55</v>
      </c>
      <c r="I95" s="104" t="s">
        <v>67</v>
      </c>
      <c r="J95" s="107">
        <v>45028</v>
      </c>
    </row>
    <row r="96" spans="1:10" ht="15">
      <c r="A96" s="104" t="s">
        <v>65</v>
      </c>
      <c r="B96" s="104" t="s">
        <v>143</v>
      </c>
      <c r="C96" s="104" t="s">
        <v>63</v>
      </c>
      <c r="D96" s="104" t="s">
        <v>66</v>
      </c>
      <c r="E96" s="104" t="s">
        <v>52</v>
      </c>
      <c r="F96" s="105">
        <v>995567</v>
      </c>
      <c r="G96" s="106">
        <v>1161435</v>
      </c>
      <c r="H96" s="104" t="s">
        <v>55</v>
      </c>
      <c r="I96" s="104" t="s">
        <v>67</v>
      </c>
      <c r="J96" s="107">
        <v>45029</v>
      </c>
    </row>
    <row r="97" spans="1:10" ht="15">
      <c r="A97" s="104" t="s">
        <v>65</v>
      </c>
      <c r="B97" s="104" t="s">
        <v>143</v>
      </c>
      <c r="C97" s="104" t="s">
        <v>63</v>
      </c>
      <c r="D97" s="104" t="s">
        <v>68</v>
      </c>
      <c r="E97" s="104" t="s">
        <v>52</v>
      </c>
      <c r="F97" s="105">
        <v>996028</v>
      </c>
      <c r="G97" s="106">
        <v>489900</v>
      </c>
      <c r="H97" s="104" t="s">
        <v>55</v>
      </c>
      <c r="I97" s="104" t="s">
        <v>67</v>
      </c>
      <c r="J97" s="107">
        <v>45044</v>
      </c>
    </row>
    <row r="98" spans="1:10" ht="15">
      <c r="A98" s="104" t="s">
        <v>65</v>
      </c>
      <c r="B98" s="104" t="s">
        <v>143</v>
      </c>
      <c r="C98" s="104" t="s">
        <v>69</v>
      </c>
      <c r="D98" s="104" t="s">
        <v>70</v>
      </c>
      <c r="E98" s="104" t="s">
        <v>52</v>
      </c>
      <c r="F98" s="105">
        <v>995418</v>
      </c>
      <c r="G98" s="106">
        <v>460000</v>
      </c>
      <c r="H98" s="104" t="s">
        <v>55</v>
      </c>
      <c r="I98" s="104" t="s">
        <v>67</v>
      </c>
      <c r="J98" s="107">
        <v>45026</v>
      </c>
    </row>
    <row r="99" spans="1:10" ht="15">
      <c r="A99" s="104" t="s">
        <v>62</v>
      </c>
      <c r="B99" s="104" t="s">
        <v>144</v>
      </c>
      <c r="C99" s="104" t="s">
        <v>107</v>
      </c>
      <c r="D99" s="104" t="s">
        <v>108</v>
      </c>
      <c r="E99" s="104" t="s">
        <v>60</v>
      </c>
      <c r="F99" s="105">
        <v>995993</v>
      </c>
      <c r="G99" s="106">
        <v>210000</v>
      </c>
      <c r="H99" s="104" t="s">
        <v>55</v>
      </c>
      <c r="I99" s="104" t="s">
        <v>67</v>
      </c>
      <c r="J99" s="107">
        <v>45043</v>
      </c>
    </row>
    <row r="100" spans="1:10" ht="15">
      <c r="A100" s="104" t="s">
        <v>62</v>
      </c>
      <c r="B100" s="104" t="s">
        <v>144</v>
      </c>
      <c r="C100" s="104" t="s">
        <v>63</v>
      </c>
      <c r="D100" s="104" t="s">
        <v>64</v>
      </c>
      <c r="E100" s="104" t="s">
        <v>52</v>
      </c>
      <c r="F100" s="105">
        <v>995926</v>
      </c>
      <c r="G100" s="106">
        <v>645000</v>
      </c>
      <c r="H100" s="104" t="s">
        <v>55</v>
      </c>
      <c r="I100" s="104" t="s">
        <v>67</v>
      </c>
      <c r="J100" s="107">
        <v>45041</v>
      </c>
    </row>
    <row r="101" spans="1:10" ht="15">
      <c r="A101" s="104" t="s">
        <v>62</v>
      </c>
      <c r="B101" s="104" t="s">
        <v>144</v>
      </c>
      <c r="C101" s="104" t="s">
        <v>63</v>
      </c>
      <c r="D101" s="104" t="s">
        <v>64</v>
      </c>
      <c r="E101" s="104" t="s">
        <v>52</v>
      </c>
      <c r="F101" s="105">
        <v>995909</v>
      </c>
      <c r="G101" s="106">
        <v>415000</v>
      </c>
      <c r="H101" s="104" t="s">
        <v>55</v>
      </c>
      <c r="I101" s="104" t="s">
        <v>67</v>
      </c>
      <c r="J101" s="107">
        <v>45041</v>
      </c>
    </row>
    <row r="102" spans="1:10" ht="15">
      <c r="A102" s="104" t="s">
        <v>62</v>
      </c>
      <c r="B102" s="104" t="s">
        <v>144</v>
      </c>
      <c r="C102" s="104" t="s">
        <v>63</v>
      </c>
      <c r="D102" s="104" t="s">
        <v>64</v>
      </c>
      <c r="E102" s="104" t="s">
        <v>83</v>
      </c>
      <c r="F102" s="105">
        <v>995375</v>
      </c>
      <c r="G102" s="106">
        <v>260000</v>
      </c>
      <c r="H102" s="104" t="s">
        <v>55</v>
      </c>
      <c r="I102" s="104" t="s">
        <v>67</v>
      </c>
      <c r="J102" s="107">
        <v>45023</v>
      </c>
    </row>
    <row r="103" spans="1:10" ht="15">
      <c r="A103" s="104" t="s">
        <v>62</v>
      </c>
      <c r="B103" s="104" t="s">
        <v>144</v>
      </c>
      <c r="C103" s="104" t="s">
        <v>63</v>
      </c>
      <c r="D103" s="104" t="s">
        <v>64</v>
      </c>
      <c r="E103" s="104" t="s">
        <v>52</v>
      </c>
      <c r="F103" s="105">
        <v>996024</v>
      </c>
      <c r="G103" s="106">
        <v>824633.1</v>
      </c>
      <c r="H103" s="104" t="s">
        <v>67</v>
      </c>
      <c r="I103" s="104" t="s">
        <v>67</v>
      </c>
      <c r="J103" s="107">
        <v>45044</v>
      </c>
    </row>
    <row r="104" spans="1:10" ht="15">
      <c r="A104" s="104" t="s">
        <v>62</v>
      </c>
      <c r="B104" s="104" t="s">
        <v>144</v>
      </c>
      <c r="C104" s="104" t="s">
        <v>69</v>
      </c>
      <c r="D104" s="104" t="s">
        <v>76</v>
      </c>
      <c r="E104" s="104" t="s">
        <v>52</v>
      </c>
      <c r="F104" s="105">
        <v>995980</v>
      </c>
      <c r="G104" s="106">
        <v>998000</v>
      </c>
      <c r="H104" s="104" t="s">
        <v>55</v>
      </c>
      <c r="I104" s="104" t="s">
        <v>67</v>
      </c>
      <c r="J104" s="107">
        <v>45043</v>
      </c>
    </row>
    <row r="105" spans="1:10" ht="15">
      <c r="A105" s="104" t="s">
        <v>62</v>
      </c>
      <c r="B105" s="104" t="s">
        <v>144</v>
      </c>
      <c r="C105" s="104" t="s">
        <v>104</v>
      </c>
      <c r="D105" s="104" t="s">
        <v>105</v>
      </c>
      <c r="E105" s="104" t="s">
        <v>52</v>
      </c>
      <c r="F105" s="105">
        <v>996071</v>
      </c>
      <c r="G105" s="106">
        <v>385000</v>
      </c>
      <c r="H105" s="104" t="s">
        <v>55</v>
      </c>
      <c r="I105" s="104" t="s">
        <v>67</v>
      </c>
      <c r="J105" s="107">
        <v>45044</v>
      </c>
    </row>
    <row r="106" spans="1:10" ht="15">
      <c r="A106" s="104" t="s">
        <v>62</v>
      </c>
      <c r="B106" s="104" t="s">
        <v>144</v>
      </c>
      <c r="C106" s="104" t="s">
        <v>69</v>
      </c>
      <c r="D106" s="104" t="s">
        <v>76</v>
      </c>
      <c r="E106" s="104" t="s">
        <v>52</v>
      </c>
      <c r="F106" s="105">
        <v>995332</v>
      </c>
      <c r="G106" s="106">
        <v>480000</v>
      </c>
      <c r="H106" s="104" t="s">
        <v>55</v>
      </c>
      <c r="I106" s="104" t="s">
        <v>67</v>
      </c>
      <c r="J106" s="107">
        <v>45023</v>
      </c>
    </row>
    <row r="107" spans="1:10" ht="15">
      <c r="A107" s="104" t="s">
        <v>62</v>
      </c>
      <c r="B107" s="104" t="s">
        <v>144</v>
      </c>
      <c r="C107" s="104" t="s">
        <v>63</v>
      </c>
      <c r="D107" s="104" t="s">
        <v>64</v>
      </c>
      <c r="E107" s="104" t="s">
        <v>52</v>
      </c>
      <c r="F107" s="105">
        <v>995272</v>
      </c>
      <c r="G107" s="106">
        <v>592000</v>
      </c>
      <c r="H107" s="104" t="s">
        <v>55</v>
      </c>
      <c r="I107" s="104" t="s">
        <v>67</v>
      </c>
      <c r="J107" s="107">
        <v>45021</v>
      </c>
    </row>
    <row r="108" spans="1:10" ht="15">
      <c r="A108" s="104" t="s">
        <v>62</v>
      </c>
      <c r="B108" s="104" t="s">
        <v>144</v>
      </c>
      <c r="C108" s="104" t="s">
        <v>63</v>
      </c>
      <c r="D108" s="104" t="s">
        <v>64</v>
      </c>
      <c r="E108" s="104" t="s">
        <v>52</v>
      </c>
      <c r="F108" s="105">
        <v>995503</v>
      </c>
      <c r="G108" s="106">
        <v>500000</v>
      </c>
      <c r="H108" s="104" t="s">
        <v>55</v>
      </c>
      <c r="I108" s="104" t="s">
        <v>67</v>
      </c>
      <c r="J108" s="107">
        <v>45028</v>
      </c>
    </row>
    <row r="109" spans="1:10" ht="15">
      <c r="A109" s="104" t="s">
        <v>62</v>
      </c>
      <c r="B109" s="104" t="s">
        <v>144</v>
      </c>
      <c r="C109" s="104" t="s">
        <v>69</v>
      </c>
      <c r="D109" s="104" t="s">
        <v>76</v>
      </c>
      <c r="E109" s="104" t="s">
        <v>83</v>
      </c>
      <c r="F109" s="105">
        <v>995582</v>
      </c>
      <c r="G109" s="106">
        <v>425000</v>
      </c>
      <c r="H109" s="104" t="s">
        <v>55</v>
      </c>
      <c r="I109" s="104" t="s">
        <v>67</v>
      </c>
      <c r="J109" s="107">
        <v>45030</v>
      </c>
    </row>
    <row r="110" spans="1:10" ht="15">
      <c r="A110" s="104" t="s">
        <v>62</v>
      </c>
      <c r="B110" s="104" t="s">
        <v>144</v>
      </c>
      <c r="C110" s="104" t="s">
        <v>63</v>
      </c>
      <c r="D110" s="104" t="s">
        <v>64</v>
      </c>
      <c r="E110" s="104" t="s">
        <v>52</v>
      </c>
      <c r="F110" s="105">
        <v>995408</v>
      </c>
      <c r="G110" s="106">
        <v>470000</v>
      </c>
      <c r="H110" s="104" t="s">
        <v>55</v>
      </c>
      <c r="I110" s="104" t="s">
        <v>67</v>
      </c>
      <c r="J110" s="107">
        <v>45026</v>
      </c>
    </row>
    <row r="111" spans="1:10" ht="15">
      <c r="A111" s="104" t="s">
        <v>62</v>
      </c>
      <c r="B111" s="104" t="s">
        <v>144</v>
      </c>
      <c r="C111" s="104" t="s">
        <v>63</v>
      </c>
      <c r="D111" s="104" t="s">
        <v>64</v>
      </c>
      <c r="E111" s="104" t="s">
        <v>52</v>
      </c>
      <c r="F111" s="105">
        <v>995336</v>
      </c>
      <c r="G111" s="106">
        <v>507900</v>
      </c>
      <c r="H111" s="104" t="s">
        <v>67</v>
      </c>
      <c r="I111" s="104" t="s">
        <v>67</v>
      </c>
      <c r="J111" s="107">
        <v>45023</v>
      </c>
    </row>
    <row r="112" spans="1:10" ht="15">
      <c r="A112" s="104" t="s">
        <v>62</v>
      </c>
      <c r="B112" s="104" t="s">
        <v>144</v>
      </c>
      <c r="C112" s="104" t="s">
        <v>63</v>
      </c>
      <c r="D112" s="104" t="s">
        <v>64</v>
      </c>
      <c r="E112" s="104" t="s">
        <v>52</v>
      </c>
      <c r="F112" s="105">
        <v>995642</v>
      </c>
      <c r="G112" s="106">
        <v>580000</v>
      </c>
      <c r="H112" s="104" t="s">
        <v>55</v>
      </c>
      <c r="I112" s="104" t="s">
        <v>67</v>
      </c>
      <c r="J112" s="107">
        <v>45033</v>
      </c>
    </row>
    <row r="113" spans="1:10" ht="15">
      <c r="A113" s="104" t="s">
        <v>62</v>
      </c>
      <c r="B113" s="104" t="s">
        <v>144</v>
      </c>
      <c r="C113" s="104" t="s">
        <v>63</v>
      </c>
      <c r="D113" s="104" t="s">
        <v>64</v>
      </c>
      <c r="E113" s="104" t="s">
        <v>52</v>
      </c>
      <c r="F113" s="105">
        <v>995637</v>
      </c>
      <c r="G113" s="106">
        <v>490000</v>
      </c>
      <c r="H113" s="104" t="s">
        <v>55</v>
      </c>
      <c r="I113" s="104" t="s">
        <v>67</v>
      </c>
      <c r="J113" s="107">
        <v>45033</v>
      </c>
    </row>
    <row r="114" spans="1:10" ht="15">
      <c r="A114" s="104" t="s">
        <v>62</v>
      </c>
      <c r="B114" s="104" t="s">
        <v>144</v>
      </c>
      <c r="C114" s="104" t="s">
        <v>63</v>
      </c>
      <c r="D114" s="104" t="s">
        <v>64</v>
      </c>
      <c r="E114" s="104" t="s">
        <v>52</v>
      </c>
      <c r="F114" s="105">
        <v>995239</v>
      </c>
      <c r="G114" s="106">
        <v>1050000</v>
      </c>
      <c r="H114" s="104" t="s">
        <v>55</v>
      </c>
      <c r="I114" s="104" t="s">
        <v>67</v>
      </c>
      <c r="J114" s="107">
        <v>45020</v>
      </c>
    </row>
    <row r="115" spans="1:10" ht="15">
      <c r="A115" s="104" t="s">
        <v>98</v>
      </c>
      <c r="B115" s="104" t="s">
        <v>145</v>
      </c>
      <c r="C115" s="104" t="s">
        <v>99</v>
      </c>
      <c r="D115" s="104" t="s">
        <v>90</v>
      </c>
      <c r="E115" s="104" t="s">
        <v>52</v>
      </c>
      <c r="F115" s="105">
        <v>995845</v>
      </c>
      <c r="G115" s="106">
        <v>1050000</v>
      </c>
      <c r="H115" s="104" t="s">
        <v>55</v>
      </c>
      <c r="I115" s="104" t="s">
        <v>67</v>
      </c>
      <c r="J115" s="107">
        <v>45037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9"/>
  <dimension ref="A1:L20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1.85546875" customWidth="1"/>
    <col min="2" max="2" width="9.5703125" customWidth="1"/>
    <col min="3" max="3" width="20.42578125" customWidth="1"/>
    <col min="4" max="4" width="16.28515625" customWidth="1"/>
    <col min="5" max="5" width="11.28515625" customWidth="1"/>
    <col min="6" max="6" width="14.140625" customWidth="1"/>
    <col min="7" max="7" width="11.85546875" customWidth="1"/>
    <col min="8" max="8" width="39.140625" customWidth="1"/>
  </cols>
  <sheetData>
    <row r="1" spans="1:12">
      <c r="A1" s="83" t="s">
        <v>0</v>
      </c>
      <c r="B1" s="83" t="s">
        <v>35</v>
      </c>
      <c r="C1" s="83" t="s">
        <v>1</v>
      </c>
      <c r="D1" s="83" t="s">
        <v>34</v>
      </c>
      <c r="E1" s="83" t="s">
        <v>32</v>
      </c>
      <c r="F1" s="83" t="s">
        <v>36</v>
      </c>
      <c r="G1" s="83" t="s">
        <v>33</v>
      </c>
      <c r="H1" s="83" t="s">
        <v>39</v>
      </c>
      <c r="L1">
        <v>20</v>
      </c>
    </row>
    <row r="2" spans="1:12" ht="15">
      <c r="A2" s="108" t="s">
        <v>51</v>
      </c>
      <c r="B2" s="108" t="s">
        <v>139</v>
      </c>
      <c r="C2" s="108" t="s">
        <v>110</v>
      </c>
      <c r="D2" s="108" t="s">
        <v>114</v>
      </c>
      <c r="E2" s="109">
        <v>995343</v>
      </c>
      <c r="F2" s="110">
        <v>1200000</v>
      </c>
      <c r="G2" s="111">
        <v>45023</v>
      </c>
      <c r="H2" s="108" t="s">
        <v>115</v>
      </c>
    </row>
    <row r="3" spans="1:12" ht="15">
      <c r="A3" s="108" t="s">
        <v>51</v>
      </c>
      <c r="B3" s="108" t="s">
        <v>139</v>
      </c>
      <c r="C3" s="108" t="s">
        <v>113</v>
      </c>
      <c r="D3" s="108" t="s">
        <v>112</v>
      </c>
      <c r="E3" s="109">
        <v>995605</v>
      </c>
      <c r="F3" s="110">
        <v>219780</v>
      </c>
      <c r="G3" s="111">
        <v>45030</v>
      </c>
      <c r="H3" s="108" t="s">
        <v>111</v>
      </c>
    </row>
    <row r="4" spans="1:12" ht="15">
      <c r="A4" s="108" t="s">
        <v>51</v>
      </c>
      <c r="B4" s="108" t="s">
        <v>139</v>
      </c>
      <c r="C4" s="108" t="s">
        <v>110</v>
      </c>
      <c r="D4" s="108" t="s">
        <v>109</v>
      </c>
      <c r="E4" s="109">
        <v>995811</v>
      </c>
      <c r="F4" s="110">
        <v>340000</v>
      </c>
      <c r="G4" s="111">
        <v>45037</v>
      </c>
      <c r="H4" s="108" t="s">
        <v>111</v>
      </c>
    </row>
    <row r="5" spans="1:12" ht="15">
      <c r="A5" s="108" t="s">
        <v>56</v>
      </c>
      <c r="B5" s="108" t="s">
        <v>140</v>
      </c>
      <c r="C5" s="108" t="s">
        <v>125</v>
      </c>
      <c r="D5" s="108" t="s">
        <v>124</v>
      </c>
      <c r="E5" s="109">
        <v>995295</v>
      </c>
      <c r="F5" s="110">
        <v>150000</v>
      </c>
      <c r="G5" s="111">
        <v>45022</v>
      </c>
      <c r="H5" s="108" t="s">
        <v>126</v>
      </c>
    </row>
    <row r="6" spans="1:12" ht="15">
      <c r="A6" s="108" t="s">
        <v>56</v>
      </c>
      <c r="B6" s="108" t="s">
        <v>140</v>
      </c>
      <c r="C6" s="108" t="s">
        <v>118</v>
      </c>
      <c r="D6" s="108" t="s">
        <v>123</v>
      </c>
      <c r="E6" s="109">
        <v>995219</v>
      </c>
      <c r="F6" s="110">
        <v>1552000</v>
      </c>
      <c r="G6" s="111">
        <v>45019</v>
      </c>
      <c r="H6" s="108" t="s">
        <v>119</v>
      </c>
    </row>
    <row r="7" spans="1:12" ht="15">
      <c r="A7" s="108" t="s">
        <v>56</v>
      </c>
      <c r="B7" s="108" t="s">
        <v>140</v>
      </c>
      <c r="C7" s="108" t="s">
        <v>121</v>
      </c>
      <c r="D7" s="108" t="s">
        <v>120</v>
      </c>
      <c r="E7" s="109">
        <v>995825</v>
      </c>
      <c r="F7" s="110">
        <v>6300000</v>
      </c>
      <c r="G7" s="111">
        <v>45037</v>
      </c>
      <c r="H7" s="108" t="s">
        <v>122</v>
      </c>
    </row>
    <row r="8" spans="1:12" ht="15">
      <c r="A8" s="108" t="s">
        <v>56</v>
      </c>
      <c r="B8" s="108" t="s">
        <v>140</v>
      </c>
      <c r="C8" s="108" t="s">
        <v>118</v>
      </c>
      <c r="D8" s="108" t="s">
        <v>117</v>
      </c>
      <c r="E8" s="109">
        <v>995836</v>
      </c>
      <c r="F8" s="110">
        <v>994500</v>
      </c>
      <c r="G8" s="111">
        <v>45037</v>
      </c>
      <c r="H8" s="108" t="s">
        <v>119</v>
      </c>
    </row>
    <row r="9" spans="1:12" ht="15">
      <c r="A9" s="108" t="s">
        <v>56</v>
      </c>
      <c r="B9" s="108" t="s">
        <v>140</v>
      </c>
      <c r="C9" s="108" t="s">
        <v>110</v>
      </c>
      <c r="D9" s="108" t="s">
        <v>100</v>
      </c>
      <c r="E9" s="109">
        <v>996032</v>
      </c>
      <c r="F9" s="110">
        <v>507500</v>
      </c>
      <c r="G9" s="111">
        <v>45044</v>
      </c>
      <c r="H9" s="108" t="s">
        <v>116</v>
      </c>
    </row>
    <row r="10" spans="1:12" ht="15">
      <c r="A10" s="108" t="s">
        <v>65</v>
      </c>
      <c r="B10" s="108" t="s">
        <v>143</v>
      </c>
      <c r="C10" s="108" t="s">
        <v>125</v>
      </c>
      <c r="D10" s="108" t="s">
        <v>132</v>
      </c>
      <c r="E10" s="109">
        <v>995397</v>
      </c>
      <c r="F10" s="110">
        <v>50000</v>
      </c>
      <c r="G10" s="111">
        <v>45026</v>
      </c>
      <c r="H10" s="108" t="s">
        <v>133</v>
      </c>
    </row>
    <row r="11" spans="1:12" ht="60">
      <c r="A11" s="108" t="s">
        <v>65</v>
      </c>
      <c r="B11" s="108" t="s">
        <v>143</v>
      </c>
      <c r="C11" s="108" t="s">
        <v>128</v>
      </c>
      <c r="D11" s="108" t="s">
        <v>130</v>
      </c>
      <c r="E11" s="109">
        <v>995607</v>
      </c>
      <c r="F11" s="110">
        <v>696143.01</v>
      </c>
      <c r="G11" s="111">
        <v>45030</v>
      </c>
      <c r="H11" s="108" t="s">
        <v>131</v>
      </c>
    </row>
    <row r="12" spans="1:12" ht="15">
      <c r="A12" s="108" t="s">
        <v>65</v>
      </c>
      <c r="B12" s="108" t="s">
        <v>143</v>
      </c>
      <c r="C12" s="108" t="s">
        <v>128</v>
      </c>
      <c r="D12" s="108" t="s">
        <v>127</v>
      </c>
      <c r="E12" s="109">
        <v>995703</v>
      </c>
      <c r="F12" s="110">
        <v>161280</v>
      </c>
      <c r="G12" s="111">
        <v>45034</v>
      </c>
      <c r="H12" s="108" t="s">
        <v>129</v>
      </c>
    </row>
    <row r="13" spans="1:12" ht="15">
      <c r="A13" s="108" t="s">
        <v>62</v>
      </c>
      <c r="B13" s="108" t="s">
        <v>144</v>
      </c>
      <c r="C13" s="108" t="s">
        <v>128</v>
      </c>
      <c r="D13" s="108" t="s">
        <v>136</v>
      </c>
      <c r="E13" s="109">
        <v>995913</v>
      </c>
      <c r="F13" s="110">
        <v>100000</v>
      </c>
      <c r="G13" s="111">
        <v>45041</v>
      </c>
      <c r="H13" s="108" t="s">
        <v>137</v>
      </c>
    </row>
    <row r="14" spans="1:12" ht="15">
      <c r="A14" s="108" t="s">
        <v>62</v>
      </c>
      <c r="B14" s="108" t="s">
        <v>144</v>
      </c>
      <c r="C14" s="108" t="s">
        <v>128</v>
      </c>
      <c r="D14" s="108" t="s">
        <v>134</v>
      </c>
      <c r="E14" s="109">
        <v>996002</v>
      </c>
      <c r="F14" s="110">
        <v>1264436.06</v>
      </c>
      <c r="G14" s="111">
        <v>45043</v>
      </c>
      <c r="H14" s="108" t="s">
        <v>135</v>
      </c>
    </row>
    <row r="15" spans="1:12" ht="15">
      <c r="A15" s="108"/>
      <c r="B15" s="108"/>
      <c r="C15" s="108"/>
      <c r="D15" s="108"/>
      <c r="E15" s="109"/>
      <c r="F15" s="110"/>
      <c r="G15" s="111"/>
      <c r="H15" s="108"/>
    </row>
    <row r="16" spans="1:12" ht="15">
      <c r="A16" s="108"/>
      <c r="B16" s="108"/>
      <c r="C16" s="108"/>
      <c r="D16" s="108"/>
      <c r="E16" s="109"/>
      <c r="F16" s="110"/>
      <c r="G16" s="111"/>
      <c r="H16" s="108"/>
    </row>
    <row r="17" spans="1:8" ht="15">
      <c r="A17" s="108"/>
      <c r="B17" s="108"/>
      <c r="C17" s="108"/>
      <c r="D17" s="108"/>
      <c r="E17" s="109"/>
      <c r="F17" s="110"/>
      <c r="G17" s="111"/>
      <c r="H17" s="108"/>
    </row>
    <row r="18" spans="1:8" ht="15">
      <c r="A18" s="108"/>
      <c r="B18" s="108"/>
      <c r="C18" s="108"/>
      <c r="D18" s="108"/>
      <c r="E18" s="109"/>
      <c r="F18" s="110"/>
      <c r="G18" s="111"/>
      <c r="H18" s="108"/>
    </row>
    <row r="19" spans="1:8" ht="15">
      <c r="A19" s="108"/>
      <c r="B19" s="108"/>
      <c r="C19" s="108"/>
      <c r="D19" s="108"/>
      <c r="E19" s="109"/>
      <c r="F19" s="110"/>
      <c r="G19" s="111"/>
      <c r="H19" s="108"/>
    </row>
    <row r="20" spans="1:8" ht="15">
      <c r="A20" s="108"/>
      <c r="B20" s="108"/>
      <c r="C20" s="108"/>
      <c r="D20" s="108"/>
      <c r="E20" s="109"/>
      <c r="F20" s="110"/>
      <c r="G20" s="111"/>
      <c r="H20" s="108"/>
    </row>
  </sheetData>
  <pageMargins left="0.7" right="0.7" top="0.75" bottom="0.75" header="0.3" footer="0.3"/>
  <legacy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2"/>
  <dimension ref="A1:L128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6.5703125" customWidth="1"/>
    <col min="2" max="2" width="9.5703125" customWidth="1"/>
    <col min="3" max="3" width="14.85546875" customWidth="1"/>
    <col min="4" max="4" width="11.85546875" customWidth="1"/>
    <col min="5" max="5" width="25.5703125" customWidth="1"/>
  </cols>
  <sheetData>
    <row r="1" spans="1:12">
      <c r="A1" s="84" t="s">
        <v>0</v>
      </c>
      <c r="B1" s="85" t="s">
        <v>35</v>
      </c>
      <c r="C1" s="85" t="s">
        <v>36</v>
      </c>
      <c r="D1" s="85" t="s">
        <v>33</v>
      </c>
      <c r="E1" s="86" t="s">
        <v>41</v>
      </c>
      <c r="L1">
        <v>128</v>
      </c>
    </row>
    <row r="2" spans="1:12" ht="12.75" customHeight="1">
      <c r="A2" s="112" t="s">
        <v>71</v>
      </c>
      <c r="B2" s="112" t="s">
        <v>138</v>
      </c>
      <c r="C2" s="113">
        <v>481622</v>
      </c>
      <c r="D2" s="114">
        <v>45019</v>
      </c>
      <c r="E2" s="112" t="s">
        <v>146</v>
      </c>
    </row>
    <row r="3" spans="1:12" ht="12.75" customHeight="1">
      <c r="A3" s="112" t="s">
        <v>71</v>
      </c>
      <c r="B3" s="112" t="s">
        <v>138</v>
      </c>
      <c r="C3" s="113">
        <v>479950</v>
      </c>
      <c r="D3" s="114">
        <v>45021</v>
      </c>
      <c r="E3" s="112" t="s">
        <v>146</v>
      </c>
    </row>
    <row r="4" spans="1:12" ht="12.75" customHeight="1">
      <c r="A4" s="112" t="s">
        <v>71</v>
      </c>
      <c r="B4" s="112" t="s">
        <v>138</v>
      </c>
      <c r="C4" s="113">
        <v>538835</v>
      </c>
      <c r="D4" s="114">
        <v>45023</v>
      </c>
      <c r="E4" s="112" t="s">
        <v>146</v>
      </c>
    </row>
    <row r="5" spans="1:12" ht="12.75" customHeight="1">
      <c r="A5" s="112" t="s">
        <v>71</v>
      </c>
      <c r="B5" s="112" t="s">
        <v>138</v>
      </c>
      <c r="C5" s="113">
        <v>468070</v>
      </c>
      <c r="D5" s="114">
        <v>45033</v>
      </c>
      <c r="E5" s="112" t="s">
        <v>146</v>
      </c>
    </row>
    <row r="6" spans="1:12" ht="12.75" customHeight="1">
      <c r="A6" s="112" t="s">
        <v>71</v>
      </c>
      <c r="B6" s="112" t="s">
        <v>138</v>
      </c>
      <c r="C6" s="113">
        <v>519950</v>
      </c>
      <c r="D6" s="114">
        <v>45028</v>
      </c>
      <c r="E6" s="112" t="s">
        <v>146</v>
      </c>
    </row>
    <row r="7" spans="1:12" ht="12.75" customHeight="1">
      <c r="A7" s="112" t="s">
        <v>71</v>
      </c>
      <c r="B7" s="112" t="s">
        <v>138</v>
      </c>
      <c r="C7" s="113">
        <v>525000</v>
      </c>
      <c r="D7" s="114">
        <v>45044</v>
      </c>
      <c r="E7" s="112" t="s">
        <v>146</v>
      </c>
    </row>
    <row r="8" spans="1:12" ht="12.75" customHeight="1">
      <c r="A8" s="112" t="s">
        <v>71</v>
      </c>
      <c r="B8" s="112" t="s">
        <v>138</v>
      </c>
      <c r="C8" s="113">
        <v>526372</v>
      </c>
      <c r="D8" s="114">
        <v>45029</v>
      </c>
      <c r="E8" s="112" t="s">
        <v>146</v>
      </c>
    </row>
    <row r="9" spans="1:12" ht="12.75" customHeight="1">
      <c r="A9" s="112" t="s">
        <v>71</v>
      </c>
      <c r="B9" s="112" t="s">
        <v>138</v>
      </c>
      <c r="C9" s="113">
        <v>477015</v>
      </c>
      <c r="D9" s="114">
        <v>45040</v>
      </c>
      <c r="E9" s="112" t="s">
        <v>146</v>
      </c>
    </row>
    <row r="10" spans="1:12" ht="12.75" customHeight="1">
      <c r="A10" s="112" t="s">
        <v>71</v>
      </c>
      <c r="B10" s="112" t="s">
        <v>138</v>
      </c>
      <c r="C10" s="113">
        <v>529001</v>
      </c>
      <c r="D10" s="114">
        <v>45042</v>
      </c>
      <c r="E10" s="112" t="s">
        <v>146</v>
      </c>
    </row>
    <row r="11" spans="1:12" ht="12.75" customHeight="1">
      <c r="A11" s="112" t="s">
        <v>51</v>
      </c>
      <c r="B11" s="112" t="s">
        <v>139</v>
      </c>
      <c r="C11" s="113">
        <v>1300000</v>
      </c>
      <c r="D11" s="114">
        <v>45036</v>
      </c>
      <c r="E11" s="112" t="s">
        <v>147</v>
      </c>
    </row>
    <row r="12" spans="1:12" ht="12.75" customHeight="1">
      <c r="A12" s="112" t="s">
        <v>51</v>
      </c>
      <c r="B12" s="112" t="s">
        <v>139</v>
      </c>
      <c r="C12" s="113">
        <v>515000</v>
      </c>
      <c r="D12" s="114">
        <v>45030</v>
      </c>
      <c r="E12" s="112" t="s">
        <v>147</v>
      </c>
    </row>
    <row r="13" spans="1:12" ht="15">
      <c r="A13" s="112" t="s">
        <v>51</v>
      </c>
      <c r="B13" s="112" t="s">
        <v>139</v>
      </c>
      <c r="C13" s="113">
        <v>888000</v>
      </c>
      <c r="D13" s="114">
        <v>45041</v>
      </c>
      <c r="E13" s="112" t="s">
        <v>147</v>
      </c>
    </row>
    <row r="14" spans="1:12" ht="15">
      <c r="A14" s="112" t="s">
        <v>51</v>
      </c>
      <c r="B14" s="112" t="s">
        <v>139</v>
      </c>
      <c r="C14" s="113">
        <v>240000</v>
      </c>
      <c r="D14" s="114">
        <v>45021</v>
      </c>
      <c r="E14" s="112" t="s">
        <v>147</v>
      </c>
    </row>
    <row r="15" spans="1:12" ht="15">
      <c r="A15" s="112" t="s">
        <v>51</v>
      </c>
      <c r="B15" s="112" t="s">
        <v>139</v>
      </c>
      <c r="C15" s="113">
        <v>676774</v>
      </c>
      <c r="D15" s="114">
        <v>45022</v>
      </c>
      <c r="E15" s="112" t="s">
        <v>146</v>
      </c>
    </row>
    <row r="16" spans="1:12" ht="15">
      <c r="A16" s="112" t="s">
        <v>51</v>
      </c>
      <c r="B16" s="112" t="s">
        <v>139</v>
      </c>
      <c r="C16" s="113">
        <v>340000</v>
      </c>
      <c r="D16" s="114">
        <v>45037</v>
      </c>
      <c r="E16" s="112" t="s">
        <v>148</v>
      </c>
    </row>
    <row r="17" spans="1:5" ht="15">
      <c r="A17" s="112" t="s">
        <v>51</v>
      </c>
      <c r="B17" s="112" t="s">
        <v>139</v>
      </c>
      <c r="C17" s="113">
        <v>555000</v>
      </c>
      <c r="D17" s="114">
        <v>45041</v>
      </c>
      <c r="E17" s="112" t="s">
        <v>147</v>
      </c>
    </row>
    <row r="18" spans="1:5" ht="15">
      <c r="A18" s="112" t="s">
        <v>51</v>
      </c>
      <c r="B18" s="112" t="s">
        <v>139</v>
      </c>
      <c r="C18" s="113">
        <v>840000</v>
      </c>
      <c r="D18" s="114">
        <v>45019</v>
      </c>
      <c r="E18" s="112" t="s">
        <v>147</v>
      </c>
    </row>
    <row r="19" spans="1:5" ht="15">
      <c r="A19" s="112" t="s">
        <v>51</v>
      </c>
      <c r="B19" s="112" t="s">
        <v>139</v>
      </c>
      <c r="C19" s="113">
        <v>250000</v>
      </c>
      <c r="D19" s="114">
        <v>45030</v>
      </c>
      <c r="E19" s="112" t="s">
        <v>147</v>
      </c>
    </row>
    <row r="20" spans="1:5" ht="15">
      <c r="A20" s="112" t="s">
        <v>51</v>
      </c>
      <c r="B20" s="112" t="s">
        <v>139</v>
      </c>
      <c r="C20" s="113">
        <v>650000</v>
      </c>
      <c r="D20" s="114">
        <v>45023</v>
      </c>
      <c r="E20" s="112" t="s">
        <v>147</v>
      </c>
    </row>
    <row r="21" spans="1:5" ht="15">
      <c r="A21" s="112" t="s">
        <v>51</v>
      </c>
      <c r="B21" s="112" t="s">
        <v>139</v>
      </c>
      <c r="C21" s="113">
        <v>219780</v>
      </c>
      <c r="D21" s="114">
        <v>45030</v>
      </c>
      <c r="E21" s="112" t="s">
        <v>148</v>
      </c>
    </row>
    <row r="22" spans="1:5" ht="15">
      <c r="A22" s="112" t="s">
        <v>51</v>
      </c>
      <c r="B22" s="112" t="s">
        <v>139</v>
      </c>
      <c r="C22" s="113">
        <v>550000</v>
      </c>
      <c r="D22" s="114">
        <v>45043</v>
      </c>
      <c r="E22" s="112" t="s">
        <v>147</v>
      </c>
    </row>
    <row r="23" spans="1:5" ht="15">
      <c r="A23" s="112" t="s">
        <v>51</v>
      </c>
      <c r="B23" s="112" t="s">
        <v>139</v>
      </c>
      <c r="C23" s="113">
        <v>717500</v>
      </c>
      <c r="D23" s="114">
        <v>45036</v>
      </c>
      <c r="E23" s="112" t="s">
        <v>147</v>
      </c>
    </row>
    <row r="24" spans="1:5" ht="15">
      <c r="A24" s="112" t="s">
        <v>51</v>
      </c>
      <c r="B24" s="112" t="s">
        <v>139</v>
      </c>
      <c r="C24" s="113">
        <v>190000</v>
      </c>
      <c r="D24" s="114">
        <v>45044</v>
      </c>
      <c r="E24" s="112" t="s">
        <v>147</v>
      </c>
    </row>
    <row r="25" spans="1:5" ht="15">
      <c r="A25" s="112" t="s">
        <v>51</v>
      </c>
      <c r="B25" s="112" t="s">
        <v>139</v>
      </c>
      <c r="C25" s="113">
        <v>276000</v>
      </c>
      <c r="D25" s="114">
        <v>45041</v>
      </c>
      <c r="E25" s="112" t="s">
        <v>147</v>
      </c>
    </row>
    <row r="26" spans="1:5" ht="15">
      <c r="A26" s="112" t="s">
        <v>51</v>
      </c>
      <c r="B26" s="112" t="s">
        <v>139</v>
      </c>
      <c r="C26" s="113">
        <v>618662</v>
      </c>
      <c r="D26" s="114">
        <v>45030</v>
      </c>
      <c r="E26" s="112" t="s">
        <v>146</v>
      </c>
    </row>
    <row r="27" spans="1:5" ht="15">
      <c r="A27" s="112" t="s">
        <v>51</v>
      </c>
      <c r="B27" s="112" t="s">
        <v>139</v>
      </c>
      <c r="C27" s="113">
        <v>400000</v>
      </c>
      <c r="D27" s="114">
        <v>45044</v>
      </c>
      <c r="E27" s="112" t="s">
        <v>147</v>
      </c>
    </row>
    <row r="28" spans="1:5" ht="15">
      <c r="A28" s="112" t="s">
        <v>51</v>
      </c>
      <c r="B28" s="112" t="s">
        <v>139</v>
      </c>
      <c r="C28" s="113">
        <v>405000</v>
      </c>
      <c r="D28" s="114">
        <v>45030</v>
      </c>
      <c r="E28" s="112" t="s">
        <v>147</v>
      </c>
    </row>
    <row r="29" spans="1:5" ht="15">
      <c r="A29" s="112" t="s">
        <v>51</v>
      </c>
      <c r="B29" s="112" t="s">
        <v>139</v>
      </c>
      <c r="C29" s="113">
        <v>1200000</v>
      </c>
      <c r="D29" s="114">
        <v>45023</v>
      </c>
      <c r="E29" s="112" t="s">
        <v>148</v>
      </c>
    </row>
    <row r="30" spans="1:5" ht="15">
      <c r="A30" s="112" t="s">
        <v>56</v>
      </c>
      <c r="B30" s="112" t="s">
        <v>140</v>
      </c>
      <c r="C30" s="113">
        <v>725000</v>
      </c>
      <c r="D30" s="114">
        <v>45044</v>
      </c>
      <c r="E30" s="112" t="s">
        <v>147</v>
      </c>
    </row>
    <row r="31" spans="1:5" ht="15">
      <c r="A31" s="112" t="s">
        <v>56</v>
      </c>
      <c r="B31" s="112" t="s">
        <v>140</v>
      </c>
      <c r="C31" s="113">
        <v>463000</v>
      </c>
      <c r="D31" s="114">
        <v>45044</v>
      </c>
      <c r="E31" s="112" t="s">
        <v>147</v>
      </c>
    </row>
    <row r="32" spans="1:5" ht="15">
      <c r="A32" s="112" t="s">
        <v>56</v>
      </c>
      <c r="B32" s="112" t="s">
        <v>140</v>
      </c>
      <c r="C32" s="113">
        <v>1300000</v>
      </c>
      <c r="D32" s="114">
        <v>45040</v>
      </c>
      <c r="E32" s="112" t="s">
        <v>147</v>
      </c>
    </row>
    <row r="33" spans="1:5" ht="15">
      <c r="A33" s="112" t="s">
        <v>56</v>
      </c>
      <c r="B33" s="112" t="s">
        <v>140</v>
      </c>
      <c r="C33" s="113">
        <v>455000</v>
      </c>
      <c r="D33" s="114">
        <v>45044</v>
      </c>
      <c r="E33" s="112" t="s">
        <v>146</v>
      </c>
    </row>
    <row r="34" spans="1:5" ht="15">
      <c r="A34" s="112" t="s">
        <v>56</v>
      </c>
      <c r="B34" s="112" t="s">
        <v>140</v>
      </c>
      <c r="C34" s="113">
        <v>788220</v>
      </c>
      <c r="D34" s="114">
        <v>45027</v>
      </c>
      <c r="E34" s="112" t="s">
        <v>146</v>
      </c>
    </row>
    <row r="35" spans="1:5" ht="15">
      <c r="A35" s="112" t="s">
        <v>56</v>
      </c>
      <c r="B35" s="112" t="s">
        <v>140</v>
      </c>
      <c r="C35" s="113">
        <v>602723</v>
      </c>
      <c r="D35" s="114">
        <v>45030</v>
      </c>
      <c r="E35" s="112" t="s">
        <v>146</v>
      </c>
    </row>
    <row r="36" spans="1:5" ht="15">
      <c r="A36" s="112" t="s">
        <v>56</v>
      </c>
      <c r="B36" s="112" t="s">
        <v>140</v>
      </c>
      <c r="C36" s="113">
        <v>447696</v>
      </c>
      <c r="D36" s="114">
        <v>45037</v>
      </c>
      <c r="E36" s="112" t="s">
        <v>146</v>
      </c>
    </row>
    <row r="37" spans="1:5" ht="15">
      <c r="A37" s="112" t="s">
        <v>56</v>
      </c>
      <c r="B37" s="112" t="s">
        <v>140</v>
      </c>
      <c r="C37" s="113">
        <v>1115000</v>
      </c>
      <c r="D37" s="114">
        <v>45037</v>
      </c>
      <c r="E37" s="112" t="s">
        <v>147</v>
      </c>
    </row>
    <row r="38" spans="1:5" ht="15">
      <c r="A38" s="112" t="s">
        <v>56</v>
      </c>
      <c r="B38" s="112" t="s">
        <v>140</v>
      </c>
      <c r="C38" s="113">
        <v>6300000</v>
      </c>
      <c r="D38" s="114">
        <v>45037</v>
      </c>
      <c r="E38" s="112" t="s">
        <v>148</v>
      </c>
    </row>
    <row r="39" spans="1:5" ht="15">
      <c r="A39" s="112" t="s">
        <v>56</v>
      </c>
      <c r="B39" s="112" t="s">
        <v>140</v>
      </c>
      <c r="C39" s="113">
        <v>695000</v>
      </c>
      <c r="D39" s="114">
        <v>45044</v>
      </c>
      <c r="E39" s="112" t="s">
        <v>146</v>
      </c>
    </row>
    <row r="40" spans="1:5" ht="15">
      <c r="A40" s="112" t="s">
        <v>56</v>
      </c>
      <c r="B40" s="112" t="s">
        <v>140</v>
      </c>
      <c r="C40" s="113">
        <v>994500</v>
      </c>
      <c r="D40" s="114">
        <v>45037</v>
      </c>
      <c r="E40" s="112" t="s">
        <v>148</v>
      </c>
    </row>
    <row r="41" spans="1:5" ht="15">
      <c r="A41" s="112" t="s">
        <v>56</v>
      </c>
      <c r="B41" s="112" t="s">
        <v>140</v>
      </c>
      <c r="C41" s="113">
        <v>1400000</v>
      </c>
      <c r="D41" s="114">
        <v>45041</v>
      </c>
      <c r="E41" s="112" t="s">
        <v>147</v>
      </c>
    </row>
    <row r="42" spans="1:5" ht="15">
      <c r="A42" s="112" t="s">
        <v>56</v>
      </c>
      <c r="B42" s="112" t="s">
        <v>140</v>
      </c>
      <c r="C42" s="113">
        <v>11200000</v>
      </c>
      <c r="D42" s="114">
        <v>45033</v>
      </c>
      <c r="E42" s="112" t="s">
        <v>147</v>
      </c>
    </row>
    <row r="43" spans="1:5" ht="15">
      <c r="A43" s="112" t="s">
        <v>56</v>
      </c>
      <c r="B43" s="112" t="s">
        <v>140</v>
      </c>
      <c r="C43" s="113">
        <v>507500</v>
      </c>
      <c r="D43" s="114">
        <v>45044</v>
      </c>
      <c r="E43" s="112" t="s">
        <v>148</v>
      </c>
    </row>
    <row r="44" spans="1:5" ht="15">
      <c r="A44" s="112" t="s">
        <v>56</v>
      </c>
      <c r="B44" s="112" t="s">
        <v>140</v>
      </c>
      <c r="C44" s="113">
        <v>1085000</v>
      </c>
      <c r="D44" s="114">
        <v>45034</v>
      </c>
      <c r="E44" s="112" t="s">
        <v>147</v>
      </c>
    </row>
    <row r="45" spans="1:5" ht="15">
      <c r="A45" s="112" t="s">
        <v>56</v>
      </c>
      <c r="B45" s="112" t="s">
        <v>140</v>
      </c>
      <c r="C45" s="113">
        <v>641717</v>
      </c>
      <c r="D45" s="114">
        <v>45036</v>
      </c>
      <c r="E45" s="112" t="s">
        <v>146</v>
      </c>
    </row>
    <row r="46" spans="1:5" ht="15">
      <c r="A46" s="112" t="s">
        <v>56</v>
      </c>
      <c r="B46" s="112" t="s">
        <v>140</v>
      </c>
      <c r="C46" s="113">
        <v>225000</v>
      </c>
      <c r="D46" s="114">
        <v>45033</v>
      </c>
      <c r="E46" s="112" t="s">
        <v>147</v>
      </c>
    </row>
    <row r="47" spans="1:5" ht="15">
      <c r="A47" s="112" t="s">
        <v>56</v>
      </c>
      <c r="B47" s="112" t="s">
        <v>140</v>
      </c>
      <c r="C47" s="113">
        <v>2370000</v>
      </c>
      <c r="D47" s="114">
        <v>45042</v>
      </c>
      <c r="E47" s="112" t="s">
        <v>147</v>
      </c>
    </row>
    <row r="48" spans="1:5" ht="15">
      <c r="A48" s="112" t="s">
        <v>56</v>
      </c>
      <c r="B48" s="112" t="s">
        <v>140</v>
      </c>
      <c r="C48" s="113">
        <v>1045000</v>
      </c>
      <c r="D48" s="114">
        <v>45030</v>
      </c>
      <c r="E48" s="112" t="s">
        <v>147</v>
      </c>
    </row>
    <row r="49" spans="1:5" ht="15">
      <c r="A49" s="112" t="s">
        <v>56</v>
      </c>
      <c r="B49" s="112" t="s">
        <v>140</v>
      </c>
      <c r="C49" s="113">
        <v>2600000</v>
      </c>
      <c r="D49" s="114">
        <v>45029</v>
      </c>
      <c r="E49" s="112" t="s">
        <v>147</v>
      </c>
    </row>
    <row r="50" spans="1:5" ht="15">
      <c r="A50" s="112" t="s">
        <v>56</v>
      </c>
      <c r="B50" s="112" t="s">
        <v>140</v>
      </c>
      <c r="C50" s="113">
        <v>1300000</v>
      </c>
      <c r="D50" s="114">
        <v>45029</v>
      </c>
      <c r="E50" s="112" t="s">
        <v>147</v>
      </c>
    </row>
    <row r="51" spans="1:5" ht="15">
      <c r="A51" s="112" t="s">
        <v>56</v>
      </c>
      <c r="B51" s="112" t="s">
        <v>140</v>
      </c>
      <c r="C51" s="113">
        <v>320000</v>
      </c>
      <c r="D51" s="114">
        <v>45026</v>
      </c>
      <c r="E51" s="112" t="s">
        <v>147</v>
      </c>
    </row>
    <row r="52" spans="1:5" ht="15">
      <c r="A52" s="112" t="s">
        <v>56</v>
      </c>
      <c r="B52" s="112" t="s">
        <v>140</v>
      </c>
      <c r="C52" s="113">
        <v>721000</v>
      </c>
      <c r="D52" s="114">
        <v>45020</v>
      </c>
      <c r="E52" s="112" t="s">
        <v>147</v>
      </c>
    </row>
    <row r="53" spans="1:5" ht="15">
      <c r="A53" s="112" t="s">
        <v>56</v>
      </c>
      <c r="B53" s="112" t="s">
        <v>140</v>
      </c>
      <c r="C53" s="113">
        <v>1552000</v>
      </c>
      <c r="D53" s="114">
        <v>45019</v>
      </c>
      <c r="E53" s="112" t="s">
        <v>148</v>
      </c>
    </row>
    <row r="54" spans="1:5" ht="15">
      <c r="A54" s="112" t="s">
        <v>56</v>
      </c>
      <c r="B54" s="112" t="s">
        <v>140</v>
      </c>
      <c r="C54" s="113">
        <v>730000</v>
      </c>
      <c r="D54" s="114">
        <v>45019</v>
      </c>
      <c r="E54" s="112" t="s">
        <v>147</v>
      </c>
    </row>
    <row r="55" spans="1:5" ht="15">
      <c r="A55" s="112" t="s">
        <v>56</v>
      </c>
      <c r="B55" s="112" t="s">
        <v>140</v>
      </c>
      <c r="C55" s="113">
        <v>150000</v>
      </c>
      <c r="D55" s="114">
        <v>45022</v>
      </c>
      <c r="E55" s="112" t="s">
        <v>148</v>
      </c>
    </row>
    <row r="56" spans="1:5" ht="15">
      <c r="A56" s="112" t="s">
        <v>80</v>
      </c>
      <c r="B56" s="112" t="s">
        <v>141</v>
      </c>
      <c r="C56" s="113">
        <v>538800</v>
      </c>
      <c r="D56" s="114">
        <v>45023</v>
      </c>
      <c r="E56" s="112" t="s">
        <v>147</v>
      </c>
    </row>
    <row r="57" spans="1:5" ht="15">
      <c r="A57" s="112" t="s">
        <v>80</v>
      </c>
      <c r="B57" s="112" t="s">
        <v>141</v>
      </c>
      <c r="C57" s="113">
        <v>2050000</v>
      </c>
      <c r="D57" s="114">
        <v>45040</v>
      </c>
      <c r="E57" s="112" t="s">
        <v>147</v>
      </c>
    </row>
    <row r="58" spans="1:5" ht="15">
      <c r="A58" s="112" t="s">
        <v>59</v>
      </c>
      <c r="B58" s="112" t="s">
        <v>142</v>
      </c>
      <c r="C58" s="113">
        <v>384450</v>
      </c>
      <c r="D58" s="114">
        <v>45036</v>
      </c>
      <c r="E58" s="112" t="s">
        <v>147</v>
      </c>
    </row>
    <row r="59" spans="1:5" ht="15">
      <c r="A59" s="112" t="s">
        <v>59</v>
      </c>
      <c r="B59" s="112" t="s">
        <v>142</v>
      </c>
      <c r="C59" s="113">
        <v>985000</v>
      </c>
      <c r="D59" s="114">
        <v>45044</v>
      </c>
      <c r="E59" s="112" t="s">
        <v>147</v>
      </c>
    </row>
    <row r="60" spans="1:5" ht="15">
      <c r="A60" s="112" t="s">
        <v>59</v>
      </c>
      <c r="B60" s="112" t="s">
        <v>142</v>
      </c>
      <c r="C60" s="113">
        <v>185499</v>
      </c>
      <c r="D60" s="114">
        <v>45044</v>
      </c>
      <c r="E60" s="112" t="s">
        <v>147</v>
      </c>
    </row>
    <row r="61" spans="1:5" ht="15">
      <c r="A61" s="112" t="s">
        <v>59</v>
      </c>
      <c r="B61" s="112" t="s">
        <v>142</v>
      </c>
      <c r="C61" s="113">
        <v>625000</v>
      </c>
      <c r="D61" s="114">
        <v>45027</v>
      </c>
      <c r="E61" s="112" t="s">
        <v>147</v>
      </c>
    </row>
    <row r="62" spans="1:5" ht="15">
      <c r="A62" s="112" t="s">
        <v>59</v>
      </c>
      <c r="B62" s="112" t="s">
        <v>142</v>
      </c>
      <c r="C62" s="113">
        <v>935000</v>
      </c>
      <c r="D62" s="114">
        <v>45044</v>
      </c>
      <c r="E62" s="112" t="s">
        <v>147</v>
      </c>
    </row>
    <row r="63" spans="1:5" ht="15">
      <c r="A63" s="112" t="s">
        <v>59</v>
      </c>
      <c r="B63" s="112" t="s">
        <v>142</v>
      </c>
      <c r="C63" s="113">
        <v>615000</v>
      </c>
      <c r="D63" s="114">
        <v>45040</v>
      </c>
      <c r="E63" s="112" t="s">
        <v>147</v>
      </c>
    </row>
    <row r="64" spans="1:5" ht="15">
      <c r="A64" s="112" t="s">
        <v>59</v>
      </c>
      <c r="B64" s="112" t="s">
        <v>142</v>
      </c>
      <c r="C64" s="113">
        <v>880800</v>
      </c>
      <c r="D64" s="114">
        <v>45035</v>
      </c>
      <c r="E64" s="112" t="s">
        <v>147</v>
      </c>
    </row>
    <row r="65" spans="1:5" ht="15">
      <c r="A65" s="112" t="s">
        <v>59</v>
      </c>
      <c r="B65" s="112" t="s">
        <v>142</v>
      </c>
      <c r="C65" s="113">
        <v>850000</v>
      </c>
      <c r="D65" s="114">
        <v>45041</v>
      </c>
      <c r="E65" s="112" t="s">
        <v>147</v>
      </c>
    </row>
    <row r="66" spans="1:5" ht="15">
      <c r="A66" s="112" t="s">
        <v>65</v>
      </c>
      <c r="B66" s="112" t="s">
        <v>143</v>
      </c>
      <c r="C66" s="113">
        <v>349000</v>
      </c>
      <c r="D66" s="114">
        <v>45033</v>
      </c>
      <c r="E66" s="112" t="s">
        <v>146</v>
      </c>
    </row>
    <row r="67" spans="1:5" ht="15">
      <c r="A67" s="112" t="s">
        <v>65</v>
      </c>
      <c r="B67" s="112" t="s">
        <v>143</v>
      </c>
      <c r="C67" s="113">
        <v>369000</v>
      </c>
      <c r="D67" s="114">
        <v>45044</v>
      </c>
      <c r="E67" s="112" t="s">
        <v>146</v>
      </c>
    </row>
    <row r="68" spans="1:5" ht="15">
      <c r="A68" s="112" t="s">
        <v>65</v>
      </c>
      <c r="B68" s="112" t="s">
        <v>143</v>
      </c>
      <c r="C68" s="113">
        <v>430000</v>
      </c>
      <c r="D68" s="114">
        <v>45044</v>
      </c>
      <c r="E68" s="112" t="s">
        <v>147</v>
      </c>
    </row>
    <row r="69" spans="1:5" ht="15">
      <c r="A69" s="112" t="s">
        <v>65</v>
      </c>
      <c r="B69" s="112" t="s">
        <v>143</v>
      </c>
      <c r="C69" s="113">
        <v>645000</v>
      </c>
      <c r="D69" s="114">
        <v>45040</v>
      </c>
      <c r="E69" s="112" t="s">
        <v>147</v>
      </c>
    </row>
    <row r="70" spans="1:5" ht="15">
      <c r="A70" s="112" t="s">
        <v>65</v>
      </c>
      <c r="B70" s="112" t="s">
        <v>143</v>
      </c>
      <c r="C70" s="113">
        <v>696143.01</v>
      </c>
      <c r="D70" s="114">
        <v>45030</v>
      </c>
      <c r="E70" s="112" t="s">
        <v>148</v>
      </c>
    </row>
    <row r="71" spans="1:5" ht="15">
      <c r="A71" s="112" t="s">
        <v>65</v>
      </c>
      <c r="B71" s="112" t="s">
        <v>143</v>
      </c>
      <c r="C71" s="113">
        <v>499000</v>
      </c>
      <c r="D71" s="114">
        <v>45036</v>
      </c>
      <c r="E71" s="112" t="s">
        <v>147</v>
      </c>
    </row>
    <row r="72" spans="1:5" ht="15">
      <c r="A72" s="112" t="s">
        <v>65</v>
      </c>
      <c r="B72" s="112" t="s">
        <v>143</v>
      </c>
      <c r="C72" s="113">
        <v>690000</v>
      </c>
      <c r="D72" s="114">
        <v>45040</v>
      </c>
      <c r="E72" s="112" t="s">
        <v>147</v>
      </c>
    </row>
    <row r="73" spans="1:5" ht="15">
      <c r="A73" s="112" t="s">
        <v>65</v>
      </c>
      <c r="B73" s="112" t="s">
        <v>143</v>
      </c>
      <c r="C73" s="113">
        <v>1161435</v>
      </c>
      <c r="D73" s="114">
        <v>45029</v>
      </c>
      <c r="E73" s="112" t="s">
        <v>147</v>
      </c>
    </row>
    <row r="74" spans="1:5" ht="15">
      <c r="A74" s="112" t="s">
        <v>65</v>
      </c>
      <c r="B74" s="112" t="s">
        <v>143</v>
      </c>
      <c r="C74" s="113">
        <v>489900</v>
      </c>
      <c r="D74" s="114">
        <v>45044</v>
      </c>
      <c r="E74" s="112" t="s">
        <v>147</v>
      </c>
    </row>
    <row r="75" spans="1:5" ht="15">
      <c r="A75" s="112" t="s">
        <v>65</v>
      </c>
      <c r="B75" s="112" t="s">
        <v>143</v>
      </c>
      <c r="C75" s="113">
        <v>514000</v>
      </c>
      <c r="D75" s="114">
        <v>45030</v>
      </c>
      <c r="E75" s="112" t="s">
        <v>147</v>
      </c>
    </row>
    <row r="76" spans="1:5" ht="15">
      <c r="A76" s="112" t="s">
        <v>65</v>
      </c>
      <c r="B76" s="112" t="s">
        <v>143</v>
      </c>
      <c r="C76" s="113">
        <v>500000</v>
      </c>
      <c r="D76" s="114">
        <v>45030</v>
      </c>
      <c r="E76" s="112" t="s">
        <v>147</v>
      </c>
    </row>
    <row r="77" spans="1:5" ht="15">
      <c r="A77" s="112" t="s">
        <v>65</v>
      </c>
      <c r="B77" s="112" t="s">
        <v>143</v>
      </c>
      <c r="C77" s="113">
        <v>392000</v>
      </c>
      <c r="D77" s="114">
        <v>45029</v>
      </c>
      <c r="E77" s="112" t="s">
        <v>146</v>
      </c>
    </row>
    <row r="78" spans="1:5" ht="15">
      <c r="A78" s="112" t="s">
        <v>65</v>
      </c>
      <c r="B78" s="112" t="s">
        <v>143</v>
      </c>
      <c r="C78" s="113">
        <v>161280</v>
      </c>
      <c r="D78" s="114">
        <v>45034</v>
      </c>
      <c r="E78" s="112" t="s">
        <v>148</v>
      </c>
    </row>
    <row r="79" spans="1:5" ht="15">
      <c r="A79" s="112" t="s">
        <v>65</v>
      </c>
      <c r="B79" s="112" t="s">
        <v>143</v>
      </c>
      <c r="C79" s="113">
        <v>490000</v>
      </c>
      <c r="D79" s="114">
        <v>45028</v>
      </c>
      <c r="E79" s="112" t="s">
        <v>147</v>
      </c>
    </row>
    <row r="80" spans="1:5" ht="15">
      <c r="A80" s="112" t="s">
        <v>65</v>
      </c>
      <c r="B80" s="112" t="s">
        <v>143</v>
      </c>
      <c r="C80" s="113">
        <v>960000</v>
      </c>
      <c r="D80" s="114">
        <v>45044</v>
      </c>
      <c r="E80" s="112" t="s">
        <v>146</v>
      </c>
    </row>
    <row r="81" spans="1:5" ht="15">
      <c r="A81" s="112" t="s">
        <v>65</v>
      </c>
      <c r="B81" s="112" t="s">
        <v>143</v>
      </c>
      <c r="C81" s="113">
        <v>390000</v>
      </c>
      <c r="D81" s="114">
        <v>45035</v>
      </c>
      <c r="E81" s="112" t="s">
        <v>147</v>
      </c>
    </row>
    <row r="82" spans="1:5" ht="15">
      <c r="A82" s="112" t="s">
        <v>65</v>
      </c>
      <c r="B82" s="112" t="s">
        <v>143</v>
      </c>
      <c r="C82" s="113">
        <v>218000</v>
      </c>
      <c r="D82" s="114">
        <v>45027</v>
      </c>
      <c r="E82" s="112" t="s">
        <v>147</v>
      </c>
    </row>
    <row r="83" spans="1:5" ht="15">
      <c r="A83" s="112" t="s">
        <v>65</v>
      </c>
      <c r="B83" s="112" t="s">
        <v>143</v>
      </c>
      <c r="C83" s="113">
        <v>454000</v>
      </c>
      <c r="D83" s="114">
        <v>45040</v>
      </c>
      <c r="E83" s="112" t="s">
        <v>147</v>
      </c>
    </row>
    <row r="84" spans="1:5" ht="15">
      <c r="A84" s="112" t="s">
        <v>65</v>
      </c>
      <c r="B84" s="112" t="s">
        <v>143</v>
      </c>
      <c r="C84" s="113">
        <v>445000</v>
      </c>
      <c r="D84" s="114">
        <v>45026</v>
      </c>
      <c r="E84" s="112" t="s">
        <v>147</v>
      </c>
    </row>
    <row r="85" spans="1:5" ht="15">
      <c r="A85" s="112" t="s">
        <v>65</v>
      </c>
      <c r="B85" s="112" t="s">
        <v>143</v>
      </c>
      <c r="C85" s="113">
        <v>460000</v>
      </c>
      <c r="D85" s="114">
        <v>45026</v>
      </c>
      <c r="E85" s="112" t="s">
        <v>147</v>
      </c>
    </row>
    <row r="86" spans="1:5" ht="15">
      <c r="A86" s="112" t="s">
        <v>65</v>
      </c>
      <c r="B86" s="112" t="s">
        <v>143</v>
      </c>
      <c r="C86" s="113">
        <v>392000</v>
      </c>
      <c r="D86" s="114">
        <v>45036</v>
      </c>
      <c r="E86" s="112" t="s">
        <v>147</v>
      </c>
    </row>
    <row r="87" spans="1:5" ht="15">
      <c r="A87" s="112" t="s">
        <v>65</v>
      </c>
      <c r="B87" s="112" t="s">
        <v>143</v>
      </c>
      <c r="C87" s="113">
        <v>399900</v>
      </c>
      <c r="D87" s="114">
        <v>45043</v>
      </c>
      <c r="E87" s="112" t="s">
        <v>147</v>
      </c>
    </row>
    <row r="88" spans="1:5" ht="15">
      <c r="A88" s="112" t="s">
        <v>65</v>
      </c>
      <c r="B88" s="112" t="s">
        <v>143</v>
      </c>
      <c r="C88" s="113">
        <v>240000</v>
      </c>
      <c r="D88" s="114">
        <v>45020</v>
      </c>
      <c r="E88" s="112" t="s">
        <v>147</v>
      </c>
    </row>
    <row r="89" spans="1:5" ht="15">
      <c r="A89" s="112" t="s">
        <v>65</v>
      </c>
      <c r="B89" s="112" t="s">
        <v>143</v>
      </c>
      <c r="C89" s="113">
        <v>455000</v>
      </c>
      <c r="D89" s="114">
        <v>45029</v>
      </c>
      <c r="E89" s="112" t="s">
        <v>147</v>
      </c>
    </row>
    <row r="90" spans="1:5" ht="15">
      <c r="A90" s="112" t="s">
        <v>65</v>
      </c>
      <c r="B90" s="112" t="s">
        <v>143</v>
      </c>
      <c r="C90" s="113">
        <v>420000</v>
      </c>
      <c r="D90" s="114">
        <v>45020</v>
      </c>
      <c r="E90" s="112" t="s">
        <v>147</v>
      </c>
    </row>
    <row r="91" spans="1:5" ht="15">
      <c r="A91" s="112" t="s">
        <v>65</v>
      </c>
      <c r="B91" s="112" t="s">
        <v>143</v>
      </c>
      <c r="C91" s="113">
        <v>688000</v>
      </c>
      <c r="D91" s="114">
        <v>45028</v>
      </c>
      <c r="E91" s="112" t="s">
        <v>147</v>
      </c>
    </row>
    <row r="92" spans="1:5" ht="15">
      <c r="A92" s="112" t="s">
        <v>65</v>
      </c>
      <c r="B92" s="112" t="s">
        <v>143</v>
      </c>
      <c r="C92" s="113">
        <v>689000</v>
      </c>
      <c r="D92" s="114">
        <v>45019</v>
      </c>
      <c r="E92" s="112" t="s">
        <v>146</v>
      </c>
    </row>
    <row r="93" spans="1:5" ht="15">
      <c r="A93" s="112" t="s">
        <v>65</v>
      </c>
      <c r="B93" s="112" t="s">
        <v>143</v>
      </c>
      <c r="C93" s="113">
        <v>2550000</v>
      </c>
      <c r="D93" s="114">
        <v>45019</v>
      </c>
      <c r="E93" s="112" t="s">
        <v>147</v>
      </c>
    </row>
    <row r="94" spans="1:5" ht="15">
      <c r="A94" s="112" t="s">
        <v>65</v>
      </c>
      <c r="B94" s="112" t="s">
        <v>143</v>
      </c>
      <c r="C94" s="113">
        <v>40000</v>
      </c>
      <c r="D94" s="114">
        <v>45019</v>
      </c>
      <c r="E94" s="112" t="s">
        <v>147</v>
      </c>
    </row>
    <row r="95" spans="1:5" ht="15">
      <c r="A95" s="112" t="s">
        <v>65</v>
      </c>
      <c r="B95" s="112" t="s">
        <v>143</v>
      </c>
      <c r="C95" s="113">
        <v>259000</v>
      </c>
      <c r="D95" s="114">
        <v>45020</v>
      </c>
      <c r="E95" s="112" t="s">
        <v>147</v>
      </c>
    </row>
    <row r="96" spans="1:5" ht="15">
      <c r="A96" s="112" t="s">
        <v>65</v>
      </c>
      <c r="B96" s="112" t="s">
        <v>143</v>
      </c>
      <c r="C96" s="113">
        <v>8750000</v>
      </c>
      <c r="D96" s="114">
        <v>45019</v>
      </c>
      <c r="E96" s="112" t="s">
        <v>147</v>
      </c>
    </row>
    <row r="97" spans="1:5" ht="15">
      <c r="A97" s="112" t="s">
        <v>65</v>
      </c>
      <c r="B97" s="112" t="s">
        <v>143</v>
      </c>
      <c r="C97" s="113">
        <v>388000</v>
      </c>
      <c r="D97" s="114">
        <v>45019</v>
      </c>
      <c r="E97" s="112" t="s">
        <v>147</v>
      </c>
    </row>
    <row r="98" spans="1:5" ht="15">
      <c r="A98" s="112" t="s">
        <v>65</v>
      </c>
      <c r="B98" s="112" t="s">
        <v>143</v>
      </c>
      <c r="C98" s="113">
        <v>369000</v>
      </c>
      <c r="D98" s="114">
        <v>45023</v>
      </c>
      <c r="E98" s="112" t="s">
        <v>146</v>
      </c>
    </row>
    <row r="99" spans="1:5" ht="15">
      <c r="A99" s="112" t="s">
        <v>65</v>
      </c>
      <c r="B99" s="112" t="s">
        <v>143</v>
      </c>
      <c r="C99" s="113">
        <v>795000</v>
      </c>
      <c r="D99" s="114">
        <v>45041</v>
      </c>
      <c r="E99" s="112" t="s">
        <v>146</v>
      </c>
    </row>
    <row r="100" spans="1:5" ht="15">
      <c r="A100" s="112" t="s">
        <v>65</v>
      </c>
      <c r="B100" s="112" t="s">
        <v>143</v>
      </c>
      <c r="C100" s="113">
        <v>935000</v>
      </c>
      <c r="D100" s="114">
        <v>45040</v>
      </c>
      <c r="E100" s="112" t="s">
        <v>147</v>
      </c>
    </row>
    <row r="101" spans="1:5" ht="15">
      <c r="A101" s="112" t="s">
        <v>65</v>
      </c>
      <c r="B101" s="112" t="s">
        <v>143</v>
      </c>
      <c r="C101" s="113">
        <v>753000</v>
      </c>
      <c r="D101" s="114">
        <v>45023</v>
      </c>
      <c r="E101" s="112" t="s">
        <v>146</v>
      </c>
    </row>
    <row r="102" spans="1:5" ht="15">
      <c r="A102" s="112" t="s">
        <v>65</v>
      </c>
      <c r="B102" s="112" t="s">
        <v>143</v>
      </c>
      <c r="C102" s="113">
        <v>575000</v>
      </c>
      <c r="D102" s="114">
        <v>45044</v>
      </c>
      <c r="E102" s="112" t="s">
        <v>147</v>
      </c>
    </row>
    <row r="103" spans="1:5" ht="15">
      <c r="A103" s="112" t="s">
        <v>65</v>
      </c>
      <c r="B103" s="112" t="s">
        <v>143</v>
      </c>
      <c r="C103" s="113">
        <v>490000</v>
      </c>
      <c r="D103" s="114">
        <v>45042</v>
      </c>
      <c r="E103" s="112" t="s">
        <v>147</v>
      </c>
    </row>
    <row r="104" spans="1:5" ht="15">
      <c r="A104" s="112" t="s">
        <v>65</v>
      </c>
      <c r="B104" s="112" t="s">
        <v>143</v>
      </c>
      <c r="C104" s="113">
        <v>162500</v>
      </c>
      <c r="D104" s="114">
        <v>45042</v>
      </c>
      <c r="E104" s="112" t="s">
        <v>147</v>
      </c>
    </row>
    <row r="105" spans="1:5" ht="15">
      <c r="A105" s="112" t="s">
        <v>65</v>
      </c>
      <c r="B105" s="112" t="s">
        <v>143</v>
      </c>
      <c r="C105" s="113">
        <v>460000</v>
      </c>
      <c r="D105" s="114">
        <v>45021</v>
      </c>
      <c r="E105" s="112" t="s">
        <v>147</v>
      </c>
    </row>
    <row r="106" spans="1:5" ht="15">
      <c r="A106" s="112" t="s">
        <v>65</v>
      </c>
      <c r="B106" s="112" t="s">
        <v>143</v>
      </c>
      <c r="C106" s="113">
        <v>405000</v>
      </c>
      <c r="D106" s="114">
        <v>45021</v>
      </c>
      <c r="E106" s="112" t="s">
        <v>147</v>
      </c>
    </row>
    <row r="107" spans="1:5" ht="15">
      <c r="A107" s="112" t="s">
        <v>65</v>
      </c>
      <c r="B107" s="112" t="s">
        <v>143</v>
      </c>
      <c r="C107" s="113">
        <v>750000</v>
      </c>
      <c r="D107" s="114">
        <v>45021</v>
      </c>
      <c r="E107" s="112" t="s">
        <v>147</v>
      </c>
    </row>
    <row r="108" spans="1:5" ht="15">
      <c r="A108" s="112" t="s">
        <v>65</v>
      </c>
      <c r="B108" s="112" t="s">
        <v>143</v>
      </c>
      <c r="C108" s="113">
        <v>50000</v>
      </c>
      <c r="D108" s="114">
        <v>45026</v>
      </c>
      <c r="E108" s="112" t="s">
        <v>148</v>
      </c>
    </row>
    <row r="109" spans="1:5" ht="15">
      <c r="A109" s="112" t="s">
        <v>65</v>
      </c>
      <c r="B109" s="112" t="s">
        <v>143</v>
      </c>
      <c r="C109" s="113">
        <v>339000</v>
      </c>
      <c r="D109" s="114">
        <v>45023</v>
      </c>
      <c r="E109" s="112" t="s">
        <v>146</v>
      </c>
    </row>
    <row r="110" spans="1:5" ht="15">
      <c r="A110" s="112" t="s">
        <v>62</v>
      </c>
      <c r="B110" s="112" t="s">
        <v>144</v>
      </c>
      <c r="C110" s="113">
        <v>592000</v>
      </c>
      <c r="D110" s="114">
        <v>45021</v>
      </c>
      <c r="E110" s="112" t="s">
        <v>147</v>
      </c>
    </row>
    <row r="111" spans="1:5" ht="15">
      <c r="A111" s="112" t="s">
        <v>62</v>
      </c>
      <c r="B111" s="112" t="s">
        <v>144</v>
      </c>
      <c r="C111" s="113">
        <v>500000</v>
      </c>
      <c r="D111" s="114">
        <v>45028</v>
      </c>
      <c r="E111" s="112" t="s">
        <v>147</v>
      </c>
    </row>
    <row r="112" spans="1:5" ht="15">
      <c r="A112" s="112" t="s">
        <v>62</v>
      </c>
      <c r="B112" s="112" t="s">
        <v>144</v>
      </c>
      <c r="C112" s="113">
        <v>470000</v>
      </c>
      <c r="D112" s="114">
        <v>45026</v>
      </c>
      <c r="E112" s="112" t="s">
        <v>147</v>
      </c>
    </row>
    <row r="113" spans="1:5" ht="15">
      <c r="A113" s="112" t="s">
        <v>62</v>
      </c>
      <c r="B113" s="112" t="s">
        <v>144</v>
      </c>
      <c r="C113" s="113">
        <v>260000</v>
      </c>
      <c r="D113" s="114">
        <v>45023</v>
      </c>
      <c r="E113" s="112" t="s">
        <v>147</v>
      </c>
    </row>
    <row r="114" spans="1:5" ht="15">
      <c r="A114" s="112" t="s">
        <v>62</v>
      </c>
      <c r="B114" s="112" t="s">
        <v>144</v>
      </c>
      <c r="C114" s="113">
        <v>1050000</v>
      </c>
      <c r="D114" s="114">
        <v>45020</v>
      </c>
      <c r="E114" s="112" t="s">
        <v>147</v>
      </c>
    </row>
    <row r="115" spans="1:5" ht="15">
      <c r="A115" s="112" t="s">
        <v>62</v>
      </c>
      <c r="B115" s="112" t="s">
        <v>144</v>
      </c>
      <c r="C115" s="113">
        <v>385000</v>
      </c>
      <c r="D115" s="114">
        <v>45044</v>
      </c>
      <c r="E115" s="112" t="s">
        <v>147</v>
      </c>
    </row>
    <row r="116" spans="1:5" ht="15">
      <c r="A116" s="112" t="s">
        <v>62</v>
      </c>
      <c r="B116" s="112" t="s">
        <v>144</v>
      </c>
      <c r="C116" s="113">
        <v>415000</v>
      </c>
      <c r="D116" s="114">
        <v>45041</v>
      </c>
      <c r="E116" s="112" t="s">
        <v>147</v>
      </c>
    </row>
    <row r="117" spans="1:5" ht="15">
      <c r="A117" s="112" t="s">
        <v>62</v>
      </c>
      <c r="B117" s="112" t="s">
        <v>144</v>
      </c>
      <c r="C117" s="113">
        <v>100000</v>
      </c>
      <c r="D117" s="114">
        <v>45041</v>
      </c>
      <c r="E117" s="112" t="s">
        <v>148</v>
      </c>
    </row>
    <row r="118" spans="1:5" ht="15">
      <c r="A118" s="112" t="s">
        <v>62</v>
      </c>
      <c r="B118" s="112" t="s">
        <v>144</v>
      </c>
      <c r="C118" s="113">
        <v>425000</v>
      </c>
      <c r="D118" s="114">
        <v>45030</v>
      </c>
      <c r="E118" s="112" t="s">
        <v>147</v>
      </c>
    </row>
    <row r="119" spans="1:5" ht="15">
      <c r="A119" s="112" t="s">
        <v>62</v>
      </c>
      <c r="B119" s="112" t="s">
        <v>144</v>
      </c>
      <c r="C119" s="113">
        <v>998000</v>
      </c>
      <c r="D119" s="114">
        <v>45043</v>
      </c>
      <c r="E119" s="112" t="s">
        <v>147</v>
      </c>
    </row>
    <row r="120" spans="1:5" ht="15">
      <c r="A120" s="112" t="s">
        <v>62</v>
      </c>
      <c r="B120" s="112" t="s">
        <v>144</v>
      </c>
      <c r="C120" s="113">
        <v>507900</v>
      </c>
      <c r="D120" s="114">
        <v>45023</v>
      </c>
      <c r="E120" s="112" t="s">
        <v>146</v>
      </c>
    </row>
    <row r="121" spans="1:5" ht="15">
      <c r="A121" s="112" t="s">
        <v>62</v>
      </c>
      <c r="B121" s="112" t="s">
        <v>144</v>
      </c>
      <c r="C121" s="113">
        <v>480000</v>
      </c>
      <c r="D121" s="114">
        <v>45023</v>
      </c>
      <c r="E121" s="112" t="s">
        <v>147</v>
      </c>
    </row>
    <row r="122" spans="1:5" ht="15">
      <c r="A122" s="112" t="s">
        <v>62</v>
      </c>
      <c r="B122" s="112" t="s">
        <v>144</v>
      </c>
      <c r="C122" s="113">
        <v>210000</v>
      </c>
      <c r="D122" s="114">
        <v>45043</v>
      </c>
      <c r="E122" s="112" t="s">
        <v>147</v>
      </c>
    </row>
    <row r="123" spans="1:5" ht="15">
      <c r="A123" s="112" t="s">
        <v>62</v>
      </c>
      <c r="B123" s="112" t="s">
        <v>144</v>
      </c>
      <c r="C123" s="113">
        <v>580000</v>
      </c>
      <c r="D123" s="114">
        <v>45033</v>
      </c>
      <c r="E123" s="112" t="s">
        <v>147</v>
      </c>
    </row>
    <row r="124" spans="1:5" ht="15">
      <c r="A124" s="112" t="s">
        <v>62</v>
      </c>
      <c r="B124" s="112" t="s">
        <v>144</v>
      </c>
      <c r="C124" s="113">
        <v>824633.1</v>
      </c>
      <c r="D124" s="114">
        <v>45044</v>
      </c>
      <c r="E124" s="112" t="s">
        <v>146</v>
      </c>
    </row>
    <row r="125" spans="1:5" ht="15">
      <c r="A125" s="112" t="s">
        <v>62</v>
      </c>
      <c r="B125" s="112" t="s">
        <v>144</v>
      </c>
      <c r="C125" s="113">
        <v>645000</v>
      </c>
      <c r="D125" s="114">
        <v>45041</v>
      </c>
      <c r="E125" s="112" t="s">
        <v>147</v>
      </c>
    </row>
    <row r="126" spans="1:5" ht="15">
      <c r="A126" s="112" t="s">
        <v>62</v>
      </c>
      <c r="B126" s="112" t="s">
        <v>144</v>
      </c>
      <c r="C126" s="113">
        <v>490000</v>
      </c>
      <c r="D126" s="114">
        <v>45033</v>
      </c>
      <c r="E126" s="112" t="s">
        <v>147</v>
      </c>
    </row>
    <row r="127" spans="1:5" ht="15">
      <c r="A127" s="112" t="s">
        <v>62</v>
      </c>
      <c r="B127" s="112" t="s">
        <v>144</v>
      </c>
      <c r="C127" s="113">
        <v>1264436.06</v>
      </c>
      <c r="D127" s="114">
        <v>45043</v>
      </c>
      <c r="E127" s="112" t="s">
        <v>148</v>
      </c>
    </row>
    <row r="128" spans="1:5" ht="15">
      <c r="A128" s="112" t="s">
        <v>98</v>
      </c>
      <c r="B128" s="112" t="s">
        <v>145</v>
      </c>
      <c r="C128" s="113">
        <v>1050000</v>
      </c>
      <c r="D128" s="114">
        <v>45037</v>
      </c>
      <c r="E128" s="112" t="s">
        <v>147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OVERALL STATS</vt:lpstr>
      <vt:lpstr>SALES STATS</vt:lpstr>
      <vt:lpstr>LOAN ONLY STATS</vt:lpstr>
      <vt:lpstr>BRANCH SALES TRACKING</vt:lpstr>
      <vt:lpstr>LENDER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ConventionalLoansMarket</vt:lpstr>
      <vt:lpstr>CreditLineLoansMarket</vt:lpstr>
      <vt:lpstr>HardMoneyLoansMarket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2023-05-02T13:37:29Z</dcterms:modified>
</cp:coreProperties>
</file>