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STATS'!$A$40:$C$43</definedName>
    <definedName name="ConstructionLoansMarket">'LOAN ONLY STATS'!$A$29:$C$30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STATS'!$A$21:$C$23</definedName>
    <definedName name="HardMoneyLoansMarket">'LOAN ONLY STATS'!$A$36:$C$38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STATS'!$A$49:$C$53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8" i="3"/>
  <c r="G37"/>
  <c r="G36"/>
  <c r="G30"/>
  <c r="G29"/>
  <c r="G23"/>
  <c r="G22"/>
  <c r="G21"/>
  <c r="G15"/>
  <c r="G9"/>
  <c r="G8"/>
  <c r="G7"/>
  <c r="G53" i="2"/>
  <c r="G52"/>
  <c r="G51"/>
  <c r="G50"/>
  <c r="G49"/>
  <c r="G43"/>
  <c r="G42"/>
  <c r="G41"/>
  <c r="G40"/>
  <c r="G34"/>
  <c r="G33"/>
  <c r="G32"/>
  <c r="G31"/>
  <c r="G30"/>
  <c r="G29"/>
  <c r="G28"/>
  <c r="G22"/>
  <c r="G21"/>
  <c r="G20"/>
  <c r="G19"/>
  <c r="G13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1" i="3"/>
  <c r="B31"/>
  <c r="C16"/>
  <c r="B16"/>
  <c r="C44" i="2"/>
  <c r="B44"/>
  <c r="B15" i="1"/>
  <c r="C15"/>
  <c r="B39" i="3"/>
  <c r="C39"/>
  <c r="B24"/>
  <c r="C24"/>
  <c r="B10"/>
  <c r="D7" s="1"/>
  <c r="C10"/>
  <c r="E7" s="1"/>
  <c r="B54" i="2"/>
  <c r="C54"/>
  <c r="B35"/>
  <c r="D29" s="1"/>
  <c r="C35"/>
  <c r="E29" s="1"/>
  <c r="A2"/>
  <c r="B23"/>
  <c r="D20" s="1"/>
  <c r="C23"/>
  <c r="D37" i="3" l="1"/>
  <c r="D38"/>
  <c r="E30"/>
  <c r="E23"/>
  <c r="E15"/>
  <c r="D15"/>
  <c r="E9"/>
  <c r="D9"/>
  <c r="E9" i="1"/>
  <c r="D9"/>
  <c r="E51" i="2"/>
  <c r="D51"/>
  <c r="E43"/>
  <c r="D43"/>
  <c r="E30"/>
  <c r="D30"/>
  <c r="E22"/>
  <c r="D22"/>
  <c r="E50"/>
  <c r="E53"/>
  <c r="D42"/>
  <c r="E41"/>
  <c r="D40"/>
  <c r="D34"/>
  <c r="D8" i="3"/>
  <c r="E8"/>
  <c r="D23"/>
  <c r="E22"/>
  <c r="D22"/>
  <c r="E29"/>
  <c r="D29"/>
  <c r="D30"/>
  <c r="E38"/>
  <c r="E37"/>
  <c r="D50" i="2"/>
  <c r="D53"/>
  <c r="E52"/>
  <c r="D52"/>
  <c r="D41"/>
  <c r="E40"/>
  <c r="E42"/>
  <c r="E34"/>
  <c r="E21"/>
  <c r="D21"/>
  <c r="E49"/>
  <c r="E28"/>
  <c r="E31"/>
  <c r="E33"/>
  <c r="E20"/>
  <c r="E19"/>
  <c r="D19"/>
  <c r="D32"/>
  <c r="E32"/>
  <c r="D33"/>
  <c r="D31"/>
  <c r="D28"/>
  <c r="D49"/>
  <c r="A2" i="3"/>
  <c r="E36"/>
  <c r="B14" i="2"/>
  <c r="C14"/>
  <c r="B25" i="1"/>
  <c r="C25"/>
  <c r="B38"/>
  <c r="C38"/>
  <c r="E33" l="1"/>
  <c r="D33"/>
  <c r="E24"/>
  <c r="D24"/>
  <c r="E9" i="2"/>
  <c r="D9"/>
  <c r="E16" i="3"/>
  <c r="D16"/>
  <c r="E44" i="2"/>
  <c r="D44"/>
  <c r="D34" i="1"/>
  <c r="E23"/>
  <c r="D23"/>
  <c r="E36"/>
  <c r="E34"/>
  <c r="E32"/>
  <c r="E35"/>
  <c r="D36" i="3"/>
  <c r="E31"/>
  <c r="D31"/>
  <c r="E21"/>
  <c r="D21"/>
  <c r="D54" i="2"/>
  <c r="E54"/>
  <c r="E35"/>
  <c r="D35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39" i="3"/>
  <c r="E24"/>
  <c r="D24"/>
  <c r="D39"/>
  <c r="E10"/>
  <c r="D10"/>
  <c r="E23" i="2"/>
  <c r="D23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<sst xmlns="http://schemas.openxmlformats.org/spreadsheetml/2006/main" count="1686" uniqueCount="157">
  <si>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</si>
  <si>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</si>
  <si>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</si>
  <si>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</si>
  <si>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</si>
  <si>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</si>
  <si>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</si>
  <si>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</si>
  <si>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</si>
  <si>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</si>
  <si>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</si>
  <si>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</si>
  <si>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</si>
  <si>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</si>
  <si>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</si>
  <si>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</si>
  <si>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</si>
  <si>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</si>
  <si>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</si>
  <si>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</si>
  <si>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</si>
  <si>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</si>
  <si>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</si>
  <si>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</si>
  <si>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</si>
  <si>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</si>
  <si>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</si>
  <si>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</si>
  <si>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</si>
  <si>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</si>
  <si>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</si>
  <si>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</si>
  <si>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</si>
  <si>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</si>
  <si>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</si>
  <si>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</si>
  <si>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</si>
  <si>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</si>
  <si>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</si>
  <si>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</si>
  <si>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</si>
  <si>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</si>
  <si>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</si>
  <si>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</si>
  <si>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</si>
  <si>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</si>
  <si>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</si>
  <si>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</si>
  <si>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</si>
  <si>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APRIL, 2024</t>
  </si>
  <si>
    <t>Ticor Title</t>
  </si>
  <si>
    <t>VACANT LAND</t>
  </si>
  <si>
    <t>GARDNERVILLE</t>
  </si>
  <si>
    <t>RLT</t>
  </si>
  <si>
    <t>NO</t>
  </si>
  <si>
    <t>Stewart Title</t>
  </si>
  <si>
    <t>CONDO/TWNHSE</t>
  </si>
  <si>
    <t>KIETZKE</t>
  </si>
  <si>
    <t>TO</t>
  </si>
  <si>
    <t>First Centennial Title</t>
  </si>
  <si>
    <t>COMMERCIAL</t>
  </si>
  <si>
    <t>DAMONTE</t>
  </si>
  <si>
    <t>24</t>
  </si>
  <si>
    <t>SINGLE FAM RES.</t>
  </si>
  <si>
    <t>3</t>
  </si>
  <si>
    <t>YES</t>
  </si>
  <si>
    <t>First American Title</t>
  </si>
  <si>
    <t>MINDEN</t>
  </si>
  <si>
    <t>ET</t>
  </si>
  <si>
    <t>CARSON CITY</t>
  </si>
  <si>
    <t>23</t>
  </si>
  <si>
    <t>RIDGEVIEW</t>
  </si>
  <si>
    <t>9</t>
  </si>
  <si>
    <t>ZEPHYR</t>
  </si>
  <si>
    <t>17</t>
  </si>
  <si>
    <t>BA</t>
  </si>
  <si>
    <t>Signature Title</t>
  </si>
  <si>
    <t>JML</t>
  </si>
  <si>
    <t>Landmark Title</t>
  </si>
  <si>
    <t>PLUMB</t>
  </si>
  <si>
    <t>DP</t>
  </si>
  <si>
    <t>Toiyabe Title</t>
  </si>
  <si>
    <t>RENO CORPORATE</t>
  </si>
  <si>
    <t>UNK</t>
  </si>
  <si>
    <t>MAYBERRY</t>
  </si>
  <si>
    <t>CRF</t>
  </si>
  <si>
    <t>18</t>
  </si>
  <si>
    <t>LAKESIDE</t>
  </si>
  <si>
    <t>SL</t>
  </si>
  <si>
    <t>MMB</t>
  </si>
  <si>
    <t>Calatlantic Title West</t>
  </si>
  <si>
    <t>MCCARRAN</t>
  </si>
  <si>
    <t>LH</t>
  </si>
  <si>
    <t>TM</t>
  </si>
  <si>
    <t>20</t>
  </si>
  <si>
    <t>KDJ</t>
  </si>
  <si>
    <t>NF</t>
  </si>
  <si>
    <t>AM</t>
  </si>
  <si>
    <t>MB</t>
  </si>
  <si>
    <t>5</t>
  </si>
  <si>
    <t>MOBILE HOME</t>
  </si>
  <si>
    <t>INCLINE</t>
  </si>
  <si>
    <t>VD</t>
  </si>
  <si>
    <t>DKC</t>
  </si>
  <si>
    <t>2-4 PLEX</t>
  </si>
  <si>
    <t>CD</t>
  </si>
  <si>
    <t>AMG</t>
  </si>
  <si>
    <t>1220-17-616-004</t>
  </si>
  <si>
    <t>1220-01-002-043</t>
  </si>
  <si>
    <t>1418-03-401-017</t>
  </si>
  <si>
    <t>CREDIT LINE</t>
  </si>
  <si>
    <t>WASHINGTON FEDERAL BANK</t>
  </si>
  <si>
    <t>1320-35-001-052</t>
  </si>
  <si>
    <t>CONVENTIONAL</t>
  </si>
  <si>
    <t>GUILD MORTGAGE COMPANY LLC</t>
  </si>
  <si>
    <t>1318-22-310-016</t>
  </si>
  <si>
    <t>PACIFIC COACH INC</t>
  </si>
  <si>
    <t>1321-32-001-027</t>
  </si>
  <si>
    <t>CONSTRUCTION</t>
  </si>
  <si>
    <t>US BANK NA</t>
  </si>
  <si>
    <t>1319-10-212-006</t>
  </si>
  <si>
    <t>MASON MCDUFFIE MORTGAGE CORPORATION</t>
  </si>
  <si>
    <t>1220-09-415-009</t>
  </si>
  <si>
    <t>FHA</t>
  </si>
  <si>
    <t>MUTUAL OF OMAHA MORTGAGE INC</t>
  </si>
  <si>
    <t>1220-25-501-030</t>
  </si>
  <si>
    <t>HARD MONEY</t>
  </si>
  <si>
    <t>SCHADE, ROXANNE MARIE; HALL, SHAWN ROBERT</t>
  </si>
  <si>
    <t>1220-25-510-019</t>
  </si>
  <si>
    <t>WEDOW, FREDERICK J TRUSTEE; WEDOW, VICTORIA A TRUSTEE; WEDOW FAMILY TRUST</t>
  </si>
  <si>
    <t>ALL PRO FUNDING V LLC</t>
  </si>
  <si>
    <t>1420-05-444-015</t>
  </si>
  <si>
    <t>DEEPHAVEN MORTGAGE LLC</t>
  </si>
  <si>
    <t>1420-05-444-016</t>
  </si>
  <si>
    <t>1420-05-444-017</t>
  </si>
  <si>
    <t>1320-30-310-004</t>
  </si>
  <si>
    <t>HERITAGE BANK OF NEVADA</t>
  </si>
  <si>
    <t>1320-04-001-110</t>
  </si>
  <si>
    <t>1420-18-214-054</t>
  </si>
  <si>
    <t>UNITED WHOLESALE MORTGAGE</t>
  </si>
  <si>
    <t>0000-00-000-000</t>
  </si>
  <si>
    <t>S &amp; M HANSON PROPERTIES LLC</t>
  </si>
  <si>
    <t>1220-02-001-032</t>
  </si>
  <si>
    <t>SIMON PROPERTIES LLC</t>
  </si>
  <si>
    <t>GGJV LLC</t>
  </si>
  <si>
    <t>PAC TECH INVESTMENTS LLC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</si>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</sst>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Toiyabe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46</c:v>
                </c:pt>
                <c:pt idx="1">
                  <c:v>24</c:v>
                </c:pt>
                <c:pt idx="2">
                  <c:v>15</c:v>
                </c:pt>
                <c:pt idx="3">
                  <c:v>13</c:v>
                </c:pt>
                <c:pt idx="4">
                  <c:v>8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hape val="box"/>
        <c:axId val="121148544"/>
        <c:axId val="121150080"/>
        <c:axId val="0"/>
      </c:bar3DChart>
      <c:catAx>
        <c:axId val="121148544"/>
        <c:scaling>
          <c:orientation val="minMax"/>
        </c:scaling>
        <c:axPos val="b"/>
        <c:numFmt formatCode="General" sourceLinked="1"/>
        <c:majorTickMark val="none"/>
        <c:tickLblPos val="nextTo"/>
        <c:crossAx val="121150080"/>
        <c:crosses val="autoZero"/>
        <c:auto val="1"/>
        <c:lblAlgn val="ctr"/>
        <c:lblOffset val="100"/>
      </c:catAx>
      <c:valAx>
        <c:axId val="121150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148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Toiyabe Title</c:v>
                </c:pt>
                <c:pt idx="4">
                  <c:v>Stewart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hape val="box"/>
        <c:axId val="121455360"/>
        <c:axId val="121456896"/>
        <c:axId val="0"/>
      </c:bar3DChart>
      <c:catAx>
        <c:axId val="121455360"/>
        <c:scaling>
          <c:orientation val="minMax"/>
        </c:scaling>
        <c:axPos val="b"/>
        <c:numFmt formatCode="General" sourceLinked="1"/>
        <c:majorTickMark val="none"/>
        <c:tickLblPos val="nextTo"/>
        <c:crossAx val="121456896"/>
        <c:crosses val="autoZero"/>
        <c:auto val="1"/>
        <c:lblAlgn val="ctr"/>
        <c:lblOffset val="100"/>
      </c:catAx>
      <c:valAx>
        <c:axId val="121456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455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Toiyabe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56</c:v>
                </c:pt>
                <c:pt idx="1">
                  <c:v>26</c:v>
                </c:pt>
                <c:pt idx="2">
                  <c:v>18</c:v>
                </c:pt>
                <c:pt idx="3">
                  <c:v>15</c:v>
                </c:pt>
                <c:pt idx="4">
                  <c:v>10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hape val="box"/>
        <c:axId val="121483264"/>
        <c:axId val="121484800"/>
        <c:axId val="0"/>
      </c:bar3DChart>
      <c:catAx>
        <c:axId val="121483264"/>
        <c:scaling>
          <c:orientation val="minMax"/>
        </c:scaling>
        <c:axPos val="b"/>
        <c:numFmt formatCode="General" sourceLinked="1"/>
        <c:majorTickMark val="none"/>
        <c:tickLblPos val="nextTo"/>
        <c:crossAx val="121484800"/>
        <c:crosses val="autoZero"/>
        <c:auto val="1"/>
        <c:lblAlgn val="ctr"/>
        <c:lblOffset val="100"/>
      </c:catAx>
      <c:valAx>
        <c:axId val="121484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483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Toiyabe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42134150.299999997</c:v>
                </c:pt>
                <c:pt idx="1">
                  <c:v>23979400</c:v>
                </c:pt>
                <c:pt idx="2">
                  <c:v>16342884</c:v>
                </c:pt>
                <c:pt idx="3">
                  <c:v>10611000</c:v>
                </c:pt>
                <c:pt idx="4">
                  <c:v>5437500</c:v>
                </c:pt>
                <c:pt idx="5">
                  <c:v>11069551</c:v>
                </c:pt>
                <c:pt idx="6">
                  <c:v>1178600</c:v>
                </c:pt>
                <c:pt idx="7">
                  <c:v>1104900</c:v>
                </c:pt>
              </c:numCache>
            </c:numRef>
          </c:val>
        </c:ser>
        <c:shape val="box"/>
        <c:axId val="121572352"/>
        <c:axId val="121594624"/>
        <c:axId val="0"/>
      </c:bar3DChart>
      <c:catAx>
        <c:axId val="121572352"/>
        <c:scaling>
          <c:orientation val="minMax"/>
        </c:scaling>
        <c:axPos val="b"/>
        <c:numFmt formatCode="General" sourceLinked="1"/>
        <c:majorTickMark val="none"/>
        <c:tickLblPos val="nextTo"/>
        <c:crossAx val="121594624"/>
        <c:crosses val="autoZero"/>
        <c:auto val="1"/>
        <c:lblAlgn val="ctr"/>
        <c:lblOffset val="100"/>
      </c:catAx>
      <c:valAx>
        <c:axId val="121594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572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Toiyabe Title</c:v>
                </c:pt>
                <c:pt idx="4">
                  <c:v>Stewart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6492000</c:v>
                </c:pt>
                <c:pt idx="1">
                  <c:v>15950000</c:v>
                </c:pt>
                <c:pt idx="2">
                  <c:v>3700000</c:v>
                </c:pt>
                <c:pt idx="3">
                  <c:v>874113</c:v>
                </c:pt>
                <c:pt idx="4">
                  <c:v>462000</c:v>
                </c:pt>
              </c:numCache>
            </c:numRef>
          </c:val>
        </c:ser>
        <c:shape val="box"/>
        <c:axId val="121633024"/>
        <c:axId val="121503744"/>
        <c:axId val="0"/>
      </c:bar3DChart>
      <c:catAx>
        <c:axId val="121633024"/>
        <c:scaling>
          <c:orientation val="minMax"/>
        </c:scaling>
        <c:axPos val="b"/>
        <c:numFmt formatCode="General" sourceLinked="1"/>
        <c:majorTickMark val="none"/>
        <c:tickLblPos val="nextTo"/>
        <c:crossAx val="121503744"/>
        <c:crosses val="autoZero"/>
        <c:auto val="1"/>
        <c:lblAlgn val="ctr"/>
        <c:lblOffset val="100"/>
      </c:catAx>
      <c:valAx>
        <c:axId val="1215037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633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Toiyabe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48626150.299999997</c:v>
                </c:pt>
                <c:pt idx="1">
                  <c:v>27679400</c:v>
                </c:pt>
                <c:pt idx="2">
                  <c:v>32292884</c:v>
                </c:pt>
                <c:pt idx="3">
                  <c:v>11073000</c:v>
                </c:pt>
                <c:pt idx="4">
                  <c:v>6311613</c:v>
                </c:pt>
                <c:pt idx="5">
                  <c:v>11069551</c:v>
                </c:pt>
                <c:pt idx="6">
                  <c:v>1178600</c:v>
                </c:pt>
                <c:pt idx="7">
                  <c:v>1104900</c:v>
                </c:pt>
              </c:numCache>
            </c:numRef>
          </c:val>
        </c:ser>
        <c:shape val="box"/>
        <c:axId val="121513472"/>
        <c:axId val="121515008"/>
        <c:axId val="0"/>
      </c:bar3DChart>
      <c:catAx>
        <c:axId val="121513472"/>
        <c:scaling>
          <c:orientation val="minMax"/>
        </c:scaling>
        <c:axPos val="b"/>
        <c:numFmt formatCode="General" sourceLinked="1"/>
        <c:majorTickMark val="none"/>
        <c:tickLblPos val="nextTo"/>
        <c:crossAx val="121515008"/>
        <c:crosses val="autoZero"/>
        <c:auto val="1"/>
        <c:lblAlgn val="ctr"/>
        <c:lblOffset val="100"/>
      </c:catAx>
      <c:valAx>
        <c:axId val="121515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513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413.427532175927" createdVersion="3" refreshedVersion="3" minRefreshableVersion="3" recordCount="116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4">
        <s v="MCCARRAN"/>
        <s v="MINDEN"/>
        <s v="INCLINE"/>
        <s v="KIETZKE"/>
        <s v="GARDNERVILLE"/>
        <s v="ZEPHYR"/>
        <s v="DAMONTE"/>
        <s v="RIDGEVIEW"/>
        <s v="CARSON CITY"/>
        <s v="PLUMB"/>
        <s v="MAYBERRY"/>
        <s v="LAKESIDE"/>
        <s v="RENO CORPORATE"/>
        <m u="1"/>
      </sharedItems>
    </cacheField>
    <cacheField name="EO" numFmtId="0">
      <sharedItems containsBlank="1" count="29">
        <s v="LH"/>
        <s v="ET"/>
        <s v="VD"/>
        <s v="TM"/>
        <s v="3"/>
        <s v="17"/>
        <s v="24"/>
        <s v="20"/>
        <s v="23"/>
        <s v="9"/>
        <s v="18"/>
        <s v="5"/>
        <s v="DP"/>
        <s v="JML"/>
        <s v="NF"/>
        <s v="BA"/>
        <s v="CRF"/>
        <s v="AMG"/>
        <s v="TO"/>
        <s v="MMB"/>
        <s v="KDJ"/>
        <s v="RLT"/>
        <s v="CD"/>
        <s v="AM"/>
        <s v="SL"/>
        <s v="DKC"/>
        <s v="UNK"/>
        <s v="MB"/>
        <m u="1"/>
      </sharedItems>
    </cacheField>
    <cacheField name="PROPTYPE" numFmtId="0">
      <sharedItems containsBlank="1" count="7">
        <s v="SINGLE FAM RES."/>
        <s v="COMMERCIAL"/>
        <s v="CONDO/TWNHSE"/>
        <s v="VACANT LAND"/>
        <s v="MOBILE HOME"/>
        <s v="2-4 PLEX"/>
        <m u="1"/>
      </sharedItems>
    </cacheField>
    <cacheField name="DOCNUM" numFmtId="0">
      <sharedItems containsSemiMixedTypes="0" containsString="0" containsNumber="1" containsInteger="1" minValue="1006218" maxValue="1007272"/>
    </cacheField>
    <cacheField name="AMOUNT" numFmtId="165">
      <sharedItems containsSemiMixedTypes="0" containsString="0" containsNumber="1" minValue="15000" maxValue="58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4-01T00:00:00" maxDate="2024-05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413.427651388891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CREDIT LINE"/>
        <s v="CONSTRUCTION"/>
        <s v="FHA"/>
        <s v="HARD MONEY"/>
        <m u="1"/>
        <s v="SBA"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1006204" maxValue="1007115"/>
    </cacheField>
    <cacheField name="AMOUNT" numFmtId="165">
      <sharedItems containsSemiMixedTypes="0" containsString="0" containsNumber="1" containsInteger="1" minValue="127200" maxValue="15000000"/>
    </cacheField>
    <cacheField name="RECDATE" numFmtId="14">
      <sharedItems containsSemiMixedTypes="0" containsNonDate="0" containsDate="1" containsString="0" minDate="2024-04-01T00:00:00" maxDate="2024-04-27T00:00:00"/>
    </cacheField>
    <cacheField name="LENDER" numFmtId="0">
      <sharedItems containsBlank="1" count="112">
        <s v="GUILD MORTGAGE COMPANY LLC"/>
        <s v="PACIFIC COACH INC"/>
        <s v="WASHINGTON FEDERAL BANK"/>
        <s v="DEEPHAVEN MORTGAGE LLC"/>
        <s v="US BANK NA"/>
        <s v="MASON MCDUFFIE MORTGAGE CORPORATION"/>
        <s v="MUTUAL OF OMAHA MORTGAGE INC"/>
        <s v="SCHADE, ROXANNE MARIE; HALL, SHAWN ROBERT"/>
        <s v="WEDOW, FREDERICK J TRUSTEE; WEDOW, VICTORIA A TRUSTEE; WEDOW FAMILY TRUST"/>
        <s v="HERITAGE BANK OF NEVADA"/>
        <s v="ALL PRO FUNDING V LLC"/>
        <s v="UNITED WHOLESALE MORTGAGE"/>
        <s v="S &amp; M HANSON PROPERTIES LLC"/>
        <s v="SIMON PROPERTIES LLC"/>
        <s v="PAC TECH INVESTMENTS LLC"/>
        <s v="GGJV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s v="CAL"/>
    <x v="0"/>
    <x v="0"/>
    <x v="0"/>
    <n v="1006869"/>
    <n v="539950"/>
    <x v="0"/>
    <s v="YES"/>
    <d v="2024-04-19T00:00:00"/>
  </r>
  <r>
    <x v="0"/>
    <s v="CAL"/>
    <x v="0"/>
    <x v="0"/>
    <x v="0"/>
    <n v="1006689"/>
    <n v="564950"/>
    <x v="0"/>
    <s v="YES"/>
    <d v="2024-04-15T00:00:00"/>
  </r>
  <r>
    <x v="1"/>
    <s v="FA"/>
    <x v="1"/>
    <x v="1"/>
    <x v="0"/>
    <n v="1007004"/>
    <n v="849900"/>
    <x v="1"/>
    <s v="YES"/>
    <d v="2024-04-24T00:00:00"/>
  </r>
  <r>
    <x v="1"/>
    <s v="FA"/>
    <x v="1"/>
    <x v="1"/>
    <x v="1"/>
    <n v="1007267"/>
    <n v="900000"/>
    <x v="1"/>
    <s v="YES"/>
    <d v="2024-04-30T00:00:00"/>
  </r>
  <r>
    <x v="1"/>
    <s v="FA"/>
    <x v="1"/>
    <x v="1"/>
    <x v="0"/>
    <n v="1007173"/>
    <n v="380000"/>
    <x v="1"/>
    <s v="YES"/>
    <d v="2024-04-29T00:00:00"/>
  </r>
  <r>
    <x v="1"/>
    <s v="FA"/>
    <x v="2"/>
    <x v="2"/>
    <x v="2"/>
    <n v="1007256"/>
    <n v="710000"/>
    <x v="1"/>
    <s v="YES"/>
    <d v="2024-04-30T00:00:00"/>
  </r>
  <r>
    <x v="1"/>
    <s v="FA"/>
    <x v="2"/>
    <x v="2"/>
    <x v="0"/>
    <n v="1006855"/>
    <n v="645000"/>
    <x v="1"/>
    <s v="YES"/>
    <d v="2024-04-19T00:00:00"/>
  </r>
  <r>
    <x v="1"/>
    <s v="FA"/>
    <x v="1"/>
    <x v="1"/>
    <x v="2"/>
    <n v="1006371"/>
    <n v="3398834"/>
    <x v="0"/>
    <s v="YES"/>
    <d v="2024-04-04T00:00:00"/>
  </r>
  <r>
    <x v="1"/>
    <s v="FA"/>
    <x v="1"/>
    <x v="1"/>
    <x v="2"/>
    <n v="1006348"/>
    <n v="1726000"/>
    <x v="0"/>
    <s v="YES"/>
    <d v="2024-04-04T00:00:00"/>
  </r>
  <r>
    <x v="1"/>
    <s v="FA"/>
    <x v="1"/>
    <x v="1"/>
    <x v="0"/>
    <n v="1006682"/>
    <n v="995000"/>
    <x v="1"/>
    <s v="YES"/>
    <d v="2024-04-15T00:00:00"/>
  </r>
  <r>
    <x v="1"/>
    <s v="FA"/>
    <x v="1"/>
    <x v="1"/>
    <x v="0"/>
    <n v="1006989"/>
    <n v="550000"/>
    <x v="1"/>
    <s v="YES"/>
    <d v="2024-04-23T00:00:00"/>
  </r>
  <r>
    <x v="1"/>
    <s v="FA"/>
    <x v="1"/>
    <x v="1"/>
    <x v="2"/>
    <n v="1006586"/>
    <n v="2307150"/>
    <x v="0"/>
    <s v="YES"/>
    <d v="2024-04-11T00:00:00"/>
  </r>
  <r>
    <x v="1"/>
    <s v="FA"/>
    <x v="1"/>
    <x v="1"/>
    <x v="3"/>
    <n v="1006225"/>
    <n v="425000"/>
    <x v="1"/>
    <s v="YES"/>
    <d v="2024-04-01T00:00:00"/>
  </r>
  <r>
    <x v="1"/>
    <s v="FA"/>
    <x v="1"/>
    <x v="1"/>
    <x v="2"/>
    <n v="1007122"/>
    <n v="1726000"/>
    <x v="0"/>
    <s v="YES"/>
    <d v="2024-04-26T00:00:00"/>
  </r>
  <r>
    <x v="1"/>
    <s v="FA"/>
    <x v="3"/>
    <x v="3"/>
    <x v="3"/>
    <n v="1006706"/>
    <n v="265000"/>
    <x v="1"/>
    <s v="YES"/>
    <d v="2024-04-16T00:00:00"/>
  </r>
  <r>
    <x v="1"/>
    <s v="FA"/>
    <x v="1"/>
    <x v="1"/>
    <x v="0"/>
    <n v="1006612"/>
    <n v="525000"/>
    <x v="1"/>
    <s v="YES"/>
    <d v="2024-04-12T00:00:00"/>
  </r>
  <r>
    <x v="1"/>
    <s v="FA"/>
    <x v="1"/>
    <x v="1"/>
    <x v="0"/>
    <n v="1006615"/>
    <n v="940000"/>
    <x v="1"/>
    <s v="YES"/>
    <d v="2024-04-12T00:00:00"/>
  </r>
  <r>
    <x v="2"/>
    <s v="FC"/>
    <x v="4"/>
    <x v="4"/>
    <x v="1"/>
    <n v="1006475"/>
    <n v="750000"/>
    <x v="1"/>
    <s v="YES"/>
    <d v="2024-04-09T00:00:00"/>
  </r>
  <r>
    <x v="2"/>
    <s v="FC"/>
    <x v="4"/>
    <x v="4"/>
    <x v="0"/>
    <n v="1006660"/>
    <n v="830000"/>
    <x v="0"/>
    <s v="YES"/>
    <d v="2024-04-15T00:00:00"/>
  </r>
  <r>
    <x v="2"/>
    <s v="FC"/>
    <x v="4"/>
    <x v="4"/>
    <x v="0"/>
    <n v="1006653"/>
    <n v="900000"/>
    <x v="1"/>
    <s v="YES"/>
    <d v="2024-04-15T00:00:00"/>
  </r>
  <r>
    <x v="2"/>
    <s v="FC"/>
    <x v="5"/>
    <x v="5"/>
    <x v="0"/>
    <n v="1006388"/>
    <n v="970000"/>
    <x v="1"/>
    <s v="YES"/>
    <d v="2024-04-05T00:00:00"/>
  </r>
  <r>
    <x v="2"/>
    <s v="FC"/>
    <x v="4"/>
    <x v="4"/>
    <x v="0"/>
    <n v="1006683"/>
    <n v="649000"/>
    <x v="0"/>
    <s v="YES"/>
    <d v="2024-04-15T00:00:00"/>
  </r>
  <r>
    <x v="2"/>
    <s v="FC"/>
    <x v="5"/>
    <x v="5"/>
    <x v="0"/>
    <n v="1006835"/>
    <n v="1450000"/>
    <x v="1"/>
    <s v="YES"/>
    <d v="2024-04-19T00:00:00"/>
  </r>
  <r>
    <x v="2"/>
    <s v="FC"/>
    <x v="6"/>
    <x v="6"/>
    <x v="1"/>
    <n v="1006651"/>
    <n v="1363000"/>
    <x v="1"/>
    <s v="YES"/>
    <d v="2024-04-15T00:00:00"/>
  </r>
  <r>
    <x v="2"/>
    <s v="FC"/>
    <x v="4"/>
    <x v="4"/>
    <x v="0"/>
    <n v="1006577"/>
    <n v="878208.78"/>
    <x v="0"/>
    <s v="YES"/>
    <d v="2024-04-11T00:00:00"/>
  </r>
  <r>
    <x v="2"/>
    <s v="FC"/>
    <x v="7"/>
    <x v="7"/>
    <x v="0"/>
    <n v="1007147"/>
    <n v="583680"/>
    <x v="0"/>
    <s v="YES"/>
    <d v="2024-04-29T00:00:00"/>
  </r>
  <r>
    <x v="2"/>
    <s v="FC"/>
    <x v="7"/>
    <x v="7"/>
    <x v="0"/>
    <n v="1007166"/>
    <n v="703284"/>
    <x v="0"/>
    <s v="YES"/>
    <d v="2024-04-29T00:00:00"/>
  </r>
  <r>
    <x v="2"/>
    <s v="FC"/>
    <x v="7"/>
    <x v="7"/>
    <x v="0"/>
    <n v="1006771"/>
    <n v="565424"/>
    <x v="0"/>
    <s v="YES"/>
    <d v="2024-04-17T00:00:00"/>
  </r>
  <r>
    <x v="2"/>
    <s v="FC"/>
    <x v="4"/>
    <x v="4"/>
    <x v="0"/>
    <n v="1006267"/>
    <n v="1495000"/>
    <x v="1"/>
    <s v="YES"/>
    <d v="2024-04-02T00:00:00"/>
  </r>
  <r>
    <x v="2"/>
    <s v="FC"/>
    <x v="6"/>
    <x v="6"/>
    <x v="1"/>
    <n v="1006221"/>
    <n v="1570000"/>
    <x v="1"/>
    <s v="YES"/>
    <d v="2024-04-01T00:00:00"/>
  </r>
  <r>
    <x v="2"/>
    <s v="FC"/>
    <x v="4"/>
    <x v="4"/>
    <x v="0"/>
    <n v="1006223"/>
    <n v="896884.02"/>
    <x v="0"/>
    <s v="YES"/>
    <d v="2024-04-01T00:00:00"/>
  </r>
  <r>
    <x v="2"/>
    <s v="FC"/>
    <x v="4"/>
    <x v="4"/>
    <x v="2"/>
    <n v="1006580"/>
    <n v="401000"/>
    <x v="0"/>
    <s v="YES"/>
    <d v="2024-04-11T00:00:00"/>
  </r>
  <r>
    <x v="2"/>
    <s v="FC"/>
    <x v="4"/>
    <x v="4"/>
    <x v="0"/>
    <n v="1006583"/>
    <n v="695000"/>
    <x v="0"/>
    <s v="YES"/>
    <d v="2024-04-11T00:00:00"/>
  </r>
  <r>
    <x v="2"/>
    <s v="FC"/>
    <x v="8"/>
    <x v="8"/>
    <x v="0"/>
    <n v="1006610"/>
    <n v="537500"/>
    <x v="1"/>
    <s v="YES"/>
    <d v="2024-04-12T00:00:00"/>
  </r>
  <r>
    <x v="2"/>
    <s v="FC"/>
    <x v="7"/>
    <x v="9"/>
    <x v="0"/>
    <n v="1006619"/>
    <n v="530000"/>
    <x v="1"/>
    <s v="YES"/>
    <d v="2024-04-12T00:00:00"/>
  </r>
  <r>
    <x v="2"/>
    <s v="FC"/>
    <x v="4"/>
    <x v="4"/>
    <x v="3"/>
    <n v="1006623"/>
    <n v="259900"/>
    <x v="1"/>
    <s v="YES"/>
    <d v="2024-04-12T00:00:00"/>
  </r>
  <r>
    <x v="2"/>
    <s v="FC"/>
    <x v="4"/>
    <x v="4"/>
    <x v="0"/>
    <n v="1006405"/>
    <n v="430000"/>
    <x v="1"/>
    <s v="YES"/>
    <d v="2024-04-05T00:00:00"/>
  </r>
  <r>
    <x v="2"/>
    <s v="FC"/>
    <x v="7"/>
    <x v="9"/>
    <x v="3"/>
    <n v="1006632"/>
    <n v="15000"/>
    <x v="1"/>
    <s v="YES"/>
    <d v="2024-04-12T00:00:00"/>
  </r>
  <r>
    <x v="2"/>
    <s v="FC"/>
    <x v="5"/>
    <x v="5"/>
    <x v="0"/>
    <n v="1006446"/>
    <n v="1295000"/>
    <x v="1"/>
    <s v="YES"/>
    <d v="2024-04-09T00:00:00"/>
  </r>
  <r>
    <x v="2"/>
    <s v="FC"/>
    <x v="5"/>
    <x v="5"/>
    <x v="0"/>
    <n v="1006270"/>
    <n v="825000"/>
    <x v="1"/>
    <s v="YES"/>
    <d v="2024-04-02T00:00:00"/>
  </r>
  <r>
    <x v="2"/>
    <s v="FC"/>
    <x v="6"/>
    <x v="6"/>
    <x v="1"/>
    <n v="1006333"/>
    <n v="3700000"/>
    <x v="1"/>
    <s v="YES"/>
    <d v="2024-04-04T00:00:00"/>
  </r>
  <r>
    <x v="2"/>
    <s v="FC"/>
    <x v="4"/>
    <x v="4"/>
    <x v="0"/>
    <n v="1006345"/>
    <n v="590000"/>
    <x v="1"/>
    <s v="YES"/>
    <d v="2024-04-04T00:00:00"/>
  </r>
  <r>
    <x v="2"/>
    <s v="FC"/>
    <x v="8"/>
    <x v="10"/>
    <x v="3"/>
    <n v="1006386"/>
    <n v="105000"/>
    <x v="1"/>
    <s v="YES"/>
    <d v="2024-04-05T00:00:00"/>
  </r>
  <r>
    <x v="2"/>
    <s v="FC"/>
    <x v="5"/>
    <x v="5"/>
    <x v="0"/>
    <n v="1006782"/>
    <n v="1226000"/>
    <x v="1"/>
    <s v="YES"/>
    <d v="2024-04-17T00:00:00"/>
  </r>
  <r>
    <x v="2"/>
    <s v="FC"/>
    <x v="4"/>
    <x v="4"/>
    <x v="0"/>
    <n v="1006399"/>
    <n v="410000"/>
    <x v="1"/>
    <s v="YES"/>
    <d v="2024-04-05T00:00:00"/>
  </r>
  <r>
    <x v="2"/>
    <s v="FC"/>
    <x v="4"/>
    <x v="4"/>
    <x v="0"/>
    <n v="1006432"/>
    <n v="2250000"/>
    <x v="1"/>
    <s v="YES"/>
    <d v="2024-04-08T00:00:00"/>
  </r>
  <r>
    <x v="2"/>
    <s v="FC"/>
    <x v="4"/>
    <x v="4"/>
    <x v="0"/>
    <n v="1006440"/>
    <n v="882000"/>
    <x v="1"/>
    <s v="YES"/>
    <d v="2024-04-08T00:00:00"/>
  </r>
  <r>
    <x v="2"/>
    <s v="FC"/>
    <x v="5"/>
    <x v="5"/>
    <x v="0"/>
    <n v="1006628"/>
    <n v="715000"/>
    <x v="1"/>
    <s v="YES"/>
    <d v="2024-04-12T00:00:00"/>
  </r>
  <r>
    <x v="2"/>
    <s v="FC"/>
    <x v="4"/>
    <x v="4"/>
    <x v="0"/>
    <n v="1007069"/>
    <n v="450000"/>
    <x v="1"/>
    <s v="YES"/>
    <d v="2024-04-25T00:00:00"/>
  </r>
  <r>
    <x v="2"/>
    <s v="FC"/>
    <x v="5"/>
    <x v="5"/>
    <x v="2"/>
    <n v="1006879"/>
    <n v="470000"/>
    <x v="1"/>
    <s v="YES"/>
    <d v="2024-04-19T00:00:00"/>
  </r>
  <r>
    <x v="2"/>
    <s v="FC"/>
    <x v="4"/>
    <x v="4"/>
    <x v="4"/>
    <n v="1007272"/>
    <n v="160000"/>
    <x v="1"/>
    <s v="YES"/>
    <d v="2024-04-30T00:00:00"/>
  </r>
  <r>
    <x v="2"/>
    <s v="FC"/>
    <x v="4"/>
    <x v="4"/>
    <x v="3"/>
    <n v="1006902"/>
    <n v="350000"/>
    <x v="1"/>
    <s v="YES"/>
    <d v="2024-04-22T00:00:00"/>
  </r>
  <r>
    <x v="2"/>
    <s v="FC"/>
    <x v="4"/>
    <x v="4"/>
    <x v="0"/>
    <n v="1006964"/>
    <n v="5800000"/>
    <x v="1"/>
    <s v="YES"/>
    <d v="2024-04-23T00:00:00"/>
  </r>
  <r>
    <x v="2"/>
    <s v="FC"/>
    <x v="4"/>
    <x v="4"/>
    <x v="0"/>
    <n v="1007062"/>
    <n v="710000"/>
    <x v="1"/>
    <s v="YES"/>
    <d v="2024-04-25T00:00:00"/>
  </r>
  <r>
    <x v="2"/>
    <s v="FC"/>
    <x v="4"/>
    <x v="4"/>
    <x v="0"/>
    <n v="1006846"/>
    <n v="878289.5"/>
    <x v="0"/>
    <s v="YES"/>
    <d v="2024-04-19T00:00:00"/>
  </r>
  <r>
    <x v="2"/>
    <s v="FC"/>
    <x v="4"/>
    <x v="4"/>
    <x v="4"/>
    <n v="1007027"/>
    <n v="160000"/>
    <x v="1"/>
    <s v="YES"/>
    <d v="2024-04-24T00:00:00"/>
  </r>
  <r>
    <x v="2"/>
    <s v="FC"/>
    <x v="7"/>
    <x v="11"/>
    <x v="0"/>
    <n v="1006979"/>
    <n v="575000"/>
    <x v="1"/>
    <s v="YES"/>
    <d v="2024-04-23T00:00:00"/>
  </r>
  <r>
    <x v="2"/>
    <s v="FC"/>
    <x v="4"/>
    <x v="4"/>
    <x v="0"/>
    <n v="1007102"/>
    <n v="515000"/>
    <x v="1"/>
    <s v="YES"/>
    <d v="2024-04-26T00:00:00"/>
  </r>
  <r>
    <x v="2"/>
    <s v="FC"/>
    <x v="7"/>
    <x v="7"/>
    <x v="2"/>
    <n v="1007109"/>
    <n v="469990"/>
    <x v="0"/>
    <s v="YES"/>
    <d v="2024-04-26T00:00:00"/>
  </r>
  <r>
    <x v="2"/>
    <s v="FC"/>
    <x v="4"/>
    <x v="4"/>
    <x v="0"/>
    <n v="1007227"/>
    <n v="900000"/>
    <x v="0"/>
    <s v="YES"/>
    <d v="2024-04-30T00:00:00"/>
  </r>
  <r>
    <x v="2"/>
    <s v="FC"/>
    <x v="4"/>
    <x v="4"/>
    <x v="0"/>
    <n v="1007225"/>
    <n v="1370000"/>
    <x v="1"/>
    <s v="YES"/>
    <d v="2024-04-30T00:00:00"/>
  </r>
  <r>
    <x v="2"/>
    <s v="FC"/>
    <x v="5"/>
    <x v="5"/>
    <x v="0"/>
    <n v="1007118"/>
    <n v="415000"/>
    <x v="1"/>
    <s v="YES"/>
    <d v="2024-04-26T00:00:00"/>
  </r>
  <r>
    <x v="2"/>
    <s v="FC"/>
    <x v="7"/>
    <x v="7"/>
    <x v="2"/>
    <n v="1007239"/>
    <n v="439990"/>
    <x v="0"/>
    <s v="YES"/>
    <d v="2024-04-30T00:00:00"/>
  </r>
  <r>
    <x v="3"/>
    <s v="LT"/>
    <x v="9"/>
    <x v="12"/>
    <x v="0"/>
    <n v="1006785"/>
    <n v="517600"/>
    <x v="1"/>
    <s v="YES"/>
    <d v="2024-04-17T00:00:00"/>
  </r>
  <r>
    <x v="3"/>
    <s v="LT"/>
    <x v="9"/>
    <x v="12"/>
    <x v="0"/>
    <n v="1006263"/>
    <n v="661000"/>
    <x v="1"/>
    <s v="YES"/>
    <d v="2024-04-02T00:00:00"/>
  </r>
  <r>
    <x v="4"/>
    <s v="SIG"/>
    <x v="5"/>
    <x v="13"/>
    <x v="0"/>
    <n v="1006844"/>
    <n v="4150000"/>
    <x v="1"/>
    <s v="YES"/>
    <d v="2024-04-19T00:00:00"/>
  </r>
  <r>
    <x v="4"/>
    <s v="SIG"/>
    <x v="5"/>
    <x v="13"/>
    <x v="2"/>
    <n v="1006260"/>
    <n v="450000"/>
    <x v="1"/>
    <s v="YES"/>
    <d v="2024-04-02T00:00:00"/>
  </r>
  <r>
    <x v="4"/>
    <s v="SIG"/>
    <x v="5"/>
    <x v="13"/>
    <x v="2"/>
    <n v="1006648"/>
    <n v="2334551"/>
    <x v="1"/>
    <s v="YES"/>
    <d v="2024-04-15T00:00:00"/>
  </r>
  <r>
    <x v="4"/>
    <s v="SIG"/>
    <x v="5"/>
    <x v="13"/>
    <x v="0"/>
    <n v="1006507"/>
    <n v="2295000"/>
    <x v="1"/>
    <s v="YES"/>
    <d v="2024-04-10T00:00:00"/>
  </r>
  <r>
    <x v="4"/>
    <s v="SIG"/>
    <x v="1"/>
    <x v="14"/>
    <x v="0"/>
    <n v="1007127"/>
    <n v="540000"/>
    <x v="1"/>
    <s v="YES"/>
    <d v="2024-04-26T00:00:00"/>
  </r>
  <r>
    <x v="4"/>
    <s v="SIG"/>
    <x v="5"/>
    <x v="13"/>
    <x v="0"/>
    <n v="1007100"/>
    <n v="1300000"/>
    <x v="1"/>
    <s v="YES"/>
    <d v="2024-04-26T00:00:00"/>
  </r>
  <r>
    <x v="5"/>
    <s v="ST"/>
    <x v="4"/>
    <x v="15"/>
    <x v="0"/>
    <n v="1006842"/>
    <n v="425000"/>
    <x v="1"/>
    <s v="YES"/>
    <d v="2024-04-19T00:00:00"/>
  </r>
  <r>
    <x v="5"/>
    <s v="ST"/>
    <x v="10"/>
    <x v="16"/>
    <x v="5"/>
    <n v="1006854"/>
    <n v="464000"/>
    <x v="1"/>
    <s v="YES"/>
    <d v="2024-04-19T00:00:00"/>
  </r>
  <r>
    <x v="5"/>
    <s v="ST"/>
    <x v="4"/>
    <x v="15"/>
    <x v="0"/>
    <n v="1006852"/>
    <n v="400000"/>
    <x v="1"/>
    <s v="YES"/>
    <d v="2024-04-19T00:00:00"/>
  </r>
  <r>
    <x v="5"/>
    <s v="ST"/>
    <x v="8"/>
    <x v="17"/>
    <x v="0"/>
    <n v="1006899"/>
    <n v="790000"/>
    <x v="1"/>
    <s v="YES"/>
    <d v="2024-04-22T00:00:00"/>
  </r>
  <r>
    <x v="5"/>
    <s v="ST"/>
    <x v="4"/>
    <x v="15"/>
    <x v="0"/>
    <n v="1006233"/>
    <n v="400000"/>
    <x v="1"/>
    <s v="YES"/>
    <d v="2024-04-01T00:00:00"/>
  </r>
  <r>
    <x v="5"/>
    <s v="ST"/>
    <x v="4"/>
    <x v="15"/>
    <x v="3"/>
    <n v="1006809"/>
    <n v="325000"/>
    <x v="1"/>
    <s v="YES"/>
    <d v="2024-04-18T00:00:00"/>
  </r>
  <r>
    <x v="5"/>
    <s v="ST"/>
    <x v="10"/>
    <x v="16"/>
    <x v="1"/>
    <n v="1006376"/>
    <n v="600000"/>
    <x v="1"/>
    <s v="YES"/>
    <d v="2024-04-04T00:00:00"/>
  </r>
  <r>
    <x v="5"/>
    <s v="ST"/>
    <x v="4"/>
    <x v="15"/>
    <x v="3"/>
    <n v="1006448"/>
    <n v="540000"/>
    <x v="1"/>
    <s v="YES"/>
    <d v="2024-04-09T00:00:00"/>
  </r>
  <r>
    <x v="5"/>
    <s v="ST"/>
    <x v="3"/>
    <x v="18"/>
    <x v="2"/>
    <n v="1006220"/>
    <n v="4550000"/>
    <x v="1"/>
    <s v="YES"/>
    <d v="2024-04-01T00:00:00"/>
  </r>
  <r>
    <x v="5"/>
    <s v="ST"/>
    <x v="4"/>
    <x v="19"/>
    <x v="0"/>
    <n v="1006670"/>
    <n v="545000"/>
    <x v="1"/>
    <s v="YES"/>
    <d v="2024-04-15T00:00:00"/>
  </r>
  <r>
    <x v="5"/>
    <s v="ST"/>
    <x v="8"/>
    <x v="20"/>
    <x v="0"/>
    <n v="1007097"/>
    <n v="567000"/>
    <x v="1"/>
    <s v="YES"/>
    <d v="2024-04-26T00:00:00"/>
  </r>
  <r>
    <x v="5"/>
    <s v="ST"/>
    <x v="8"/>
    <x v="20"/>
    <x v="0"/>
    <n v="1007123"/>
    <n v="625000"/>
    <x v="1"/>
    <s v="YES"/>
    <d v="2024-04-26T00:00:00"/>
  </r>
  <r>
    <x v="5"/>
    <s v="ST"/>
    <x v="4"/>
    <x v="15"/>
    <x v="0"/>
    <n v="1007007"/>
    <n v="380000"/>
    <x v="1"/>
    <s v="YES"/>
    <d v="2024-04-24T00:00:00"/>
  </r>
  <r>
    <x v="6"/>
    <s v="TI"/>
    <x v="4"/>
    <x v="21"/>
    <x v="0"/>
    <n v="1006591"/>
    <n v="779000"/>
    <x v="1"/>
    <s v="YES"/>
    <d v="2024-04-11T00:00:00"/>
  </r>
  <r>
    <x v="6"/>
    <s v="TI"/>
    <x v="4"/>
    <x v="21"/>
    <x v="3"/>
    <n v="1007120"/>
    <n v="425000"/>
    <x v="1"/>
    <s v="YES"/>
    <d v="2024-04-26T00:00:00"/>
  </r>
  <r>
    <x v="6"/>
    <s v="TI"/>
    <x v="4"/>
    <x v="21"/>
    <x v="2"/>
    <n v="1006873"/>
    <n v="650000"/>
    <x v="1"/>
    <s v="YES"/>
    <d v="2024-04-19T00:00:00"/>
  </r>
  <r>
    <x v="6"/>
    <s v="TI"/>
    <x v="4"/>
    <x v="21"/>
    <x v="0"/>
    <n v="1006871"/>
    <n v="575000"/>
    <x v="1"/>
    <s v="YES"/>
    <d v="2024-04-19T00:00:00"/>
  </r>
  <r>
    <x v="6"/>
    <s v="TI"/>
    <x v="3"/>
    <x v="22"/>
    <x v="1"/>
    <n v="1006867"/>
    <n v="4500000"/>
    <x v="1"/>
    <s v="YES"/>
    <d v="2024-04-19T00:00:00"/>
  </r>
  <r>
    <x v="6"/>
    <s v="TI"/>
    <x v="4"/>
    <x v="21"/>
    <x v="0"/>
    <n v="1006916"/>
    <n v="1100000"/>
    <x v="1"/>
    <s v="YES"/>
    <d v="2024-04-22T00:00:00"/>
  </r>
  <r>
    <x v="6"/>
    <s v="TI"/>
    <x v="4"/>
    <x v="21"/>
    <x v="0"/>
    <n v="1007253"/>
    <n v="499900"/>
    <x v="0"/>
    <s v="YES"/>
    <d v="2024-04-30T00:00:00"/>
  </r>
  <r>
    <x v="6"/>
    <s v="TI"/>
    <x v="3"/>
    <x v="23"/>
    <x v="0"/>
    <n v="1007149"/>
    <n v="875000"/>
    <x v="1"/>
    <s v="YES"/>
    <d v="2024-04-29T00:00:00"/>
  </r>
  <r>
    <x v="6"/>
    <s v="TI"/>
    <x v="4"/>
    <x v="21"/>
    <x v="0"/>
    <n v="1007242"/>
    <n v="513500"/>
    <x v="1"/>
    <s v="YES"/>
    <d v="2024-04-30T00:00:00"/>
  </r>
  <r>
    <x v="6"/>
    <s v="TI"/>
    <x v="4"/>
    <x v="21"/>
    <x v="3"/>
    <n v="1006218"/>
    <n v="540000"/>
    <x v="1"/>
    <s v="YES"/>
    <d v="2024-04-01T00:00:00"/>
  </r>
  <r>
    <x v="6"/>
    <s v="TI"/>
    <x v="4"/>
    <x v="21"/>
    <x v="0"/>
    <n v="1006674"/>
    <n v="1375000"/>
    <x v="1"/>
    <s v="YES"/>
    <d v="2024-04-15T00:00:00"/>
  </r>
  <r>
    <x v="6"/>
    <s v="TI"/>
    <x v="4"/>
    <x v="21"/>
    <x v="0"/>
    <n v="1006664"/>
    <n v="489000"/>
    <x v="1"/>
    <s v="YES"/>
    <d v="2024-04-15T00:00:00"/>
  </r>
  <r>
    <x v="6"/>
    <s v="TI"/>
    <x v="4"/>
    <x v="21"/>
    <x v="3"/>
    <n v="1007032"/>
    <n v="2471000"/>
    <x v="1"/>
    <s v="YES"/>
    <d v="2024-04-24T00:00:00"/>
  </r>
  <r>
    <x v="6"/>
    <s v="TI"/>
    <x v="4"/>
    <x v="21"/>
    <x v="0"/>
    <n v="1006426"/>
    <n v="1330000"/>
    <x v="1"/>
    <s v="YES"/>
    <d v="2024-04-08T00:00:00"/>
  </r>
  <r>
    <x v="6"/>
    <s v="TI"/>
    <x v="4"/>
    <x v="21"/>
    <x v="0"/>
    <n v="1007041"/>
    <n v="1725000"/>
    <x v="1"/>
    <s v="YES"/>
    <d v="2024-04-24T00:00:00"/>
  </r>
  <r>
    <x v="6"/>
    <s v="TI"/>
    <x v="4"/>
    <x v="21"/>
    <x v="2"/>
    <n v="1006862"/>
    <n v="515000"/>
    <x v="1"/>
    <s v="YES"/>
    <d v="2024-04-19T00:00:00"/>
  </r>
  <r>
    <x v="6"/>
    <s v="TI"/>
    <x v="11"/>
    <x v="24"/>
    <x v="0"/>
    <n v="1006574"/>
    <n v="595000"/>
    <x v="1"/>
    <s v="YES"/>
    <d v="2024-04-11T00:00:00"/>
  </r>
  <r>
    <x v="6"/>
    <s v="TI"/>
    <x v="4"/>
    <x v="21"/>
    <x v="0"/>
    <n v="1006531"/>
    <n v="475000"/>
    <x v="1"/>
    <s v="YES"/>
    <d v="2024-04-10T00:00:00"/>
  </r>
  <r>
    <x v="6"/>
    <s v="TI"/>
    <x v="4"/>
    <x v="21"/>
    <x v="0"/>
    <n v="1006839"/>
    <n v="800000"/>
    <x v="0"/>
    <s v="YES"/>
    <d v="2024-04-19T00:00:00"/>
  </r>
  <r>
    <x v="6"/>
    <s v="TI"/>
    <x v="4"/>
    <x v="21"/>
    <x v="0"/>
    <n v="1006428"/>
    <n v="432000"/>
    <x v="1"/>
    <s v="YES"/>
    <d v="2024-04-08T00:00:00"/>
  </r>
  <r>
    <x v="6"/>
    <s v="TI"/>
    <x v="4"/>
    <x v="21"/>
    <x v="0"/>
    <n v="1006712"/>
    <n v="1320000"/>
    <x v="1"/>
    <s v="YES"/>
    <d v="2024-04-16T00:00:00"/>
  </r>
  <r>
    <x v="6"/>
    <s v="TI"/>
    <x v="4"/>
    <x v="21"/>
    <x v="0"/>
    <n v="1006402"/>
    <n v="480000"/>
    <x v="1"/>
    <s v="YES"/>
    <d v="2024-04-05T00:00:00"/>
  </r>
  <r>
    <x v="6"/>
    <s v="TI"/>
    <x v="8"/>
    <x v="25"/>
    <x v="0"/>
    <n v="1006849"/>
    <n v="1050000"/>
    <x v="1"/>
    <s v="YES"/>
    <d v="2024-04-19T00:00:00"/>
  </r>
  <r>
    <x v="6"/>
    <s v="TI"/>
    <x v="4"/>
    <x v="21"/>
    <x v="0"/>
    <n v="1006395"/>
    <n v="465000"/>
    <x v="1"/>
    <s v="YES"/>
    <d v="2024-04-05T00:00:00"/>
  </r>
  <r>
    <x v="7"/>
    <s v="TT"/>
    <x v="12"/>
    <x v="26"/>
    <x v="2"/>
    <n v="1006505"/>
    <n v="350000"/>
    <x v="1"/>
    <s v="YES"/>
    <d v="2024-04-10T00:00:00"/>
  </r>
  <r>
    <x v="7"/>
    <s v="TT"/>
    <x v="1"/>
    <x v="27"/>
    <x v="0"/>
    <n v="1007182"/>
    <n v="750000"/>
    <x v="1"/>
    <s v="YES"/>
    <d v="2024-04-29T00:00:00"/>
  </r>
  <r>
    <x v="7"/>
    <s v="TT"/>
    <x v="12"/>
    <x v="26"/>
    <x v="3"/>
    <n v="1007037"/>
    <n v="560000"/>
    <x v="1"/>
    <s v="YES"/>
    <d v="2024-04-24T00:00:00"/>
  </r>
  <r>
    <x v="7"/>
    <s v="TT"/>
    <x v="12"/>
    <x v="26"/>
    <x v="0"/>
    <n v="1006316"/>
    <n v="762500"/>
    <x v="1"/>
    <s v="YES"/>
    <d v="2024-04-03T00:00:00"/>
  </r>
  <r>
    <x v="7"/>
    <s v="TT"/>
    <x v="12"/>
    <x v="26"/>
    <x v="0"/>
    <n v="1006969"/>
    <n v="825000"/>
    <x v="1"/>
    <s v="YES"/>
    <d v="2024-04-23T00:00:00"/>
  </r>
  <r>
    <x v="7"/>
    <s v="TT"/>
    <x v="12"/>
    <x v="26"/>
    <x v="0"/>
    <n v="1007113"/>
    <n v="270000"/>
    <x v="1"/>
    <s v="YES"/>
    <d v="2024-04-26T00:00:00"/>
  </r>
  <r>
    <x v="7"/>
    <s v="TT"/>
    <x v="12"/>
    <x v="26"/>
    <x v="0"/>
    <n v="1007245"/>
    <n v="1275000"/>
    <x v="1"/>
    <s v="YES"/>
    <d v="2024-04-30T00:00:00"/>
  </r>
  <r>
    <x v="7"/>
    <s v="TT"/>
    <x v="12"/>
    <x v="26"/>
    <x v="0"/>
    <n v="1006945"/>
    <n v="645000"/>
    <x v="1"/>
    <s v="YES"/>
    <d v="2024-04-2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320-35-001-052"/>
    <n v="1006342"/>
    <n v="600000"/>
    <d v="2024-04-04T00:00:00"/>
    <x v="0"/>
  </r>
  <r>
    <x v="0"/>
    <s v="FA"/>
    <x v="1"/>
    <s v="1318-22-310-016"/>
    <n v="1006676"/>
    <n v="15000000"/>
    <d v="2024-04-15T00:00:00"/>
    <x v="1"/>
  </r>
  <r>
    <x v="0"/>
    <s v="FA"/>
    <x v="2"/>
    <s v="1418-03-401-017"/>
    <n v="1006638"/>
    <n v="350000"/>
    <d v="2024-04-12T00:00:00"/>
    <x v="2"/>
  </r>
  <r>
    <x v="1"/>
    <s v="FC"/>
    <x v="0"/>
    <s v="1420-05-444-016"/>
    <n v="1006928"/>
    <n v="552000"/>
    <d v="2024-04-22T00:00:00"/>
    <x v="3"/>
  </r>
  <r>
    <x v="1"/>
    <s v="FC"/>
    <x v="3"/>
    <s v="1321-32-001-027"/>
    <n v="1006974"/>
    <n v="1500000"/>
    <d v="2024-04-23T00:00:00"/>
    <x v="4"/>
  </r>
  <r>
    <x v="1"/>
    <s v="FC"/>
    <x v="0"/>
    <s v="1319-10-212-006"/>
    <n v="1006227"/>
    <n v="460000"/>
    <d v="2024-04-01T00:00:00"/>
    <x v="5"/>
  </r>
  <r>
    <x v="1"/>
    <s v="FC"/>
    <x v="4"/>
    <s v="1220-09-415-009"/>
    <n v="1006642"/>
    <n v="1287000"/>
    <d v="2024-04-12T00:00:00"/>
    <x v="6"/>
  </r>
  <r>
    <x v="1"/>
    <s v="FC"/>
    <x v="5"/>
    <s v="1220-25-501-030"/>
    <n v="1006822"/>
    <n v="405000"/>
    <d v="2024-04-18T00:00:00"/>
    <x v="7"/>
  </r>
  <r>
    <x v="1"/>
    <s v="FC"/>
    <x v="5"/>
    <s v="1220-25-510-019"/>
    <n v="1006984"/>
    <n v="200000"/>
    <d v="2024-04-23T00:00:00"/>
    <x v="8"/>
  </r>
  <r>
    <x v="1"/>
    <s v="FC"/>
    <x v="0"/>
    <s v="1420-05-444-015"/>
    <n v="1006926"/>
    <n v="470400"/>
    <d v="2024-04-22T00:00:00"/>
    <x v="3"/>
  </r>
  <r>
    <x v="1"/>
    <s v="FC"/>
    <x v="0"/>
    <s v="1420-05-444-017"/>
    <n v="1006930"/>
    <n v="590400"/>
    <d v="2024-04-22T00:00:00"/>
    <x v="3"/>
  </r>
  <r>
    <x v="1"/>
    <s v="FC"/>
    <x v="2"/>
    <s v="1320-30-310-004"/>
    <n v="1006687"/>
    <n v="127200"/>
    <d v="2024-04-15T00:00:00"/>
    <x v="9"/>
  </r>
  <r>
    <x v="1"/>
    <s v="FC"/>
    <x v="3"/>
    <s v="1220-17-616-004"/>
    <n v="1006903"/>
    <n v="900000"/>
    <d v="2024-04-22T00:00:00"/>
    <x v="10"/>
  </r>
  <r>
    <x v="2"/>
    <s v="ST"/>
    <x v="2"/>
    <s v="1320-04-001-110"/>
    <n v="1006863"/>
    <n v="250000"/>
    <d v="2024-04-19T00:00:00"/>
    <x v="9"/>
  </r>
  <r>
    <x v="2"/>
    <s v="ST"/>
    <x v="0"/>
    <s v="1420-18-214-054"/>
    <n v="1006204"/>
    <n v="212000"/>
    <d v="2024-04-01T00:00:00"/>
    <x v="11"/>
  </r>
  <r>
    <x v="3"/>
    <s v="TI"/>
    <x v="5"/>
    <s v="0000-00-000-000"/>
    <n v="1006524"/>
    <n v="3500000"/>
    <d v="2024-04-10T00:00:00"/>
    <x v="12"/>
  </r>
  <r>
    <x v="3"/>
    <s v="TI"/>
    <x v="5"/>
    <s v="1220-02-001-032"/>
    <n v="1006433"/>
    <n v="200000"/>
    <d v="2024-04-08T00:00:00"/>
    <x v="13"/>
  </r>
  <r>
    <x v="4"/>
    <s v="TT"/>
    <x v="3"/>
    <s v="1220-01-002-043"/>
    <n v="1007114"/>
    <n v="700000"/>
    <d v="2024-04-26T00:00:00"/>
    <x v="14"/>
  </r>
  <r>
    <x v="4"/>
    <s v="TT"/>
    <x v="5"/>
    <s v="1220-01-002-043"/>
    <n v="1007115"/>
    <n v="174113"/>
    <d v="2024-04-26T00:00:00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4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30">
        <item m="1" x="2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9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1">
      <x v="6"/>
    </i>
    <i r="2">
      <x v="6"/>
    </i>
    <i r="1">
      <x v="7"/>
    </i>
    <i r="2">
      <x v="7"/>
    </i>
    <i r="1">
      <x v="8"/>
    </i>
    <i r="2">
      <x v="8"/>
    </i>
    <i r="2">
      <x v="10"/>
    </i>
    <i r="2">
      <x v="12"/>
    </i>
    <i r="1">
      <x v="9"/>
    </i>
    <i r="2">
      <x v="9"/>
    </i>
    <i r="2">
      <x v="11"/>
    </i>
    <i>
      <x v="4"/>
    </i>
    <i r="1">
      <x v="10"/>
    </i>
    <i r="2">
      <x v="13"/>
    </i>
    <i>
      <x v="5"/>
    </i>
    <i r="1">
      <x v="2"/>
    </i>
    <i r="2">
      <x v="15"/>
    </i>
    <i r="1">
      <x v="6"/>
    </i>
    <i r="2">
      <x v="14"/>
    </i>
    <i>
      <x v="6"/>
    </i>
    <i r="1">
      <x v="4"/>
    </i>
    <i r="2">
      <x v="19"/>
    </i>
    <i r="1">
      <x v="5"/>
    </i>
    <i r="2">
      <x v="16"/>
    </i>
    <i r="2">
      <x v="20"/>
    </i>
    <i r="1">
      <x v="9"/>
    </i>
    <i r="2">
      <x v="18"/>
    </i>
    <i r="2">
      <x v="21"/>
    </i>
    <i r="1">
      <x v="11"/>
    </i>
    <i r="2">
      <x v="17"/>
    </i>
    <i>
      <x v="7"/>
    </i>
    <i r="1">
      <x v="4"/>
    </i>
    <i r="2">
      <x v="23"/>
    </i>
    <i r="2">
      <x v="24"/>
    </i>
    <i r="1">
      <x v="5"/>
    </i>
    <i r="2">
      <x v="22"/>
    </i>
    <i r="1">
      <x v="9"/>
    </i>
    <i r="2">
      <x v="26"/>
    </i>
    <i r="1">
      <x v="12"/>
    </i>
    <i r="2">
      <x v="25"/>
    </i>
    <i>
      <x v="8"/>
    </i>
    <i r="1">
      <x v="2"/>
    </i>
    <i r="2">
      <x v="28"/>
    </i>
    <i r="1">
      <x v="13"/>
    </i>
    <i r="2">
      <x v="2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4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9"/>
        <item m="1" x="8"/>
        <item x="0"/>
        <item x="1"/>
        <item m="1" x="12"/>
        <item m="1" x="11"/>
        <item x="3"/>
        <item x="4"/>
        <item m="1" x="5"/>
        <item m="1" x="7"/>
        <item x="2"/>
        <item m="1" x="6"/>
        <item t="default"/>
      </items>
    </pivotField>
    <pivotField compact="0" showAll="0" insertBlankRow="1"/>
    <pivotField axis="axisPage" compact="0" showAll="0" insertBlankRow="1">
      <items count="11">
        <item x="1"/>
        <item x="3"/>
        <item x="0"/>
        <item x="2"/>
        <item x="4"/>
        <item x="5"/>
        <item m="1" x="9"/>
        <item m="1" x="7"/>
        <item m="1" x="8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3">
        <item m="1" x="38"/>
        <item m="1" x="98"/>
        <item m="1" x="110"/>
        <item m="1" x="25"/>
        <item m="1" x="67"/>
        <item m="1" x="41"/>
        <item m="1" x="71"/>
        <item m="1" x="40"/>
        <item m="1" x="35"/>
        <item m="1" x="60"/>
        <item m="1" x="49"/>
        <item m="1" x="32"/>
        <item m="1" x="47"/>
        <item m="1" x="23"/>
        <item m="1" x="19"/>
        <item m="1" x="105"/>
        <item m="1" x="31"/>
        <item m="1" x="65"/>
        <item m="1" x="58"/>
        <item m="1" x="93"/>
        <item m="1" x="81"/>
        <item m="1" x="33"/>
        <item m="1" x="39"/>
        <item m="1" x="88"/>
        <item m="1" x="43"/>
        <item m="1" x="69"/>
        <item m="1" x="17"/>
        <item m="1" x="45"/>
        <item m="1" x="44"/>
        <item m="1" x="107"/>
        <item m="1" x="95"/>
        <item m="1" x="111"/>
        <item m="1" x="59"/>
        <item m="1" x="92"/>
        <item m="1" x="18"/>
        <item m="1" x="29"/>
        <item x="9"/>
        <item m="1" x="101"/>
        <item m="1" x="77"/>
        <item m="1" x="86"/>
        <item m="1" x="27"/>
        <item m="1" x="51"/>
        <item m="1" x="91"/>
        <item m="1" x="20"/>
        <item m="1" x="78"/>
        <item m="1" x="103"/>
        <item m="1" x="56"/>
        <item x="5"/>
        <item m="1" x="64"/>
        <item m="1" x="109"/>
        <item m="1" x="80"/>
        <item m="1" x="70"/>
        <item m="1" x="46"/>
        <item m="1" x="108"/>
        <item m="1" x="50"/>
        <item m="1" x="37"/>
        <item m="1" x="73"/>
        <item m="1" x="84"/>
        <item m="1" x="30"/>
        <item m="1" x="99"/>
        <item m="1" x="76"/>
        <item m="1" x="96"/>
        <item m="1" x="26"/>
        <item m="1" x="94"/>
        <item m="1" x="106"/>
        <item m="1" x="75"/>
        <item m="1" x="82"/>
        <item m="1" x="54"/>
        <item m="1" x="104"/>
        <item m="1" x="34"/>
        <item m="1" x="90"/>
        <item m="1" x="100"/>
        <item m="1" x="53"/>
        <item m="1" x="36"/>
        <item m="1" x="57"/>
        <item m="1" x="28"/>
        <item m="1" x="22"/>
        <item m="1" x="74"/>
        <item m="1" x="97"/>
        <item m="1" x="24"/>
        <item m="1" x="87"/>
        <item m="1" x="68"/>
        <item m="1" x="85"/>
        <item x="11"/>
        <item x="4"/>
        <item m="1" x="79"/>
        <item m="1" x="42"/>
        <item m="1" x="66"/>
        <item m="1" x="21"/>
        <item m="1" x="102"/>
        <item m="1" x="83"/>
        <item m="1" x="89"/>
        <item m="1" x="52"/>
        <item m="1" x="48"/>
        <item m="1" x="72"/>
        <item m="1" x="63"/>
        <item m="1" x="61"/>
        <item m="1" x="55"/>
        <item m="1" x="62"/>
        <item m="1" x="16"/>
        <item x="0"/>
        <item x="1"/>
        <item x="2"/>
        <item x="3"/>
        <item x="6"/>
        <item x="7"/>
        <item x="8"/>
        <item x="10"/>
        <item x="12"/>
        <item x="13"/>
        <item x="14"/>
        <item x="15"/>
        <item t="default"/>
      </items>
    </pivotField>
  </pivotFields>
  <rowFields count="2">
    <field x="7"/>
    <field x="0"/>
  </rowFields>
  <rowItems count="50">
    <i>
      <x v="36"/>
    </i>
    <i r="1">
      <x v="4"/>
    </i>
    <i r="1">
      <x v="11"/>
    </i>
    <i t="blank">
      <x v="36"/>
    </i>
    <i>
      <x v="47"/>
    </i>
    <i r="1">
      <x v="4"/>
    </i>
    <i t="blank">
      <x v="47"/>
    </i>
    <i>
      <x v="83"/>
    </i>
    <i r="1">
      <x v="11"/>
    </i>
    <i t="blank">
      <x v="83"/>
    </i>
    <i>
      <x v="84"/>
    </i>
    <i r="1">
      <x v="4"/>
    </i>
    <i t="blank">
      <x v="84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8"/>
    </i>
    <i t="blank">
      <x v="110"/>
    </i>
    <i>
      <x v="111"/>
    </i>
    <i r="1">
      <x v="8"/>
    </i>
    <i t="blank">
      <x v="1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7" totalsRowShown="0" headerRowDxfId="5">
  <autoFilter ref="A1:J11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36" totalsRowShown="0" headerRowDxfId="3" headerRowBorderDxfId="2" tableBorderDxfId="1" totalsRowBorderDxfId="0">
  <autoFilter ref="A1:E13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49</v>
      </c>
    </row>
    <row r="3" spans="1:7">
      <c r="A3" s="2"/>
    </row>
    <row r="4" spans="1:7" ht="13.8" thickBot="1">
      <c r="A4" s="2"/>
    </row>
    <row r="5" spans="1:7" ht="16.2" thickBot="1">
      <c r="A5" s="123" t="s">
        <v>4</v>
      </c>
      <c r="B5" s="124"/>
      <c r="C5" s="124"/>
      <c r="D5" s="124"/>
      <c r="E5" s="124"/>
      <c r="F5" s="124"/>
      <c r="G5" s="125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0" t="s">
        <v>59</v>
      </c>
      <c r="B7" s="131">
        <v>46</v>
      </c>
      <c r="C7" s="132">
        <v>42134150.299999997</v>
      </c>
      <c r="D7" s="133">
        <f>B7/$B$15</f>
        <v>0.39655172413793105</v>
      </c>
      <c r="E7" s="133">
        <f>C7/$C$15</f>
        <v>0.37667539055881777</v>
      </c>
      <c r="F7" s="134">
        <v>1</v>
      </c>
      <c r="G7" s="134">
        <f>RANK(C7,$C$7:$C$14)</f>
        <v>1</v>
      </c>
    </row>
    <row r="8" spans="1:7">
      <c r="A8" s="70" t="s">
        <v>50</v>
      </c>
      <c r="B8" s="71">
        <v>24</v>
      </c>
      <c r="C8" s="72">
        <v>23979400</v>
      </c>
      <c r="D8" s="23">
        <f>B8/$B$15</f>
        <v>0.20689655172413793</v>
      </c>
      <c r="E8" s="23">
        <f>C8/$C$15</f>
        <v>0.21437360896218466</v>
      </c>
      <c r="F8" s="77">
        <v>2</v>
      </c>
      <c r="G8" s="109">
        <f>RANK(C8,$C$7:$C$14)</f>
        <v>2</v>
      </c>
    </row>
    <row r="9" spans="1:7">
      <c r="A9" s="88" t="s">
        <v>66</v>
      </c>
      <c r="B9" s="84">
        <v>15</v>
      </c>
      <c r="C9" s="122">
        <v>16342884</v>
      </c>
      <c r="D9" s="23">
        <f t="shared" ref="D9" si="0">B9/$B$15</f>
        <v>0.12931034482758622</v>
      </c>
      <c r="E9" s="23">
        <f t="shared" ref="E9" si="1">C9/$C$15</f>
        <v>0.1461038651480164</v>
      </c>
      <c r="F9" s="77">
        <v>3</v>
      </c>
      <c r="G9" s="109">
        <f>RANK(C9,$C$7:$C$14)</f>
        <v>3</v>
      </c>
    </row>
    <row r="10" spans="1:7">
      <c r="A10" s="70" t="s">
        <v>55</v>
      </c>
      <c r="B10" s="71">
        <v>13</v>
      </c>
      <c r="C10" s="72">
        <v>10611000</v>
      </c>
      <c r="D10" s="23">
        <f>B10/$B$15</f>
        <v>0.11206896551724138</v>
      </c>
      <c r="E10" s="23">
        <f>C10/$C$15</f>
        <v>9.4861354525039882E-2</v>
      </c>
      <c r="F10" s="77">
        <v>4</v>
      </c>
      <c r="G10" s="109">
        <f>RANK(C10,$C$7:$C$14)</f>
        <v>5</v>
      </c>
    </row>
    <row r="11" spans="1:7">
      <c r="A11" s="70" t="s">
        <v>81</v>
      </c>
      <c r="B11" s="71">
        <v>8</v>
      </c>
      <c r="C11" s="72">
        <v>5437500</v>
      </c>
      <c r="D11" s="23">
        <f>B11/$B$15</f>
        <v>6.8965517241379309E-2</v>
      </c>
      <c r="E11" s="23">
        <f>C11/$C$15</f>
        <v>4.8610745003289456E-2</v>
      </c>
      <c r="F11" s="77">
        <v>5</v>
      </c>
      <c r="G11" s="109">
        <f>RANK(C11,$C$7:$C$14)</f>
        <v>6</v>
      </c>
    </row>
    <row r="12" spans="1:7">
      <c r="A12" s="88" t="s">
        <v>76</v>
      </c>
      <c r="B12" s="84">
        <v>6</v>
      </c>
      <c r="C12" s="122">
        <v>11069551</v>
      </c>
      <c r="D12" s="23">
        <f>B12/$B$15</f>
        <v>5.1724137931034482E-2</v>
      </c>
      <c r="E12" s="23">
        <f>C12/$C$15</f>
        <v>9.8960757878052003E-2</v>
      </c>
      <c r="F12" s="77">
        <v>6</v>
      </c>
      <c r="G12" s="109">
        <f>RANK(C12,$C$7:$C$14)</f>
        <v>4</v>
      </c>
    </row>
    <row r="13" spans="1:7">
      <c r="A13" s="88" t="s">
        <v>78</v>
      </c>
      <c r="B13" s="84">
        <v>2</v>
      </c>
      <c r="C13" s="122">
        <v>1178600</v>
      </c>
      <c r="D13" s="23">
        <f>B13/$B$15</f>
        <v>1.7241379310344827E-2</v>
      </c>
      <c r="E13" s="23">
        <f>C13/$C$15</f>
        <v>1.0536574539931393E-2</v>
      </c>
      <c r="F13" s="77">
        <v>7</v>
      </c>
      <c r="G13" s="109">
        <f>RANK(C13,$C$7:$C$14)</f>
        <v>7</v>
      </c>
    </row>
    <row r="14" spans="1:7">
      <c r="A14" s="70" t="s">
        <v>90</v>
      </c>
      <c r="B14" s="71">
        <v>2</v>
      </c>
      <c r="C14" s="72">
        <v>1104900</v>
      </c>
      <c r="D14" s="23">
        <f>B14/$B$15</f>
        <v>1.7241379310344827E-2</v>
      </c>
      <c r="E14" s="23">
        <f>C14/$C$15</f>
        <v>9.8777033846684167E-3</v>
      </c>
      <c r="F14" s="77">
        <v>7</v>
      </c>
      <c r="G14" s="109">
        <f>RANK(C14,$C$7:$C$14)</f>
        <v>8</v>
      </c>
    </row>
    <row r="15" spans="1:7">
      <c r="A15" s="85" t="s">
        <v>23</v>
      </c>
      <c r="B15" s="86">
        <f>SUM(B7:B14)</f>
        <v>116</v>
      </c>
      <c r="C15" s="87">
        <f>SUM(C7:C14)</f>
        <v>111857985.3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>
      <c r="A16" s="81"/>
      <c r="B16" s="82"/>
      <c r="C16" s="83"/>
    </row>
    <row r="17" spans="1:7" ht="16.2" thickBot="1">
      <c r="A17" s="126" t="s">
        <v>10</v>
      </c>
      <c r="B17" s="127"/>
      <c r="C17" s="127"/>
      <c r="D17" s="127"/>
      <c r="E17" s="127"/>
      <c r="F17" s="127"/>
      <c r="G17" s="128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0" t="s">
        <v>59</v>
      </c>
      <c r="B20" s="131">
        <v>10</v>
      </c>
      <c r="C20" s="72">
        <v>6492000</v>
      </c>
      <c r="D20" s="135">
        <f>B20/$B$25</f>
        <v>0.52631578947368418</v>
      </c>
      <c r="E20" s="23">
        <f>C20/$C$25</f>
        <v>0.23626076506781962</v>
      </c>
      <c r="F20" s="136">
        <v>1</v>
      </c>
      <c r="G20" s="77">
        <f>RANK(C20,$C$20:$C$24)</f>
        <v>2</v>
      </c>
    </row>
    <row r="21" spans="1:7">
      <c r="A21" s="130" t="s">
        <v>66</v>
      </c>
      <c r="B21" s="71">
        <v>3</v>
      </c>
      <c r="C21" s="132">
        <v>15950000</v>
      </c>
      <c r="D21" s="23">
        <f>B21/$B$25</f>
        <v>0.15789473684210525</v>
      </c>
      <c r="E21" s="135">
        <f>C21/$C$25</f>
        <v>0.5804619844164699</v>
      </c>
      <c r="F21" s="77">
        <v>2</v>
      </c>
      <c r="G21" s="136">
        <f>RANK(C21,$C$20:$C$24)</f>
        <v>1</v>
      </c>
    </row>
    <row r="22" spans="1:7">
      <c r="A22" s="70" t="s">
        <v>50</v>
      </c>
      <c r="B22" s="71">
        <v>2</v>
      </c>
      <c r="C22" s="72">
        <v>3700000</v>
      </c>
      <c r="D22" s="23">
        <f>B22/$B$25</f>
        <v>0.10526315789473684</v>
      </c>
      <c r="E22" s="23">
        <f>C22/$C$25</f>
        <v>0.13465262334425948</v>
      </c>
      <c r="F22" s="77">
        <v>3</v>
      </c>
      <c r="G22" s="77">
        <f>RANK(C22,$C$20:$C$24)</f>
        <v>3</v>
      </c>
    </row>
    <row r="23" spans="1:7">
      <c r="A23" s="70" t="s">
        <v>81</v>
      </c>
      <c r="B23" s="71">
        <v>2</v>
      </c>
      <c r="C23" s="72">
        <v>874113</v>
      </c>
      <c r="D23" s="23">
        <f>B23/$B$25</f>
        <v>0.10526315789473684</v>
      </c>
      <c r="E23" s="23">
        <f>C23/$C$25</f>
        <v>3.1811245553870458E-2</v>
      </c>
      <c r="F23" s="77">
        <v>3</v>
      </c>
      <c r="G23" s="77">
        <f>RANK(C23,$C$20:$C$24)</f>
        <v>4</v>
      </c>
    </row>
    <row r="24" spans="1:7">
      <c r="A24" s="70" t="s">
        <v>55</v>
      </c>
      <c r="B24" s="71">
        <v>2</v>
      </c>
      <c r="C24" s="72">
        <v>462000</v>
      </c>
      <c r="D24" s="23">
        <f>B24/$B$25</f>
        <v>0.10526315789473684</v>
      </c>
      <c r="E24" s="23">
        <f>C24/$C$25</f>
        <v>1.681338161758051E-2</v>
      </c>
      <c r="F24" s="77">
        <v>3</v>
      </c>
      <c r="G24" s="77">
        <f>RANK(C24,$C$20:$C$24)</f>
        <v>5</v>
      </c>
    </row>
    <row r="25" spans="1:7">
      <c r="A25" s="32" t="s">
        <v>23</v>
      </c>
      <c r="B25" s="46">
        <f>SUM(B20:B24)</f>
        <v>19</v>
      </c>
      <c r="C25" s="33">
        <f>SUM(C20:C24)</f>
        <v>27478113</v>
      </c>
      <c r="D25" s="30">
        <f>SUM(D20:D24)</f>
        <v>0.99999999999999989</v>
      </c>
      <c r="E25" s="30">
        <f>SUM(E20:E24)</f>
        <v>1</v>
      </c>
      <c r="F25" s="31"/>
      <c r="G25" s="31"/>
    </row>
    <row r="26" spans="1:7" ht="13.8" thickBot="1"/>
    <row r="27" spans="1:7" ht="16.2" thickBot="1">
      <c r="A27" s="123" t="s">
        <v>12</v>
      </c>
      <c r="B27" s="124"/>
      <c r="C27" s="124"/>
      <c r="D27" s="124"/>
      <c r="E27" s="124"/>
      <c r="F27" s="124"/>
      <c r="G27" s="125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30" t="s">
        <v>59</v>
      </c>
      <c r="B30" s="131">
        <v>56</v>
      </c>
      <c r="C30" s="132">
        <v>48626150.299999997</v>
      </c>
      <c r="D30" s="135">
        <f t="shared" ref="D30:D37" si="2">B30/$B$38</f>
        <v>0.4148148148148148</v>
      </c>
      <c r="E30" s="135">
        <f t="shared" ref="E30:E37" si="3">C30/$C$38</f>
        <v>0.34898458398989052</v>
      </c>
      <c r="F30" s="136">
        <v>1</v>
      </c>
      <c r="G30" s="136">
        <f>RANK(C30,$C$30:$C$37)</f>
        <v>1</v>
      </c>
    </row>
    <row r="31" spans="1:7">
      <c r="A31" s="70" t="s">
        <v>50</v>
      </c>
      <c r="B31" s="71">
        <v>26</v>
      </c>
      <c r="C31" s="72">
        <v>27679400</v>
      </c>
      <c r="D31" s="23">
        <f t="shared" si="2"/>
        <v>0.19259259259259259</v>
      </c>
      <c r="E31" s="23">
        <f t="shared" si="3"/>
        <v>0.19865203875886051</v>
      </c>
      <c r="F31" s="77">
        <v>2</v>
      </c>
      <c r="G31" s="77">
        <f>RANK(C31,$C$30:$C$37)</f>
        <v>3</v>
      </c>
    </row>
    <row r="32" spans="1:7">
      <c r="A32" s="70" t="s">
        <v>66</v>
      </c>
      <c r="B32" s="71">
        <v>18</v>
      </c>
      <c r="C32" s="72">
        <v>32292884</v>
      </c>
      <c r="D32" s="23">
        <f t="shared" si="2"/>
        <v>0.13333333333333333</v>
      </c>
      <c r="E32" s="23">
        <f t="shared" si="3"/>
        <v>0.2317625108926995</v>
      </c>
      <c r="F32" s="77">
        <v>3</v>
      </c>
      <c r="G32" s="77">
        <f>RANK(C32,$C$30:$C$37)</f>
        <v>2</v>
      </c>
    </row>
    <row r="33" spans="1:7">
      <c r="A33" s="70" t="s">
        <v>55</v>
      </c>
      <c r="B33" s="71">
        <v>15</v>
      </c>
      <c r="C33" s="72">
        <v>11073000</v>
      </c>
      <c r="D33" s="23">
        <f t="shared" ref="D33" si="4">B33/$B$38</f>
        <v>0.1111111111111111</v>
      </c>
      <c r="E33" s="23">
        <f t="shared" ref="E33" si="5">C33/$C$38</f>
        <v>7.9469714848474399E-2</v>
      </c>
      <c r="F33" s="77">
        <v>4</v>
      </c>
      <c r="G33" s="77">
        <f>RANK(C33,$C$30:$C$37)</f>
        <v>4</v>
      </c>
    </row>
    <row r="34" spans="1:7">
      <c r="A34" s="70" t="s">
        <v>81</v>
      </c>
      <c r="B34" s="71">
        <v>10</v>
      </c>
      <c r="C34" s="72">
        <v>6311613</v>
      </c>
      <c r="D34" s="23">
        <f t="shared" si="2"/>
        <v>7.407407407407407E-2</v>
      </c>
      <c r="E34" s="23">
        <f t="shared" si="3"/>
        <v>4.5297758994303626E-2</v>
      </c>
      <c r="F34" s="77">
        <v>5</v>
      </c>
      <c r="G34" s="77">
        <f>RANK(C34,$C$30:$C$37)</f>
        <v>6</v>
      </c>
    </row>
    <row r="35" spans="1:7">
      <c r="A35" s="70" t="s">
        <v>76</v>
      </c>
      <c r="B35" s="71">
        <v>6</v>
      </c>
      <c r="C35" s="72">
        <v>11069551</v>
      </c>
      <c r="D35" s="23">
        <f t="shared" si="2"/>
        <v>4.4444444444444446E-2</v>
      </c>
      <c r="E35" s="23">
        <f t="shared" si="3"/>
        <v>7.9444961751164514E-2</v>
      </c>
      <c r="F35" s="77">
        <v>6</v>
      </c>
      <c r="G35" s="77">
        <f>RANK(C35,$C$30:$C$37)</f>
        <v>5</v>
      </c>
    </row>
    <row r="36" spans="1:7">
      <c r="A36" s="70" t="s">
        <v>78</v>
      </c>
      <c r="B36" s="71">
        <v>2</v>
      </c>
      <c r="C36" s="72">
        <v>1178600</v>
      </c>
      <c r="D36" s="23">
        <f t="shared" si="2"/>
        <v>1.4814814814814815E-2</v>
      </c>
      <c r="E36" s="23">
        <f t="shared" si="3"/>
        <v>8.4586838183339595E-3</v>
      </c>
      <c r="F36" s="77">
        <v>7</v>
      </c>
      <c r="G36" s="77">
        <f>RANK(C36,$C$30:$C$37)</f>
        <v>7</v>
      </c>
    </row>
    <row r="37" spans="1:7">
      <c r="A37" s="70" t="s">
        <v>90</v>
      </c>
      <c r="B37" s="71">
        <v>2</v>
      </c>
      <c r="C37" s="72">
        <v>1104900</v>
      </c>
      <c r="D37" s="23">
        <f t="shared" si="2"/>
        <v>1.4814814814814815E-2</v>
      </c>
      <c r="E37" s="23">
        <f t="shared" si="3"/>
        <v>7.9297469462728584E-3</v>
      </c>
      <c r="F37" s="77">
        <v>7</v>
      </c>
      <c r="G37" s="77">
        <f>RANK(C37,$C$30:$C$37)</f>
        <v>8</v>
      </c>
    </row>
    <row r="38" spans="1:7">
      <c r="A38" s="32" t="s">
        <v>23</v>
      </c>
      <c r="B38" s="47">
        <f>SUM(B30:B37)</f>
        <v>135</v>
      </c>
      <c r="C38" s="37">
        <f>SUM(C30:C37)</f>
        <v>139336098.30000001</v>
      </c>
      <c r="D38" s="30">
        <f>SUM(D30:D37)</f>
        <v>1</v>
      </c>
      <c r="E38" s="30">
        <f>SUM(E30:E37)</f>
        <v>1</v>
      </c>
      <c r="F38" s="31"/>
      <c r="G38" s="31"/>
    </row>
    <row r="40" spans="1:7">
      <c r="A40" s="129" t="s">
        <v>24</v>
      </c>
      <c r="B40" s="129"/>
      <c r="C40" s="129"/>
      <c r="D40" s="108" t="s">
        <v>43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7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APRIL, 2024</v>
      </c>
    </row>
    <row r="3" spans="1:7" ht="13.8" thickBot="1"/>
    <row r="4" spans="1:7" ht="16.2" thickBot="1">
      <c r="A4" s="123" t="s">
        <v>13</v>
      </c>
      <c r="B4" s="124"/>
      <c r="C4" s="124"/>
      <c r="D4" s="124"/>
      <c r="E4" s="124"/>
      <c r="F4" s="124"/>
      <c r="G4" s="125"/>
    </row>
    <row r="5" spans="1:7">
      <c r="A5" s="3"/>
      <c r="B5" s="106"/>
      <c r="C5" s="98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7" t="s">
        <v>59</v>
      </c>
      <c r="B7" s="138">
        <v>33</v>
      </c>
      <c r="C7" s="139">
        <v>33243400</v>
      </c>
      <c r="D7" s="140">
        <f>B7/$B$14</f>
        <v>0.3473684210526316</v>
      </c>
      <c r="E7" s="135">
        <f>C7/$C$14</f>
        <v>0.36369563665996968</v>
      </c>
      <c r="F7" s="136">
        <v>1</v>
      </c>
      <c r="G7" s="136">
        <f>RANK(C7,$C$7:$C$13)</f>
        <v>1</v>
      </c>
    </row>
    <row r="8" spans="1:7">
      <c r="A8" s="35" t="s">
        <v>50</v>
      </c>
      <c r="B8" s="36">
        <v>22</v>
      </c>
      <c r="C8" s="100">
        <v>22679500</v>
      </c>
      <c r="D8" s="27">
        <f>B8/$B$14</f>
        <v>0.23157894736842105</v>
      </c>
      <c r="E8" s="23">
        <f>C8/$C$14</f>
        <v>0.24812249022752733</v>
      </c>
      <c r="F8" s="77">
        <v>2</v>
      </c>
      <c r="G8" s="77">
        <f>RANK(C8,$C$7:$C$13)</f>
        <v>2</v>
      </c>
    </row>
    <row r="9" spans="1:7">
      <c r="A9" s="35" t="s">
        <v>55</v>
      </c>
      <c r="B9" s="36">
        <v>13</v>
      </c>
      <c r="C9" s="100">
        <v>10611000</v>
      </c>
      <c r="D9" s="27">
        <f t="shared" ref="D9" si="0">B9/$B$14</f>
        <v>0.1368421052631579</v>
      </c>
      <c r="E9" s="23">
        <f t="shared" ref="E9" si="1">C9/$C$14</f>
        <v>0.11608843862537942</v>
      </c>
      <c r="F9" s="77">
        <v>3</v>
      </c>
      <c r="G9" s="77">
        <f>RANK(C9,$C$7:$C$13)</f>
        <v>4</v>
      </c>
    </row>
    <row r="10" spans="1:7">
      <c r="A10" s="35" t="s">
        <v>66</v>
      </c>
      <c r="B10" s="36">
        <v>11</v>
      </c>
      <c r="C10" s="100">
        <v>7184900</v>
      </c>
      <c r="D10" s="27">
        <f>B10/$B$14</f>
        <v>0.11578947368421053</v>
      </c>
      <c r="E10" s="23">
        <f>C10/$C$14</f>
        <v>7.860558125336807E-2</v>
      </c>
      <c r="F10" s="77">
        <v>4</v>
      </c>
      <c r="G10" s="77">
        <f>RANK(C10,$C$7:$C$13)</f>
        <v>5</v>
      </c>
    </row>
    <row r="11" spans="1:7">
      <c r="A11" s="35" t="s">
        <v>81</v>
      </c>
      <c r="B11" s="36">
        <v>8</v>
      </c>
      <c r="C11" s="100">
        <v>5437500</v>
      </c>
      <c r="D11" s="27">
        <f>B11/$B$14</f>
        <v>8.4210526315789472E-2</v>
      </c>
      <c r="E11" s="23">
        <f>C11/$C$14</f>
        <v>5.9488350299264969E-2</v>
      </c>
      <c r="F11" s="77">
        <v>5</v>
      </c>
      <c r="G11" s="77">
        <f>RANK(C11,$C$7:$C$13)</f>
        <v>6</v>
      </c>
    </row>
    <row r="12" spans="1:7">
      <c r="A12" s="35" t="s">
        <v>76</v>
      </c>
      <c r="B12" s="36">
        <v>6</v>
      </c>
      <c r="C12" s="100">
        <v>11069551</v>
      </c>
      <c r="D12" s="27">
        <f>B12/$B$14</f>
        <v>6.3157894736842107E-2</v>
      </c>
      <c r="E12" s="23">
        <f>C12/$C$14</f>
        <v>0.12110516368617541</v>
      </c>
      <c r="F12" s="77">
        <v>6</v>
      </c>
      <c r="G12" s="77">
        <f>RANK(C12,$C$7:$C$13)</f>
        <v>3</v>
      </c>
    </row>
    <row r="13" spans="1:7">
      <c r="A13" s="35" t="s">
        <v>78</v>
      </c>
      <c r="B13" s="36">
        <v>2</v>
      </c>
      <c r="C13" s="100">
        <v>1178600</v>
      </c>
      <c r="D13" s="27">
        <f>B13/$B$14</f>
        <v>2.1052631578947368E-2</v>
      </c>
      <c r="E13" s="23">
        <f>C13/$C$14</f>
        <v>1.2894339248315161E-2</v>
      </c>
      <c r="F13" s="77">
        <v>7</v>
      </c>
      <c r="G13" s="77">
        <f>RANK(C13,$C$7:$C$13)</f>
        <v>7</v>
      </c>
    </row>
    <row r="14" spans="1:7">
      <c r="A14" s="28" t="s">
        <v>23</v>
      </c>
      <c r="B14" s="29">
        <f>SUM(B7:B13)</f>
        <v>95</v>
      </c>
      <c r="C14" s="101">
        <f>SUM(C7:C13)</f>
        <v>91404451</v>
      </c>
      <c r="D14" s="30">
        <f>SUM(D7:D13)</f>
        <v>1</v>
      </c>
      <c r="E14" s="30">
        <f>SUM(E7:E13)</f>
        <v>1</v>
      </c>
      <c r="F14" s="31"/>
      <c r="G14" s="31"/>
    </row>
    <row r="15" spans="1:7" ht="13.8" thickBot="1"/>
    <row r="16" spans="1:7" ht="16.2" thickBot="1">
      <c r="A16" s="123" t="s">
        <v>14</v>
      </c>
      <c r="B16" s="124"/>
      <c r="C16" s="124"/>
      <c r="D16" s="124"/>
      <c r="E16" s="124"/>
      <c r="F16" s="124"/>
      <c r="G16" s="125"/>
    </row>
    <row r="17" spans="1:7">
      <c r="A17" s="3"/>
      <c r="B17" s="106"/>
      <c r="C17" s="98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9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1" t="s">
        <v>59</v>
      </c>
      <c r="B19" s="138">
        <v>13</v>
      </c>
      <c r="C19" s="102">
        <v>8890750.3000000007</v>
      </c>
      <c r="D19" s="140">
        <f>B19/$B$23</f>
        <v>0.61904761904761907</v>
      </c>
      <c r="E19" s="23">
        <f>C19/$C$23</f>
        <v>0.43468039164263167</v>
      </c>
      <c r="F19" s="136">
        <v>1</v>
      </c>
      <c r="G19" s="77">
        <f>RANK(C19,$C$19:$C$22)</f>
        <v>2</v>
      </c>
    </row>
    <row r="20" spans="1:7">
      <c r="A20" s="141" t="s">
        <v>66</v>
      </c>
      <c r="B20" s="49">
        <v>4</v>
      </c>
      <c r="C20" s="139">
        <v>9157984</v>
      </c>
      <c r="D20" s="27">
        <f>B20/$B$23</f>
        <v>0.19047619047619047</v>
      </c>
      <c r="E20" s="135">
        <f>C20/$C$23</f>
        <v>0.44774579618741001</v>
      </c>
      <c r="F20" s="77">
        <v>2</v>
      </c>
      <c r="G20" s="136">
        <f>RANK(C20,$C$19:$C$22)</f>
        <v>1</v>
      </c>
    </row>
    <row r="21" spans="1:7">
      <c r="A21" s="48" t="s">
        <v>50</v>
      </c>
      <c r="B21" s="49">
        <v>2</v>
      </c>
      <c r="C21" s="102">
        <v>1299900</v>
      </c>
      <c r="D21" s="27">
        <f>B21/$B$23</f>
        <v>9.5238095238095233E-2</v>
      </c>
      <c r="E21" s="23">
        <f>C21/$C$23</f>
        <v>6.3553808399754164E-2</v>
      </c>
      <c r="F21" s="77">
        <v>3</v>
      </c>
      <c r="G21" s="77">
        <f>RANK(C21,$C$19:$C$22)</f>
        <v>3</v>
      </c>
    </row>
    <row r="22" spans="1:7">
      <c r="A22" s="48" t="s">
        <v>90</v>
      </c>
      <c r="B22" s="49">
        <v>2</v>
      </c>
      <c r="C22" s="102">
        <v>1104900</v>
      </c>
      <c r="D22" s="27">
        <f t="shared" ref="D22" si="2">B22/$B$23</f>
        <v>9.5238095238095233E-2</v>
      </c>
      <c r="E22" s="23">
        <f t="shared" ref="E22" si="3">C22/$C$23</f>
        <v>5.4020003770204154E-2</v>
      </c>
      <c r="F22" s="77">
        <v>3</v>
      </c>
      <c r="G22" s="77">
        <f>RANK(C22,$C$19:$C$22)</f>
        <v>4</v>
      </c>
    </row>
    <row r="23" spans="1:7">
      <c r="A23" s="28" t="s">
        <v>23</v>
      </c>
      <c r="B23" s="29">
        <f>SUM(B19:B22)</f>
        <v>21</v>
      </c>
      <c r="C23" s="101">
        <f>SUM(C19:C22)</f>
        <v>20453534.300000001</v>
      </c>
      <c r="D23" s="30">
        <f>SUM(D19:D22)</f>
        <v>1</v>
      </c>
      <c r="E23" s="30">
        <f>SUM(E19:E22)</f>
        <v>1</v>
      </c>
      <c r="F23" s="31"/>
      <c r="G23" s="31"/>
    </row>
    <row r="24" spans="1:7" ht="13.8" thickBot="1"/>
    <row r="25" spans="1:7" ht="16.2" thickBot="1">
      <c r="A25" s="123" t="s">
        <v>15</v>
      </c>
      <c r="B25" s="124"/>
      <c r="C25" s="124"/>
      <c r="D25" s="124"/>
      <c r="E25" s="124"/>
      <c r="F25" s="124"/>
      <c r="G25" s="125"/>
    </row>
    <row r="26" spans="1:7">
      <c r="A26" s="3"/>
      <c r="B26" s="106"/>
      <c r="C26" s="98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9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7" t="s">
        <v>59</v>
      </c>
      <c r="B28" s="138">
        <v>25</v>
      </c>
      <c r="C28" s="139">
        <v>25130500</v>
      </c>
      <c r="D28" s="140">
        <f t="shared" ref="D28:D33" si="4">B28/$B$35</f>
        <v>0.32894736842105265</v>
      </c>
      <c r="E28" s="135">
        <f t="shared" ref="E28:E33" si="5">C28/$C$35</f>
        <v>0.35029700287637883</v>
      </c>
      <c r="F28" s="136">
        <v>1</v>
      </c>
      <c r="G28" s="136">
        <f>RANK(C28,$C$28:$C$34)</f>
        <v>1</v>
      </c>
    </row>
    <row r="29" spans="1:7">
      <c r="A29" s="35" t="s">
        <v>50</v>
      </c>
      <c r="B29" s="36">
        <v>18</v>
      </c>
      <c r="C29" s="100">
        <v>14743500</v>
      </c>
      <c r="D29" s="27">
        <f t="shared" si="4"/>
        <v>0.23684210526315788</v>
      </c>
      <c r="E29" s="23">
        <f t="shared" si="5"/>
        <v>0.20551138504637356</v>
      </c>
      <c r="F29" s="110">
        <v>2</v>
      </c>
      <c r="G29" s="77">
        <f>RANK(C29,$C$28:$C$34)</f>
        <v>2</v>
      </c>
    </row>
    <row r="30" spans="1:7">
      <c r="A30" s="35" t="s">
        <v>55</v>
      </c>
      <c r="B30" s="36">
        <v>10</v>
      </c>
      <c r="C30" s="100">
        <v>9146000</v>
      </c>
      <c r="D30" s="27">
        <f t="shared" si="4"/>
        <v>0.13157894736842105</v>
      </c>
      <c r="E30" s="23">
        <f t="shared" si="5"/>
        <v>0.12748717249188676</v>
      </c>
      <c r="F30" s="110">
        <v>3</v>
      </c>
      <c r="G30" s="77">
        <f>RANK(C30,$C$28:$C$34)</f>
        <v>4</v>
      </c>
    </row>
    <row r="31" spans="1:7">
      <c r="A31" s="35" t="s">
        <v>66</v>
      </c>
      <c r="B31" s="36">
        <v>8</v>
      </c>
      <c r="C31" s="100">
        <v>5594900</v>
      </c>
      <c r="D31" s="27">
        <f t="shared" si="4"/>
        <v>0.10526315789473684</v>
      </c>
      <c r="E31" s="23">
        <f t="shared" si="5"/>
        <v>7.7987970847896049E-2</v>
      </c>
      <c r="F31" s="77">
        <v>4</v>
      </c>
      <c r="G31" s="77">
        <f>RANK(C31,$C$28:$C$34)</f>
        <v>5</v>
      </c>
    </row>
    <row r="32" spans="1:7">
      <c r="A32" s="35" t="s">
        <v>81</v>
      </c>
      <c r="B32" s="36">
        <v>7</v>
      </c>
      <c r="C32" s="100">
        <v>4877500</v>
      </c>
      <c r="D32" s="27">
        <f t="shared" si="4"/>
        <v>9.2105263157894732E-2</v>
      </c>
      <c r="E32" s="23">
        <f t="shared" si="5"/>
        <v>6.7988047652435796E-2</v>
      </c>
      <c r="F32" s="110">
        <v>5</v>
      </c>
      <c r="G32" s="77">
        <f>RANK(C32,$C$28:$C$34)</f>
        <v>6</v>
      </c>
    </row>
    <row r="33" spans="1:7">
      <c r="A33" s="35" t="s">
        <v>76</v>
      </c>
      <c r="B33" s="36">
        <v>6</v>
      </c>
      <c r="C33" s="100">
        <v>11069551</v>
      </c>
      <c r="D33" s="27">
        <f t="shared" si="4"/>
        <v>7.8947368421052627E-2</v>
      </c>
      <c r="E33" s="23">
        <f t="shared" si="5"/>
        <v>0.15429977670508832</v>
      </c>
      <c r="F33" s="77">
        <v>6</v>
      </c>
      <c r="G33" s="77">
        <f>RANK(C33,$C$28:$C$34)</f>
        <v>3</v>
      </c>
    </row>
    <row r="34" spans="1:7">
      <c r="A34" s="35" t="s">
        <v>78</v>
      </c>
      <c r="B34" s="36">
        <v>2</v>
      </c>
      <c r="C34" s="100">
        <v>1178600</v>
      </c>
      <c r="D34" s="27">
        <f>B34/$B$35</f>
        <v>2.6315789473684209E-2</v>
      </c>
      <c r="E34" s="23">
        <f>C34/$C$35</f>
        <v>1.642864437994071E-2</v>
      </c>
      <c r="F34" s="77">
        <v>7</v>
      </c>
      <c r="G34" s="77">
        <f>RANK(C34,$C$28:$C$34)</f>
        <v>7</v>
      </c>
    </row>
    <row r="35" spans="1:7">
      <c r="A35" s="28" t="s">
        <v>23</v>
      </c>
      <c r="B35" s="40">
        <f>SUM(B28:B34)</f>
        <v>76</v>
      </c>
      <c r="C35" s="103">
        <f>SUM(C28:C34)</f>
        <v>71740551</v>
      </c>
      <c r="D35" s="30">
        <f>SUM(D28:D34)</f>
        <v>0.99999999999999989</v>
      </c>
      <c r="E35" s="30">
        <f>SUM(E28:E34)</f>
        <v>1</v>
      </c>
      <c r="F35" s="31"/>
      <c r="G35" s="31"/>
    </row>
    <row r="36" spans="1:7" ht="13.8" thickBot="1"/>
    <row r="37" spans="1:7" ht="16.2" thickBot="1">
      <c r="A37" s="123" t="s">
        <v>16</v>
      </c>
      <c r="B37" s="124"/>
      <c r="C37" s="124"/>
      <c r="D37" s="124"/>
      <c r="E37" s="124"/>
      <c r="F37" s="124"/>
      <c r="G37" s="125"/>
    </row>
    <row r="38" spans="1:7">
      <c r="A38" s="18"/>
      <c r="B38" s="107"/>
      <c r="C38" s="104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9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42" t="s">
        <v>59</v>
      </c>
      <c r="B40" s="143">
        <v>4</v>
      </c>
      <c r="C40" s="144">
        <v>7383000</v>
      </c>
      <c r="D40" s="135">
        <f>B40/$B$44</f>
        <v>0.5714285714285714</v>
      </c>
      <c r="E40" s="135">
        <f>C40/$C$44</f>
        <v>0.55167002914144814</v>
      </c>
      <c r="F40" s="136">
        <v>1</v>
      </c>
      <c r="G40" s="136">
        <f>RANK(C40,$C$40:$C$43)</f>
        <v>1</v>
      </c>
    </row>
    <row r="41" spans="1:7">
      <c r="A41" s="95" t="s">
        <v>50</v>
      </c>
      <c r="B41" s="96">
        <v>1</v>
      </c>
      <c r="C41" s="105">
        <v>4500000</v>
      </c>
      <c r="D41" s="23">
        <f>B41/$B$44</f>
        <v>0.14285714285714285</v>
      </c>
      <c r="E41" s="23">
        <f>C41/$C$44</f>
        <v>0.33624747814391392</v>
      </c>
      <c r="F41" s="77">
        <v>2</v>
      </c>
      <c r="G41" s="77">
        <f>RANK(C41,$C$40:$C$43)</f>
        <v>2</v>
      </c>
    </row>
    <row r="42" spans="1:7">
      <c r="A42" s="95" t="s">
        <v>66</v>
      </c>
      <c r="B42" s="96">
        <v>1</v>
      </c>
      <c r="C42" s="105">
        <v>900000</v>
      </c>
      <c r="D42" s="23">
        <f>B42/$B$44</f>
        <v>0.14285714285714285</v>
      </c>
      <c r="E42" s="23">
        <f>C42/$C$44</f>
        <v>6.7249495628782782E-2</v>
      </c>
      <c r="F42" s="77">
        <v>2</v>
      </c>
      <c r="G42" s="77">
        <f>RANK(C42,$C$40:$C$43)</f>
        <v>3</v>
      </c>
    </row>
    <row r="43" spans="1:7">
      <c r="A43" s="95" t="s">
        <v>55</v>
      </c>
      <c r="B43" s="96">
        <v>1</v>
      </c>
      <c r="C43" s="105">
        <v>600000</v>
      </c>
      <c r="D43" s="23">
        <f t="shared" ref="D43" si="6">B43/$B$44</f>
        <v>0.14285714285714285</v>
      </c>
      <c r="E43" s="23">
        <f t="shared" ref="E43" si="7">C43/$C$44</f>
        <v>4.483299708585519E-2</v>
      </c>
      <c r="F43" s="77">
        <v>2</v>
      </c>
      <c r="G43" s="77">
        <f>RANK(C43,$C$40:$C$43)</f>
        <v>4</v>
      </c>
    </row>
    <row r="44" spans="1:7">
      <c r="A44" s="28" t="s">
        <v>23</v>
      </c>
      <c r="B44" s="40">
        <f>SUM(B40:B43)</f>
        <v>7</v>
      </c>
      <c r="C44" s="103">
        <f>SUM(C40:C43)</f>
        <v>13383000</v>
      </c>
      <c r="D44" s="30">
        <f>SUM(D40:D43)</f>
        <v>0.99999999999999978</v>
      </c>
      <c r="E44" s="30">
        <f>SUM(E40:E43)</f>
        <v>1</v>
      </c>
      <c r="F44" s="31"/>
      <c r="G44" s="31"/>
    </row>
    <row r="45" spans="1:7" ht="13.8" thickBot="1"/>
    <row r="46" spans="1:7" ht="16.2" thickBot="1">
      <c r="A46" s="123" t="s">
        <v>17</v>
      </c>
      <c r="B46" s="124"/>
      <c r="C46" s="124"/>
      <c r="D46" s="124"/>
      <c r="E46" s="124"/>
      <c r="F46" s="124"/>
      <c r="G46" s="125"/>
    </row>
    <row r="47" spans="1:7">
      <c r="A47" s="18"/>
      <c r="B47" s="107"/>
      <c r="C47" s="104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9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37" t="s">
        <v>59</v>
      </c>
      <c r="B49" s="138">
        <v>4</v>
      </c>
      <c r="C49" s="100">
        <v>729900</v>
      </c>
      <c r="D49" s="140">
        <f>B49/$B$54</f>
        <v>0.33333333333333331</v>
      </c>
      <c r="E49" s="23">
        <f>C49/$C$54</f>
        <v>0.11620946042764572</v>
      </c>
      <c r="F49" s="136">
        <v>1</v>
      </c>
      <c r="G49" s="77">
        <f>RANK(C49,$C$49:$C$53)</f>
        <v>3</v>
      </c>
    </row>
    <row r="50" spans="1:7">
      <c r="A50" s="137" t="s">
        <v>50</v>
      </c>
      <c r="B50" s="36">
        <v>3</v>
      </c>
      <c r="C50" s="139">
        <v>3436000</v>
      </c>
      <c r="D50" s="27">
        <f>B50/$B$54</f>
        <v>0.25</v>
      </c>
      <c r="E50" s="135">
        <f>C50/$C$54</f>
        <v>0.5470553583085227</v>
      </c>
      <c r="F50" s="77">
        <v>2</v>
      </c>
      <c r="G50" s="136">
        <f>RANK(C50,$C$49:$C$53)</f>
        <v>1</v>
      </c>
    </row>
    <row r="51" spans="1:7">
      <c r="A51" s="35" t="s">
        <v>55</v>
      </c>
      <c r="B51" s="36">
        <v>2</v>
      </c>
      <c r="C51" s="100">
        <v>865000</v>
      </c>
      <c r="D51" s="27">
        <f t="shared" ref="D51" si="8">B51/$B$54</f>
        <v>0.16666666666666666</v>
      </c>
      <c r="E51" s="23">
        <f t="shared" ref="E51" si="9">C51/$C$54</f>
        <v>0.13771911668709899</v>
      </c>
      <c r="F51" s="77">
        <v>3</v>
      </c>
      <c r="G51" s="77">
        <f>RANK(C51,$C$49:$C$53)</f>
        <v>2</v>
      </c>
    </row>
    <row r="52" spans="1:7">
      <c r="A52" s="35" t="s">
        <v>66</v>
      </c>
      <c r="B52" s="36">
        <v>2</v>
      </c>
      <c r="C52" s="100">
        <v>690000</v>
      </c>
      <c r="D52" s="27">
        <f>B52/$B$54</f>
        <v>0.16666666666666666</v>
      </c>
      <c r="E52" s="23">
        <f>C52/$C$54</f>
        <v>0.10985686764635641</v>
      </c>
      <c r="F52" s="77">
        <v>3</v>
      </c>
      <c r="G52" s="77">
        <f>RANK(C52,$C$49:$C$53)</f>
        <v>4</v>
      </c>
    </row>
    <row r="53" spans="1:7">
      <c r="A53" s="35" t="s">
        <v>81</v>
      </c>
      <c r="B53" s="36">
        <v>1</v>
      </c>
      <c r="C53" s="100">
        <v>560000</v>
      </c>
      <c r="D53" s="27">
        <f>B53/$B$54</f>
        <v>8.3333333333333329E-2</v>
      </c>
      <c r="E53" s="23">
        <f>C53/$C$54</f>
        <v>8.9159196930376217E-2</v>
      </c>
      <c r="F53" s="77">
        <v>4</v>
      </c>
      <c r="G53" s="77">
        <f>RANK(C53,$C$49:$C$53)</f>
        <v>5</v>
      </c>
    </row>
    <row r="54" spans="1:7">
      <c r="A54" s="28" t="s">
        <v>23</v>
      </c>
      <c r="B54" s="29">
        <f>SUM(B49:B53)</f>
        <v>12</v>
      </c>
      <c r="C54" s="101">
        <f>SUM(C49:C53)</f>
        <v>6280900</v>
      </c>
      <c r="D54" s="30">
        <f>SUM(D49:D53)</f>
        <v>0.99999999999999989</v>
      </c>
      <c r="E54" s="30">
        <f>SUM(E49:E53)</f>
        <v>1</v>
      </c>
      <c r="F54" s="31"/>
      <c r="G54" s="31"/>
    </row>
    <row r="57" spans="1:7">
      <c r="A57" s="129" t="s">
        <v>24</v>
      </c>
      <c r="B57" s="129"/>
      <c r="C57" s="129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6:G16"/>
    <mergeCell ref="A25:G25"/>
    <mergeCell ref="A37:G37"/>
    <mergeCell ref="A46:G46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47</v>
      </c>
    </row>
    <row r="2" spans="1:7">
      <c r="A2" s="56" t="str">
        <f>'OVERALL STATS'!A2</f>
        <v>Reporting Period: APRIL, 2024</v>
      </c>
    </row>
    <row r="3" spans="1:7" ht="13.8" thickBot="1"/>
    <row r="4" spans="1:7" ht="16.2" thickBot="1">
      <c r="A4" s="123" t="s">
        <v>18</v>
      </c>
      <c r="B4" s="124"/>
      <c r="C4" s="124"/>
      <c r="D4" s="124"/>
      <c r="E4" s="124"/>
      <c r="F4" s="124"/>
      <c r="G4" s="125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5" t="s">
        <v>59</v>
      </c>
      <c r="B7" s="146">
        <v>5</v>
      </c>
      <c r="C7" s="147">
        <v>3359800</v>
      </c>
      <c r="D7" s="140">
        <f>B7/$B$10</f>
        <v>0.7142857142857143</v>
      </c>
      <c r="E7" s="148">
        <f>C7/$C$10</f>
        <v>0.80535979673042812</v>
      </c>
      <c r="F7" s="136">
        <v>1</v>
      </c>
      <c r="G7" s="136">
        <f>RANK(C7,$C$7:$C$9)</f>
        <v>1</v>
      </c>
    </row>
    <row r="8" spans="1:7">
      <c r="A8" s="60" t="s">
        <v>66</v>
      </c>
      <c r="B8" s="53">
        <v>1</v>
      </c>
      <c r="C8" s="54">
        <v>600000</v>
      </c>
      <c r="D8" s="27">
        <f>B8/$B$10</f>
        <v>0.14285714285714285</v>
      </c>
      <c r="E8" s="66">
        <f>C8/$C$10</f>
        <v>0.14382281029771321</v>
      </c>
      <c r="F8" s="77">
        <v>2</v>
      </c>
      <c r="G8" s="77">
        <f>RANK(C8,$C$7:$C$9)</f>
        <v>2</v>
      </c>
    </row>
    <row r="9" spans="1:7">
      <c r="A9" s="67" t="s">
        <v>55</v>
      </c>
      <c r="B9" s="68">
        <v>1</v>
      </c>
      <c r="C9" s="69">
        <v>212000</v>
      </c>
      <c r="D9" s="27">
        <f t="shared" ref="D9" si="0">B9/$B$10</f>
        <v>0.14285714285714285</v>
      </c>
      <c r="E9" s="66">
        <f t="shared" ref="E9" si="1">C9/$C$10</f>
        <v>5.0817392971858673E-2</v>
      </c>
      <c r="F9" s="77">
        <v>2</v>
      </c>
      <c r="G9" s="77">
        <f>RANK(C9,$C$7:$C$9)</f>
        <v>3</v>
      </c>
    </row>
    <row r="10" spans="1:7">
      <c r="A10" s="59" t="s">
        <v>23</v>
      </c>
      <c r="B10" s="34">
        <f>SUM(B7:B9)</f>
        <v>7</v>
      </c>
      <c r="C10" s="51">
        <f>SUM(C7:C9)</f>
        <v>4171800</v>
      </c>
      <c r="D10" s="30">
        <f>SUM(D7:D9)</f>
        <v>1</v>
      </c>
      <c r="E10" s="30">
        <f>SUM(E7:E9)</f>
        <v>1</v>
      </c>
      <c r="F10" s="40"/>
      <c r="G10" s="40"/>
    </row>
    <row r="11" spans="1:7" ht="13.8" thickBot="1"/>
    <row r="12" spans="1:7" ht="16.2" thickBot="1">
      <c r="A12" s="123" t="s">
        <v>19</v>
      </c>
      <c r="B12" s="124"/>
      <c r="C12" s="124"/>
      <c r="D12" s="124"/>
      <c r="E12" s="124"/>
      <c r="F12" s="124"/>
      <c r="G12" s="125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49" t="s">
        <v>66</v>
      </c>
      <c r="B15" s="136">
        <v>1</v>
      </c>
      <c r="C15" s="150">
        <v>15000000</v>
      </c>
      <c r="D15" s="140">
        <f>B15/$B$16</f>
        <v>1</v>
      </c>
      <c r="E15" s="148">
        <f>C15/$C$16</f>
        <v>1</v>
      </c>
      <c r="F15" s="136">
        <v>1</v>
      </c>
      <c r="G15" s="136">
        <f>RANK(C15,$C$15:$C$15)</f>
        <v>1</v>
      </c>
    </row>
    <row r="16" spans="1:7">
      <c r="A16" s="59" t="s">
        <v>23</v>
      </c>
      <c r="B16" s="40">
        <f>SUM(B15:B15)</f>
        <v>1</v>
      </c>
      <c r="C16" s="37">
        <f>SUM(C15:C15)</f>
        <v>15000000</v>
      </c>
      <c r="D16" s="30">
        <f>SUM(D15:D15)</f>
        <v>1</v>
      </c>
      <c r="E16" s="30">
        <f>SUM(E15:E15)</f>
        <v>1</v>
      </c>
      <c r="F16" s="40"/>
      <c r="G16" s="40"/>
    </row>
    <row r="17" spans="1:7" ht="13.8" thickBot="1"/>
    <row r="18" spans="1:7" ht="16.2" thickBot="1">
      <c r="A18" s="123" t="s">
        <v>20</v>
      </c>
      <c r="B18" s="124"/>
      <c r="C18" s="124"/>
      <c r="D18" s="124"/>
      <c r="E18" s="124"/>
      <c r="F18" s="124"/>
      <c r="G18" s="125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45" t="s">
        <v>66</v>
      </c>
      <c r="B21" s="146">
        <v>1</v>
      </c>
      <c r="C21" s="147">
        <v>350000</v>
      </c>
      <c r="D21" s="140">
        <f t="shared" ref="D21" si="2">B21/$B$24</f>
        <v>0.33333333333333331</v>
      </c>
      <c r="E21" s="148">
        <f t="shared" ref="E21" si="3">C21/$C$24</f>
        <v>0.48129812981298131</v>
      </c>
      <c r="F21" s="136">
        <v>1</v>
      </c>
      <c r="G21" s="136">
        <f>RANK(C21,$C$21:$C$23)</f>
        <v>1</v>
      </c>
    </row>
    <row r="22" spans="1:7">
      <c r="A22" s="145" t="s">
        <v>55</v>
      </c>
      <c r="B22" s="146">
        <v>1</v>
      </c>
      <c r="C22" s="76">
        <v>250000</v>
      </c>
      <c r="D22" s="140">
        <f>B22/$B$24</f>
        <v>0.33333333333333331</v>
      </c>
      <c r="E22" s="66">
        <f>C22/$C$24</f>
        <v>0.34378437843784376</v>
      </c>
      <c r="F22" s="136">
        <v>1</v>
      </c>
      <c r="G22" s="77">
        <f>RANK(C22,$C$21:$C$23)</f>
        <v>2</v>
      </c>
    </row>
    <row r="23" spans="1:7">
      <c r="A23" s="145" t="s">
        <v>59</v>
      </c>
      <c r="B23" s="146">
        <v>1</v>
      </c>
      <c r="C23" s="76">
        <v>127200</v>
      </c>
      <c r="D23" s="140">
        <f>B23/$B$24</f>
        <v>0.33333333333333331</v>
      </c>
      <c r="E23" s="66">
        <f>C23/$C$24</f>
        <v>0.17491749174917492</v>
      </c>
      <c r="F23" s="136">
        <v>1</v>
      </c>
      <c r="G23" s="77">
        <f>RANK(C23,$C$21:$C$23)</f>
        <v>3</v>
      </c>
    </row>
    <row r="24" spans="1:7">
      <c r="A24" s="59" t="s">
        <v>23</v>
      </c>
      <c r="B24" s="40">
        <f>SUM(B21:B23)</f>
        <v>3</v>
      </c>
      <c r="C24" s="37">
        <f>SUM(C21:C23)</f>
        <v>727200</v>
      </c>
      <c r="D24" s="30">
        <f>SUM(D21:D23)</f>
        <v>1</v>
      </c>
      <c r="E24" s="30">
        <f>SUM(E21:E23)</f>
        <v>1</v>
      </c>
      <c r="F24" s="40"/>
      <c r="G24" s="40"/>
    </row>
    <row r="25" spans="1:7" ht="13.8" thickBot="1"/>
    <row r="26" spans="1:7" ht="16.2" thickBot="1">
      <c r="A26" s="123" t="s">
        <v>21</v>
      </c>
      <c r="B26" s="124"/>
      <c r="C26" s="124"/>
      <c r="D26" s="124"/>
      <c r="E26" s="124"/>
      <c r="F26" s="124"/>
      <c r="G26" s="125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49" t="s">
        <v>59</v>
      </c>
      <c r="B29" s="136">
        <v>2</v>
      </c>
      <c r="C29" s="150">
        <v>2400000</v>
      </c>
      <c r="D29" s="135">
        <f>B29/$B$31</f>
        <v>0.66666666666666663</v>
      </c>
      <c r="E29" s="148">
        <f>C29/$C$31</f>
        <v>0.77419354838709675</v>
      </c>
      <c r="F29" s="136">
        <v>1</v>
      </c>
      <c r="G29" s="136">
        <f>RANK(C29,$C$29:$C$30)</f>
        <v>1</v>
      </c>
    </row>
    <row r="30" spans="1:7">
      <c r="A30" s="74" t="s">
        <v>81</v>
      </c>
      <c r="B30" s="77">
        <v>1</v>
      </c>
      <c r="C30" s="78">
        <v>700000</v>
      </c>
      <c r="D30" s="23">
        <f>B30/$B$31</f>
        <v>0.33333333333333331</v>
      </c>
      <c r="E30" s="66">
        <f>C30/$C$31</f>
        <v>0.22580645161290322</v>
      </c>
      <c r="F30" s="77">
        <v>2</v>
      </c>
      <c r="G30" s="77">
        <f>RANK(C30,$C$29:$C$30)</f>
        <v>2</v>
      </c>
    </row>
    <row r="31" spans="1:7">
      <c r="A31" s="59" t="s">
        <v>23</v>
      </c>
      <c r="B31" s="34">
        <f>SUM(B29:B30)</f>
        <v>3</v>
      </c>
      <c r="C31" s="51">
        <f>SUM(C29:C30)</f>
        <v>3100000</v>
      </c>
      <c r="D31" s="30">
        <f>SUM(D29:D30)</f>
        <v>1</v>
      </c>
      <c r="E31" s="30">
        <f>SUM(E29:E30)</f>
        <v>1</v>
      </c>
      <c r="F31" s="40"/>
      <c r="G31" s="40"/>
    </row>
    <row r="32" spans="1:7" ht="13.8" thickBot="1"/>
    <row r="33" spans="1:7" ht="16.2" thickBot="1">
      <c r="A33" s="123" t="s">
        <v>22</v>
      </c>
      <c r="B33" s="124"/>
      <c r="C33" s="124"/>
      <c r="D33" s="124"/>
      <c r="E33" s="124"/>
      <c r="F33" s="124"/>
      <c r="G33" s="125"/>
    </row>
    <row r="34" spans="1:7">
      <c r="A34" s="57"/>
      <c r="B34" s="65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8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5" t="s">
        <v>50</v>
      </c>
      <c r="B36" s="146">
        <v>2</v>
      </c>
      <c r="C36" s="147">
        <v>3700000</v>
      </c>
      <c r="D36" s="135">
        <f t="shared" ref="D36" si="4">B36/$B$39</f>
        <v>0.4</v>
      </c>
      <c r="E36" s="135">
        <f t="shared" ref="E36" si="5">C36/$C$39</f>
        <v>0.82605640893632293</v>
      </c>
      <c r="F36" s="136">
        <v>1</v>
      </c>
      <c r="G36" s="136">
        <f>RANK(C36,$C$36:$C$38)</f>
        <v>1</v>
      </c>
    </row>
    <row r="37" spans="1:7">
      <c r="A37" s="145" t="s">
        <v>59</v>
      </c>
      <c r="B37" s="146">
        <v>2</v>
      </c>
      <c r="C37" s="76">
        <v>605000</v>
      </c>
      <c r="D37" s="135">
        <f>B37/$B$39</f>
        <v>0.4</v>
      </c>
      <c r="E37" s="23">
        <f>C37/$C$39</f>
        <v>0.13507138578553388</v>
      </c>
      <c r="F37" s="136">
        <v>1</v>
      </c>
      <c r="G37" s="77">
        <f>RANK(C37,$C$36:$C$38)</f>
        <v>2</v>
      </c>
    </row>
    <row r="38" spans="1:7">
      <c r="A38" s="73" t="s">
        <v>81</v>
      </c>
      <c r="B38" s="75">
        <v>1</v>
      </c>
      <c r="C38" s="76">
        <v>174113</v>
      </c>
      <c r="D38" s="23">
        <f>B38/$B$39</f>
        <v>0.2</v>
      </c>
      <c r="E38" s="23">
        <f>C38/$C$39</f>
        <v>3.8872205278143238E-2</v>
      </c>
      <c r="F38" s="77">
        <v>2</v>
      </c>
      <c r="G38" s="77">
        <f>RANK(C38,$C$36:$C$38)</f>
        <v>3</v>
      </c>
    </row>
    <row r="39" spans="1:7">
      <c r="A39" s="59" t="s">
        <v>23</v>
      </c>
      <c r="B39" s="34">
        <f>SUM(B36:B38)</f>
        <v>5</v>
      </c>
      <c r="C39" s="51">
        <f>SUM(C36:C38)</f>
        <v>4479113</v>
      </c>
      <c r="D39" s="30">
        <f>SUM(D36:D38)</f>
        <v>1</v>
      </c>
      <c r="E39" s="30">
        <f>SUM(E36:E38)</f>
        <v>1</v>
      </c>
      <c r="F39" s="40"/>
      <c r="G39" s="40"/>
    </row>
    <row r="40" spans="1:7">
      <c r="A40" s="61"/>
      <c r="B40" s="24"/>
      <c r="C40" s="52"/>
      <c r="D40" s="42"/>
      <c r="E40" s="42"/>
      <c r="F40" s="64"/>
      <c r="G40" s="64"/>
    </row>
    <row r="42" spans="1:7">
      <c r="A42" s="129" t="s">
        <v>24</v>
      </c>
      <c r="B42" s="129"/>
      <c r="C42" s="129"/>
    </row>
    <row r="43" spans="1:7">
      <c r="A43" s="62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2:G12"/>
    <mergeCell ref="A18:G18"/>
    <mergeCell ref="A26:G26"/>
    <mergeCell ref="A33:G33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9" t="s">
        <v>44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90</v>
      </c>
      <c r="D6" s="80">
        <v>2</v>
      </c>
      <c r="E6" s="25">
        <v>1104900</v>
      </c>
      <c r="F6" s="9">
        <v>1.7241379310344827E-2</v>
      </c>
      <c r="G6" s="9">
        <v>9.8777033846684167E-3</v>
      </c>
    </row>
    <row r="7" spans="1:7">
      <c r="B7" t="s">
        <v>91</v>
      </c>
      <c r="D7" s="80">
        <v>2</v>
      </c>
      <c r="E7" s="25">
        <v>1104900</v>
      </c>
      <c r="F7" s="9">
        <v>1.7241379310344827E-2</v>
      </c>
      <c r="G7" s="9">
        <v>9.8777033846684167E-3</v>
      </c>
    </row>
    <row r="8" spans="1:7">
      <c r="C8" t="s">
        <v>92</v>
      </c>
      <c r="D8" s="80">
        <v>2</v>
      </c>
      <c r="E8" s="25">
        <v>1104900</v>
      </c>
      <c r="F8" s="9">
        <v>1.7241379310344827E-2</v>
      </c>
      <c r="G8" s="9">
        <v>9.8777033846684167E-3</v>
      </c>
    </row>
    <row r="9" spans="1:7">
      <c r="A9" t="s">
        <v>66</v>
      </c>
      <c r="D9" s="80">
        <v>15</v>
      </c>
      <c r="E9" s="25">
        <v>16342884</v>
      </c>
      <c r="F9" s="9">
        <v>0.12931034482758622</v>
      </c>
      <c r="G9" s="9">
        <v>0.1461038651480164</v>
      </c>
    </row>
    <row r="10" spans="1:7">
      <c r="B10" t="s">
        <v>67</v>
      </c>
      <c r="D10" s="80">
        <v>12</v>
      </c>
      <c r="E10" s="25">
        <v>14722884</v>
      </c>
      <c r="F10" s="9">
        <v>0.10344827586206896</v>
      </c>
      <c r="G10" s="9">
        <v>0.13162121560220877</v>
      </c>
    </row>
    <row r="11" spans="1:7">
      <c r="C11" t="s">
        <v>68</v>
      </c>
      <c r="D11" s="80">
        <v>12</v>
      </c>
      <c r="E11" s="25">
        <v>14722884</v>
      </c>
      <c r="F11" s="9">
        <v>0.10344827586206896</v>
      </c>
      <c r="G11" s="9">
        <v>0.13162121560220877</v>
      </c>
    </row>
    <row r="12" spans="1:7">
      <c r="B12" t="s">
        <v>101</v>
      </c>
      <c r="D12" s="80">
        <v>2</v>
      </c>
      <c r="E12" s="25">
        <v>1355000</v>
      </c>
      <c r="F12" s="9">
        <v>1.7241379310344827E-2</v>
      </c>
      <c r="G12" s="9">
        <v>1.2113574157141555E-2</v>
      </c>
    </row>
    <row r="13" spans="1:7">
      <c r="C13" t="s">
        <v>102</v>
      </c>
      <c r="D13" s="80">
        <v>2</v>
      </c>
      <c r="E13" s="25">
        <v>1355000</v>
      </c>
      <c r="F13" s="9">
        <v>1.7241379310344827E-2</v>
      </c>
      <c r="G13" s="9">
        <v>1.2113574157141555E-2</v>
      </c>
    </row>
    <row r="14" spans="1:7">
      <c r="B14" t="s">
        <v>57</v>
      </c>
      <c r="D14" s="80">
        <v>1</v>
      </c>
      <c r="E14" s="25">
        <v>265000</v>
      </c>
      <c r="F14" s="9">
        <v>8.6206896551724137E-3</v>
      </c>
      <c r="G14" s="9">
        <v>2.3690753886660607E-3</v>
      </c>
    </row>
    <row r="15" spans="1:7">
      <c r="C15" t="s">
        <v>93</v>
      </c>
      <c r="D15" s="80">
        <v>1</v>
      </c>
      <c r="E15" s="25">
        <v>265000</v>
      </c>
      <c r="F15" s="9">
        <v>8.6206896551724137E-3</v>
      </c>
      <c r="G15" s="9">
        <v>2.3690753886660607E-3</v>
      </c>
    </row>
    <row r="16" spans="1:7">
      <c r="A16" t="s">
        <v>59</v>
      </c>
      <c r="D16" s="80">
        <v>46</v>
      </c>
      <c r="E16" s="25">
        <v>42134150.299999997</v>
      </c>
      <c r="F16" s="9">
        <v>0.39655172413793105</v>
      </c>
      <c r="G16" s="9">
        <v>0.37667539055881777</v>
      </c>
    </row>
    <row r="17" spans="1:7">
      <c r="B17" t="s">
        <v>52</v>
      </c>
      <c r="D17" s="80">
        <v>25</v>
      </c>
      <c r="E17" s="25">
        <v>23610282.300000001</v>
      </c>
      <c r="F17" s="9">
        <v>0.21551724137931033</v>
      </c>
      <c r="G17" s="9">
        <v>0.21107373100523741</v>
      </c>
    </row>
    <row r="18" spans="1:7">
      <c r="C18" t="s">
        <v>64</v>
      </c>
      <c r="D18" s="80">
        <v>25</v>
      </c>
      <c r="E18" s="25">
        <v>23610282.300000001</v>
      </c>
      <c r="F18" s="9">
        <v>0.21551724137931033</v>
      </c>
      <c r="G18" s="9">
        <v>0.21107373100523741</v>
      </c>
    </row>
    <row r="19" spans="1:7">
      <c r="B19" t="s">
        <v>73</v>
      </c>
      <c r="D19" s="80">
        <v>8</v>
      </c>
      <c r="E19" s="25">
        <v>7366000</v>
      </c>
      <c r="F19" s="9">
        <v>6.8965517241379309E-2</v>
      </c>
      <c r="G19" s="9">
        <v>6.585135589778944E-2</v>
      </c>
    </row>
    <row r="20" spans="1:7">
      <c r="C20" t="s">
        <v>74</v>
      </c>
      <c r="D20" s="80">
        <v>8</v>
      </c>
      <c r="E20" s="25">
        <v>7366000</v>
      </c>
      <c r="F20" s="9">
        <v>6.8965517241379309E-2</v>
      </c>
      <c r="G20" s="9">
        <v>6.585135589778944E-2</v>
      </c>
    </row>
    <row r="21" spans="1:7">
      <c r="B21" t="s">
        <v>61</v>
      </c>
      <c r="D21" s="80">
        <v>3</v>
      </c>
      <c r="E21" s="25">
        <v>6633000</v>
      </c>
      <c r="F21" s="9">
        <v>2.5862068965517241E-2</v>
      </c>
      <c r="G21" s="9">
        <v>5.9298403973667854E-2</v>
      </c>
    </row>
    <row r="22" spans="1:7">
      <c r="C22" t="s">
        <v>62</v>
      </c>
      <c r="D22" s="80">
        <v>3</v>
      </c>
      <c r="E22" s="25">
        <v>6633000</v>
      </c>
      <c r="F22" s="9">
        <v>2.5862068965517241E-2</v>
      </c>
      <c r="G22" s="9">
        <v>5.9298403973667854E-2</v>
      </c>
    </row>
    <row r="23" spans="1:7">
      <c r="B23" t="s">
        <v>71</v>
      </c>
      <c r="D23" s="80">
        <v>8</v>
      </c>
      <c r="E23" s="25">
        <v>3882368</v>
      </c>
      <c r="F23" s="9">
        <v>6.8965517241379309E-2</v>
      </c>
      <c r="G23" s="9">
        <v>3.4708009352998781E-2</v>
      </c>
    </row>
    <row r="24" spans="1:7">
      <c r="C24" t="s">
        <v>94</v>
      </c>
      <c r="D24" s="80">
        <v>5</v>
      </c>
      <c r="E24" s="25">
        <v>2762368</v>
      </c>
      <c r="F24" s="9">
        <v>4.3103448275862072E-2</v>
      </c>
      <c r="G24" s="9">
        <v>2.4695313370712034E-2</v>
      </c>
    </row>
    <row r="25" spans="1:7">
      <c r="C25" t="s">
        <v>72</v>
      </c>
      <c r="D25" s="80">
        <v>2</v>
      </c>
      <c r="E25" s="25">
        <v>545000</v>
      </c>
      <c r="F25" s="9">
        <v>1.7241379310344827E-2</v>
      </c>
      <c r="G25" s="9">
        <v>4.8722493842377479E-3</v>
      </c>
    </row>
    <row r="26" spans="1:7">
      <c r="C26" t="s">
        <v>99</v>
      </c>
      <c r="D26" s="80">
        <v>1</v>
      </c>
      <c r="E26" s="25">
        <v>575000</v>
      </c>
      <c r="F26" s="9">
        <v>8.6206896551724137E-3</v>
      </c>
      <c r="G26" s="9">
        <v>5.140446598049E-3</v>
      </c>
    </row>
    <row r="27" spans="1:7">
      <c r="B27" t="s">
        <v>69</v>
      </c>
      <c r="D27" s="80">
        <v>2</v>
      </c>
      <c r="E27" s="25">
        <v>642500</v>
      </c>
      <c r="F27" s="9">
        <v>1.7241379310344827E-2</v>
      </c>
      <c r="G27" s="9">
        <v>5.743890329124317E-3</v>
      </c>
    </row>
    <row r="28" spans="1:7">
      <c r="C28" t="s">
        <v>70</v>
      </c>
      <c r="D28" s="80">
        <v>1</v>
      </c>
      <c r="E28" s="25">
        <v>537500</v>
      </c>
      <c r="F28" s="9">
        <v>8.6206896551724137E-3</v>
      </c>
      <c r="G28" s="9">
        <v>4.8052000807849342E-3</v>
      </c>
    </row>
    <row r="29" spans="1:7">
      <c r="C29" t="s">
        <v>86</v>
      </c>
      <c r="D29" s="80">
        <v>1</v>
      </c>
      <c r="E29" s="25">
        <v>105000</v>
      </c>
      <c r="F29" s="9">
        <v>8.6206896551724137E-3</v>
      </c>
      <c r="G29" s="9">
        <v>9.3869024833938253E-4</v>
      </c>
    </row>
    <row r="30" spans="1:7">
      <c r="A30" t="s">
        <v>78</v>
      </c>
      <c r="D30" s="80">
        <v>2</v>
      </c>
      <c r="E30" s="25">
        <v>1178600</v>
      </c>
      <c r="F30" s="9">
        <v>1.7241379310344827E-2</v>
      </c>
      <c r="G30" s="9">
        <v>1.0536574539931393E-2</v>
      </c>
    </row>
    <row r="31" spans="1:7">
      <c r="B31" t="s">
        <v>79</v>
      </c>
      <c r="D31" s="80">
        <v>2</v>
      </c>
      <c r="E31" s="25">
        <v>1178600</v>
      </c>
      <c r="F31" s="9">
        <v>1.7241379310344827E-2</v>
      </c>
      <c r="G31" s="9">
        <v>1.0536574539931393E-2</v>
      </c>
    </row>
    <row r="32" spans="1:7">
      <c r="C32" t="s">
        <v>80</v>
      </c>
      <c r="D32" s="80">
        <v>2</v>
      </c>
      <c r="E32" s="25">
        <v>1178600</v>
      </c>
      <c r="F32" s="9">
        <v>1.7241379310344827E-2</v>
      </c>
      <c r="G32" s="9">
        <v>1.0536574539931393E-2</v>
      </c>
    </row>
    <row r="33" spans="1:7">
      <c r="A33" t="s">
        <v>76</v>
      </c>
      <c r="D33" s="80">
        <v>6</v>
      </c>
      <c r="E33" s="25">
        <v>11069551</v>
      </c>
      <c r="F33" s="9">
        <v>5.1724137931034482E-2</v>
      </c>
      <c r="G33" s="9">
        <v>9.8960757878052003E-2</v>
      </c>
    </row>
    <row r="34" spans="1:7">
      <c r="B34" t="s">
        <v>67</v>
      </c>
      <c r="D34" s="80">
        <v>1</v>
      </c>
      <c r="E34" s="25">
        <v>540000</v>
      </c>
      <c r="F34" s="9">
        <v>8.6206896551724137E-3</v>
      </c>
      <c r="G34" s="9">
        <v>4.8275498486025385E-3</v>
      </c>
    </row>
    <row r="35" spans="1:7">
      <c r="C35" t="s">
        <v>96</v>
      </c>
      <c r="D35" s="80">
        <v>1</v>
      </c>
      <c r="E35" s="25">
        <v>540000</v>
      </c>
      <c r="F35" s="9">
        <v>8.6206896551724137E-3</v>
      </c>
      <c r="G35" s="9">
        <v>4.8275498486025385E-3</v>
      </c>
    </row>
    <row r="36" spans="1:7">
      <c r="B36" t="s">
        <v>73</v>
      </c>
      <c r="D36" s="80">
        <v>5</v>
      </c>
      <c r="E36" s="25">
        <v>10529551</v>
      </c>
      <c r="F36" s="9">
        <v>4.3103448275862072E-2</v>
      </c>
      <c r="G36" s="9">
        <v>9.4133208029449467E-2</v>
      </c>
    </row>
    <row r="37" spans="1:7">
      <c r="C37" t="s">
        <v>77</v>
      </c>
      <c r="D37" s="80">
        <v>5</v>
      </c>
      <c r="E37" s="25">
        <v>10529551</v>
      </c>
      <c r="F37" s="9">
        <v>4.3103448275862072E-2</v>
      </c>
      <c r="G37" s="9">
        <v>9.4133208029449467E-2</v>
      </c>
    </row>
    <row r="38" spans="1:7">
      <c r="A38" t="s">
        <v>55</v>
      </c>
      <c r="D38" s="80">
        <v>13</v>
      </c>
      <c r="E38" s="25">
        <v>10611000</v>
      </c>
      <c r="F38" s="9">
        <v>0.11206896551724138</v>
      </c>
      <c r="G38" s="9">
        <v>9.4861354525039882E-2</v>
      </c>
    </row>
    <row r="39" spans="1:7">
      <c r="B39" t="s">
        <v>57</v>
      </c>
      <c r="D39" s="80">
        <v>1</v>
      </c>
      <c r="E39" s="25">
        <v>4550000</v>
      </c>
      <c r="F39" s="9">
        <v>8.6206896551724137E-3</v>
      </c>
      <c r="G39" s="9">
        <v>4.0676577428039908E-2</v>
      </c>
    </row>
    <row r="40" spans="1:7">
      <c r="C40" t="s">
        <v>58</v>
      </c>
      <c r="D40" s="80">
        <v>1</v>
      </c>
      <c r="E40" s="25">
        <v>4550000</v>
      </c>
      <c r="F40" s="9">
        <v>8.6206896551724137E-3</v>
      </c>
      <c r="G40" s="9">
        <v>4.0676577428039908E-2</v>
      </c>
    </row>
    <row r="41" spans="1:7">
      <c r="B41" t="s">
        <v>52</v>
      </c>
      <c r="D41" s="80">
        <v>7</v>
      </c>
      <c r="E41" s="25">
        <v>3015000</v>
      </c>
      <c r="F41" s="9">
        <v>6.0344827586206899E-2</v>
      </c>
      <c r="G41" s="9">
        <v>2.6953819988030842E-2</v>
      </c>
    </row>
    <row r="42" spans="1:7">
      <c r="C42" t="s">
        <v>75</v>
      </c>
      <c r="D42" s="80">
        <v>6</v>
      </c>
      <c r="E42" s="25">
        <v>2470000</v>
      </c>
      <c r="F42" s="9">
        <v>5.1724137931034482E-2</v>
      </c>
      <c r="G42" s="9">
        <v>2.2081570603793094E-2</v>
      </c>
    </row>
    <row r="43" spans="1:7">
      <c r="C43" t="s">
        <v>89</v>
      </c>
      <c r="D43" s="80">
        <v>1</v>
      </c>
      <c r="E43" s="25">
        <v>545000</v>
      </c>
      <c r="F43" s="9">
        <v>8.6206896551724137E-3</v>
      </c>
      <c r="G43" s="9">
        <v>4.8722493842377479E-3</v>
      </c>
    </row>
    <row r="44" spans="1:7">
      <c r="B44" t="s">
        <v>69</v>
      </c>
      <c r="D44" s="80">
        <v>3</v>
      </c>
      <c r="E44" s="25">
        <v>1982000</v>
      </c>
      <c r="F44" s="9">
        <v>2.5862068965517241E-2</v>
      </c>
      <c r="G44" s="9">
        <v>1.7718895925796726E-2</v>
      </c>
    </row>
    <row r="45" spans="1:7">
      <c r="C45" t="s">
        <v>106</v>
      </c>
      <c r="D45" s="80">
        <v>1</v>
      </c>
      <c r="E45" s="25">
        <v>790000</v>
      </c>
      <c r="F45" s="9">
        <v>8.6206896551724137E-3</v>
      </c>
      <c r="G45" s="9">
        <v>7.0625266303629732E-3</v>
      </c>
    </row>
    <row r="46" spans="1:7">
      <c r="C46" t="s">
        <v>95</v>
      </c>
      <c r="D46" s="80">
        <v>2</v>
      </c>
      <c r="E46" s="25">
        <v>1192000</v>
      </c>
      <c r="F46" s="9">
        <v>1.7241379310344827E-2</v>
      </c>
      <c r="G46" s="9">
        <v>1.0656369295433753E-2</v>
      </c>
    </row>
    <row r="47" spans="1:7">
      <c r="B47" t="s">
        <v>84</v>
      </c>
      <c r="D47" s="80">
        <v>2</v>
      </c>
      <c r="E47" s="25">
        <v>1064000</v>
      </c>
      <c r="F47" s="9">
        <v>1.7241379310344827E-2</v>
      </c>
      <c r="G47" s="9">
        <v>9.51206118317241E-3</v>
      </c>
    </row>
    <row r="48" spans="1:7">
      <c r="C48" t="s">
        <v>85</v>
      </c>
      <c r="D48" s="80">
        <v>2</v>
      </c>
      <c r="E48" s="25">
        <v>1064000</v>
      </c>
      <c r="F48" s="9">
        <v>1.7241379310344827E-2</v>
      </c>
      <c r="G48" s="9">
        <v>9.51206118317241E-3</v>
      </c>
    </row>
    <row r="49" spans="1:7">
      <c r="A49" t="s">
        <v>50</v>
      </c>
      <c r="D49" s="80">
        <v>24</v>
      </c>
      <c r="E49" s="25">
        <v>23979400</v>
      </c>
      <c r="F49" s="9">
        <v>0.20689655172413793</v>
      </c>
      <c r="G49" s="9">
        <v>0.21437360896218466</v>
      </c>
    </row>
    <row r="50" spans="1:7">
      <c r="B50" t="s">
        <v>57</v>
      </c>
      <c r="D50" s="80">
        <v>2</v>
      </c>
      <c r="E50" s="25">
        <v>5375000</v>
      </c>
      <c r="F50" s="9">
        <v>1.7241379310344827E-2</v>
      </c>
      <c r="G50" s="9">
        <v>4.8052000807849347E-2</v>
      </c>
    </row>
    <row r="51" spans="1:7">
      <c r="C51" t="s">
        <v>105</v>
      </c>
      <c r="D51" s="80">
        <v>1</v>
      </c>
      <c r="E51" s="25">
        <v>4500000</v>
      </c>
      <c r="F51" s="9">
        <v>8.6206896551724137E-3</v>
      </c>
      <c r="G51" s="9">
        <v>4.0229582071687822E-2</v>
      </c>
    </row>
    <row r="52" spans="1:7">
      <c r="C52" t="s">
        <v>97</v>
      </c>
      <c r="D52" s="80">
        <v>1</v>
      </c>
      <c r="E52" s="25">
        <v>875000</v>
      </c>
      <c r="F52" s="9">
        <v>8.6206896551724137E-3</v>
      </c>
      <c r="G52" s="9">
        <v>7.8224187361615218E-3</v>
      </c>
    </row>
    <row r="53" spans="1:7">
      <c r="B53" t="s">
        <v>52</v>
      </c>
      <c r="D53" s="80">
        <v>20</v>
      </c>
      <c r="E53" s="25">
        <v>16959400</v>
      </c>
      <c r="F53" s="9">
        <v>0.17241379310344829</v>
      </c>
      <c r="G53" s="9">
        <v>0.15161546093035166</v>
      </c>
    </row>
    <row r="54" spans="1:7">
      <c r="C54" t="s">
        <v>53</v>
      </c>
      <c r="D54" s="80">
        <v>20</v>
      </c>
      <c r="E54" s="25">
        <v>16959400</v>
      </c>
      <c r="F54" s="9">
        <v>0.17241379310344829</v>
      </c>
      <c r="G54" s="9">
        <v>0.15161546093035166</v>
      </c>
    </row>
    <row r="55" spans="1:7">
      <c r="B55" t="s">
        <v>69</v>
      </c>
      <c r="D55" s="80">
        <v>1</v>
      </c>
      <c r="E55" s="25">
        <v>1050000</v>
      </c>
      <c r="F55" s="9">
        <v>8.6206896551724137E-3</v>
      </c>
      <c r="G55" s="9">
        <v>9.3869024833938258E-3</v>
      </c>
    </row>
    <row r="56" spans="1:7">
      <c r="C56" t="s">
        <v>103</v>
      </c>
      <c r="D56" s="80">
        <v>1</v>
      </c>
      <c r="E56" s="25">
        <v>1050000</v>
      </c>
      <c r="F56" s="9">
        <v>8.6206896551724137E-3</v>
      </c>
      <c r="G56" s="9">
        <v>9.3869024833938258E-3</v>
      </c>
    </row>
    <row r="57" spans="1:7">
      <c r="B57" t="s">
        <v>87</v>
      </c>
      <c r="D57" s="80">
        <v>1</v>
      </c>
      <c r="E57" s="25">
        <v>595000</v>
      </c>
      <c r="F57" s="9">
        <v>8.6206896551724137E-3</v>
      </c>
      <c r="G57" s="9">
        <v>5.3192447405898341E-3</v>
      </c>
    </row>
    <row r="58" spans="1:7">
      <c r="C58" t="s">
        <v>88</v>
      </c>
      <c r="D58" s="80">
        <v>1</v>
      </c>
      <c r="E58" s="25">
        <v>595000</v>
      </c>
      <c r="F58" s="9">
        <v>8.6206896551724137E-3</v>
      </c>
      <c r="G58" s="9">
        <v>5.3192447405898341E-3</v>
      </c>
    </row>
    <row r="59" spans="1:7">
      <c r="A59" t="s">
        <v>81</v>
      </c>
      <c r="D59" s="80">
        <v>8</v>
      </c>
      <c r="E59" s="25">
        <v>5437500</v>
      </c>
      <c r="F59" s="9">
        <v>6.8965517241379309E-2</v>
      </c>
      <c r="G59" s="9">
        <v>4.8610745003289456E-2</v>
      </c>
    </row>
    <row r="60" spans="1:7">
      <c r="B60" t="s">
        <v>67</v>
      </c>
      <c r="D60" s="80">
        <v>1</v>
      </c>
      <c r="E60" s="25">
        <v>750000</v>
      </c>
      <c r="F60" s="9">
        <v>8.6206896551724137E-3</v>
      </c>
      <c r="G60" s="9">
        <v>6.704930345281304E-3</v>
      </c>
    </row>
    <row r="61" spans="1:7">
      <c r="C61" t="s">
        <v>98</v>
      </c>
      <c r="D61" s="80">
        <v>1</v>
      </c>
      <c r="E61" s="25">
        <v>750000</v>
      </c>
      <c r="F61" s="9">
        <v>8.6206896551724137E-3</v>
      </c>
      <c r="G61" s="9">
        <v>6.704930345281304E-3</v>
      </c>
    </row>
    <row r="62" spans="1:7">
      <c r="B62" t="s">
        <v>82</v>
      </c>
      <c r="D62" s="80">
        <v>7</v>
      </c>
      <c r="E62" s="25">
        <v>4687500</v>
      </c>
      <c r="F62" s="9">
        <v>6.0344827586206899E-2</v>
      </c>
      <c r="G62" s="9">
        <v>4.1905814658008148E-2</v>
      </c>
    </row>
    <row r="63" spans="1:7">
      <c r="C63" t="s">
        <v>83</v>
      </c>
      <c r="D63" s="80">
        <v>7</v>
      </c>
      <c r="E63" s="25">
        <v>4687500</v>
      </c>
      <c r="F63" s="9">
        <v>6.0344827586206899E-2</v>
      </c>
      <c r="G63" s="9">
        <v>4.1905814658008148E-2</v>
      </c>
    </row>
    <row r="64" spans="1:7">
      <c r="A64" t="s">
        <v>29</v>
      </c>
      <c r="D64" s="80">
        <v>116</v>
      </c>
      <c r="E64" s="25">
        <v>111857985.3</v>
      </c>
      <c r="F64" s="9">
        <v>1</v>
      </c>
      <c r="G6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4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136</v>
      </c>
      <c r="C5" s="80">
        <v>2</v>
      </c>
      <c r="D5" s="25">
        <v>377200</v>
      </c>
      <c r="E5" s="9">
        <v>0.10526315789473684</v>
      </c>
      <c r="F5" s="9">
        <v>1.3727289060933696E-2</v>
      </c>
    </row>
    <row r="6" spans="1:6">
      <c r="B6" t="s">
        <v>59</v>
      </c>
      <c r="C6" s="80">
        <v>1</v>
      </c>
      <c r="D6" s="25">
        <v>127200</v>
      </c>
      <c r="E6" s="9">
        <v>5.2631578947368418E-2</v>
      </c>
      <c r="F6" s="9">
        <v>4.6291388349702176E-3</v>
      </c>
    </row>
    <row r="7" spans="1:6">
      <c r="B7" t="s">
        <v>55</v>
      </c>
      <c r="C7" s="80">
        <v>1</v>
      </c>
      <c r="D7" s="25">
        <v>250000</v>
      </c>
      <c r="E7" s="9">
        <v>5.2631578947368418E-2</v>
      </c>
      <c r="F7" s="9">
        <v>9.0981502259634781E-3</v>
      </c>
    </row>
    <row r="8" spans="1:6">
      <c r="C8" s="80"/>
      <c r="D8" s="25"/>
      <c r="E8" s="9"/>
      <c r="F8" s="9"/>
    </row>
    <row r="9" spans="1:6">
      <c r="A9" t="s">
        <v>121</v>
      </c>
      <c r="C9" s="80">
        <v>1</v>
      </c>
      <c r="D9" s="25">
        <v>460000</v>
      </c>
      <c r="E9" s="9">
        <v>5.2631578947368418E-2</v>
      </c>
      <c r="F9" s="9">
        <v>1.6740596415772802E-2</v>
      </c>
    </row>
    <row r="10" spans="1:6">
      <c r="B10" t="s">
        <v>59</v>
      </c>
      <c r="C10" s="80">
        <v>1</v>
      </c>
      <c r="D10" s="25">
        <v>460000</v>
      </c>
      <c r="E10" s="9">
        <v>5.2631578947368418E-2</v>
      </c>
      <c r="F10" s="9">
        <v>1.6740596415772802E-2</v>
      </c>
    </row>
    <row r="11" spans="1:6">
      <c r="C11" s="80"/>
      <c r="D11" s="25"/>
      <c r="E11" s="9"/>
      <c r="F11" s="9"/>
    </row>
    <row r="12" spans="1:6">
      <c r="A12" t="s">
        <v>139</v>
      </c>
      <c r="C12" s="80">
        <v>1</v>
      </c>
      <c r="D12" s="25">
        <v>212000</v>
      </c>
      <c r="E12" s="9">
        <v>5.2631578947368418E-2</v>
      </c>
      <c r="F12" s="9">
        <v>7.7152313916170299E-3</v>
      </c>
    </row>
    <row r="13" spans="1:6">
      <c r="B13" t="s">
        <v>55</v>
      </c>
      <c r="C13" s="80">
        <v>1</v>
      </c>
      <c r="D13" s="25">
        <v>212000</v>
      </c>
      <c r="E13" s="9">
        <v>5.2631578947368418E-2</v>
      </c>
      <c r="F13" s="9">
        <v>7.7152313916170299E-3</v>
      </c>
    </row>
    <row r="14" spans="1:6">
      <c r="C14" s="80"/>
      <c r="D14" s="25"/>
      <c r="E14" s="9"/>
      <c r="F14" s="9"/>
    </row>
    <row r="15" spans="1:6">
      <c r="A15" t="s">
        <v>119</v>
      </c>
      <c r="C15" s="80">
        <v>1</v>
      </c>
      <c r="D15" s="25">
        <v>1500000</v>
      </c>
      <c r="E15" s="9">
        <v>5.2631578947368418E-2</v>
      </c>
      <c r="F15" s="9">
        <v>5.4588901355780872E-2</v>
      </c>
    </row>
    <row r="16" spans="1:6">
      <c r="B16" t="s">
        <v>59</v>
      </c>
      <c r="C16" s="80">
        <v>1</v>
      </c>
      <c r="D16" s="25">
        <v>1500000</v>
      </c>
      <c r="E16" s="9">
        <v>5.2631578947368418E-2</v>
      </c>
      <c r="F16" s="9">
        <v>5.4588901355780872E-2</v>
      </c>
    </row>
    <row r="17" spans="1:6">
      <c r="C17" s="80"/>
      <c r="D17" s="25"/>
      <c r="E17" s="9"/>
      <c r="F17" s="9"/>
    </row>
    <row r="18" spans="1:6">
      <c r="A18" t="s">
        <v>114</v>
      </c>
      <c r="C18" s="80">
        <v>1</v>
      </c>
      <c r="D18" s="25">
        <v>600000</v>
      </c>
      <c r="E18" s="9">
        <v>5.2631578947368418E-2</v>
      </c>
      <c r="F18" s="9">
        <v>2.1835560542312348E-2</v>
      </c>
    </row>
    <row r="19" spans="1:6">
      <c r="B19" t="s">
        <v>66</v>
      </c>
      <c r="C19" s="80">
        <v>1</v>
      </c>
      <c r="D19" s="25">
        <v>600000</v>
      </c>
      <c r="E19" s="9">
        <v>5.2631578947368418E-2</v>
      </c>
      <c r="F19" s="9">
        <v>2.1835560542312348E-2</v>
      </c>
    </row>
    <row r="20" spans="1:6">
      <c r="C20" s="80"/>
      <c r="D20" s="25"/>
      <c r="E20" s="9"/>
      <c r="F20" s="9"/>
    </row>
    <row r="21" spans="1:6">
      <c r="A21" t="s">
        <v>116</v>
      </c>
      <c r="C21" s="80">
        <v>1</v>
      </c>
      <c r="D21" s="25">
        <v>15000000</v>
      </c>
      <c r="E21" s="9">
        <v>5.2631578947368418E-2</v>
      </c>
      <c r="F21" s="9">
        <v>0.54588901355780872</v>
      </c>
    </row>
    <row r="22" spans="1:6">
      <c r="B22" t="s">
        <v>66</v>
      </c>
      <c r="C22" s="80">
        <v>1</v>
      </c>
      <c r="D22" s="25">
        <v>15000000</v>
      </c>
      <c r="E22" s="9">
        <v>5.2631578947368418E-2</v>
      </c>
      <c r="F22" s="9">
        <v>0.54588901355780872</v>
      </c>
    </row>
    <row r="23" spans="1:6">
      <c r="C23" s="80"/>
      <c r="D23" s="25"/>
      <c r="E23" s="9"/>
      <c r="F23" s="9"/>
    </row>
    <row r="24" spans="1:6">
      <c r="A24" t="s">
        <v>111</v>
      </c>
      <c r="C24" s="80">
        <v>1</v>
      </c>
      <c r="D24" s="25">
        <v>350000</v>
      </c>
      <c r="E24" s="9">
        <v>5.2631578947368418E-2</v>
      </c>
      <c r="F24" s="9">
        <v>1.273741031634887E-2</v>
      </c>
    </row>
    <row r="25" spans="1:6">
      <c r="B25" t="s">
        <v>66</v>
      </c>
      <c r="C25" s="80">
        <v>1</v>
      </c>
      <c r="D25" s="25">
        <v>350000</v>
      </c>
      <c r="E25" s="9">
        <v>5.2631578947368418E-2</v>
      </c>
      <c r="F25" s="9">
        <v>1.273741031634887E-2</v>
      </c>
    </row>
    <row r="26" spans="1:6">
      <c r="C26" s="80"/>
      <c r="D26" s="25"/>
      <c r="E26" s="9"/>
      <c r="F26" s="9"/>
    </row>
    <row r="27" spans="1:6">
      <c r="A27" t="s">
        <v>132</v>
      </c>
      <c r="C27" s="80">
        <v>3</v>
      </c>
      <c r="D27" s="25">
        <v>1612800</v>
      </c>
      <c r="E27" s="9">
        <v>0.15789473684210525</v>
      </c>
      <c r="F27" s="9">
        <v>5.8693986737735591E-2</v>
      </c>
    </row>
    <row r="28" spans="1:6">
      <c r="B28" t="s">
        <v>59</v>
      </c>
      <c r="C28" s="80">
        <v>3</v>
      </c>
      <c r="D28" s="25">
        <v>1612800</v>
      </c>
      <c r="E28" s="9">
        <v>0.15789473684210525</v>
      </c>
      <c r="F28" s="9">
        <v>5.8693986737735591E-2</v>
      </c>
    </row>
    <row r="29" spans="1:6">
      <c r="C29" s="80"/>
      <c r="D29" s="25"/>
      <c r="E29" s="9"/>
      <c r="F29" s="9"/>
    </row>
    <row r="30" spans="1:6">
      <c r="A30" t="s">
        <v>124</v>
      </c>
      <c r="C30" s="80">
        <v>1</v>
      </c>
      <c r="D30" s="25">
        <v>1287000</v>
      </c>
      <c r="E30" s="9">
        <v>5.2631578947368418E-2</v>
      </c>
      <c r="F30" s="9">
        <v>4.6837277363259988E-2</v>
      </c>
    </row>
    <row r="31" spans="1:6">
      <c r="B31" t="s">
        <v>59</v>
      </c>
      <c r="C31" s="80">
        <v>1</v>
      </c>
      <c r="D31" s="25">
        <v>1287000</v>
      </c>
      <c r="E31" s="9">
        <v>5.2631578947368418E-2</v>
      </c>
      <c r="F31" s="9">
        <v>4.6837277363259988E-2</v>
      </c>
    </row>
    <row r="32" spans="1:6">
      <c r="C32" s="80"/>
      <c r="D32" s="25"/>
      <c r="E32" s="9"/>
      <c r="F32" s="9"/>
    </row>
    <row r="33" spans="1:6">
      <c r="A33" t="s">
        <v>127</v>
      </c>
      <c r="C33" s="80">
        <v>1</v>
      </c>
      <c r="D33" s="25">
        <v>405000</v>
      </c>
      <c r="E33" s="9">
        <v>5.2631578947368418E-2</v>
      </c>
      <c r="F33" s="9">
        <v>1.4739003366060835E-2</v>
      </c>
    </row>
    <row r="34" spans="1:6">
      <c r="B34" t="s">
        <v>59</v>
      </c>
      <c r="C34" s="80">
        <v>1</v>
      </c>
      <c r="D34" s="25">
        <v>405000</v>
      </c>
      <c r="E34" s="9">
        <v>5.2631578947368418E-2</v>
      </c>
      <c r="F34" s="9">
        <v>1.4739003366060835E-2</v>
      </c>
    </row>
    <row r="35" spans="1:6">
      <c r="C35" s="80"/>
      <c r="D35" s="25"/>
      <c r="E35" s="9"/>
      <c r="F35" s="9"/>
    </row>
    <row r="36" spans="1:6">
      <c r="A36" t="s">
        <v>129</v>
      </c>
      <c r="C36" s="80">
        <v>1</v>
      </c>
      <c r="D36" s="25">
        <v>200000</v>
      </c>
      <c r="E36" s="9">
        <v>5.2631578947368418E-2</v>
      </c>
      <c r="F36" s="9">
        <v>7.278520180770783E-3</v>
      </c>
    </row>
    <row r="37" spans="1:6">
      <c r="B37" t="s">
        <v>59</v>
      </c>
      <c r="C37" s="80">
        <v>1</v>
      </c>
      <c r="D37" s="25">
        <v>200000</v>
      </c>
      <c r="E37" s="9">
        <v>5.2631578947368418E-2</v>
      </c>
      <c r="F37" s="9">
        <v>7.278520180770783E-3</v>
      </c>
    </row>
    <row r="38" spans="1:6">
      <c r="C38" s="80"/>
      <c r="D38" s="25"/>
      <c r="E38" s="9"/>
      <c r="F38" s="9"/>
    </row>
    <row r="39" spans="1:6">
      <c r="A39" t="s">
        <v>130</v>
      </c>
      <c r="C39" s="80">
        <v>1</v>
      </c>
      <c r="D39" s="25">
        <v>900000</v>
      </c>
      <c r="E39" s="9">
        <v>5.2631578947368418E-2</v>
      </c>
      <c r="F39" s="9">
        <v>3.2753340813468521E-2</v>
      </c>
    </row>
    <row r="40" spans="1:6">
      <c r="B40" t="s">
        <v>59</v>
      </c>
      <c r="C40" s="80">
        <v>1</v>
      </c>
      <c r="D40" s="25">
        <v>900000</v>
      </c>
      <c r="E40" s="9">
        <v>5.2631578947368418E-2</v>
      </c>
      <c r="F40" s="9">
        <v>3.2753340813468521E-2</v>
      </c>
    </row>
    <row r="41" spans="1:6">
      <c r="C41" s="80"/>
      <c r="D41" s="25"/>
      <c r="E41" s="9"/>
      <c r="F41" s="9"/>
    </row>
    <row r="42" spans="1:6">
      <c r="A42" t="s">
        <v>141</v>
      </c>
      <c r="C42" s="80">
        <v>1</v>
      </c>
      <c r="D42" s="25">
        <v>3500000</v>
      </c>
      <c r="E42" s="9">
        <v>5.2631578947368418E-2</v>
      </c>
      <c r="F42" s="9">
        <v>0.12737410316348871</v>
      </c>
    </row>
    <row r="43" spans="1:6">
      <c r="B43" t="s">
        <v>50</v>
      </c>
      <c r="C43" s="80">
        <v>1</v>
      </c>
      <c r="D43" s="25">
        <v>3500000</v>
      </c>
      <c r="E43" s="9">
        <v>5.2631578947368418E-2</v>
      </c>
      <c r="F43" s="9">
        <v>0.12737410316348871</v>
      </c>
    </row>
    <row r="44" spans="1:6">
      <c r="C44" s="80"/>
      <c r="D44" s="25"/>
      <c r="E44" s="9"/>
      <c r="F44" s="9"/>
    </row>
    <row r="45" spans="1:6">
      <c r="A45" t="s">
        <v>143</v>
      </c>
      <c r="C45" s="80">
        <v>1</v>
      </c>
      <c r="D45" s="25">
        <v>200000</v>
      </c>
      <c r="E45" s="9">
        <v>5.2631578947368418E-2</v>
      </c>
      <c r="F45" s="9">
        <v>7.278520180770783E-3</v>
      </c>
    </row>
    <row r="46" spans="1:6">
      <c r="B46" t="s">
        <v>50</v>
      </c>
      <c r="C46" s="80">
        <v>1</v>
      </c>
      <c r="D46" s="25">
        <v>200000</v>
      </c>
      <c r="E46" s="9">
        <v>5.2631578947368418E-2</v>
      </c>
      <c r="F46" s="9">
        <v>7.278520180770783E-3</v>
      </c>
    </row>
    <row r="47" spans="1:6">
      <c r="C47" s="80"/>
      <c r="D47" s="25"/>
      <c r="E47" s="9"/>
      <c r="F47" s="9"/>
    </row>
    <row r="48" spans="1:6">
      <c r="A48" t="s">
        <v>145</v>
      </c>
      <c r="C48" s="80">
        <v>1</v>
      </c>
      <c r="D48" s="25">
        <v>700000</v>
      </c>
      <c r="E48" s="9">
        <v>5.2631578947368418E-2</v>
      </c>
      <c r="F48" s="9">
        <v>2.547482063269774E-2</v>
      </c>
    </row>
    <row r="49" spans="1:6">
      <c r="B49" t="s">
        <v>81</v>
      </c>
      <c r="C49" s="80">
        <v>1</v>
      </c>
      <c r="D49" s="25">
        <v>700000</v>
      </c>
      <c r="E49" s="9">
        <v>5.2631578947368418E-2</v>
      </c>
      <c r="F49" s="9">
        <v>2.547482063269774E-2</v>
      </c>
    </row>
    <row r="50" spans="1:6">
      <c r="C50" s="80"/>
      <c r="D50" s="25"/>
      <c r="E50" s="9"/>
      <c r="F50" s="9"/>
    </row>
    <row r="51" spans="1:6">
      <c r="A51" t="s">
        <v>144</v>
      </c>
      <c r="C51" s="80">
        <v>1</v>
      </c>
      <c r="D51" s="25">
        <v>174113</v>
      </c>
      <c r="E51" s="9">
        <v>5.2631578947368418E-2</v>
      </c>
      <c r="F51" s="9">
        <v>6.3364249211727165E-3</v>
      </c>
    </row>
    <row r="52" spans="1:6">
      <c r="B52" t="s">
        <v>81</v>
      </c>
      <c r="C52" s="80">
        <v>1</v>
      </c>
      <c r="D52" s="25">
        <v>174113</v>
      </c>
      <c r="E52" s="9">
        <v>5.2631578947368418E-2</v>
      </c>
      <c r="F52" s="9">
        <v>6.3364249211727165E-3</v>
      </c>
    </row>
    <row r="53" spans="1:6">
      <c r="C53" s="80"/>
      <c r="D53" s="25"/>
      <c r="E53" s="9"/>
      <c r="F53" s="9"/>
    </row>
    <row r="54" spans="1:6">
      <c r="A54" t="s">
        <v>29</v>
      </c>
      <c r="C54" s="80">
        <v>19</v>
      </c>
      <c r="D54" s="25">
        <v>27478113</v>
      </c>
      <c r="E54" s="9">
        <v>1</v>
      </c>
      <c r="F5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7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117</v>
      </c>
    </row>
    <row r="2" spans="1:12" ht="14.4">
      <c r="A2" s="111" t="s">
        <v>90</v>
      </c>
      <c r="B2" s="111" t="s">
        <v>146</v>
      </c>
      <c r="C2" s="111" t="s">
        <v>91</v>
      </c>
      <c r="D2" s="111" t="s">
        <v>92</v>
      </c>
      <c r="E2" s="111" t="s">
        <v>63</v>
      </c>
      <c r="F2" s="112">
        <v>1006869</v>
      </c>
      <c r="G2" s="113">
        <v>539950</v>
      </c>
      <c r="H2" s="111" t="s">
        <v>65</v>
      </c>
      <c r="I2" s="111" t="s">
        <v>65</v>
      </c>
      <c r="J2" s="114">
        <v>45401</v>
      </c>
    </row>
    <row r="3" spans="1:12" ht="14.4">
      <c r="A3" s="111" t="s">
        <v>90</v>
      </c>
      <c r="B3" s="111" t="s">
        <v>146</v>
      </c>
      <c r="C3" s="111" t="s">
        <v>91</v>
      </c>
      <c r="D3" s="111" t="s">
        <v>92</v>
      </c>
      <c r="E3" s="111" t="s">
        <v>63</v>
      </c>
      <c r="F3" s="112">
        <v>1006689</v>
      </c>
      <c r="G3" s="113">
        <v>564950</v>
      </c>
      <c r="H3" s="111" t="s">
        <v>65</v>
      </c>
      <c r="I3" s="111" t="s">
        <v>65</v>
      </c>
      <c r="J3" s="114">
        <v>45397</v>
      </c>
    </row>
    <row r="4" spans="1:12" ht="14.4">
      <c r="A4" s="111" t="s">
        <v>66</v>
      </c>
      <c r="B4" s="111" t="s">
        <v>147</v>
      </c>
      <c r="C4" s="111" t="s">
        <v>67</v>
      </c>
      <c r="D4" s="111" t="s">
        <v>68</v>
      </c>
      <c r="E4" s="111" t="s">
        <v>63</v>
      </c>
      <c r="F4" s="112">
        <v>1007004</v>
      </c>
      <c r="G4" s="113">
        <v>849900</v>
      </c>
      <c r="H4" s="111" t="s">
        <v>54</v>
      </c>
      <c r="I4" s="111" t="s">
        <v>65</v>
      </c>
      <c r="J4" s="114">
        <v>45406</v>
      </c>
    </row>
    <row r="5" spans="1:12" ht="14.4">
      <c r="A5" s="111" t="s">
        <v>66</v>
      </c>
      <c r="B5" s="111" t="s">
        <v>147</v>
      </c>
      <c r="C5" s="111" t="s">
        <v>67</v>
      </c>
      <c r="D5" s="111" t="s">
        <v>68</v>
      </c>
      <c r="E5" s="111" t="s">
        <v>60</v>
      </c>
      <c r="F5" s="112">
        <v>1007267</v>
      </c>
      <c r="G5" s="113">
        <v>900000</v>
      </c>
      <c r="H5" s="111" t="s">
        <v>54</v>
      </c>
      <c r="I5" s="111" t="s">
        <v>65</v>
      </c>
      <c r="J5" s="114">
        <v>45412</v>
      </c>
    </row>
    <row r="6" spans="1:12" ht="14.4">
      <c r="A6" s="111" t="s">
        <v>66</v>
      </c>
      <c r="B6" s="111" t="s">
        <v>147</v>
      </c>
      <c r="C6" s="111" t="s">
        <v>67</v>
      </c>
      <c r="D6" s="111" t="s">
        <v>68</v>
      </c>
      <c r="E6" s="111" t="s">
        <v>63</v>
      </c>
      <c r="F6" s="112">
        <v>1007173</v>
      </c>
      <c r="G6" s="113">
        <v>380000</v>
      </c>
      <c r="H6" s="111" t="s">
        <v>54</v>
      </c>
      <c r="I6" s="111" t="s">
        <v>65</v>
      </c>
      <c r="J6" s="114">
        <v>45411</v>
      </c>
    </row>
    <row r="7" spans="1:12" ht="14.4">
      <c r="A7" s="111" t="s">
        <v>66</v>
      </c>
      <c r="B7" s="111" t="s">
        <v>147</v>
      </c>
      <c r="C7" s="111" t="s">
        <v>101</v>
      </c>
      <c r="D7" s="111" t="s">
        <v>102</v>
      </c>
      <c r="E7" s="111" t="s">
        <v>56</v>
      </c>
      <c r="F7" s="112">
        <v>1007256</v>
      </c>
      <c r="G7" s="113">
        <v>710000</v>
      </c>
      <c r="H7" s="111" t="s">
        <v>54</v>
      </c>
      <c r="I7" s="111" t="s">
        <v>65</v>
      </c>
      <c r="J7" s="114">
        <v>45412</v>
      </c>
    </row>
    <row r="8" spans="1:12" ht="14.4">
      <c r="A8" s="111" t="s">
        <v>66</v>
      </c>
      <c r="B8" s="111" t="s">
        <v>147</v>
      </c>
      <c r="C8" s="111" t="s">
        <v>101</v>
      </c>
      <c r="D8" s="111" t="s">
        <v>102</v>
      </c>
      <c r="E8" s="111" t="s">
        <v>63</v>
      </c>
      <c r="F8" s="112">
        <v>1006855</v>
      </c>
      <c r="G8" s="113">
        <v>645000</v>
      </c>
      <c r="H8" s="111" t="s">
        <v>54</v>
      </c>
      <c r="I8" s="111" t="s">
        <v>65</v>
      </c>
      <c r="J8" s="114">
        <v>45401</v>
      </c>
    </row>
    <row r="9" spans="1:12" ht="14.4">
      <c r="A9" s="111" t="s">
        <v>66</v>
      </c>
      <c r="B9" s="111" t="s">
        <v>147</v>
      </c>
      <c r="C9" s="111" t="s">
        <v>67</v>
      </c>
      <c r="D9" s="111" t="s">
        <v>68</v>
      </c>
      <c r="E9" s="111" t="s">
        <v>56</v>
      </c>
      <c r="F9" s="112">
        <v>1006371</v>
      </c>
      <c r="G9" s="113">
        <v>3398834</v>
      </c>
      <c r="H9" s="111" t="s">
        <v>65</v>
      </c>
      <c r="I9" s="111" t="s">
        <v>65</v>
      </c>
      <c r="J9" s="114">
        <v>45386</v>
      </c>
    </row>
    <row r="10" spans="1:12" ht="14.4">
      <c r="A10" s="111" t="s">
        <v>66</v>
      </c>
      <c r="B10" s="111" t="s">
        <v>147</v>
      </c>
      <c r="C10" s="111" t="s">
        <v>67</v>
      </c>
      <c r="D10" s="111" t="s">
        <v>68</v>
      </c>
      <c r="E10" s="111" t="s">
        <v>56</v>
      </c>
      <c r="F10" s="112">
        <v>1006348</v>
      </c>
      <c r="G10" s="113">
        <v>1726000</v>
      </c>
      <c r="H10" s="111" t="s">
        <v>65</v>
      </c>
      <c r="I10" s="111" t="s">
        <v>65</v>
      </c>
      <c r="J10" s="114">
        <v>45386</v>
      </c>
    </row>
    <row r="11" spans="1:12" ht="14.4">
      <c r="A11" s="111" t="s">
        <v>66</v>
      </c>
      <c r="B11" s="111" t="s">
        <v>147</v>
      </c>
      <c r="C11" s="111" t="s">
        <v>67</v>
      </c>
      <c r="D11" s="111" t="s">
        <v>68</v>
      </c>
      <c r="E11" s="111" t="s">
        <v>63</v>
      </c>
      <c r="F11" s="112">
        <v>1006682</v>
      </c>
      <c r="G11" s="113">
        <v>995000</v>
      </c>
      <c r="H11" s="111" t="s">
        <v>54</v>
      </c>
      <c r="I11" s="111" t="s">
        <v>65</v>
      </c>
      <c r="J11" s="114">
        <v>45397</v>
      </c>
    </row>
    <row r="12" spans="1:12" ht="14.4">
      <c r="A12" s="111" t="s">
        <v>66</v>
      </c>
      <c r="B12" s="111" t="s">
        <v>147</v>
      </c>
      <c r="C12" s="111" t="s">
        <v>67</v>
      </c>
      <c r="D12" s="111" t="s">
        <v>68</v>
      </c>
      <c r="E12" s="111" t="s">
        <v>63</v>
      </c>
      <c r="F12" s="112">
        <v>1006989</v>
      </c>
      <c r="G12" s="113">
        <v>550000</v>
      </c>
      <c r="H12" s="111" t="s">
        <v>54</v>
      </c>
      <c r="I12" s="111" t="s">
        <v>65</v>
      </c>
      <c r="J12" s="114">
        <v>45405</v>
      </c>
    </row>
    <row r="13" spans="1:12" ht="14.4">
      <c r="A13" s="111" t="s">
        <v>66</v>
      </c>
      <c r="B13" s="111" t="s">
        <v>147</v>
      </c>
      <c r="C13" s="111" t="s">
        <v>67</v>
      </c>
      <c r="D13" s="111" t="s">
        <v>68</v>
      </c>
      <c r="E13" s="111" t="s">
        <v>56</v>
      </c>
      <c r="F13" s="112">
        <v>1006586</v>
      </c>
      <c r="G13" s="113">
        <v>2307150</v>
      </c>
      <c r="H13" s="111" t="s">
        <v>65</v>
      </c>
      <c r="I13" s="111" t="s">
        <v>65</v>
      </c>
      <c r="J13" s="114">
        <v>45393</v>
      </c>
    </row>
    <row r="14" spans="1:12" ht="14.4">
      <c r="A14" s="111" t="s">
        <v>66</v>
      </c>
      <c r="B14" s="111" t="s">
        <v>147</v>
      </c>
      <c r="C14" s="111" t="s">
        <v>67</v>
      </c>
      <c r="D14" s="111" t="s">
        <v>68</v>
      </c>
      <c r="E14" s="111" t="s">
        <v>51</v>
      </c>
      <c r="F14" s="112">
        <v>1006225</v>
      </c>
      <c r="G14" s="113">
        <v>425000</v>
      </c>
      <c r="H14" s="111" t="s">
        <v>54</v>
      </c>
      <c r="I14" s="111" t="s">
        <v>65</v>
      </c>
      <c r="J14" s="114">
        <v>45383</v>
      </c>
    </row>
    <row r="15" spans="1:12" ht="14.4">
      <c r="A15" s="111" t="s">
        <v>66</v>
      </c>
      <c r="B15" s="111" t="s">
        <v>147</v>
      </c>
      <c r="C15" s="111" t="s">
        <v>67</v>
      </c>
      <c r="D15" s="111" t="s">
        <v>68</v>
      </c>
      <c r="E15" s="111" t="s">
        <v>56</v>
      </c>
      <c r="F15" s="112">
        <v>1007122</v>
      </c>
      <c r="G15" s="113">
        <v>1726000</v>
      </c>
      <c r="H15" s="111" t="s">
        <v>65</v>
      </c>
      <c r="I15" s="111" t="s">
        <v>65</v>
      </c>
      <c r="J15" s="114">
        <v>45408</v>
      </c>
    </row>
    <row r="16" spans="1:12" ht="14.4">
      <c r="A16" s="111" t="s">
        <v>66</v>
      </c>
      <c r="B16" s="111" t="s">
        <v>147</v>
      </c>
      <c r="C16" s="111" t="s">
        <v>57</v>
      </c>
      <c r="D16" s="111" t="s">
        <v>93</v>
      </c>
      <c r="E16" s="111" t="s">
        <v>51</v>
      </c>
      <c r="F16" s="112">
        <v>1006706</v>
      </c>
      <c r="G16" s="113">
        <v>265000</v>
      </c>
      <c r="H16" s="111" t="s">
        <v>54</v>
      </c>
      <c r="I16" s="111" t="s">
        <v>65</v>
      </c>
      <c r="J16" s="114">
        <v>45398</v>
      </c>
    </row>
    <row r="17" spans="1:10" ht="14.4">
      <c r="A17" s="111" t="s">
        <v>66</v>
      </c>
      <c r="B17" s="111" t="s">
        <v>147</v>
      </c>
      <c r="C17" s="111" t="s">
        <v>67</v>
      </c>
      <c r="D17" s="111" t="s">
        <v>68</v>
      </c>
      <c r="E17" s="111" t="s">
        <v>63</v>
      </c>
      <c r="F17" s="112">
        <v>1006612</v>
      </c>
      <c r="G17" s="113">
        <v>525000</v>
      </c>
      <c r="H17" s="111" t="s">
        <v>54</v>
      </c>
      <c r="I17" s="111" t="s">
        <v>65</v>
      </c>
      <c r="J17" s="114">
        <v>45394</v>
      </c>
    </row>
    <row r="18" spans="1:10" ht="14.4">
      <c r="A18" s="111" t="s">
        <v>66</v>
      </c>
      <c r="B18" s="111" t="s">
        <v>147</v>
      </c>
      <c r="C18" s="111" t="s">
        <v>67</v>
      </c>
      <c r="D18" s="111" t="s">
        <v>68</v>
      </c>
      <c r="E18" s="111" t="s">
        <v>63</v>
      </c>
      <c r="F18" s="112">
        <v>1006615</v>
      </c>
      <c r="G18" s="113">
        <v>940000</v>
      </c>
      <c r="H18" s="111" t="s">
        <v>54</v>
      </c>
      <c r="I18" s="111" t="s">
        <v>65</v>
      </c>
      <c r="J18" s="114">
        <v>45394</v>
      </c>
    </row>
    <row r="19" spans="1:10" ht="14.4">
      <c r="A19" s="111" t="s">
        <v>59</v>
      </c>
      <c r="B19" s="111" t="s">
        <v>148</v>
      </c>
      <c r="C19" s="111" t="s">
        <v>52</v>
      </c>
      <c r="D19" s="111" t="s">
        <v>64</v>
      </c>
      <c r="E19" s="111" t="s">
        <v>60</v>
      </c>
      <c r="F19" s="112">
        <v>1006475</v>
      </c>
      <c r="G19" s="113">
        <v>750000</v>
      </c>
      <c r="H19" s="111" t="s">
        <v>54</v>
      </c>
      <c r="I19" s="111" t="s">
        <v>65</v>
      </c>
      <c r="J19" s="114">
        <v>45391</v>
      </c>
    </row>
    <row r="20" spans="1:10" ht="14.4">
      <c r="A20" s="111" t="s">
        <v>59</v>
      </c>
      <c r="B20" s="111" t="s">
        <v>148</v>
      </c>
      <c r="C20" s="111" t="s">
        <v>52</v>
      </c>
      <c r="D20" s="111" t="s">
        <v>64</v>
      </c>
      <c r="E20" s="111" t="s">
        <v>63</v>
      </c>
      <c r="F20" s="112">
        <v>1006660</v>
      </c>
      <c r="G20" s="113">
        <v>830000</v>
      </c>
      <c r="H20" s="111" t="s">
        <v>65</v>
      </c>
      <c r="I20" s="111" t="s">
        <v>65</v>
      </c>
      <c r="J20" s="114">
        <v>45397</v>
      </c>
    </row>
    <row r="21" spans="1:10" ht="14.4">
      <c r="A21" s="111" t="s">
        <v>59</v>
      </c>
      <c r="B21" s="111" t="s">
        <v>148</v>
      </c>
      <c r="C21" s="111" t="s">
        <v>52</v>
      </c>
      <c r="D21" s="111" t="s">
        <v>64</v>
      </c>
      <c r="E21" s="111" t="s">
        <v>63</v>
      </c>
      <c r="F21" s="112">
        <v>1006653</v>
      </c>
      <c r="G21" s="113">
        <v>900000</v>
      </c>
      <c r="H21" s="111" t="s">
        <v>54</v>
      </c>
      <c r="I21" s="111" t="s">
        <v>65</v>
      </c>
      <c r="J21" s="114">
        <v>45397</v>
      </c>
    </row>
    <row r="22" spans="1:10" ht="14.4">
      <c r="A22" s="111" t="s">
        <v>59</v>
      </c>
      <c r="B22" s="111" t="s">
        <v>148</v>
      </c>
      <c r="C22" s="111" t="s">
        <v>73</v>
      </c>
      <c r="D22" s="111" t="s">
        <v>74</v>
      </c>
      <c r="E22" s="111" t="s">
        <v>63</v>
      </c>
      <c r="F22" s="112">
        <v>1006388</v>
      </c>
      <c r="G22" s="113">
        <v>970000</v>
      </c>
      <c r="H22" s="111" t="s">
        <v>54</v>
      </c>
      <c r="I22" s="111" t="s">
        <v>65</v>
      </c>
      <c r="J22" s="114">
        <v>45387</v>
      </c>
    </row>
    <row r="23" spans="1:10" ht="14.4">
      <c r="A23" s="111" t="s">
        <v>59</v>
      </c>
      <c r="B23" s="111" t="s">
        <v>148</v>
      </c>
      <c r="C23" s="111" t="s">
        <v>52</v>
      </c>
      <c r="D23" s="111" t="s">
        <v>64</v>
      </c>
      <c r="E23" s="111" t="s">
        <v>63</v>
      </c>
      <c r="F23" s="112">
        <v>1006683</v>
      </c>
      <c r="G23" s="113">
        <v>649000</v>
      </c>
      <c r="H23" s="111" t="s">
        <v>65</v>
      </c>
      <c r="I23" s="111" t="s">
        <v>65</v>
      </c>
      <c r="J23" s="114">
        <v>45397</v>
      </c>
    </row>
    <row r="24" spans="1:10" ht="14.4">
      <c r="A24" s="111" t="s">
        <v>59</v>
      </c>
      <c r="B24" s="111" t="s">
        <v>148</v>
      </c>
      <c r="C24" s="111" t="s">
        <v>73</v>
      </c>
      <c r="D24" s="111" t="s">
        <v>74</v>
      </c>
      <c r="E24" s="111" t="s">
        <v>63</v>
      </c>
      <c r="F24" s="112">
        <v>1006835</v>
      </c>
      <c r="G24" s="113">
        <v>1450000</v>
      </c>
      <c r="H24" s="111" t="s">
        <v>54</v>
      </c>
      <c r="I24" s="111" t="s">
        <v>65</v>
      </c>
      <c r="J24" s="114">
        <v>45401</v>
      </c>
    </row>
    <row r="25" spans="1:10" ht="14.4">
      <c r="A25" s="111" t="s">
        <v>59</v>
      </c>
      <c r="B25" s="111" t="s">
        <v>148</v>
      </c>
      <c r="C25" s="111" t="s">
        <v>61</v>
      </c>
      <c r="D25" s="111" t="s">
        <v>62</v>
      </c>
      <c r="E25" s="111" t="s">
        <v>60</v>
      </c>
      <c r="F25" s="112">
        <v>1006651</v>
      </c>
      <c r="G25" s="113">
        <v>1363000</v>
      </c>
      <c r="H25" s="111" t="s">
        <v>54</v>
      </c>
      <c r="I25" s="111" t="s">
        <v>65</v>
      </c>
      <c r="J25" s="114">
        <v>45397</v>
      </c>
    </row>
    <row r="26" spans="1:10" ht="14.4">
      <c r="A26" s="111" t="s">
        <v>59</v>
      </c>
      <c r="B26" s="111" t="s">
        <v>148</v>
      </c>
      <c r="C26" s="111" t="s">
        <v>52</v>
      </c>
      <c r="D26" s="111" t="s">
        <v>64</v>
      </c>
      <c r="E26" s="111" t="s">
        <v>63</v>
      </c>
      <c r="F26" s="112">
        <v>1006577</v>
      </c>
      <c r="G26" s="113">
        <v>878208.78</v>
      </c>
      <c r="H26" s="111" t="s">
        <v>65</v>
      </c>
      <c r="I26" s="111" t="s">
        <v>65</v>
      </c>
      <c r="J26" s="114">
        <v>45393</v>
      </c>
    </row>
    <row r="27" spans="1:10" ht="14.4">
      <c r="A27" s="111" t="s">
        <v>59</v>
      </c>
      <c r="B27" s="111" t="s">
        <v>148</v>
      </c>
      <c r="C27" s="111" t="s">
        <v>71</v>
      </c>
      <c r="D27" s="111" t="s">
        <v>94</v>
      </c>
      <c r="E27" s="111" t="s">
        <v>63</v>
      </c>
      <c r="F27" s="112">
        <v>1007147</v>
      </c>
      <c r="G27" s="113">
        <v>583680</v>
      </c>
      <c r="H27" s="111" t="s">
        <v>65</v>
      </c>
      <c r="I27" s="111" t="s">
        <v>65</v>
      </c>
      <c r="J27" s="114">
        <v>45411</v>
      </c>
    </row>
    <row r="28" spans="1:10" ht="14.4">
      <c r="A28" s="111" t="s">
        <v>59</v>
      </c>
      <c r="B28" s="111" t="s">
        <v>148</v>
      </c>
      <c r="C28" s="111" t="s">
        <v>71</v>
      </c>
      <c r="D28" s="111" t="s">
        <v>94</v>
      </c>
      <c r="E28" s="111" t="s">
        <v>63</v>
      </c>
      <c r="F28" s="112">
        <v>1007166</v>
      </c>
      <c r="G28" s="113">
        <v>703284</v>
      </c>
      <c r="H28" s="111" t="s">
        <v>65</v>
      </c>
      <c r="I28" s="111" t="s">
        <v>65</v>
      </c>
      <c r="J28" s="114">
        <v>45411</v>
      </c>
    </row>
    <row r="29" spans="1:10" ht="14.4">
      <c r="A29" s="111" t="s">
        <v>59</v>
      </c>
      <c r="B29" s="111" t="s">
        <v>148</v>
      </c>
      <c r="C29" s="111" t="s">
        <v>71</v>
      </c>
      <c r="D29" s="111" t="s">
        <v>94</v>
      </c>
      <c r="E29" s="111" t="s">
        <v>63</v>
      </c>
      <c r="F29" s="112">
        <v>1006771</v>
      </c>
      <c r="G29" s="113">
        <v>565424</v>
      </c>
      <c r="H29" s="111" t="s">
        <v>65</v>
      </c>
      <c r="I29" s="111" t="s">
        <v>65</v>
      </c>
      <c r="J29" s="114">
        <v>45399</v>
      </c>
    </row>
    <row r="30" spans="1:10" ht="14.4">
      <c r="A30" s="111" t="s">
        <v>59</v>
      </c>
      <c r="B30" s="111" t="s">
        <v>148</v>
      </c>
      <c r="C30" s="111" t="s">
        <v>52</v>
      </c>
      <c r="D30" s="111" t="s">
        <v>64</v>
      </c>
      <c r="E30" s="111" t="s">
        <v>63</v>
      </c>
      <c r="F30" s="112">
        <v>1006267</v>
      </c>
      <c r="G30" s="113">
        <v>1495000</v>
      </c>
      <c r="H30" s="111" t="s">
        <v>54</v>
      </c>
      <c r="I30" s="111" t="s">
        <v>65</v>
      </c>
      <c r="J30" s="114">
        <v>45384</v>
      </c>
    </row>
    <row r="31" spans="1:10" ht="14.4">
      <c r="A31" s="111" t="s">
        <v>59</v>
      </c>
      <c r="B31" s="111" t="s">
        <v>148</v>
      </c>
      <c r="C31" s="111" t="s">
        <v>61</v>
      </c>
      <c r="D31" s="111" t="s">
        <v>62</v>
      </c>
      <c r="E31" s="111" t="s">
        <v>60</v>
      </c>
      <c r="F31" s="112">
        <v>1006221</v>
      </c>
      <c r="G31" s="113">
        <v>1570000</v>
      </c>
      <c r="H31" s="111" t="s">
        <v>54</v>
      </c>
      <c r="I31" s="111" t="s">
        <v>65</v>
      </c>
      <c r="J31" s="114">
        <v>45383</v>
      </c>
    </row>
    <row r="32" spans="1:10" ht="14.4">
      <c r="A32" s="111" t="s">
        <v>59</v>
      </c>
      <c r="B32" s="111" t="s">
        <v>148</v>
      </c>
      <c r="C32" s="111" t="s">
        <v>52</v>
      </c>
      <c r="D32" s="111" t="s">
        <v>64</v>
      </c>
      <c r="E32" s="111" t="s">
        <v>63</v>
      </c>
      <c r="F32" s="112">
        <v>1006223</v>
      </c>
      <c r="G32" s="113">
        <v>896884.02</v>
      </c>
      <c r="H32" s="111" t="s">
        <v>65</v>
      </c>
      <c r="I32" s="111" t="s">
        <v>65</v>
      </c>
      <c r="J32" s="114">
        <v>45383</v>
      </c>
    </row>
    <row r="33" spans="1:10" ht="14.4">
      <c r="A33" s="111" t="s">
        <v>59</v>
      </c>
      <c r="B33" s="111" t="s">
        <v>148</v>
      </c>
      <c r="C33" s="111" t="s">
        <v>52</v>
      </c>
      <c r="D33" s="111" t="s">
        <v>64</v>
      </c>
      <c r="E33" s="111" t="s">
        <v>56</v>
      </c>
      <c r="F33" s="112">
        <v>1006580</v>
      </c>
      <c r="G33" s="113">
        <v>401000</v>
      </c>
      <c r="H33" s="111" t="s">
        <v>65</v>
      </c>
      <c r="I33" s="111" t="s">
        <v>65</v>
      </c>
      <c r="J33" s="114">
        <v>45393</v>
      </c>
    </row>
    <row r="34" spans="1:10" ht="14.4">
      <c r="A34" s="111" t="s">
        <v>59</v>
      </c>
      <c r="B34" s="111" t="s">
        <v>148</v>
      </c>
      <c r="C34" s="111" t="s">
        <v>52</v>
      </c>
      <c r="D34" s="111" t="s">
        <v>64</v>
      </c>
      <c r="E34" s="111" t="s">
        <v>63</v>
      </c>
      <c r="F34" s="112">
        <v>1006583</v>
      </c>
      <c r="G34" s="113">
        <v>695000</v>
      </c>
      <c r="H34" s="111" t="s">
        <v>65</v>
      </c>
      <c r="I34" s="111" t="s">
        <v>65</v>
      </c>
      <c r="J34" s="114">
        <v>45393</v>
      </c>
    </row>
    <row r="35" spans="1:10" ht="14.4">
      <c r="A35" s="111" t="s">
        <v>59</v>
      </c>
      <c r="B35" s="111" t="s">
        <v>148</v>
      </c>
      <c r="C35" s="111" t="s">
        <v>69</v>
      </c>
      <c r="D35" s="111" t="s">
        <v>70</v>
      </c>
      <c r="E35" s="111" t="s">
        <v>63</v>
      </c>
      <c r="F35" s="112">
        <v>1006610</v>
      </c>
      <c r="G35" s="113">
        <v>537500</v>
      </c>
      <c r="H35" s="111" t="s">
        <v>54</v>
      </c>
      <c r="I35" s="111" t="s">
        <v>65</v>
      </c>
      <c r="J35" s="114">
        <v>45394</v>
      </c>
    </row>
    <row r="36" spans="1:10" ht="14.4">
      <c r="A36" s="111" t="s">
        <v>59</v>
      </c>
      <c r="B36" s="111" t="s">
        <v>148</v>
      </c>
      <c r="C36" s="111" t="s">
        <v>71</v>
      </c>
      <c r="D36" s="111" t="s">
        <v>72</v>
      </c>
      <c r="E36" s="111" t="s">
        <v>63</v>
      </c>
      <c r="F36" s="112">
        <v>1006619</v>
      </c>
      <c r="G36" s="113">
        <v>530000</v>
      </c>
      <c r="H36" s="111" t="s">
        <v>54</v>
      </c>
      <c r="I36" s="111" t="s">
        <v>65</v>
      </c>
      <c r="J36" s="114">
        <v>45394</v>
      </c>
    </row>
    <row r="37" spans="1:10" ht="14.4">
      <c r="A37" s="111" t="s">
        <v>59</v>
      </c>
      <c r="B37" s="111" t="s">
        <v>148</v>
      </c>
      <c r="C37" s="111" t="s">
        <v>52</v>
      </c>
      <c r="D37" s="111" t="s">
        <v>64</v>
      </c>
      <c r="E37" s="111" t="s">
        <v>51</v>
      </c>
      <c r="F37" s="112">
        <v>1006623</v>
      </c>
      <c r="G37" s="113">
        <v>259900</v>
      </c>
      <c r="H37" s="111" t="s">
        <v>54</v>
      </c>
      <c r="I37" s="111" t="s">
        <v>65</v>
      </c>
      <c r="J37" s="114">
        <v>45394</v>
      </c>
    </row>
    <row r="38" spans="1:10" ht="14.4">
      <c r="A38" s="111" t="s">
        <v>59</v>
      </c>
      <c r="B38" s="111" t="s">
        <v>148</v>
      </c>
      <c r="C38" s="111" t="s">
        <v>52</v>
      </c>
      <c r="D38" s="111" t="s">
        <v>64</v>
      </c>
      <c r="E38" s="111" t="s">
        <v>63</v>
      </c>
      <c r="F38" s="112">
        <v>1006405</v>
      </c>
      <c r="G38" s="113">
        <v>430000</v>
      </c>
      <c r="H38" s="111" t="s">
        <v>54</v>
      </c>
      <c r="I38" s="111" t="s">
        <v>65</v>
      </c>
      <c r="J38" s="114">
        <v>45387</v>
      </c>
    </row>
    <row r="39" spans="1:10" ht="14.4">
      <c r="A39" s="111" t="s">
        <v>59</v>
      </c>
      <c r="B39" s="111" t="s">
        <v>148</v>
      </c>
      <c r="C39" s="111" t="s">
        <v>71</v>
      </c>
      <c r="D39" s="111" t="s">
        <v>72</v>
      </c>
      <c r="E39" s="111" t="s">
        <v>51</v>
      </c>
      <c r="F39" s="112">
        <v>1006632</v>
      </c>
      <c r="G39" s="113">
        <v>15000</v>
      </c>
      <c r="H39" s="111" t="s">
        <v>54</v>
      </c>
      <c r="I39" s="111" t="s">
        <v>65</v>
      </c>
      <c r="J39" s="114">
        <v>45394</v>
      </c>
    </row>
    <row r="40" spans="1:10" ht="14.4">
      <c r="A40" s="111" t="s">
        <v>59</v>
      </c>
      <c r="B40" s="111" t="s">
        <v>148</v>
      </c>
      <c r="C40" s="111" t="s">
        <v>73</v>
      </c>
      <c r="D40" s="111" t="s">
        <v>74</v>
      </c>
      <c r="E40" s="111" t="s">
        <v>63</v>
      </c>
      <c r="F40" s="112">
        <v>1006446</v>
      </c>
      <c r="G40" s="113">
        <v>1295000</v>
      </c>
      <c r="H40" s="111" t="s">
        <v>54</v>
      </c>
      <c r="I40" s="111" t="s">
        <v>65</v>
      </c>
      <c r="J40" s="114">
        <v>45391</v>
      </c>
    </row>
    <row r="41" spans="1:10" ht="14.4">
      <c r="A41" s="111" t="s">
        <v>59</v>
      </c>
      <c r="B41" s="111" t="s">
        <v>148</v>
      </c>
      <c r="C41" s="111" t="s">
        <v>73</v>
      </c>
      <c r="D41" s="111" t="s">
        <v>74</v>
      </c>
      <c r="E41" s="111" t="s">
        <v>63</v>
      </c>
      <c r="F41" s="112">
        <v>1006270</v>
      </c>
      <c r="G41" s="113">
        <v>825000</v>
      </c>
      <c r="H41" s="111" t="s">
        <v>54</v>
      </c>
      <c r="I41" s="111" t="s">
        <v>65</v>
      </c>
      <c r="J41" s="114">
        <v>45384</v>
      </c>
    </row>
    <row r="42" spans="1:10" ht="14.4">
      <c r="A42" s="111" t="s">
        <v>59</v>
      </c>
      <c r="B42" s="111" t="s">
        <v>148</v>
      </c>
      <c r="C42" s="111" t="s">
        <v>61</v>
      </c>
      <c r="D42" s="111" t="s">
        <v>62</v>
      </c>
      <c r="E42" s="111" t="s">
        <v>60</v>
      </c>
      <c r="F42" s="112">
        <v>1006333</v>
      </c>
      <c r="G42" s="113">
        <v>3700000</v>
      </c>
      <c r="H42" s="111" t="s">
        <v>54</v>
      </c>
      <c r="I42" s="111" t="s">
        <v>65</v>
      </c>
      <c r="J42" s="114">
        <v>45386</v>
      </c>
    </row>
    <row r="43" spans="1:10" ht="14.4">
      <c r="A43" s="111" t="s">
        <v>59</v>
      </c>
      <c r="B43" s="111" t="s">
        <v>148</v>
      </c>
      <c r="C43" s="111" t="s">
        <v>52</v>
      </c>
      <c r="D43" s="111" t="s">
        <v>64</v>
      </c>
      <c r="E43" s="111" t="s">
        <v>63</v>
      </c>
      <c r="F43" s="112">
        <v>1006345</v>
      </c>
      <c r="G43" s="113">
        <v>590000</v>
      </c>
      <c r="H43" s="111" t="s">
        <v>54</v>
      </c>
      <c r="I43" s="111" t="s">
        <v>65</v>
      </c>
      <c r="J43" s="114">
        <v>45386</v>
      </c>
    </row>
    <row r="44" spans="1:10" ht="14.4">
      <c r="A44" s="111" t="s">
        <v>59</v>
      </c>
      <c r="B44" s="111" t="s">
        <v>148</v>
      </c>
      <c r="C44" s="111" t="s">
        <v>69</v>
      </c>
      <c r="D44" s="111" t="s">
        <v>86</v>
      </c>
      <c r="E44" s="111" t="s">
        <v>51</v>
      </c>
      <c r="F44" s="112">
        <v>1006386</v>
      </c>
      <c r="G44" s="113">
        <v>105000</v>
      </c>
      <c r="H44" s="111" t="s">
        <v>54</v>
      </c>
      <c r="I44" s="111" t="s">
        <v>65</v>
      </c>
      <c r="J44" s="114">
        <v>45387</v>
      </c>
    </row>
    <row r="45" spans="1:10" ht="14.4">
      <c r="A45" s="111" t="s">
        <v>59</v>
      </c>
      <c r="B45" s="111" t="s">
        <v>148</v>
      </c>
      <c r="C45" s="111" t="s">
        <v>73</v>
      </c>
      <c r="D45" s="111" t="s">
        <v>74</v>
      </c>
      <c r="E45" s="111" t="s">
        <v>63</v>
      </c>
      <c r="F45" s="112">
        <v>1006782</v>
      </c>
      <c r="G45" s="113">
        <v>1226000</v>
      </c>
      <c r="H45" s="111" t="s">
        <v>54</v>
      </c>
      <c r="I45" s="111" t="s">
        <v>65</v>
      </c>
      <c r="J45" s="114">
        <v>45399</v>
      </c>
    </row>
    <row r="46" spans="1:10" ht="14.4">
      <c r="A46" s="111" t="s">
        <v>59</v>
      </c>
      <c r="B46" s="111" t="s">
        <v>148</v>
      </c>
      <c r="C46" s="111" t="s">
        <v>52</v>
      </c>
      <c r="D46" s="111" t="s">
        <v>64</v>
      </c>
      <c r="E46" s="111" t="s">
        <v>63</v>
      </c>
      <c r="F46" s="112">
        <v>1006399</v>
      </c>
      <c r="G46" s="113">
        <v>410000</v>
      </c>
      <c r="H46" s="111" t="s">
        <v>54</v>
      </c>
      <c r="I46" s="111" t="s">
        <v>65</v>
      </c>
      <c r="J46" s="114">
        <v>45387</v>
      </c>
    </row>
    <row r="47" spans="1:10" ht="14.4">
      <c r="A47" s="111" t="s">
        <v>59</v>
      </c>
      <c r="B47" s="111" t="s">
        <v>148</v>
      </c>
      <c r="C47" s="111" t="s">
        <v>52</v>
      </c>
      <c r="D47" s="111" t="s">
        <v>64</v>
      </c>
      <c r="E47" s="111" t="s">
        <v>63</v>
      </c>
      <c r="F47" s="112">
        <v>1006432</v>
      </c>
      <c r="G47" s="113">
        <v>2250000</v>
      </c>
      <c r="H47" s="111" t="s">
        <v>54</v>
      </c>
      <c r="I47" s="111" t="s">
        <v>65</v>
      </c>
      <c r="J47" s="114">
        <v>45390</v>
      </c>
    </row>
    <row r="48" spans="1:10" ht="14.4">
      <c r="A48" s="111" t="s">
        <v>59</v>
      </c>
      <c r="B48" s="111" t="s">
        <v>148</v>
      </c>
      <c r="C48" s="111" t="s">
        <v>52</v>
      </c>
      <c r="D48" s="111" t="s">
        <v>64</v>
      </c>
      <c r="E48" s="111" t="s">
        <v>63</v>
      </c>
      <c r="F48" s="112">
        <v>1006440</v>
      </c>
      <c r="G48" s="113">
        <v>882000</v>
      </c>
      <c r="H48" s="111" t="s">
        <v>54</v>
      </c>
      <c r="I48" s="111" t="s">
        <v>65</v>
      </c>
      <c r="J48" s="114">
        <v>45390</v>
      </c>
    </row>
    <row r="49" spans="1:10" ht="14.4">
      <c r="A49" s="111" t="s">
        <v>59</v>
      </c>
      <c r="B49" s="111" t="s">
        <v>148</v>
      </c>
      <c r="C49" s="111" t="s">
        <v>73</v>
      </c>
      <c r="D49" s="111" t="s">
        <v>74</v>
      </c>
      <c r="E49" s="111" t="s">
        <v>63</v>
      </c>
      <c r="F49" s="112">
        <v>1006628</v>
      </c>
      <c r="G49" s="113">
        <v>715000</v>
      </c>
      <c r="H49" s="111" t="s">
        <v>54</v>
      </c>
      <c r="I49" s="111" t="s">
        <v>65</v>
      </c>
      <c r="J49" s="114">
        <v>45394</v>
      </c>
    </row>
    <row r="50" spans="1:10" ht="14.4">
      <c r="A50" s="111" t="s">
        <v>59</v>
      </c>
      <c r="B50" s="111" t="s">
        <v>148</v>
      </c>
      <c r="C50" s="111" t="s">
        <v>52</v>
      </c>
      <c r="D50" s="111" t="s">
        <v>64</v>
      </c>
      <c r="E50" s="111" t="s">
        <v>63</v>
      </c>
      <c r="F50" s="112">
        <v>1007069</v>
      </c>
      <c r="G50" s="113">
        <v>450000</v>
      </c>
      <c r="H50" s="111" t="s">
        <v>54</v>
      </c>
      <c r="I50" s="111" t="s">
        <v>65</v>
      </c>
      <c r="J50" s="114">
        <v>45407</v>
      </c>
    </row>
    <row r="51" spans="1:10" ht="14.4">
      <c r="A51" s="111" t="s">
        <v>59</v>
      </c>
      <c r="B51" s="111" t="s">
        <v>148</v>
      </c>
      <c r="C51" s="111" t="s">
        <v>73</v>
      </c>
      <c r="D51" s="111" t="s">
        <v>74</v>
      </c>
      <c r="E51" s="111" t="s">
        <v>56</v>
      </c>
      <c r="F51" s="112">
        <v>1006879</v>
      </c>
      <c r="G51" s="113">
        <v>470000</v>
      </c>
      <c r="H51" s="111" t="s">
        <v>54</v>
      </c>
      <c r="I51" s="111" t="s">
        <v>65</v>
      </c>
      <c r="J51" s="114">
        <v>45401</v>
      </c>
    </row>
    <row r="52" spans="1:10" ht="14.4">
      <c r="A52" s="111" t="s">
        <v>59</v>
      </c>
      <c r="B52" s="111" t="s">
        <v>148</v>
      </c>
      <c r="C52" s="111" t="s">
        <v>52</v>
      </c>
      <c r="D52" s="111" t="s">
        <v>64</v>
      </c>
      <c r="E52" s="111" t="s">
        <v>100</v>
      </c>
      <c r="F52" s="112">
        <v>1007272</v>
      </c>
      <c r="G52" s="113">
        <v>160000</v>
      </c>
      <c r="H52" s="111" t="s">
        <v>54</v>
      </c>
      <c r="I52" s="111" t="s">
        <v>65</v>
      </c>
      <c r="J52" s="114">
        <v>45412</v>
      </c>
    </row>
    <row r="53" spans="1:10" ht="14.4">
      <c r="A53" s="111" t="s">
        <v>59</v>
      </c>
      <c r="B53" s="111" t="s">
        <v>148</v>
      </c>
      <c r="C53" s="111" t="s">
        <v>52</v>
      </c>
      <c r="D53" s="111" t="s">
        <v>64</v>
      </c>
      <c r="E53" s="111" t="s">
        <v>51</v>
      </c>
      <c r="F53" s="112">
        <v>1006902</v>
      </c>
      <c r="G53" s="113">
        <v>350000</v>
      </c>
      <c r="H53" s="111" t="s">
        <v>54</v>
      </c>
      <c r="I53" s="111" t="s">
        <v>65</v>
      </c>
      <c r="J53" s="114">
        <v>45404</v>
      </c>
    </row>
    <row r="54" spans="1:10" ht="14.4">
      <c r="A54" s="111" t="s">
        <v>59</v>
      </c>
      <c r="B54" s="111" t="s">
        <v>148</v>
      </c>
      <c r="C54" s="111" t="s">
        <v>52</v>
      </c>
      <c r="D54" s="111" t="s">
        <v>64</v>
      </c>
      <c r="E54" s="111" t="s">
        <v>63</v>
      </c>
      <c r="F54" s="112">
        <v>1006964</v>
      </c>
      <c r="G54" s="113">
        <v>5800000</v>
      </c>
      <c r="H54" s="111" t="s">
        <v>54</v>
      </c>
      <c r="I54" s="111" t="s">
        <v>65</v>
      </c>
      <c r="J54" s="114">
        <v>45405</v>
      </c>
    </row>
    <row r="55" spans="1:10" ht="14.4">
      <c r="A55" s="111" t="s">
        <v>59</v>
      </c>
      <c r="B55" s="111" t="s">
        <v>148</v>
      </c>
      <c r="C55" s="111" t="s">
        <v>52</v>
      </c>
      <c r="D55" s="111" t="s">
        <v>64</v>
      </c>
      <c r="E55" s="111" t="s">
        <v>63</v>
      </c>
      <c r="F55" s="112">
        <v>1007062</v>
      </c>
      <c r="G55" s="113">
        <v>710000</v>
      </c>
      <c r="H55" s="111" t="s">
        <v>54</v>
      </c>
      <c r="I55" s="111" t="s">
        <v>65</v>
      </c>
      <c r="J55" s="114">
        <v>45407</v>
      </c>
    </row>
    <row r="56" spans="1:10" ht="14.4">
      <c r="A56" s="111" t="s">
        <v>59</v>
      </c>
      <c r="B56" s="111" t="s">
        <v>148</v>
      </c>
      <c r="C56" s="111" t="s">
        <v>52</v>
      </c>
      <c r="D56" s="111" t="s">
        <v>64</v>
      </c>
      <c r="E56" s="111" t="s">
        <v>63</v>
      </c>
      <c r="F56" s="112">
        <v>1006846</v>
      </c>
      <c r="G56" s="113">
        <v>878289.5</v>
      </c>
      <c r="H56" s="111" t="s">
        <v>65</v>
      </c>
      <c r="I56" s="111" t="s">
        <v>65</v>
      </c>
      <c r="J56" s="114">
        <v>45401</v>
      </c>
    </row>
    <row r="57" spans="1:10" ht="14.4">
      <c r="A57" s="111" t="s">
        <v>59</v>
      </c>
      <c r="B57" s="111" t="s">
        <v>148</v>
      </c>
      <c r="C57" s="111" t="s">
        <v>52</v>
      </c>
      <c r="D57" s="111" t="s">
        <v>64</v>
      </c>
      <c r="E57" s="111" t="s">
        <v>100</v>
      </c>
      <c r="F57" s="112">
        <v>1007027</v>
      </c>
      <c r="G57" s="113">
        <v>160000</v>
      </c>
      <c r="H57" s="111" t="s">
        <v>54</v>
      </c>
      <c r="I57" s="111" t="s">
        <v>65</v>
      </c>
      <c r="J57" s="114">
        <v>45406</v>
      </c>
    </row>
    <row r="58" spans="1:10" ht="14.4">
      <c r="A58" s="111" t="s">
        <v>59</v>
      </c>
      <c r="B58" s="111" t="s">
        <v>148</v>
      </c>
      <c r="C58" s="111" t="s">
        <v>71</v>
      </c>
      <c r="D58" s="111" t="s">
        <v>99</v>
      </c>
      <c r="E58" s="111" t="s">
        <v>63</v>
      </c>
      <c r="F58" s="112">
        <v>1006979</v>
      </c>
      <c r="G58" s="113">
        <v>575000</v>
      </c>
      <c r="H58" s="111" t="s">
        <v>54</v>
      </c>
      <c r="I58" s="111" t="s">
        <v>65</v>
      </c>
      <c r="J58" s="114">
        <v>45405</v>
      </c>
    </row>
    <row r="59" spans="1:10" ht="14.4">
      <c r="A59" s="111" t="s">
        <v>59</v>
      </c>
      <c r="B59" s="111" t="s">
        <v>148</v>
      </c>
      <c r="C59" s="111" t="s">
        <v>52</v>
      </c>
      <c r="D59" s="111" t="s">
        <v>64</v>
      </c>
      <c r="E59" s="111" t="s">
        <v>63</v>
      </c>
      <c r="F59" s="112">
        <v>1007102</v>
      </c>
      <c r="G59" s="113">
        <v>515000</v>
      </c>
      <c r="H59" s="111" t="s">
        <v>54</v>
      </c>
      <c r="I59" s="111" t="s">
        <v>65</v>
      </c>
      <c r="J59" s="114">
        <v>45408</v>
      </c>
    </row>
    <row r="60" spans="1:10" ht="14.4">
      <c r="A60" s="111" t="s">
        <v>59</v>
      </c>
      <c r="B60" s="111" t="s">
        <v>148</v>
      </c>
      <c r="C60" s="111" t="s">
        <v>71</v>
      </c>
      <c r="D60" s="111" t="s">
        <v>94</v>
      </c>
      <c r="E60" s="111" t="s">
        <v>56</v>
      </c>
      <c r="F60" s="112">
        <v>1007109</v>
      </c>
      <c r="G60" s="113">
        <v>469990</v>
      </c>
      <c r="H60" s="111" t="s">
        <v>65</v>
      </c>
      <c r="I60" s="111" t="s">
        <v>65</v>
      </c>
      <c r="J60" s="114">
        <v>45408</v>
      </c>
    </row>
    <row r="61" spans="1:10" ht="14.4">
      <c r="A61" s="111" t="s">
        <v>59</v>
      </c>
      <c r="B61" s="111" t="s">
        <v>148</v>
      </c>
      <c r="C61" s="111" t="s">
        <v>52</v>
      </c>
      <c r="D61" s="111" t="s">
        <v>64</v>
      </c>
      <c r="E61" s="111" t="s">
        <v>63</v>
      </c>
      <c r="F61" s="112">
        <v>1007227</v>
      </c>
      <c r="G61" s="113">
        <v>900000</v>
      </c>
      <c r="H61" s="111" t="s">
        <v>65</v>
      </c>
      <c r="I61" s="111" t="s">
        <v>65</v>
      </c>
      <c r="J61" s="114">
        <v>45412</v>
      </c>
    </row>
    <row r="62" spans="1:10" ht="14.4">
      <c r="A62" s="111" t="s">
        <v>59</v>
      </c>
      <c r="B62" s="111" t="s">
        <v>148</v>
      </c>
      <c r="C62" s="111" t="s">
        <v>52</v>
      </c>
      <c r="D62" s="111" t="s">
        <v>64</v>
      </c>
      <c r="E62" s="111" t="s">
        <v>63</v>
      </c>
      <c r="F62" s="112">
        <v>1007225</v>
      </c>
      <c r="G62" s="113">
        <v>1370000</v>
      </c>
      <c r="H62" s="111" t="s">
        <v>54</v>
      </c>
      <c r="I62" s="111" t="s">
        <v>65</v>
      </c>
      <c r="J62" s="114">
        <v>45412</v>
      </c>
    </row>
    <row r="63" spans="1:10" ht="14.4">
      <c r="A63" s="111" t="s">
        <v>59</v>
      </c>
      <c r="B63" s="111" t="s">
        <v>148</v>
      </c>
      <c r="C63" s="111" t="s">
        <v>73</v>
      </c>
      <c r="D63" s="111" t="s">
        <v>74</v>
      </c>
      <c r="E63" s="111" t="s">
        <v>63</v>
      </c>
      <c r="F63" s="112">
        <v>1007118</v>
      </c>
      <c r="G63" s="113">
        <v>415000</v>
      </c>
      <c r="H63" s="111" t="s">
        <v>54</v>
      </c>
      <c r="I63" s="111" t="s">
        <v>65</v>
      </c>
      <c r="J63" s="114">
        <v>45408</v>
      </c>
    </row>
    <row r="64" spans="1:10" ht="14.4">
      <c r="A64" s="111" t="s">
        <v>59</v>
      </c>
      <c r="B64" s="111" t="s">
        <v>148</v>
      </c>
      <c r="C64" s="111" t="s">
        <v>71</v>
      </c>
      <c r="D64" s="111" t="s">
        <v>94</v>
      </c>
      <c r="E64" s="111" t="s">
        <v>56</v>
      </c>
      <c r="F64" s="112">
        <v>1007239</v>
      </c>
      <c r="G64" s="113">
        <v>439990</v>
      </c>
      <c r="H64" s="111" t="s">
        <v>65</v>
      </c>
      <c r="I64" s="111" t="s">
        <v>65</v>
      </c>
      <c r="J64" s="114">
        <v>45412</v>
      </c>
    </row>
    <row r="65" spans="1:10" ht="14.4">
      <c r="A65" s="111" t="s">
        <v>78</v>
      </c>
      <c r="B65" s="111" t="s">
        <v>149</v>
      </c>
      <c r="C65" s="111" t="s">
        <v>79</v>
      </c>
      <c r="D65" s="111" t="s">
        <v>80</v>
      </c>
      <c r="E65" s="111" t="s">
        <v>63</v>
      </c>
      <c r="F65" s="112">
        <v>1006785</v>
      </c>
      <c r="G65" s="113">
        <v>517600</v>
      </c>
      <c r="H65" s="111" t="s">
        <v>54</v>
      </c>
      <c r="I65" s="111" t="s">
        <v>65</v>
      </c>
      <c r="J65" s="114">
        <v>45399</v>
      </c>
    </row>
    <row r="66" spans="1:10" ht="14.4">
      <c r="A66" s="111" t="s">
        <v>78</v>
      </c>
      <c r="B66" s="111" t="s">
        <v>149</v>
      </c>
      <c r="C66" s="111" t="s">
        <v>79</v>
      </c>
      <c r="D66" s="111" t="s">
        <v>80</v>
      </c>
      <c r="E66" s="111" t="s">
        <v>63</v>
      </c>
      <c r="F66" s="112">
        <v>1006263</v>
      </c>
      <c r="G66" s="113">
        <v>661000</v>
      </c>
      <c r="H66" s="111" t="s">
        <v>54</v>
      </c>
      <c r="I66" s="111" t="s">
        <v>65</v>
      </c>
      <c r="J66" s="114">
        <v>45384</v>
      </c>
    </row>
    <row r="67" spans="1:10" ht="14.4">
      <c r="A67" s="111" t="s">
        <v>76</v>
      </c>
      <c r="B67" s="111" t="s">
        <v>150</v>
      </c>
      <c r="C67" s="111" t="s">
        <v>73</v>
      </c>
      <c r="D67" s="111" t="s">
        <v>77</v>
      </c>
      <c r="E67" s="111" t="s">
        <v>63</v>
      </c>
      <c r="F67" s="112">
        <v>1006844</v>
      </c>
      <c r="G67" s="113">
        <v>4150000</v>
      </c>
      <c r="H67" s="111" t="s">
        <v>54</v>
      </c>
      <c r="I67" s="111" t="s">
        <v>65</v>
      </c>
      <c r="J67" s="114">
        <v>45401</v>
      </c>
    </row>
    <row r="68" spans="1:10" ht="14.4">
      <c r="A68" s="111" t="s">
        <v>76</v>
      </c>
      <c r="B68" s="111" t="s">
        <v>150</v>
      </c>
      <c r="C68" s="111" t="s">
        <v>73</v>
      </c>
      <c r="D68" s="111" t="s">
        <v>77</v>
      </c>
      <c r="E68" s="111" t="s">
        <v>56</v>
      </c>
      <c r="F68" s="112">
        <v>1006260</v>
      </c>
      <c r="G68" s="113">
        <v>450000</v>
      </c>
      <c r="H68" s="111" t="s">
        <v>54</v>
      </c>
      <c r="I68" s="111" t="s">
        <v>65</v>
      </c>
      <c r="J68" s="114">
        <v>45384</v>
      </c>
    </row>
    <row r="69" spans="1:10" ht="14.4">
      <c r="A69" s="111" t="s">
        <v>76</v>
      </c>
      <c r="B69" s="111" t="s">
        <v>150</v>
      </c>
      <c r="C69" s="111" t="s">
        <v>73</v>
      </c>
      <c r="D69" s="111" t="s">
        <v>77</v>
      </c>
      <c r="E69" s="111" t="s">
        <v>56</v>
      </c>
      <c r="F69" s="112">
        <v>1006648</v>
      </c>
      <c r="G69" s="113">
        <v>2334551</v>
      </c>
      <c r="H69" s="111" t="s">
        <v>54</v>
      </c>
      <c r="I69" s="111" t="s">
        <v>65</v>
      </c>
      <c r="J69" s="114">
        <v>45397</v>
      </c>
    </row>
    <row r="70" spans="1:10" ht="14.4">
      <c r="A70" s="111" t="s">
        <v>76</v>
      </c>
      <c r="B70" s="111" t="s">
        <v>150</v>
      </c>
      <c r="C70" s="111" t="s">
        <v>73</v>
      </c>
      <c r="D70" s="111" t="s">
        <v>77</v>
      </c>
      <c r="E70" s="111" t="s">
        <v>63</v>
      </c>
      <c r="F70" s="112">
        <v>1006507</v>
      </c>
      <c r="G70" s="113">
        <v>2295000</v>
      </c>
      <c r="H70" s="111" t="s">
        <v>54</v>
      </c>
      <c r="I70" s="111" t="s">
        <v>65</v>
      </c>
      <c r="J70" s="114">
        <v>45392</v>
      </c>
    </row>
    <row r="71" spans="1:10" ht="14.4">
      <c r="A71" s="111" t="s">
        <v>76</v>
      </c>
      <c r="B71" s="111" t="s">
        <v>150</v>
      </c>
      <c r="C71" s="111" t="s">
        <v>67</v>
      </c>
      <c r="D71" s="111" t="s">
        <v>96</v>
      </c>
      <c r="E71" s="111" t="s">
        <v>63</v>
      </c>
      <c r="F71" s="112">
        <v>1007127</v>
      </c>
      <c r="G71" s="113">
        <v>540000</v>
      </c>
      <c r="H71" s="111" t="s">
        <v>54</v>
      </c>
      <c r="I71" s="111" t="s">
        <v>65</v>
      </c>
      <c r="J71" s="114">
        <v>45408</v>
      </c>
    </row>
    <row r="72" spans="1:10" ht="14.4">
      <c r="A72" s="111" t="s">
        <v>76</v>
      </c>
      <c r="B72" s="111" t="s">
        <v>150</v>
      </c>
      <c r="C72" s="111" t="s">
        <v>73</v>
      </c>
      <c r="D72" s="111" t="s">
        <v>77</v>
      </c>
      <c r="E72" s="111" t="s">
        <v>63</v>
      </c>
      <c r="F72" s="112">
        <v>1007100</v>
      </c>
      <c r="G72" s="113">
        <v>1300000</v>
      </c>
      <c r="H72" s="111" t="s">
        <v>54</v>
      </c>
      <c r="I72" s="111" t="s">
        <v>65</v>
      </c>
      <c r="J72" s="114">
        <v>45408</v>
      </c>
    </row>
    <row r="73" spans="1:10" ht="14.4">
      <c r="A73" s="111" t="s">
        <v>55</v>
      </c>
      <c r="B73" s="111" t="s">
        <v>151</v>
      </c>
      <c r="C73" s="111" t="s">
        <v>52</v>
      </c>
      <c r="D73" s="111" t="s">
        <v>75</v>
      </c>
      <c r="E73" s="111" t="s">
        <v>63</v>
      </c>
      <c r="F73" s="112">
        <v>1006842</v>
      </c>
      <c r="G73" s="113">
        <v>425000</v>
      </c>
      <c r="H73" s="111" t="s">
        <v>54</v>
      </c>
      <c r="I73" s="111" t="s">
        <v>65</v>
      </c>
      <c r="J73" s="114">
        <v>45401</v>
      </c>
    </row>
    <row r="74" spans="1:10" ht="14.4">
      <c r="A74" s="111" t="s">
        <v>55</v>
      </c>
      <c r="B74" s="111" t="s">
        <v>151</v>
      </c>
      <c r="C74" s="111" t="s">
        <v>84</v>
      </c>
      <c r="D74" s="111" t="s">
        <v>85</v>
      </c>
      <c r="E74" s="111" t="s">
        <v>104</v>
      </c>
      <c r="F74" s="112">
        <v>1006854</v>
      </c>
      <c r="G74" s="113">
        <v>464000</v>
      </c>
      <c r="H74" s="111" t="s">
        <v>54</v>
      </c>
      <c r="I74" s="111" t="s">
        <v>65</v>
      </c>
      <c r="J74" s="114">
        <v>45401</v>
      </c>
    </row>
    <row r="75" spans="1:10" ht="14.4">
      <c r="A75" s="111" t="s">
        <v>55</v>
      </c>
      <c r="B75" s="111" t="s">
        <v>151</v>
      </c>
      <c r="C75" s="111" t="s">
        <v>52</v>
      </c>
      <c r="D75" s="111" t="s">
        <v>75</v>
      </c>
      <c r="E75" s="111" t="s">
        <v>63</v>
      </c>
      <c r="F75" s="112">
        <v>1006852</v>
      </c>
      <c r="G75" s="113">
        <v>400000</v>
      </c>
      <c r="H75" s="111" t="s">
        <v>54</v>
      </c>
      <c r="I75" s="111" t="s">
        <v>65</v>
      </c>
      <c r="J75" s="114">
        <v>45401</v>
      </c>
    </row>
    <row r="76" spans="1:10" ht="14.4">
      <c r="A76" s="111" t="s">
        <v>55</v>
      </c>
      <c r="B76" s="111" t="s">
        <v>151</v>
      </c>
      <c r="C76" s="111" t="s">
        <v>69</v>
      </c>
      <c r="D76" s="111" t="s">
        <v>106</v>
      </c>
      <c r="E76" s="111" t="s">
        <v>63</v>
      </c>
      <c r="F76" s="112">
        <v>1006899</v>
      </c>
      <c r="G76" s="113">
        <v>790000</v>
      </c>
      <c r="H76" s="111" t="s">
        <v>54</v>
      </c>
      <c r="I76" s="111" t="s">
        <v>65</v>
      </c>
      <c r="J76" s="114">
        <v>45404</v>
      </c>
    </row>
    <row r="77" spans="1:10" ht="14.4">
      <c r="A77" s="111" t="s">
        <v>55</v>
      </c>
      <c r="B77" s="111" t="s">
        <v>151</v>
      </c>
      <c r="C77" s="111" t="s">
        <v>52</v>
      </c>
      <c r="D77" s="111" t="s">
        <v>75</v>
      </c>
      <c r="E77" s="111" t="s">
        <v>63</v>
      </c>
      <c r="F77" s="112">
        <v>1006233</v>
      </c>
      <c r="G77" s="113">
        <v>400000</v>
      </c>
      <c r="H77" s="111" t="s">
        <v>54</v>
      </c>
      <c r="I77" s="111" t="s">
        <v>65</v>
      </c>
      <c r="J77" s="114">
        <v>45383</v>
      </c>
    </row>
    <row r="78" spans="1:10" ht="14.4">
      <c r="A78" s="111" t="s">
        <v>55</v>
      </c>
      <c r="B78" s="111" t="s">
        <v>151</v>
      </c>
      <c r="C78" s="111" t="s">
        <v>52</v>
      </c>
      <c r="D78" s="111" t="s">
        <v>75</v>
      </c>
      <c r="E78" s="111" t="s">
        <v>51</v>
      </c>
      <c r="F78" s="112">
        <v>1006809</v>
      </c>
      <c r="G78" s="113">
        <v>325000</v>
      </c>
      <c r="H78" s="111" t="s">
        <v>54</v>
      </c>
      <c r="I78" s="111" t="s">
        <v>65</v>
      </c>
      <c r="J78" s="114">
        <v>45400</v>
      </c>
    </row>
    <row r="79" spans="1:10" ht="14.4">
      <c r="A79" s="111" t="s">
        <v>55</v>
      </c>
      <c r="B79" s="111" t="s">
        <v>151</v>
      </c>
      <c r="C79" s="111" t="s">
        <v>84</v>
      </c>
      <c r="D79" s="111" t="s">
        <v>85</v>
      </c>
      <c r="E79" s="111" t="s">
        <v>60</v>
      </c>
      <c r="F79" s="112">
        <v>1006376</v>
      </c>
      <c r="G79" s="113">
        <v>600000</v>
      </c>
      <c r="H79" s="111" t="s">
        <v>54</v>
      </c>
      <c r="I79" s="111" t="s">
        <v>65</v>
      </c>
      <c r="J79" s="114">
        <v>45386</v>
      </c>
    </row>
    <row r="80" spans="1:10" ht="14.4">
      <c r="A80" s="111" t="s">
        <v>55</v>
      </c>
      <c r="B80" s="111" t="s">
        <v>151</v>
      </c>
      <c r="C80" s="111" t="s">
        <v>52</v>
      </c>
      <c r="D80" s="111" t="s">
        <v>75</v>
      </c>
      <c r="E80" s="111" t="s">
        <v>51</v>
      </c>
      <c r="F80" s="112">
        <v>1006448</v>
      </c>
      <c r="G80" s="113">
        <v>540000</v>
      </c>
      <c r="H80" s="111" t="s">
        <v>54</v>
      </c>
      <c r="I80" s="111" t="s">
        <v>65</v>
      </c>
      <c r="J80" s="114">
        <v>45391</v>
      </c>
    </row>
    <row r="81" spans="1:10" ht="14.4">
      <c r="A81" s="111" t="s">
        <v>55</v>
      </c>
      <c r="B81" s="111" t="s">
        <v>151</v>
      </c>
      <c r="C81" s="111" t="s">
        <v>57</v>
      </c>
      <c r="D81" s="111" t="s">
        <v>58</v>
      </c>
      <c r="E81" s="111" t="s">
        <v>56</v>
      </c>
      <c r="F81" s="112">
        <v>1006220</v>
      </c>
      <c r="G81" s="113">
        <v>4550000</v>
      </c>
      <c r="H81" s="111" t="s">
        <v>54</v>
      </c>
      <c r="I81" s="111" t="s">
        <v>65</v>
      </c>
      <c r="J81" s="114">
        <v>45383</v>
      </c>
    </row>
    <row r="82" spans="1:10" ht="14.4">
      <c r="A82" s="111" t="s">
        <v>55</v>
      </c>
      <c r="B82" s="111" t="s">
        <v>151</v>
      </c>
      <c r="C82" s="111" t="s">
        <v>52</v>
      </c>
      <c r="D82" s="111" t="s">
        <v>89</v>
      </c>
      <c r="E82" s="111" t="s">
        <v>63</v>
      </c>
      <c r="F82" s="112">
        <v>1006670</v>
      </c>
      <c r="G82" s="113">
        <v>545000</v>
      </c>
      <c r="H82" s="111" t="s">
        <v>54</v>
      </c>
      <c r="I82" s="111" t="s">
        <v>65</v>
      </c>
      <c r="J82" s="114">
        <v>45397</v>
      </c>
    </row>
    <row r="83" spans="1:10" ht="14.4">
      <c r="A83" s="111" t="s">
        <v>55</v>
      </c>
      <c r="B83" s="111" t="s">
        <v>151</v>
      </c>
      <c r="C83" s="111" t="s">
        <v>69</v>
      </c>
      <c r="D83" s="111" t="s">
        <v>95</v>
      </c>
      <c r="E83" s="111" t="s">
        <v>63</v>
      </c>
      <c r="F83" s="112">
        <v>1007097</v>
      </c>
      <c r="G83" s="113">
        <v>567000</v>
      </c>
      <c r="H83" s="111" t="s">
        <v>54</v>
      </c>
      <c r="I83" s="111" t="s">
        <v>65</v>
      </c>
      <c r="J83" s="114">
        <v>45408</v>
      </c>
    </row>
    <row r="84" spans="1:10" ht="14.4">
      <c r="A84" s="111" t="s">
        <v>55</v>
      </c>
      <c r="B84" s="111" t="s">
        <v>151</v>
      </c>
      <c r="C84" s="111" t="s">
        <v>69</v>
      </c>
      <c r="D84" s="111" t="s">
        <v>95</v>
      </c>
      <c r="E84" s="111" t="s">
        <v>63</v>
      </c>
      <c r="F84" s="112">
        <v>1007123</v>
      </c>
      <c r="G84" s="113">
        <v>625000</v>
      </c>
      <c r="H84" s="111" t="s">
        <v>54</v>
      </c>
      <c r="I84" s="111" t="s">
        <v>65</v>
      </c>
      <c r="J84" s="114">
        <v>45408</v>
      </c>
    </row>
    <row r="85" spans="1:10" ht="14.4">
      <c r="A85" s="111" t="s">
        <v>55</v>
      </c>
      <c r="B85" s="111" t="s">
        <v>151</v>
      </c>
      <c r="C85" s="111" t="s">
        <v>52</v>
      </c>
      <c r="D85" s="111" t="s">
        <v>75</v>
      </c>
      <c r="E85" s="111" t="s">
        <v>63</v>
      </c>
      <c r="F85" s="112">
        <v>1007007</v>
      </c>
      <c r="G85" s="113">
        <v>380000</v>
      </c>
      <c r="H85" s="111" t="s">
        <v>54</v>
      </c>
      <c r="I85" s="111" t="s">
        <v>65</v>
      </c>
      <c r="J85" s="114">
        <v>45406</v>
      </c>
    </row>
    <row r="86" spans="1:10" ht="14.4">
      <c r="A86" s="111" t="s">
        <v>50</v>
      </c>
      <c r="B86" s="111" t="s">
        <v>152</v>
      </c>
      <c r="C86" s="111" t="s">
        <v>52</v>
      </c>
      <c r="D86" s="111" t="s">
        <v>53</v>
      </c>
      <c r="E86" s="111" t="s">
        <v>63</v>
      </c>
      <c r="F86" s="112">
        <v>1006591</v>
      </c>
      <c r="G86" s="113">
        <v>779000</v>
      </c>
      <c r="H86" s="111" t="s">
        <v>54</v>
      </c>
      <c r="I86" s="111" t="s">
        <v>65</v>
      </c>
      <c r="J86" s="114">
        <v>45393</v>
      </c>
    </row>
    <row r="87" spans="1:10" ht="14.4">
      <c r="A87" s="111" t="s">
        <v>50</v>
      </c>
      <c r="B87" s="111" t="s">
        <v>152</v>
      </c>
      <c r="C87" s="111" t="s">
        <v>52</v>
      </c>
      <c r="D87" s="111" t="s">
        <v>53</v>
      </c>
      <c r="E87" s="111" t="s">
        <v>51</v>
      </c>
      <c r="F87" s="112">
        <v>1007120</v>
      </c>
      <c r="G87" s="113">
        <v>425000</v>
      </c>
      <c r="H87" s="111" t="s">
        <v>54</v>
      </c>
      <c r="I87" s="111" t="s">
        <v>65</v>
      </c>
      <c r="J87" s="114">
        <v>45408</v>
      </c>
    </row>
    <row r="88" spans="1:10" ht="14.4">
      <c r="A88" s="111" t="s">
        <v>50</v>
      </c>
      <c r="B88" s="111" t="s">
        <v>152</v>
      </c>
      <c r="C88" s="111" t="s">
        <v>52</v>
      </c>
      <c r="D88" s="111" t="s">
        <v>53</v>
      </c>
      <c r="E88" s="111" t="s">
        <v>56</v>
      </c>
      <c r="F88" s="112">
        <v>1006873</v>
      </c>
      <c r="G88" s="113">
        <v>650000</v>
      </c>
      <c r="H88" s="111" t="s">
        <v>54</v>
      </c>
      <c r="I88" s="111" t="s">
        <v>65</v>
      </c>
      <c r="J88" s="114">
        <v>45401</v>
      </c>
    </row>
    <row r="89" spans="1:10" ht="14.4">
      <c r="A89" s="111" t="s">
        <v>50</v>
      </c>
      <c r="B89" s="111" t="s">
        <v>152</v>
      </c>
      <c r="C89" s="111" t="s">
        <v>52</v>
      </c>
      <c r="D89" s="111" t="s">
        <v>53</v>
      </c>
      <c r="E89" s="111" t="s">
        <v>63</v>
      </c>
      <c r="F89" s="112">
        <v>1006871</v>
      </c>
      <c r="G89" s="113">
        <v>575000</v>
      </c>
      <c r="H89" s="111" t="s">
        <v>54</v>
      </c>
      <c r="I89" s="111" t="s">
        <v>65</v>
      </c>
      <c r="J89" s="114">
        <v>45401</v>
      </c>
    </row>
    <row r="90" spans="1:10" ht="14.4">
      <c r="A90" s="111" t="s">
        <v>50</v>
      </c>
      <c r="B90" s="111" t="s">
        <v>152</v>
      </c>
      <c r="C90" s="111" t="s">
        <v>57</v>
      </c>
      <c r="D90" s="111" t="s">
        <v>105</v>
      </c>
      <c r="E90" s="111" t="s">
        <v>60</v>
      </c>
      <c r="F90" s="112">
        <v>1006867</v>
      </c>
      <c r="G90" s="113">
        <v>4500000</v>
      </c>
      <c r="H90" s="111" t="s">
        <v>54</v>
      </c>
      <c r="I90" s="111" t="s">
        <v>65</v>
      </c>
      <c r="J90" s="114">
        <v>45401</v>
      </c>
    </row>
    <row r="91" spans="1:10" ht="14.4">
      <c r="A91" s="111" t="s">
        <v>50</v>
      </c>
      <c r="B91" s="111" t="s">
        <v>152</v>
      </c>
      <c r="C91" s="111" t="s">
        <v>52</v>
      </c>
      <c r="D91" s="111" t="s">
        <v>53</v>
      </c>
      <c r="E91" s="111" t="s">
        <v>63</v>
      </c>
      <c r="F91" s="112">
        <v>1006916</v>
      </c>
      <c r="G91" s="113">
        <v>1100000</v>
      </c>
      <c r="H91" s="111" t="s">
        <v>54</v>
      </c>
      <c r="I91" s="111" t="s">
        <v>65</v>
      </c>
      <c r="J91" s="114">
        <v>45404</v>
      </c>
    </row>
    <row r="92" spans="1:10" ht="14.4">
      <c r="A92" s="111" t="s">
        <v>50</v>
      </c>
      <c r="B92" s="111" t="s">
        <v>152</v>
      </c>
      <c r="C92" s="111" t="s">
        <v>52</v>
      </c>
      <c r="D92" s="111" t="s">
        <v>53</v>
      </c>
      <c r="E92" s="111" t="s">
        <v>63</v>
      </c>
      <c r="F92" s="112">
        <v>1007253</v>
      </c>
      <c r="G92" s="113">
        <v>499900</v>
      </c>
      <c r="H92" s="111" t="s">
        <v>65</v>
      </c>
      <c r="I92" s="111" t="s">
        <v>65</v>
      </c>
      <c r="J92" s="114">
        <v>45412</v>
      </c>
    </row>
    <row r="93" spans="1:10" ht="14.4">
      <c r="A93" s="111" t="s">
        <v>50</v>
      </c>
      <c r="B93" s="111" t="s">
        <v>152</v>
      </c>
      <c r="C93" s="111" t="s">
        <v>57</v>
      </c>
      <c r="D93" s="111" t="s">
        <v>97</v>
      </c>
      <c r="E93" s="111" t="s">
        <v>63</v>
      </c>
      <c r="F93" s="112">
        <v>1007149</v>
      </c>
      <c r="G93" s="113">
        <v>875000</v>
      </c>
      <c r="H93" s="111" t="s">
        <v>54</v>
      </c>
      <c r="I93" s="111" t="s">
        <v>65</v>
      </c>
      <c r="J93" s="114">
        <v>45411</v>
      </c>
    </row>
    <row r="94" spans="1:10" ht="14.4">
      <c r="A94" s="111" t="s">
        <v>50</v>
      </c>
      <c r="B94" s="111" t="s">
        <v>152</v>
      </c>
      <c r="C94" s="111" t="s">
        <v>52</v>
      </c>
      <c r="D94" s="111" t="s">
        <v>53</v>
      </c>
      <c r="E94" s="111" t="s">
        <v>63</v>
      </c>
      <c r="F94" s="112">
        <v>1007242</v>
      </c>
      <c r="G94" s="113">
        <v>513500</v>
      </c>
      <c r="H94" s="111" t="s">
        <v>54</v>
      </c>
      <c r="I94" s="111" t="s">
        <v>65</v>
      </c>
      <c r="J94" s="114">
        <v>45412</v>
      </c>
    </row>
    <row r="95" spans="1:10" ht="14.4">
      <c r="A95" s="111" t="s">
        <v>50</v>
      </c>
      <c r="B95" s="111" t="s">
        <v>152</v>
      </c>
      <c r="C95" s="111" t="s">
        <v>52</v>
      </c>
      <c r="D95" s="111" t="s">
        <v>53</v>
      </c>
      <c r="E95" s="111" t="s">
        <v>51</v>
      </c>
      <c r="F95" s="112">
        <v>1006218</v>
      </c>
      <c r="G95" s="113">
        <v>540000</v>
      </c>
      <c r="H95" s="111" t="s">
        <v>54</v>
      </c>
      <c r="I95" s="111" t="s">
        <v>65</v>
      </c>
      <c r="J95" s="114">
        <v>45383</v>
      </c>
    </row>
    <row r="96" spans="1:10" ht="14.4">
      <c r="A96" s="111" t="s">
        <v>50</v>
      </c>
      <c r="B96" s="111" t="s">
        <v>152</v>
      </c>
      <c r="C96" s="111" t="s">
        <v>52</v>
      </c>
      <c r="D96" s="111" t="s">
        <v>53</v>
      </c>
      <c r="E96" s="111" t="s">
        <v>63</v>
      </c>
      <c r="F96" s="112">
        <v>1006674</v>
      </c>
      <c r="G96" s="113">
        <v>1375000</v>
      </c>
      <c r="H96" s="111" t="s">
        <v>54</v>
      </c>
      <c r="I96" s="111" t="s">
        <v>65</v>
      </c>
      <c r="J96" s="114">
        <v>45397</v>
      </c>
    </row>
    <row r="97" spans="1:10" ht="14.4">
      <c r="A97" s="111" t="s">
        <v>50</v>
      </c>
      <c r="B97" s="111" t="s">
        <v>152</v>
      </c>
      <c r="C97" s="111" t="s">
        <v>52</v>
      </c>
      <c r="D97" s="111" t="s">
        <v>53</v>
      </c>
      <c r="E97" s="111" t="s">
        <v>63</v>
      </c>
      <c r="F97" s="112">
        <v>1006664</v>
      </c>
      <c r="G97" s="113">
        <v>489000</v>
      </c>
      <c r="H97" s="111" t="s">
        <v>54</v>
      </c>
      <c r="I97" s="111" t="s">
        <v>65</v>
      </c>
      <c r="J97" s="114">
        <v>45397</v>
      </c>
    </row>
    <row r="98" spans="1:10" ht="14.4">
      <c r="A98" s="111" t="s">
        <v>50</v>
      </c>
      <c r="B98" s="111" t="s">
        <v>152</v>
      </c>
      <c r="C98" s="111" t="s">
        <v>52</v>
      </c>
      <c r="D98" s="111" t="s">
        <v>53</v>
      </c>
      <c r="E98" s="111" t="s">
        <v>51</v>
      </c>
      <c r="F98" s="112">
        <v>1007032</v>
      </c>
      <c r="G98" s="113">
        <v>2471000</v>
      </c>
      <c r="H98" s="111" t="s">
        <v>54</v>
      </c>
      <c r="I98" s="111" t="s">
        <v>65</v>
      </c>
      <c r="J98" s="114">
        <v>45406</v>
      </c>
    </row>
    <row r="99" spans="1:10" ht="14.4">
      <c r="A99" s="111" t="s">
        <v>50</v>
      </c>
      <c r="B99" s="111" t="s">
        <v>152</v>
      </c>
      <c r="C99" s="111" t="s">
        <v>52</v>
      </c>
      <c r="D99" s="111" t="s">
        <v>53</v>
      </c>
      <c r="E99" s="111" t="s">
        <v>63</v>
      </c>
      <c r="F99" s="112">
        <v>1006426</v>
      </c>
      <c r="G99" s="113">
        <v>1330000</v>
      </c>
      <c r="H99" s="111" t="s">
        <v>54</v>
      </c>
      <c r="I99" s="111" t="s">
        <v>65</v>
      </c>
      <c r="J99" s="114">
        <v>45390</v>
      </c>
    </row>
    <row r="100" spans="1:10" ht="14.4">
      <c r="A100" s="111" t="s">
        <v>50</v>
      </c>
      <c r="B100" s="111" t="s">
        <v>152</v>
      </c>
      <c r="C100" s="111" t="s">
        <v>52</v>
      </c>
      <c r="D100" s="111" t="s">
        <v>53</v>
      </c>
      <c r="E100" s="111" t="s">
        <v>63</v>
      </c>
      <c r="F100" s="112">
        <v>1007041</v>
      </c>
      <c r="G100" s="113">
        <v>1725000</v>
      </c>
      <c r="H100" s="111" t="s">
        <v>54</v>
      </c>
      <c r="I100" s="111" t="s">
        <v>65</v>
      </c>
      <c r="J100" s="114">
        <v>45406</v>
      </c>
    </row>
    <row r="101" spans="1:10" ht="14.4">
      <c r="A101" s="111" t="s">
        <v>50</v>
      </c>
      <c r="B101" s="111" t="s">
        <v>152</v>
      </c>
      <c r="C101" s="111" t="s">
        <v>52</v>
      </c>
      <c r="D101" s="111" t="s">
        <v>53</v>
      </c>
      <c r="E101" s="111" t="s">
        <v>56</v>
      </c>
      <c r="F101" s="112">
        <v>1006862</v>
      </c>
      <c r="G101" s="113">
        <v>515000</v>
      </c>
      <c r="H101" s="111" t="s">
        <v>54</v>
      </c>
      <c r="I101" s="111" t="s">
        <v>65</v>
      </c>
      <c r="J101" s="114">
        <v>45401</v>
      </c>
    </row>
    <row r="102" spans="1:10" ht="14.4">
      <c r="A102" s="111" t="s">
        <v>50</v>
      </c>
      <c r="B102" s="111" t="s">
        <v>152</v>
      </c>
      <c r="C102" s="111" t="s">
        <v>87</v>
      </c>
      <c r="D102" s="111" t="s">
        <v>88</v>
      </c>
      <c r="E102" s="111" t="s">
        <v>63</v>
      </c>
      <c r="F102" s="112">
        <v>1006574</v>
      </c>
      <c r="G102" s="113">
        <v>595000</v>
      </c>
      <c r="H102" s="111" t="s">
        <v>54</v>
      </c>
      <c r="I102" s="111" t="s">
        <v>65</v>
      </c>
      <c r="J102" s="114">
        <v>45393</v>
      </c>
    </row>
    <row r="103" spans="1:10" ht="14.4">
      <c r="A103" s="111" t="s">
        <v>50</v>
      </c>
      <c r="B103" s="111" t="s">
        <v>152</v>
      </c>
      <c r="C103" s="111" t="s">
        <v>52</v>
      </c>
      <c r="D103" s="111" t="s">
        <v>53</v>
      </c>
      <c r="E103" s="111" t="s">
        <v>63</v>
      </c>
      <c r="F103" s="112">
        <v>1006531</v>
      </c>
      <c r="G103" s="113">
        <v>475000</v>
      </c>
      <c r="H103" s="111" t="s">
        <v>54</v>
      </c>
      <c r="I103" s="111" t="s">
        <v>65</v>
      </c>
      <c r="J103" s="114">
        <v>45392</v>
      </c>
    </row>
    <row r="104" spans="1:10" ht="14.4">
      <c r="A104" s="111" t="s">
        <v>50</v>
      </c>
      <c r="B104" s="111" t="s">
        <v>152</v>
      </c>
      <c r="C104" s="111" t="s">
        <v>52</v>
      </c>
      <c r="D104" s="111" t="s">
        <v>53</v>
      </c>
      <c r="E104" s="111" t="s">
        <v>63</v>
      </c>
      <c r="F104" s="112">
        <v>1006839</v>
      </c>
      <c r="G104" s="113">
        <v>800000</v>
      </c>
      <c r="H104" s="111" t="s">
        <v>65</v>
      </c>
      <c r="I104" s="111" t="s">
        <v>65</v>
      </c>
      <c r="J104" s="114">
        <v>45401</v>
      </c>
    </row>
    <row r="105" spans="1:10" ht="14.4">
      <c r="A105" s="111" t="s">
        <v>50</v>
      </c>
      <c r="B105" s="111" t="s">
        <v>152</v>
      </c>
      <c r="C105" s="111" t="s">
        <v>52</v>
      </c>
      <c r="D105" s="111" t="s">
        <v>53</v>
      </c>
      <c r="E105" s="111" t="s">
        <v>63</v>
      </c>
      <c r="F105" s="112">
        <v>1006428</v>
      </c>
      <c r="G105" s="113">
        <v>432000</v>
      </c>
      <c r="H105" s="111" t="s">
        <v>54</v>
      </c>
      <c r="I105" s="111" t="s">
        <v>65</v>
      </c>
      <c r="J105" s="114">
        <v>45390</v>
      </c>
    </row>
    <row r="106" spans="1:10" ht="14.4">
      <c r="A106" s="111" t="s">
        <v>50</v>
      </c>
      <c r="B106" s="111" t="s">
        <v>152</v>
      </c>
      <c r="C106" s="111" t="s">
        <v>52</v>
      </c>
      <c r="D106" s="111" t="s">
        <v>53</v>
      </c>
      <c r="E106" s="111" t="s">
        <v>63</v>
      </c>
      <c r="F106" s="112">
        <v>1006712</v>
      </c>
      <c r="G106" s="113">
        <v>1320000</v>
      </c>
      <c r="H106" s="111" t="s">
        <v>54</v>
      </c>
      <c r="I106" s="111" t="s">
        <v>65</v>
      </c>
      <c r="J106" s="114">
        <v>45398</v>
      </c>
    </row>
    <row r="107" spans="1:10" ht="14.4">
      <c r="A107" s="111" t="s">
        <v>50</v>
      </c>
      <c r="B107" s="111" t="s">
        <v>152</v>
      </c>
      <c r="C107" s="111" t="s">
        <v>52</v>
      </c>
      <c r="D107" s="111" t="s">
        <v>53</v>
      </c>
      <c r="E107" s="111" t="s">
        <v>63</v>
      </c>
      <c r="F107" s="112">
        <v>1006402</v>
      </c>
      <c r="G107" s="113">
        <v>480000</v>
      </c>
      <c r="H107" s="111" t="s">
        <v>54</v>
      </c>
      <c r="I107" s="111" t="s">
        <v>65</v>
      </c>
      <c r="J107" s="114">
        <v>45387</v>
      </c>
    </row>
    <row r="108" spans="1:10" ht="14.4">
      <c r="A108" s="111" t="s">
        <v>50</v>
      </c>
      <c r="B108" s="111" t="s">
        <v>152</v>
      </c>
      <c r="C108" s="111" t="s">
        <v>69</v>
      </c>
      <c r="D108" s="111" t="s">
        <v>103</v>
      </c>
      <c r="E108" s="111" t="s">
        <v>63</v>
      </c>
      <c r="F108" s="112">
        <v>1006849</v>
      </c>
      <c r="G108" s="113">
        <v>1050000</v>
      </c>
      <c r="H108" s="111" t="s">
        <v>54</v>
      </c>
      <c r="I108" s="111" t="s">
        <v>65</v>
      </c>
      <c r="J108" s="114">
        <v>45401</v>
      </c>
    </row>
    <row r="109" spans="1:10" ht="14.4">
      <c r="A109" s="111" t="s">
        <v>50</v>
      </c>
      <c r="B109" s="111" t="s">
        <v>152</v>
      </c>
      <c r="C109" s="111" t="s">
        <v>52</v>
      </c>
      <c r="D109" s="111" t="s">
        <v>53</v>
      </c>
      <c r="E109" s="111" t="s">
        <v>63</v>
      </c>
      <c r="F109" s="112">
        <v>1006395</v>
      </c>
      <c r="G109" s="113">
        <v>465000</v>
      </c>
      <c r="H109" s="111" t="s">
        <v>54</v>
      </c>
      <c r="I109" s="111" t="s">
        <v>65</v>
      </c>
      <c r="J109" s="114">
        <v>45387</v>
      </c>
    </row>
    <row r="110" spans="1:10" ht="14.4">
      <c r="A110" s="111" t="s">
        <v>81</v>
      </c>
      <c r="B110" s="111" t="s">
        <v>153</v>
      </c>
      <c r="C110" s="111" t="s">
        <v>82</v>
      </c>
      <c r="D110" s="111" t="s">
        <v>83</v>
      </c>
      <c r="E110" s="111" t="s">
        <v>56</v>
      </c>
      <c r="F110" s="112">
        <v>1006505</v>
      </c>
      <c r="G110" s="113">
        <v>350000</v>
      </c>
      <c r="H110" s="111" t="s">
        <v>54</v>
      </c>
      <c r="I110" s="111" t="s">
        <v>65</v>
      </c>
      <c r="J110" s="114">
        <v>45392</v>
      </c>
    </row>
    <row r="111" spans="1:10" ht="14.4">
      <c r="A111" s="111" t="s">
        <v>81</v>
      </c>
      <c r="B111" s="111" t="s">
        <v>153</v>
      </c>
      <c r="C111" s="111" t="s">
        <v>67</v>
      </c>
      <c r="D111" s="111" t="s">
        <v>98</v>
      </c>
      <c r="E111" s="111" t="s">
        <v>63</v>
      </c>
      <c r="F111" s="112">
        <v>1007182</v>
      </c>
      <c r="G111" s="113">
        <v>750000</v>
      </c>
      <c r="H111" s="111" t="s">
        <v>54</v>
      </c>
      <c r="I111" s="111" t="s">
        <v>65</v>
      </c>
      <c r="J111" s="114">
        <v>45411</v>
      </c>
    </row>
    <row r="112" spans="1:10" ht="14.4">
      <c r="A112" s="111" t="s">
        <v>81</v>
      </c>
      <c r="B112" s="111" t="s">
        <v>153</v>
      </c>
      <c r="C112" s="111" t="s">
        <v>82</v>
      </c>
      <c r="D112" s="111" t="s">
        <v>83</v>
      </c>
      <c r="E112" s="111" t="s">
        <v>51</v>
      </c>
      <c r="F112" s="112">
        <v>1007037</v>
      </c>
      <c r="G112" s="113">
        <v>560000</v>
      </c>
      <c r="H112" s="111" t="s">
        <v>54</v>
      </c>
      <c r="I112" s="111" t="s">
        <v>65</v>
      </c>
      <c r="J112" s="114">
        <v>45406</v>
      </c>
    </row>
    <row r="113" spans="1:10" ht="14.4">
      <c r="A113" s="111" t="s">
        <v>81</v>
      </c>
      <c r="B113" s="111" t="s">
        <v>153</v>
      </c>
      <c r="C113" s="111" t="s">
        <v>82</v>
      </c>
      <c r="D113" s="111" t="s">
        <v>83</v>
      </c>
      <c r="E113" s="111" t="s">
        <v>63</v>
      </c>
      <c r="F113" s="112">
        <v>1006316</v>
      </c>
      <c r="G113" s="113">
        <v>762500</v>
      </c>
      <c r="H113" s="111" t="s">
        <v>54</v>
      </c>
      <c r="I113" s="111" t="s">
        <v>65</v>
      </c>
      <c r="J113" s="114">
        <v>45385</v>
      </c>
    </row>
    <row r="114" spans="1:10" ht="14.4">
      <c r="A114" s="111" t="s">
        <v>81</v>
      </c>
      <c r="B114" s="111" t="s">
        <v>153</v>
      </c>
      <c r="C114" s="111" t="s">
        <v>82</v>
      </c>
      <c r="D114" s="111" t="s">
        <v>83</v>
      </c>
      <c r="E114" s="111" t="s">
        <v>63</v>
      </c>
      <c r="F114" s="112">
        <v>1006969</v>
      </c>
      <c r="G114" s="113">
        <v>825000</v>
      </c>
      <c r="H114" s="111" t="s">
        <v>54</v>
      </c>
      <c r="I114" s="111" t="s">
        <v>65</v>
      </c>
      <c r="J114" s="114">
        <v>45405</v>
      </c>
    </row>
    <row r="115" spans="1:10" ht="14.4">
      <c r="A115" s="111" t="s">
        <v>81</v>
      </c>
      <c r="B115" s="111" t="s">
        <v>153</v>
      </c>
      <c r="C115" s="111" t="s">
        <v>82</v>
      </c>
      <c r="D115" s="111" t="s">
        <v>83</v>
      </c>
      <c r="E115" s="111" t="s">
        <v>63</v>
      </c>
      <c r="F115" s="112">
        <v>1007113</v>
      </c>
      <c r="G115" s="113">
        <v>270000</v>
      </c>
      <c r="H115" s="111" t="s">
        <v>54</v>
      </c>
      <c r="I115" s="111" t="s">
        <v>65</v>
      </c>
      <c r="J115" s="114">
        <v>45408</v>
      </c>
    </row>
    <row r="116" spans="1:10" ht="14.4">
      <c r="A116" s="111" t="s">
        <v>81</v>
      </c>
      <c r="B116" s="111" t="s">
        <v>153</v>
      </c>
      <c r="C116" s="111" t="s">
        <v>82</v>
      </c>
      <c r="D116" s="111" t="s">
        <v>83</v>
      </c>
      <c r="E116" s="111" t="s">
        <v>63</v>
      </c>
      <c r="F116" s="112">
        <v>1007245</v>
      </c>
      <c r="G116" s="113">
        <v>1275000</v>
      </c>
      <c r="H116" s="111" t="s">
        <v>54</v>
      </c>
      <c r="I116" s="111" t="s">
        <v>65</v>
      </c>
      <c r="J116" s="114">
        <v>45412</v>
      </c>
    </row>
    <row r="117" spans="1:10" ht="14.4">
      <c r="A117" s="111" t="s">
        <v>81</v>
      </c>
      <c r="B117" s="111" t="s">
        <v>153</v>
      </c>
      <c r="C117" s="111" t="s">
        <v>82</v>
      </c>
      <c r="D117" s="111" t="s">
        <v>83</v>
      </c>
      <c r="E117" s="111" t="s">
        <v>63</v>
      </c>
      <c r="F117" s="112">
        <v>1006945</v>
      </c>
      <c r="G117" s="113">
        <v>645000</v>
      </c>
      <c r="H117" s="111" t="s">
        <v>54</v>
      </c>
      <c r="I117" s="111" t="s">
        <v>65</v>
      </c>
      <c r="J117" s="114">
        <v>45404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20</v>
      </c>
    </row>
    <row r="2" spans="1:12" ht="14.4">
      <c r="A2" s="115" t="s">
        <v>66</v>
      </c>
      <c r="B2" s="115" t="s">
        <v>147</v>
      </c>
      <c r="C2" s="115" t="s">
        <v>113</v>
      </c>
      <c r="D2" s="115" t="s">
        <v>112</v>
      </c>
      <c r="E2" s="116">
        <v>1006342</v>
      </c>
      <c r="F2" s="117">
        <v>600000</v>
      </c>
      <c r="G2" s="118">
        <v>45386</v>
      </c>
      <c r="H2" s="115" t="s">
        <v>114</v>
      </c>
    </row>
    <row r="3" spans="1:12" ht="14.4">
      <c r="A3" s="115" t="s">
        <v>66</v>
      </c>
      <c r="B3" s="115" t="s">
        <v>147</v>
      </c>
      <c r="C3" s="115" t="s">
        <v>60</v>
      </c>
      <c r="D3" s="115" t="s">
        <v>115</v>
      </c>
      <c r="E3" s="116">
        <v>1006676</v>
      </c>
      <c r="F3" s="117">
        <v>15000000</v>
      </c>
      <c r="G3" s="118">
        <v>45397</v>
      </c>
      <c r="H3" s="115" t="s">
        <v>116</v>
      </c>
    </row>
    <row r="4" spans="1:12" ht="14.4">
      <c r="A4" s="115" t="s">
        <v>66</v>
      </c>
      <c r="B4" s="115" t="s">
        <v>147</v>
      </c>
      <c r="C4" s="115" t="s">
        <v>110</v>
      </c>
      <c r="D4" s="115" t="s">
        <v>109</v>
      </c>
      <c r="E4" s="116">
        <v>1006638</v>
      </c>
      <c r="F4" s="117">
        <v>350000</v>
      </c>
      <c r="G4" s="118">
        <v>45394</v>
      </c>
      <c r="H4" s="115" t="s">
        <v>111</v>
      </c>
    </row>
    <row r="5" spans="1:12" ht="14.4">
      <c r="A5" s="115" t="s">
        <v>59</v>
      </c>
      <c r="B5" s="115" t="s">
        <v>148</v>
      </c>
      <c r="C5" s="115" t="s">
        <v>113</v>
      </c>
      <c r="D5" s="115" t="s">
        <v>133</v>
      </c>
      <c r="E5" s="116">
        <v>1006928</v>
      </c>
      <c r="F5" s="117">
        <v>552000</v>
      </c>
      <c r="G5" s="118">
        <v>45404</v>
      </c>
      <c r="H5" s="115" t="s">
        <v>132</v>
      </c>
    </row>
    <row r="6" spans="1:12" ht="14.4">
      <c r="A6" s="115" t="s">
        <v>59</v>
      </c>
      <c r="B6" s="115" t="s">
        <v>148</v>
      </c>
      <c r="C6" s="115" t="s">
        <v>118</v>
      </c>
      <c r="D6" s="115" t="s">
        <v>117</v>
      </c>
      <c r="E6" s="116">
        <v>1006974</v>
      </c>
      <c r="F6" s="117">
        <v>1500000</v>
      </c>
      <c r="G6" s="118">
        <v>45405</v>
      </c>
      <c r="H6" s="115" t="s">
        <v>119</v>
      </c>
    </row>
    <row r="7" spans="1:12" ht="28.8">
      <c r="A7" s="115" t="s">
        <v>59</v>
      </c>
      <c r="B7" s="115" t="s">
        <v>148</v>
      </c>
      <c r="C7" s="115" t="s">
        <v>113</v>
      </c>
      <c r="D7" s="115" t="s">
        <v>120</v>
      </c>
      <c r="E7" s="116">
        <v>1006227</v>
      </c>
      <c r="F7" s="117">
        <v>460000</v>
      </c>
      <c r="G7" s="118">
        <v>45383</v>
      </c>
      <c r="H7" s="115" t="s">
        <v>121</v>
      </c>
    </row>
    <row r="8" spans="1:12" ht="14.4">
      <c r="A8" s="115" t="s">
        <v>59</v>
      </c>
      <c r="B8" s="115" t="s">
        <v>148</v>
      </c>
      <c r="C8" s="115" t="s">
        <v>123</v>
      </c>
      <c r="D8" s="115" t="s">
        <v>122</v>
      </c>
      <c r="E8" s="116">
        <v>1006642</v>
      </c>
      <c r="F8" s="117">
        <v>1287000</v>
      </c>
      <c r="G8" s="118">
        <v>45394</v>
      </c>
      <c r="H8" s="115" t="s">
        <v>124</v>
      </c>
    </row>
    <row r="9" spans="1:12" ht="28.8">
      <c r="A9" s="115" t="s">
        <v>59</v>
      </c>
      <c r="B9" s="115" t="s">
        <v>148</v>
      </c>
      <c r="C9" s="115" t="s">
        <v>126</v>
      </c>
      <c r="D9" s="115" t="s">
        <v>125</v>
      </c>
      <c r="E9" s="116">
        <v>1006822</v>
      </c>
      <c r="F9" s="117">
        <v>405000</v>
      </c>
      <c r="G9" s="118">
        <v>45400</v>
      </c>
      <c r="H9" s="115" t="s">
        <v>127</v>
      </c>
    </row>
    <row r="10" spans="1:12" ht="43.2">
      <c r="A10" s="115" t="s">
        <v>59</v>
      </c>
      <c r="B10" s="115" t="s">
        <v>148</v>
      </c>
      <c r="C10" s="115" t="s">
        <v>126</v>
      </c>
      <c r="D10" s="115" t="s">
        <v>128</v>
      </c>
      <c r="E10" s="116">
        <v>1006984</v>
      </c>
      <c r="F10" s="117">
        <v>200000</v>
      </c>
      <c r="G10" s="118">
        <v>45405</v>
      </c>
      <c r="H10" s="115" t="s">
        <v>129</v>
      </c>
    </row>
    <row r="11" spans="1:12" ht="14.4">
      <c r="A11" s="115" t="s">
        <v>59</v>
      </c>
      <c r="B11" s="115" t="s">
        <v>148</v>
      </c>
      <c r="C11" s="115" t="s">
        <v>113</v>
      </c>
      <c r="D11" s="115" t="s">
        <v>131</v>
      </c>
      <c r="E11" s="116">
        <v>1006926</v>
      </c>
      <c r="F11" s="117">
        <v>470400</v>
      </c>
      <c r="G11" s="118">
        <v>45404</v>
      </c>
      <c r="H11" s="115" t="s">
        <v>132</v>
      </c>
    </row>
    <row r="12" spans="1:12" ht="14.4">
      <c r="A12" s="115" t="s">
        <v>59</v>
      </c>
      <c r="B12" s="115" t="s">
        <v>148</v>
      </c>
      <c r="C12" s="115" t="s">
        <v>113</v>
      </c>
      <c r="D12" s="115" t="s">
        <v>134</v>
      </c>
      <c r="E12" s="116">
        <v>1006930</v>
      </c>
      <c r="F12" s="117">
        <v>590400</v>
      </c>
      <c r="G12" s="118">
        <v>45404</v>
      </c>
      <c r="H12" s="115" t="s">
        <v>132</v>
      </c>
    </row>
    <row r="13" spans="1:12" ht="14.4">
      <c r="A13" s="115" t="s">
        <v>59</v>
      </c>
      <c r="B13" s="115" t="s">
        <v>148</v>
      </c>
      <c r="C13" s="115" t="s">
        <v>110</v>
      </c>
      <c r="D13" s="115" t="s">
        <v>135</v>
      </c>
      <c r="E13" s="116">
        <v>1006687</v>
      </c>
      <c r="F13" s="117">
        <v>127200</v>
      </c>
      <c r="G13" s="118">
        <v>45397</v>
      </c>
      <c r="H13" s="115" t="s">
        <v>136</v>
      </c>
    </row>
    <row r="14" spans="1:12" ht="14.4">
      <c r="A14" s="115" t="s">
        <v>59</v>
      </c>
      <c r="B14" s="115" t="s">
        <v>148</v>
      </c>
      <c r="C14" s="115" t="s">
        <v>118</v>
      </c>
      <c r="D14" s="115" t="s">
        <v>107</v>
      </c>
      <c r="E14" s="116">
        <v>1006903</v>
      </c>
      <c r="F14" s="117">
        <v>900000</v>
      </c>
      <c r="G14" s="118">
        <v>45404</v>
      </c>
      <c r="H14" s="115" t="s">
        <v>130</v>
      </c>
    </row>
    <row r="15" spans="1:12" ht="14.4">
      <c r="A15" s="115" t="s">
        <v>55</v>
      </c>
      <c r="B15" s="115" t="s">
        <v>151</v>
      </c>
      <c r="C15" s="115" t="s">
        <v>110</v>
      </c>
      <c r="D15" s="115" t="s">
        <v>137</v>
      </c>
      <c r="E15" s="116">
        <v>1006863</v>
      </c>
      <c r="F15" s="117">
        <v>250000</v>
      </c>
      <c r="G15" s="118">
        <v>45401</v>
      </c>
      <c r="H15" s="115" t="s">
        <v>136</v>
      </c>
    </row>
    <row r="16" spans="1:12" ht="14.4">
      <c r="A16" s="115" t="s">
        <v>55</v>
      </c>
      <c r="B16" s="115" t="s">
        <v>151</v>
      </c>
      <c r="C16" s="115" t="s">
        <v>113</v>
      </c>
      <c r="D16" s="115" t="s">
        <v>138</v>
      </c>
      <c r="E16" s="116">
        <v>1006204</v>
      </c>
      <c r="F16" s="117">
        <v>212000</v>
      </c>
      <c r="G16" s="118">
        <v>45383</v>
      </c>
      <c r="H16" s="115" t="s">
        <v>139</v>
      </c>
    </row>
    <row r="17" spans="1:8" ht="14.4">
      <c r="A17" s="115" t="s">
        <v>50</v>
      </c>
      <c r="B17" s="115" t="s">
        <v>152</v>
      </c>
      <c r="C17" s="115" t="s">
        <v>126</v>
      </c>
      <c r="D17" s="115" t="s">
        <v>140</v>
      </c>
      <c r="E17" s="116">
        <v>1006524</v>
      </c>
      <c r="F17" s="117">
        <v>3500000</v>
      </c>
      <c r="G17" s="118">
        <v>45392</v>
      </c>
      <c r="H17" s="115" t="s">
        <v>141</v>
      </c>
    </row>
    <row r="18" spans="1:8" ht="14.4">
      <c r="A18" s="115" t="s">
        <v>50</v>
      </c>
      <c r="B18" s="115" t="s">
        <v>152</v>
      </c>
      <c r="C18" s="115" t="s">
        <v>126</v>
      </c>
      <c r="D18" s="115" t="s">
        <v>142</v>
      </c>
      <c r="E18" s="116">
        <v>1006433</v>
      </c>
      <c r="F18" s="117">
        <v>200000</v>
      </c>
      <c r="G18" s="118">
        <v>45390</v>
      </c>
      <c r="H18" s="115" t="s">
        <v>143</v>
      </c>
    </row>
    <row r="19" spans="1:8" ht="14.4">
      <c r="A19" s="115" t="s">
        <v>81</v>
      </c>
      <c r="B19" s="115" t="s">
        <v>153</v>
      </c>
      <c r="C19" s="115" t="s">
        <v>118</v>
      </c>
      <c r="D19" s="115" t="s">
        <v>108</v>
      </c>
      <c r="E19" s="116">
        <v>1007114</v>
      </c>
      <c r="F19" s="117">
        <v>700000</v>
      </c>
      <c r="G19" s="118">
        <v>45408</v>
      </c>
      <c r="H19" s="115" t="s">
        <v>145</v>
      </c>
    </row>
    <row r="20" spans="1:8" ht="14.4">
      <c r="A20" s="115" t="s">
        <v>81</v>
      </c>
      <c r="B20" s="115" t="s">
        <v>153</v>
      </c>
      <c r="C20" s="115" t="s">
        <v>126</v>
      </c>
      <c r="D20" s="115" t="s">
        <v>108</v>
      </c>
      <c r="E20" s="116">
        <v>1007115</v>
      </c>
      <c r="F20" s="117">
        <v>174113</v>
      </c>
      <c r="G20" s="118">
        <v>45408</v>
      </c>
      <c r="H20" s="115" t="s">
        <v>144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36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136</v>
      </c>
    </row>
    <row r="2" spans="1:12" ht="12.75" customHeight="1">
      <c r="A2" s="119" t="s">
        <v>90</v>
      </c>
      <c r="B2" s="119" t="s">
        <v>146</v>
      </c>
      <c r="C2" s="120">
        <v>539950</v>
      </c>
      <c r="D2" s="121">
        <v>45401</v>
      </c>
      <c r="E2" s="119" t="s">
        <v>154</v>
      </c>
    </row>
    <row r="3" spans="1:12" ht="12.75" customHeight="1">
      <c r="A3" s="119" t="s">
        <v>90</v>
      </c>
      <c r="B3" s="119" t="s">
        <v>146</v>
      </c>
      <c r="C3" s="120">
        <v>564950</v>
      </c>
      <c r="D3" s="121">
        <v>45397</v>
      </c>
      <c r="E3" s="119" t="s">
        <v>154</v>
      </c>
    </row>
    <row r="4" spans="1:12" ht="12.75" customHeight="1">
      <c r="A4" s="119" t="s">
        <v>66</v>
      </c>
      <c r="B4" s="119" t="s">
        <v>147</v>
      </c>
      <c r="C4" s="120">
        <v>525000</v>
      </c>
      <c r="D4" s="121">
        <v>45394</v>
      </c>
      <c r="E4" s="119" t="s">
        <v>155</v>
      </c>
    </row>
    <row r="5" spans="1:12" ht="12.75" customHeight="1">
      <c r="A5" s="119" t="s">
        <v>66</v>
      </c>
      <c r="B5" s="119" t="s">
        <v>147</v>
      </c>
      <c r="C5" s="120">
        <v>425000</v>
      </c>
      <c r="D5" s="121">
        <v>45383</v>
      </c>
      <c r="E5" s="119" t="s">
        <v>155</v>
      </c>
    </row>
    <row r="6" spans="1:12" ht="12.75" customHeight="1">
      <c r="A6" s="119" t="s">
        <v>66</v>
      </c>
      <c r="B6" s="119" t="s">
        <v>147</v>
      </c>
      <c r="C6" s="120">
        <v>380000</v>
      </c>
      <c r="D6" s="121">
        <v>45411</v>
      </c>
      <c r="E6" s="119" t="s">
        <v>155</v>
      </c>
    </row>
    <row r="7" spans="1:12" ht="12.75" customHeight="1">
      <c r="A7" s="119" t="s">
        <v>66</v>
      </c>
      <c r="B7" s="119" t="s">
        <v>147</v>
      </c>
      <c r="C7" s="120">
        <v>1726000</v>
      </c>
      <c r="D7" s="121">
        <v>45408</v>
      </c>
      <c r="E7" s="119" t="s">
        <v>154</v>
      </c>
    </row>
    <row r="8" spans="1:12" ht="12.75" customHeight="1">
      <c r="A8" s="119" t="s">
        <v>66</v>
      </c>
      <c r="B8" s="119" t="s">
        <v>147</v>
      </c>
      <c r="C8" s="120">
        <v>900000</v>
      </c>
      <c r="D8" s="121">
        <v>45412</v>
      </c>
      <c r="E8" s="119" t="s">
        <v>155</v>
      </c>
    </row>
    <row r="9" spans="1:12" ht="12.75" customHeight="1">
      <c r="A9" s="119" t="s">
        <v>66</v>
      </c>
      <c r="B9" s="119" t="s">
        <v>147</v>
      </c>
      <c r="C9" s="120">
        <v>550000</v>
      </c>
      <c r="D9" s="121">
        <v>45405</v>
      </c>
      <c r="E9" s="119" t="s">
        <v>155</v>
      </c>
    </row>
    <row r="10" spans="1:12" ht="12.75" customHeight="1">
      <c r="A10" s="119" t="s">
        <v>66</v>
      </c>
      <c r="B10" s="119" t="s">
        <v>147</v>
      </c>
      <c r="C10" s="120">
        <v>350000</v>
      </c>
      <c r="D10" s="121">
        <v>45394</v>
      </c>
      <c r="E10" s="119" t="s">
        <v>156</v>
      </c>
    </row>
    <row r="11" spans="1:12" ht="12.75" customHeight="1">
      <c r="A11" s="119" t="s">
        <v>66</v>
      </c>
      <c r="B11" s="119" t="s">
        <v>147</v>
      </c>
      <c r="C11" s="120">
        <v>265000</v>
      </c>
      <c r="D11" s="121">
        <v>45398</v>
      </c>
      <c r="E11" s="119" t="s">
        <v>155</v>
      </c>
    </row>
    <row r="12" spans="1:12" ht="12.75" customHeight="1">
      <c r="A12" s="119" t="s">
        <v>66</v>
      </c>
      <c r="B12" s="119" t="s">
        <v>147</v>
      </c>
      <c r="C12" s="120">
        <v>3398834</v>
      </c>
      <c r="D12" s="121">
        <v>45386</v>
      </c>
      <c r="E12" s="119" t="s">
        <v>154</v>
      </c>
    </row>
    <row r="13" spans="1:12" ht="14.4">
      <c r="A13" s="119" t="s">
        <v>66</v>
      </c>
      <c r="B13" s="119" t="s">
        <v>147</v>
      </c>
      <c r="C13" s="120">
        <v>645000</v>
      </c>
      <c r="D13" s="121">
        <v>45401</v>
      </c>
      <c r="E13" s="119" t="s">
        <v>155</v>
      </c>
    </row>
    <row r="14" spans="1:12" ht="14.4">
      <c r="A14" s="119" t="s">
        <v>66</v>
      </c>
      <c r="B14" s="119" t="s">
        <v>147</v>
      </c>
      <c r="C14" s="120">
        <v>710000</v>
      </c>
      <c r="D14" s="121">
        <v>45412</v>
      </c>
      <c r="E14" s="119" t="s">
        <v>155</v>
      </c>
    </row>
    <row r="15" spans="1:12" ht="14.4">
      <c r="A15" s="119" t="s">
        <v>66</v>
      </c>
      <c r="B15" s="119" t="s">
        <v>147</v>
      </c>
      <c r="C15" s="120">
        <v>995000</v>
      </c>
      <c r="D15" s="121">
        <v>45397</v>
      </c>
      <c r="E15" s="119" t="s">
        <v>155</v>
      </c>
    </row>
    <row r="16" spans="1:12" ht="14.4">
      <c r="A16" s="119" t="s">
        <v>66</v>
      </c>
      <c r="B16" s="119" t="s">
        <v>147</v>
      </c>
      <c r="C16" s="120">
        <v>600000</v>
      </c>
      <c r="D16" s="121">
        <v>45386</v>
      </c>
      <c r="E16" s="119" t="s">
        <v>156</v>
      </c>
    </row>
    <row r="17" spans="1:5" ht="14.4">
      <c r="A17" s="119" t="s">
        <v>66</v>
      </c>
      <c r="B17" s="119" t="s">
        <v>147</v>
      </c>
      <c r="C17" s="120">
        <v>15000000</v>
      </c>
      <c r="D17" s="121">
        <v>45397</v>
      </c>
      <c r="E17" s="119" t="s">
        <v>156</v>
      </c>
    </row>
    <row r="18" spans="1:5" ht="14.4">
      <c r="A18" s="119" t="s">
        <v>66</v>
      </c>
      <c r="B18" s="119" t="s">
        <v>147</v>
      </c>
      <c r="C18" s="120">
        <v>1726000</v>
      </c>
      <c r="D18" s="121">
        <v>45386</v>
      </c>
      <c r="E18" s="119" t="s">
        <v>154</v>
      </c>
    </row>
    <row r="19" spans="1:5" ht="14.4">
      <c r="A19" s="119" t="s">
        <v>66</v>
      </c>
      <c r="B19" s="119" t="s">
        <v>147</v>
      </c>
      <c r="C19" s="120">
        <v>940000</v>
      </c>
      <c r="D19" s="121">
        <v>45394</v>
      </c>
      <c r="E19" s="119" t="s">
        <v>155</v>
      </c>
    </row>
    <row r="20" spans="1:5" ht="14.4">
      <c r="A20" s="119" t="s">
        <v>66</v>
      </c>
      <c r="B20" s="119" t="s">
        <v>147</v>
      </c>
      <c r="C20" s="120">
        <v>849900</v>
      </c>
      <c r="D20" s="121">
        <v>45406</v>
      </c>
      <c r="E20" s="119" t="s">
        <v>155</v>
      </c>
    </row>
    <row r="21" spans="1:5" ht="14.4">
      <c r="A21" s="119" t="s">
        <v>66</v>
      </c>
      <c r="B21" s="119" t="s">
        <v>147</v>
      </c>
      <c r="C21" s="120">
        <v>2307150</v>
      </c>
      <c r="D21" s="121">
        <v>45393</v>
      </c>
      <c r="E21" s="119" t="s">
        <v>154</v>
      </c>
    </row>
    <row r="22" spans="1:5" ht="14.4">
      <c r="A22" s="119" t="s">
        <v>59</v>
      </c>
      <c r="B22" s="119" t="s">
        <v>148</v>
      </c>
      <c r="C22" s="120">
        <v>1495000</v>
      </c>
      <c r="D22" s="121">
        <v>45384</v>
      </c>
      <c r="E22" s="119" t="s">
        <v>155</v>
      </c>
    </row>
    <row r="23" spans="1:5" ht="14.4">
      <c r="A23" s="119" t="s">
        <v>59</v>
      </c>
      <c r="B23" s="119" t="s">
        <v>148</v>
      </c>
      <c r="C23" s="120">
        <v>882000</v>
      </c>
      <c r="D23" s="121">
        <v>45390</v>
      </c>
      <c r="E23" s="119" t="s">
        <v>155</v>
      </c>
    </row>
    <row r="24" spans="1:5" ht="14.4">
      <c r="A24" s="119" t="s">
        <v>59</v>
      </c>
      <c r="B24" s="119" t="s">
        <v>148</v>
      </c>
      <c r="C24" s="120">
        <v>2250000</v>
      </c>
      <c r="D24" s="121">
        <v>45390</v>
      </c>
      <c r="E24" s="119" t="s">
        <v>155</v>
      </c>
    </row>
    <row r="25" spans="1:5" ht="14.4">
      <c r="A25" s="119" t="s">
        <v>59</v>
      </c>
      <c r="B25" s="119" t="s">
        <v>148</v>
      </c>
      <c r="C25" s="120">
        <v>410000</v>
      </c>
      <c r="D25" s="121">
        <v>45387</v>
      </c>
      <c r="E25" s="119" t="s">
        <v>155</v>
      </c>
    </row>
    <row r="26" spans="1:5" ht="14.4">
      <c r="A26" s="119" t="s">
        <v>59</v>
      </c>
      <c r="B26" s="119" t="s">
        <v>148</v>
      </c>
      <c r="C26" s="120">
        <v>1226000</v>
      </c>
      <c r="D26" s="121">
        <v>45399</v>
      </c>
      <c r="E26" s="119" t="s">
        <v>155</v>
      </c>
    </row>
    <row r="27" spans="1:5" ht="14.4">
      <c r="A27" s="119" t="s">
        <v>59</v>
      </c>
      <c r="B27" s="119" t="s">
        <v>148</v>
      </c>
      <c r="C27" s="120">
        <v>970000</v>
      </c>
      <c r="D27" s="121">
        <v>45387</v>
      </c>
      <c r="E27" s="119" t="s">
        <v>155</v>
      </c>
    </row>
    <row r="28" spans="1:5" ht="14.4">
      <c r="A28" s="119" t="s">
        <v>59</v>
      </c>
      <c r="B28" s="119" t="s">
        <v>148</v>
      </c>
      <c r="C28" s="120">
        <v>105000</v>
      </c>
      <c r="D28" s="121">
        <v>45387</v>
      </c>
      <c r="E28" s="119" t="s">
        <v>155</v>
      </c>
    </row>
    <row r="29" spans="1:5" ht="14.4">
      <c r="A29" s="119" t="s">
        <v>59</v>
      </c>
      <c r="B29" s="119" t="s">
        <v>148</v>
      </c>
      <c r="C29" s="120">
        <v>590000</v>
      </c>
      <c r="D29" s="121">
        <v>45386</v>
      </c>
      <c r="E29" s="119" t="s">
        <v>155</v>
      </c>
    </row>
    <row r="30" spans="1:5" ht="14.4">
      <c r="A30" s="119" t="s">
        <v>59</v>
      </c>
      <c r="B30" s="119" t="s">
        <v>148</v>
      </c>
      <c r="C30" s="120">
        <v>750000</v>
      </c>
      <c r="D30" s="121">
        <v>45391</v>
      </c>
      <c r="E30" s="119" t="s">
        <v>155</v>
      </c>
    </row>
    <row r="31" spans="1:5" ht="14.4">
      <c r="A31" s="119" t="s">
        <v>59</v>
      </c>
      <c r="B31" s="119" t="s">
        <v>148</v>
      </c>
      <c r="C31" s="120">
        <v>1295000</v>
      </c>
      <c r="D31" s="121">
        <v>45391</v>
      </c>
      <c r="E31" s="119" t="s">
        <v>155</v>
      </c>
    </row>
    <row r="32" spans="1:5" ht="14.4">
      <c r="A32" s="119" t="s">
        <v>59</v>
      </c>
      <c r="B32" s="119" t="s">
        <v>148</v>
      </c>
      <c r="C32" s="120">
        <v>3700000</v>
      </c>
      <c r="D32" s="121">
        <v>45386</v>
      </c>
      <c r="E32" s="119" t="s">
        <v>155</v>
      </c>
    </row>
    <row r="33" spans="1:5" ht="14.4">
      <c r="A33" s="119" t="s">
        <v>59</v>
      </c>
      <c r="B33" s="119" t="s">
        <v>148</v>
      </c>
      <c r="C33" s="120">
        <v>15000</v>
      </c>
      <c r="D33" s="121">
        <v>45394</v>
      </c>
      <c r="E33" s="119" t="s">
        <v>155</v>
      </c>
    </row>
    <row r="34" spans="1:5" ht="14.4">
      <c r="A34" s="119" t="s">
        <v>59</v>
      </c>
      <c r="B34" s="119" t="s">
        <v>148</v>
      </c>
      <c r="C34" s="120">
        <v>710000</v>
      </c>
      <c r="D34" s="121">
        <v>45407</v>
      </c>
      <c r="E34" s="119" t="s">
        <v>155</v>
      </c>
    </row>
    <row r="35" spans="1:5" ht="14.4">
      <c r="A35" s="119" t="s">
        <v>59</v>
      </c>
      <c r="B35" s="119" t="s">
        <v>148</v>
      </c>
      <c r="C35" s="120">
        <v>470000</v>
      </c>
      <c r="D35" s="121">
        <v>45401</v>
      </c>
      <c r="E35" s="119" t="s">
        <v>155</v>
      </c>
    </row>
    <row r="36" spans="1:5" ht="14.4">
      <c r="A36" s="119" t="s">
        <v>59</v>
      </c>
      <c r="B36" s="119" t="s">
        <v>148</v>
      </c>
      <c r="C36" s="120">
        <v>350000</v>
      </c>
      <c r="D36" s="121">
        <v>45404</v>
      </c>
      <c r="E36" s="119" t="s">
        <v>155</v>
      </c>
    </row>
    <row r="37" spans="1:5" ht="14.4">
      <c r="A37" s="119" t="s">
        <v>59</v>
      </c>
      <c r="B37" s="119" t="s">
        <v>148</v>
      </c>
      <c r="C37" s="120">
        <v>900000</v>
      </c>
      <c r="D37" s="121">
        <v>45404</v>
      </c>
      <c r="E37" s="119" t="s">
        <v>156</v>
      </c>
    </row>
    <row r="38" spans="1:5" ht="14.4">
      <c r="A38" s="119" t="s">
        <v>59</v>
      </c>
      <c r="B38" s="119" t="s">
        <v>148</v>
      </c>
      <c r="C38" s="120">
        <v>470400</v>
      </c>
      <c r="D38" s="121">
        <v>45404</v>
      </c>
      <c r="E38" s="119" t="s">
        <v>156</v>
      </c>
    </row>
    <row r="39" spans="1:5" ht="14.4">
      <c r="A39" s="119" t="s">
        <v>59</v>
      </c>
      <c r="B39" s="119" t="s">
        <v>148</v>
      </c>
      <c r="C39" s="120">
        <v>1370000</v>
      </c>
      <c r="D39" s="121">
        <v>45412</v>
      </c>
      <c r="E39" s="119" t="s">
        <v>155</v>
      </c>
    </row>
    <row r="40" spans="1:5" ht="14.4">
      <c r="A40" s="119" t="s">
        <v>59</v>
      </c>
      <c r="B40" s="119" t="s">
        <v>148</v>
      </c>
      <c r="C40" s="120">
        <v>878289.5</v>
      </c>
      <c r="D40" s="121">
        <v>45401</v>
      </c>
      <c r="E40" s="119" t="s">
        <v>154</v>
      </c>
    </row>
    <row r="41" spans="1:5" ht="14.4">
      <c r="A41" s="119" t="s">
        <v>59</v>
      </c>
      <c r="B41" s="119" t="s">
        <v>148</v>
      </c>
      <c r="C41" s="120">
        <v>430000</v>
      </c>
      <c r="D41" s="121">
        <v>45387</v>
      </c>
      <c r="E41" s="119" t="s">
        <v>155</v>
      </c>
    </row>
    <row r="42" spans="1:5" ht="14.4">
      <c r="A42" s="119" t="s">
        <v>59</v>
      </c>
      <c r="B42" s="119" t="s">
        <v>148</v>
      </c>
      <c r="C42" s="120">
        <v>590400</v>
      </c>
      <c r="D42" s="121">
        <v>45404</v>
      </c>
      <c r="E42" s="119" t="s">
        <v>156</v>
      </c>
    </row>
    <row r="43" spans="1:5" ht="14.4">
      <c r="A43" s="119" t="s">
        <v>59</v>
      </c>
      <c r="B43" s="119" t="s">
        <v>148</v>
      </c>
      <c r="C43" s="120">
        <v>649000</v>
      </c>
      <c r="D43" s="121">
        <v>45397</v>
      </c>
      <c r="E43" s="119" t="s">
        <v>154</v>
      </c>
    </row>
    <row r="44" spans="1:5" ht="14.4">
      <c r="A44" s="119" t="s">
        <v>59</v>
      </c>
      <c r="B44" s="119" t="s">
        <v>148</v>
      </c>
      <c r="C44" s="120">
        <v>552000</v>
      </c>
      <c r="D44" s="121">
        <v>45404</v>
      </c>
      <c r="E44" s="119" t="s">
        <v>156</v>
      </c>
    </row>
    <row r="45" spans="1:5" ht="14.4">
      <c r="A45" s="119" t="s">
        <v>59</v>
      </c>
      <c r="B45" s="119" t="s">
        <v>148</v>
      </c>
      <c r="C45" s="120">
        <v>515000</v>
      </c>
      <c r="D45" s="121">
        <v>45408</v>
      </c>
      <c r="E45" s="119" t="s">
        <v>155</v>
      </c>
    </row>
    <row r="46" spans="1:5" ht="14.4">
      <c r="A46" s="119" t="s">
        <v>59</v>
      </c>
      <c r="B46" s="119" t="s">
        <v>148</v>
      </c>
      <c r="C46" s="120">
        <v>900000</v>
      </c>
      <c r="D46" s="121">
        <v>45397</v>
      </c>
      <c r="E46" s="119" t="s">
        <v>155</v>
      </c>
    </row>
    <row r="47" spans="1:5" ht="14.4">
      <c r="A47" s="119" t="s">
        <v>59</v>
      </c>
      <c r="B47" s="119" t="s">
        <v>148</v>
      </c>
      <c r="C47" s="120">
        <v>1363000</v>
      </c>
      <c r="D47" s="121">
        <v>45397</v>
      </c>
      <c r="E47" s="119" t="s">
        <v>155</v>
      </c>
    </row>
    <row r="48" spans="1:5" ht="14.4">
      <c r="A48" s="119" t="s">
        <v>59</v>
      </c>
      <c r="B48" s="119" t="s">
        <v>148</v>
      </c>
      <c r="C48" s="120">
        <v>1287000</v>
      </c>
      <c r="D48" s="121">
        <v>45394</v>
      </c>
      <c r="E48" s="119" t="s">
        <v>156</v>
      </c>
    </row>
    <row r="49" spans="1:5" ht="14.4">
      <c r="A49" s="119" t="s">
        <v>59</v>
      </c>
      <c r="B49" s="119" t="s">
        <v>148</v>
      </c>
      <c r="C49" s="120">
        <v>830000</v>
      </c>
      <c r="D49" s="121">
        <v>45397</v>
      </c>
      <c r="E49" s="119" t="s">
        <v>154</v>
      </c>
    </row>
    <row r="50" spans="1:5" ht="14.4">
      <c r="A50" s="119" t="s">
        <v>59</v>
      </c>
      <c r="B50" s="119" t="s">
        <v>148</v>
      </c>
      <c r="C50" s="120">
        <v>878208.78</v>
      </c>
      <c r="D50" s="121">
        <v>45393</v>
      </c>
      <c r="E50" s="119" t="s">
        <v>154</v>
      </c>
    </row>
    <row r="51" spans="1:5" ht="14.4">
      <c r="A51" s="119" t="s">
        <v>59</v>
      </c>
      <c r="B51" s="119" t="s">
        <v>148</v>
      </c>
      <c r="C51" s="120">
        <v>127200</v>
      </c>
      <c r="D51" s="121">
        <v>45397</v>
      </c>
      <c r="E51" s="119" t="s">
        <v>156</v>
      </c>
    </row>
    <row r="52" spans="1:5" ht="14.4">
      <c r="A52" s="119" t="s">
        <v>59</v>
      </c>
      <c r="B52" s="119" t="s">
        <v>148</v>
      </c>
      <c r="C52" s="120">
        <v>565424</v>
      </c>
      <c r="D52" s="121">
        <v>45399</v>
      </c>
      <c r="E52" s="119" t="s">
        <v>154</v>
      </c>
    </row>
    <row r="53" spans="1:5" ht="14.4">
      <c r="A53" s="119" t="s">
        <v>59</v>
      </c>
      <c r="B53" s="119" t="s">
        <v>148</v>
      </c>
      <c r="C53" s="120">
        <v>405000</v>
      </c>
      <c r="D53" s="121">
        <v>45400</v>
      </c>
      <c r="E53" s="119" t="s">
        <v>156</v>
      </c>
    </row>
    <row r="54" spans="1:5" ht="14.4">
      <c r="A54" s="119" t="s">
        <v>59</v>
      </c>
      <c r="B54" s="119" t="s">
        <v>148</v>
      </c>
      <c r="C54" s="120">
        <v>1450000</v>
      </c>
      <c r="D54" s="121">
        <v>45401</v>
      </c>
      <c r="E54" s="119" t="s">
        <v>155</v>
      </c>
    </row>
    <row r="55" spans="1:5" ht="14.4">
      <c r="A55" s="119" t="s">
        <v>59</v>
      </c>
      <c r="B55" s="119" t="s">
        <v>148</v>
      </c>
      <c r="C55" s="120">
        <v>1570000</v>
      </c>
      <c r="D55" s="121">
        <v>45383</v>
      </c>
      <c r="E55" s="119" t="s">
        <v>155</v>
      </c>
    </row>
    <row r="56" spans="1:5" ht="14.4">
      <c r="A56" s="119" t="s">
        <v>59</v>
      </c>
      <c r="B56" s="119" t="s">
        <v>148</v>
      </c>
      <c r="C56" s="120">
        <v>703284</v>
      </c>
      <c r="D56" s="121">
        <v>45411</v>
      </c>
      <c r="E56" s="119" t="s">
        <v>154</v>
      </c>
    </row>
    <row r="57" spans="1:5" ht="14.4">
      <c r="A57" s="119" t="s">
        <v>59</v>
      </c>
      <c r="B57" s="119" t="s">
        <v>148</v>
      </c>
      <c r="C57" s="120">
        <v>715000</v>
      </c>
      <c r="D57" s="121">
        <v>45394</v>
      </c>
      <c r="E57" s="119" t="s">
        <v>155</v>
      </c>
    </row>
    <row r="58" spans="1:5" ht="14.4">
      <c r="A58" s="119" t="s">
        <v>59</v>
      </c>
      <c r="B58" s="119" t="s">
        <v>148</v>
      </c>
      <c r="C58" s="120">
        <v>825000</v>
      </c>
      <c r="D58" s="121">
        <v>45384</v>
      </c>
      <c r="E58" s="119" t="s">
        <v>155</v>
      </c>
    </row>
    <row r="59" spans="1:5" ht="14.4">
      <c r="A59" s="119" t="s">
        <v>59</v>
      </c>
      <c r="B59" s="119" t="s">
        <v>148</v>
      </c>
      <c r="C59" s="120">
        <v>450000</v>
      </c>
      <c r="D59" s="121">
        <v>45407</v>
      </c>
      <c r="E59" s="119" t="s">
        <v>155</v>
      </c>
    </row>
    <row r="60" spans="1:5" ht="14.4">
      <c r="A60" s="119" t="s">
        <v>59</v>
      </c>
      <c r="B60" s="119" t="s">
        <v>148</v>
      </c>
      <c r="C60" s="120">
        <v>896884.02</v>
      </c>
      <c r="D60" s="121">
        <v>45383</v>
      </c>
      <c r="E60" s="119" t="s">
        <v>154</v>
      </c>
    </row>
    <row r="61" spans="1:5" ht="14.4">
      <c r="A61" s="119" t="s">
        <v>59</v>
      </c>
      <c r="B61" s="119" t="s">
        <v>148</v>
      </c>
      <c r="C61" s="120">
        <v>460000</v>
      </c>
      <c r="D61" s="121">
        <v>45383</v>
      </c>
      <c r="E61" s="119" t="s">
        <v>156</v>
      </c>
    </row>
    <row r="62" spans="1:5" ht="14.4">
      <c r="A62" s="119" t="s">
        <v>59</v>
      </c>
      <c r="B62" s="119" t="s">
        <v>148</v>
      </c>
      <c r="C62" s="120">
        <v>401000</v>
      </c>
      <c r="D62" s="121">
        <v>45393</v>
      </c>
      <c r="E62" s="119" t="s">
        <v>154</v>
      </c>
    </row>
    <row r="63" spans="1:5" ht="14.4">
      <c r="A63" s="119" t="s">
        <v>59</v>
      </c>
      <c r="B63" s="119" t="s">
        <v>148</v>
      </c>
      <c r="C63" s="120">
        <v>695000</v>
      </c>
      <c r="D63" s="121">
        <v>45393</v>
      </c>
      <c r="E63" s="119" t="s">
        <v>154</v>
      </c>
    </row>
    <row r="64" spans="1:5" ht="14.4">
      <c r="A64" s="119" t="s">
        <v>59</v>
      </c>
      <c r="B64" s="119" t="s">
        <v>148</v>
      </c>
      <c r="C64" s="120">
        <v>537500</v>
      </c>
      <c r="D64" s="121">
        <v>45394</v>
      </c>
      <c r="E64" s="119" t="s">
        <v>155</v>
      </c>
    </row>
    <row r="65" spans="1:5" ht="14.4">
      <c r="A65" s="119" t="s">
        <v>59</v>
      </c>
      <c r="B65" s="119" t="s">
        <v>148</v>
      </c>
      <c r="C65" s="120">
        <v>530000</v>
      </c>
      <c r="D65" s="121">
        <v>45394</v>
      </c>
      <c r="E65" s="119" t="s">
        <v>155</v>
      </c>
    </row>
    <row r="66" spans="1:5" ht="14.4">
      <c r="A66" s="119" t="s">
        <v>59</v>
      </c>
      <c r="B66" s="119" t="s">
        <v>148</v>
      </c>
      <c r="C66" s="120">
        <v>259900</v>
      </c>
      <c r="D66" s="121">
        <v>45394</v>
      </c>
      <c r="E66" s="119" t="s">
        <v>155</v>
      </c>
    </row>
    <row r="67" spans="1:5" ht="14.4">
      <c r="A67" s="119" t="s">
        <v>59</v>
      </c>
      <c r="B67" s="119" t="s">
        <v>148</v>
      </c>
      <c r="C67" s="120">
        <v>583680</v>
      </c>
      <c r="D67" s="121">
        <v>45411</v>
      </c>
      <c r="E67" s="119" t="s">
        <v>154</v>
      </c>
    </row>
    <row r="68" spans="1:5" ht="14.4">
      <c r="A68" s="119" t="s">
        <v>59</v>
      </c>
      <c r="B68" s="119" t="s">
        <v>148</v>
      </c>
      <c r="C68" s="120">
        <v>160000</v>
      </c>
      <c r="D68" s="121">
        <v>45406</v>
      </c>
      <c r="E68" s="119" t="s">
        <v>155</v>
      </c>
    </row>
    <row r="69" spans="1:5" ht="14.4">
      <c r="A69" s="119" t="s">
        <v>59</v>
      </c>
      <c r="B69" s="119" t="s">
        <v>148</v>
      </c>
      <c r="C69" s="120">
        <v>200000</v>
      </c>
      <c r="D69" s="121">
        <v>45405</v>
      </c>
      <c r="E69" s="119" t="s">
        <v>156</v>
      </c>
    </row>
    <row r="70" spans="1:5" ht="14.4">
      <c r="A70" s="119" t="s">
        <v>59</v>
      </c>
      <c r="B70" s="119" t="s">
        <v>148</v>
      </c>
      <c r="C70" s="120">
        <v>469990</v>
      </c>
      <c r="D70" s="121">
        <v>45408</v>
      </c>
      <c r="E70" s="119" t="s">
        <v>154</v>
      </c>
    </row>
    <row r="71" spans="1:5" ht="14.4">
      <c r="A71" s="119" t="s">
        <v>59</v>
      </c>
      <c r="B71" s="119" t="s">
        <v>148</v>
      </c>
      <c r="C71" s="120">
        <v>575000</v>
      </c>
      <c r="D71" s="121">
        <v>45405</v>
      </c>
      <c r="E71" s="119" t="s">
        <v>155</v>
      </c>
    </row>
    <row r="72" spans="1:5" ht="14.4">
      <c r="A72" s="119" t="s">
        <v>59</v>
      </c>
      <c r="B72" s="119" t="s">
        <v>148</v>
      </c>
      <c r="C72" s="120">
        <v>5800000</v>
      </c>
      <c r="D72" s="121">
        <v>45405</v>
      </c>
      <c r="E72" s="119" t="s">
        <v>155</v>
      </c>
    </row>
    <row r="73" spans="1:5" ht="14.4">
      <c r="A73" s="119" t="s">
        <v>59</v>
      </c>
      <c r="B73" s="119" t="s">
        <v>148</v>
      </c>
      <c r="C73" s="120">
        <v>1500000</v>
      </c>
      <c r="D73" s="121">
        <v>45405</v>
      </c>
      <c r="E73" s="119" t="s">
        <v>156</v>
      </c>
    </row>
    <row r="74" spans="1:5" ht="14.4">
      <c r="A74" s="119" t="s">
        <v>59</v>
      </c>
      <c r="B74" s="119" t="s">
        <v>148</v>
      </c>
      <c r="C74" s="120">
        <v>415000</v>
      </c>
      <c r="D74" s="121">
        <v>45408</v>
      </c>
      <c r="E74" s="119" t="s">
        <v>155</v>
      </c>
    </row>
    <row r="75" spans="1:5" ht="14.4">
      <c r="A75" s="119" t="s">
        <v>59</v>
      </c>
      <c r="B75" s="119" t="s">
        <v>148</v>
      </c>
      <c r="C75" s="120">
        <v>439990</v>
      </c>
      <c r="D75" s="121">
        <v>45412</v>
      </c>
      <c r="E75" s="119" t="s">
        <v>154</v>
      </c>
    </row>
    <row r="76" spans="1:5" ht="14.4">
      <c r="A76" s="119" t="s">
        <v>59</v>
      </c>
      <c r="B76" s="119" t="s">
        <v>148</v>
      </c>
      <c r="C76" s="120">
        <v>900000</v>
      </c>
      <c r="D76" s="121">
        <v>45412</v>
      </c>
      <c r="E76" s="119" t="s">
        <v>154</v>
      </c>
    </row>
    <row r="77" spans="1:5" ht="14.4">
      <c r="A77" s="119" t="s">
        <v>59</v>
      </c>
      <c r="B77" s="119" t="s">
        <v>148</v>
      </c>
      <c r="C77" s="120">
        <v>160000</v>
      </c>
      <c r="D77" s="121">
        <v>45412</v>
      </c>
      <c r="E77" s="119" t="s">
        <v>155</v>
      </c>
    </row>
    <row r="78" spans="1:5" ht="14.4">
      <c r="A78" s="119" t="s">
        <v>78</v>
      </c>
      <c r="B78" s="119" t="s">
        <v>149</v>
      </c>
      <c r="C78" s="120">
        <v>661000</v>
      </c>
      <c r="D78" s="121">
        <v>45384</v>
      </c>
      <c r="E78" s="119" t="s">
        <v>155</v>
      </c>
    </row>
    <row r="79" spans="1:5" ht="14.4">
      <c r="A79" s="119" t="s">
        <v>78</v>
      </c>
      <c r="B79" s="119" t="s">
        <v>149</v>
      </c>
      <c r="C79" s="120">
        <v>517600</v>
      </c>
      <c r="D79" s="121">
        <v>45399</v>
      </c>
      <c r="E79" s="119" t="s">
        <v>155</v>
      </c>
    </row>
    <row r="80" spans="1:5" ht="14.4">
      <c r="A80" s="119" t="s">
        <v>76</v>
      </c>
      <c r="B80" s="119" t="s">
        <v>150</v>
      </c>
      <c r="C80" s="120">
        <v>1300000</v>
      </c>
      <c r="D80" s="121">
        <v>45408</v>
      </c>
      <c r="E80" s="119" t="s">
        <v>155</v>
      </c>
    </row>
    <row r="81" spans="1:5" ht="14.4">
      <c r="A81" s="119" t="s">
        <v>76</v>
      </c>
      <c r="B81" s="119" t="s">
        <v>150</v>
      </c>
      <c r="C81" s="120">
        <v>540000</v>
      </c>
      <c r="D81" s="121">
        <v>45408</v>
      </c>
      <c r="E81" s="119" t="s">
        <v>155</v>
      </c>
    </row>
    <row r="82" spans="1:5" ht="14.4">
      <c r="A82" s="119" t="s">
        <v>76</v>
      </c>
      <c r="B82" s="119" t="s">
        <v>150</v>
      </c>
      <c r="C82" s="120">
        <v>4150000</v>
      </c>
      <c r="D82" s="121">
        <v>45401</v>
      </c>
      <c r="E82" s="119" t="s">
        <v>155</v>
      </c>
    </row>
    <row r="83" spans="1:5" ht="14.4">
      <c r="A83" s="119" t="s">
        <v>76</v>
      </c>
      <c r="B83" s="119" t="s">
        <v>150</v>
      </c>
      <c r="C83" s="120">
        <v>2334551</v>
      </c>
      <c r="D83" s="121">
        <v>45397</v>
      </c>
      <c r="E83" s="119" t="s">
        <v>155</v>
      </c>
    </row>
    <row r="84" spans="1:5" ht="14.4">
      <c r="A84" s="119" t="s">
        <v>76</v>
      </c>
      <c r="B84" s="119" t="s">
        <v>150</v>
      </c>
      <c r="C84" s="120">
        <v>2295000</v>
      </c>
      <c r="D84" s="121">
        <v>45392</v>
      </c>
      <c r="E84" s="119" t="s">
        <v>155</v>
      </c>
    </row>
    <row r="85" spans="1:5" ht="14.4">
      <c r="A85" s="119" t="s">
        <v>76</v>
      </c>
      <c r="B85" s="119" t="s">
        <v>150</v>
      </c>
      <c r="C85" s="120">
        <v>450000</v>
      </c>
      <c r="D85" s="121">
        <v>45384</v>
      </c>
      <c r="E85" s="119" t="s">
        <v>155</v>
      </c>
    </row>
    <row r="86" spans="1:5" ht="14.4">
      <c r="A86" s="119" t="s">
        <v>55</v>
      </c>
      <c r="B86" s="119" t="s">
        <v>151</v>
      </c>
      <c r="C86" s="120">
        <v>464000</v>
      </c>
      <c r="D86" s="121">
        <v>45401</v>
      </c>
      <c r="E86" s="119" t="s">
        <v>155</v>
      </c>
    </row>
    <row r="87" spans="1:5" ht="14.4">
      <c r="A87" s="119" t="s">
        <v>55</v>
      </c>
      <c r="B87" s="119" t="s">
        <v>151</v>
      </c>
      <c r="C87" s="120">
        <v>625000</v>
      </c>
      <c r="D87" s="121">
        <v>45408</v>
      </c>
      <c r="E87" s="119" t="s">
        <v>155</v>
      </c>
    </row>
    <row r="88" spans="1:5" ht="14.4">
      <c r="A88" s="119" t="s">
        <v>55</v>
      </c>
      <c r="B88" s="119" t="s">
        <v>151</v>
      </c>
      <c r="C88" s="120">
        <v>400000</v>
      </c>
      <c r="D88" s="121">
        <v>45383</v>
      </c>
      <c r="E88" s="119" t="s">
        <v>155</v>
      </c>
    </row>
    <row r="89" spans="1:5" ht="14.4">
      <c r="A89" s="119" t="s">
        <v>55</v>
      </c>
      <c r="B89" s="119" t="s">
        <v>151</v>
      </c>
      <c r="C89" s="120">
        <v>380000</v>
      </c>
      <c r="D89" s="121">
        <v>45406</v>
      </c>
      <c r="E89" s="119" t="s">
        <v>155</v>
      </c>
    </row>
    <row r="90" spans="1:5" ht="14.4">
      <c r="A90" s="119" t="s">
        <v>55</v>
      </c>
      <c r="B90" s="119" t="s">
        <v>151</v>
      </c>
      <c r="C90" s="120">
        <v>567000</v>
      </c>
      <c r="D90" s="121">
        <v>45408</v>
      </c>
      <c r="E90" s="119" t="s">
        <v>155</v>
      </c>
    </row>
    <row r="91" spans="1:5" ht="14.4">
      <c r="A91" s="119" t="s">
        <v>55</v>
      </c>
      <c r="B91" s="119" t="s">
        <v>151</v>
      </c>
      <c r="C91" s="120">
        <v>545000</v>
      </c>
      <c r="D91" s="121">
        <v>45397</v>
      </c>
      <c r="E91" s="119" t="s">
        <v>155</v>
      </c>
    </row>
    <row r="92" spans="1:5" ht="14.4">
      <c r="A92" s="119" t="s">
        <v>55</v>
      </c>
      <c r="B92" s="119" t="s">
        <v>151</v>
      </c>
      <c r="C92" s="120">
        <v>325000</v>
      </c>
      <c r="D92" s="121">
        <v>45400</v>
      </c>
      <c r="E92" s="119" t="s">
        <v>155</v>
      </c>
    </row>
    <row r="93" spans="1:5" ht="14.4">
      <c r="A93" s="119" t="s">
        <v>55</v>
      </c>
      <c r="B93" s="119" t="s">
        <v>151</v>
      </c>
      <c r="C93" s="120">
        <v>250000</v>
      </c>
      <c r="D93" s="121">
        <v>45401</v>
      </c>
      <c r="E93" s="119" t="s">
        <v>156</v>
      </c>
    </row>
    <row r="94" spans="1:5" ht="14.4">
      <c r="A94" s="119" t="s">
        <v>55</v>
      </c>
      <c r="B94" s="119" t="s">
        <v>151</v>
      </c>
      <c r="C94" s="120">
        <v>212000</v>
      </c>
      <c r="D94" s="121">
        <v>45383</v>
      </c>
      <c r="E94" s="119" t="s">
        <v>156</v>
      </c>
    </row>
    <row r="95" spans="1:5" ht="14.4">
      <c r="A95" s="119" t="s">
        <v>55</v>
      </c>
      <c r="B95" s="119" t="s">
        <v>151</v>
      </c>
      <c r="C95" s="120">
        <v>4550000</v>
      </c>
      <c r="D95" s="121">
        <v>45383</v>
      </c>
      <c r="E95" s="119" t="s">
        <v>155</v>
      </c>
    </row>
    <row r="96" spans="1:5" ht="14.4">
      <c r="A96" s="119" t="s">
        <v>55</v>
      </c>
      <c r="B96" s="119" t="s">
        <v>151</v>
      </c>
      <c r="C96" s="120">
        <v>790000</v>
      </c>
      <c r="D96" s="121">
        <v>45404</v>
      </c>
      <c r="E96" s="119" t="s">
        <v>155</v>
      </c>
    </row>
    <row r="97" spans="1:5" ht="14.4">
      <c r="A97" s="119" t="s">
        <v>55</v>
      </c>
      <c r="B97" s="119" t="s">
        <v>151</v>
      </c>
      <c r="C97" s="120">
        <v>540000</v>
      </c>
      <c r="D97" s="121">
        <v>45391</v>
      </c>
      <c r="E97" s="119" t="s">
        <v>155</v>
      </c>
    </row>
    <row r="98" spans="1:5" ht="14.4">
      <c r="A98" s="119" t="s">
        <v>55</v>
      </c>
      <c r="B98" s="119" t="s">
        <v>151</v>
      </c>
      <c r="C98" s="120">
        <v>400000</v>
      </c>
      <c r="D98" s="121">
        <v>45401</v>
      </c>
      <c r="E98" s="119" t="s">
        <v>155</v>
      </c>
    </row>
    <row r="99" spans="1:5" ht="14.4">
      <c r="A99" s="119" t="s">
        <v>55</v>
      </c>
      <c r="B99" s="119" t="s">
        <v>151</v>
      </c>
      <c r="C99" s="120">
        <v>600000</v>
      </c>
      <c r="D99" s="121">
        <v>45386</v>
      </c>
      <c r="E99" s="119" t="s">
        <v>155</v>
      </c>
    </row>
    <row r="100" spans="1:5" ht="14.4">
      <c r="A100" s="119" t="s">
        <v>55</v>
      </c>
      <c r="B100" s="119" t="s">
        <v>151</v>
      </c>
      <c r="C100" s="120">
        <v>425000</v>
      </c>
      <c r="D100" s="121">
        <v>45401</v>
      </c>
      <c r="E100" s="119" t="s">
        <v>155</v>
      </c>
    </row>
    <row r="101" spans="1:5" ht="14.4">
      <c r="A101" s="119" t="s">
        <v>50</v>
      </c>
      <c r="B101" s="119" t="s">
        <v>152</v>
      </c>
      <c r="C101" s="120">
        <v>595000</v>
      </c>
      <c r="D101" s="121">
        <v>45393</v>
      </c>
      <c r="E101" s="119" t="s">
        <v>155</v>
      </c>
    </row>
    <row r="102" spans="1:5" ht="14.4">
      <c r="A102" s="119" t="s">
        <v>50</v>
      </c>
      <c r="B102" s="119" t="s">
        <v>152</v>
      </c>
      <c r="C102" s="120">
        <v>475000</v>
      </c>
      <c r="D102" s="121">
        <v>45392</v>
      </c>
      <c r="E102" s="119" t="s">
        <v>155</v>
      </c>
    </row>
    <row r="103" spans="1:5" ht="14.4">
      <c r="A103" s="119" t="s">
        <v>50</v>
      </c>
      <c r="B103" s="119" t="s">
        <v>152</v>
      </c>
      <c r="C103" s="120">
        <v>480000</v>
      </c>
      <c r="D103" s="121">
        <v>45387</v>
      </c>
      <c r="E103" s="119" t="s">
        <v>155</v>
      </c>
    </row>
    <row r="104" spans="1:5" ht="14.4">
      <c r="A104" s="119" t="s">
        <v>50</v>
      </c>
      <c r="B104" s="119" t="s">
        <v>152</v>
      </c>
      <c r="C104" s="120">
        <v>1050000</v>
      </c>
      <c r="D104" s="121">
        <v>45401</v>
      </c>
      <c r="E104" s="119" t="s">
        <v>155</v>
      </c>
    </row>
    <row r="105" spans="1:5" ht="14.4">
      <c r="A105" s="119" t="s">
        <v>50</v>
      </c>
      <c r="B105" s="119" t="s">
        <v>152</v>
      </c>
      <c r="C105" s="120">
        <v>200000</v>
      </c>
      <c r="D105" s="121">
        <v>45390</v>
      </c>
      <c r="E105" s="119" t="s">
        <v>156</v>
      </c>
    </row>
    <row r="106" spans="1:5" ht="14.4">
      <c r="A106" s="119" t="s">
        <v>50</v>
      </c>
      <c r="B106" s="119" t="s">
        <v>152</v>
      </c>
      <c r="C106" s="120">
        <v>1320000</v>
      </c>
      <c r="D106" s="121">
        <v>45398</v>
      </c>
      <c r="E106" s="119" t="s">
        <v>155</v>
      </c>
    </row>
    <row r="107" spans="1:5" ht="14.4">
      <c r="A107" s="119" t="s">
        <v>50</v>
      </c>
      <c r="B107" s="119" t="s">
        <v>152</v>
      </c>
      <c r="C107" s="120">
        <v>4500000</v>
      </c>
      <c r="D107" s="121">
        <v>45401</v>
      </c>
      <c r="E107" s="119" t="s">
        <v>155</v>
      </c>
    </row>
    <row r="108" spans="1:5" ht="14.4">
      <c r="A108" s="119" t="s">
        <v>50</v>
      </c>
      <c r="B108" s="119" t="s">
        <v>152</v>
      </c>
      <c r="C108" s="120">
        <v>1330000</v>
      </c>
      <c r="D108" s="121">
        <v>45390</v>
      </c>
      <c r="E108" s="119" t="s">
        <v>155</v>
      </c>
    </row>
    <row r="109" spans="1:5" ht="14.4">
      <c r="A109" s="119" t="s">
        <v>50</v>
      </c>
      <c r="B109" s="119" t="s">
        <v>152</v>
      </c>
      <c r="C109" s="120">
        <v>3500000</v>
      </c>
      <c r="D109" s="121">
        <v>45392</v>
      </c>
      <c r="E109" s="119" t="s">
        <v>156</v>
      </c>
    </row>
    <row r="110" spans="1:5" ht="14.4">
      <c r="A110" s="119" t="s">
        <v>50</v>
      </c>
      <c r="B110" s="119" t="s">
        <v>152</v>
      </c>
      <c r="C110" s="120">
        <v>465000</v>
      </c>
      <c r="D110" s="121">
        <v>45387</v>
      </c>
      <c r="E110" s="119" t="s">
        <v>155</v>
      </c>
    </row>
    <row r="111" spans="1:5" ht="14.4">
      <c r="A111" s="119" t="s">
        <v>50</v>
      </c>
      <c r="B111" s="119" t="s">
        <v>152</v>
      </c>
      <c r="C111" s="120">
        <v>1100000</v>
      </c>
      <c r="D111" s="121">
        <v>45404</v>
      </c>
      <c r="E111" s="119" t="s">
        <v>155</v>
      </c>
    </row>
    <row r="112" spans="1:5" ht="14.4">
      <c r="A112" s="119" t="s">
        <v>50</v>
      </c>
      <c r="B112" s="119" t="s">
        <v>152</v>
      </c>
      <c r="C112" s="120">
        <v>575000</v>
      </c>
      <c r="D112" s="121">
        <v>45401</v>
      </c>
      <c r="E112" s="119" t="s">
        <v>155</v>
      </c>
    </row>
    <row r="113" spans="1:5" ht="14.4">
      <c r="A113" s="119" t="s">
        <v>50</v>
      </c>
      <c r="B113" s="119" t="s">
        <v>152</v>
      </c>
      <c r="C113" s="120">
        <v>515000</v>
      </c>
      <c r="D113" s="121">
        <v>45401</v>
      </c>
      <c r="E113" s="119" t="s">
        <v>155</v>
      </c>
    </row>
    <row r="114" spans="1:5" ht="14.4">
      <c r="A114" s="119" t="s">
        <v>50</v>
      </c>
      <c r="B114" s="119" t="s">
        <v>152</v>
      </c>
      <c r="C114" s="120">
        <v>875000</v>
      </c>
      <c r="D114" s="121">
        <v>45411</v>
      </c>
      <c r="E114" s="119" t="s">
        <v>155</v>
      </c>
    </row>
    <row r="115" spans="1:5" ht="14.4">
      <c r="A115" s="119" t="s">
        <v>50</v>
      </c>
      <c r="B115" s="119" t="s">
        <v>152</v>
      </c>
      <c r="C115" s="120">
        <v>540000</v>
      </c>
      <c r="D115" s="121">
        <v>45383</v>
      </c>
      <c r="E115" s="119" t="s">
        <v>155</v>
      </c>
    </row>
    <row r="116" spans="1:5" ht="14.4">
      <c r="A116" s="119" t="s">
        <v>50</v>
      </c>
      <c r="B116" s="119" t="s">
        <v>152</v>
      </c>
      <c r="C116" s="120">
        <v>425000</v>
      </c>
      <c r="D116" s="121">
        <v>45408</v>
      </c>
      <c r="E116" s="119" t="s">
        <v>155</v>
      </c>
    </row>
    <row r="117" spans="1:5" ht="14.4">
      <c r="A117" s="119" t="s">
        <v>50</v>
      </c>
      <c r="B117" s="119" t="s">
        <v>152</v>
      </c>
      <c r="C117" s="120">
        <v>499900</v>
      </c>
      <c r="D117" s="121">
        <v>45412</v>
      </c>
      <c r="E117" s="119" t="s">
        <v>154</v>
      </c>
    </row>
    <row r="118" spans="1:5" ht="14.4">
      <c r="A118" s="119" t="s">
        <v>50</v>
      </c>
      <c r="B118" s="119" t="s">
        <v>152</v>
      </c>
      <c r="C118" s="120">
        <v>800000</v>
      </c>
      <c r="D118" s="121">
        <v>45401</v>
      </c>
      <c r="E118" s="119" t="s">
        <v>154</v>
      </c>
    </row>
    <row r="119" spans="1:5" ht="14.4">
      <c r="A119" s="119" t="s">
        <v>50</v>
      </c>
      <c r="B119" s="119" t="s">
        <v>152</v>
      </c>
      <c r="C119" s="120">
        <v>779000</v>
      </c>
      <c r="D119" s="121">
        <v>45393</v>
      </c>
      <c r="E119" s="119" t="s">
        <v>155</v>
      </c>
    </row>
    <row r="120" spans="1:5" ht="14.4">
      <c r="A120" s="119" t="s">
        <v>50</v>
      </c>
      <c r="B120" s="119" t="s">
        <v>152</v>
      </c>
      <c r="C120" s="120">
        <v>513500</v>
      </c>
      <c r="D120" s="121">
        <v>45412</v>
      </c>
      <c r="E120" s="119" t="s">
        <v>155</v>
      </c>
    </row>
    <row r="121" spans="1:5" ht="14.4">
      <c r="A121" s="119" t="s">
        <v>50</v>
      </c>
      <c r="B121" s="119" t="s">
        <v>152</v>
      </c>
      <c r="C121" s="120">
        <v>2471000</v>
      </c>
      <c r="D121" s="121">
        <v>45406</v>
      </c>
      <c r="E121" s="119" t="s">
        <v>155</v>
      </c>
    </row>
    <row r="122" spans="1:5" ht="14.4">
      <c r="A122" s="119" t="s">
        <v>50</v>
      </c>
      <c r="B122" s="119" t="s">
        <v>152</v>
      </c>
      <c r="C122" s="120">
        <v>1725000</v>
      </c>
      <c r="D122" s="121">
        <v>45406</v>
      </c>
      <c r="E122" s="119" t="s">
        <v>155</v>
      </c>
    </row>
    <row r="123" spans="1:5" ht="14.4">
      <c r="A123" s="119" t="s">
        <v>50</v>
      </c>
      <c r="B123" s="119" t="s">
        <v>152</v>
      </c>
      <c r="C123" s="120">
        <v>1375000</v>
      </c>
      <c r="D123" s="121">
        <v>45397</v>
      </c>
      <c r="E123" s="119" t="s">
        <v>155</v>
      </c>
    </row>
    <row r="124" spans="1:5" ht="14.4">
      <c r="A124" s="119" t="s">
        <v>50</v>
      </c>
      <c r="B124" s="119" t="s">
        <v>152</v>
      </c>
      <c r="C124" s="120">
        <v>489000</v>
      </c>
      <c r="D124" s="121">
        <v>45397</v>
      </c>
      <c r="E124" s="119" t="s">
        <v>155</v>
      </c>
    </row>
    <row r="125" spans="1:5" ht="14.4">
      <c r="A125" s="119" t="s">
        <v>50</v>
      </c>
      <c r="B125" s="119" t="s">
        <v>152</v>
      </c>
      <c r="C125" s="120">
        <v>432000</v>
      </c>
      <c r="D125" s="121">
        <v>45390</v>
      </c>
      <c r="E125" s="119" t="s">
        <v>155</v>
      </c>
    </row>
    <row r="126" spans="1:5" ht="14.4">
      <c r="A126" s="119" t="s">
        <v>50</v>
      </c>
      <c r="B126" s="119" t="s">
        <v>152</v>
      </c>
      <c r="C126" s="120">
        <v>650000</v>
      </c>
      <c r="D126" s="121">
        <v>45401</v>
      </c>
      <c r="E126" s="119" t="s">
        <v>155</v>
      </c>
    </row>
    <row r="127" spans="1:5" ht="14.4">
      <c r="A127" s="119" t="s">
        <v>81</v>
      </c>
      <c r="B127" s="119" t="s">
        <v>153</v>
      </c>
      <c r="C127" s="120">
        <v>645000</v>
      </c>
      <c r="D127" s="121">
        <v>45404</v>
      </c>
      <c r="E127" s="119" t="s">
        <v>155</v>
      </c>
    </row>
    <row r="128" spans="1:5" ht="14.4">
      <c r="A128" s="119" t="s">
        <v>81</v>
      </c>
      <c r="B128" s="119" t="s">
        <v>153</v>
      </c>
      <c r="C128" s="120">
        <v>350000</v>
      </c>
      <c r="D128" s="121">
        <v>45392</v>
      </c>
      <c r="E128" s="119" t="s">
        <v>155</v>
      </c>
    </row>
    <row r="129" spans="1:5" ht="14.4">
      <c r="A129" s="119" t="s">
        <v>81</v>
      </c>
      <c r="B129" s="119" t="s">
        <v>153</v>
      </c>
      <c r="C129" s="120">
        <v>762500</v>
      </c>
      <c r="D129" s="121">
        <v>45385</v>
      </c>
      <c r="E129" s="119" t="s">
        <v>155</v>
      </c>
    </row>
    <row r="130" spans="1:5" ht="14.4">
      <c r="A130" s="119" t="s">
        <v>81</v>
      </c>
      <c r="B130" s="119" t="s">
        <v>153</v>
      </c>
      <c r="C130" s="120">
        <v>560000</v>
      </c>
      <c r="D130" s="121">
        <v>45406</v>
      </c>
      <c r="E130" s="119" t="s">
        <v>155</v>
      </c>
    </row>
    <row r="131" spans="1:5" ht="14.4">
      <c r="A131" s="119" t="s">
        <v>81</v>
      </c>
      <c r="B131" s="119" t="s">
        <v>153</v>
      </c>
      <c r="C131" s="120">
        <v>270000</v>
      </c>
      <c r="D131" s="121">
        <v>45408</v>
      </c>
      <c r="E131" s="119" t="s">
        <v>155</v>
      </c>
    </row>
    <row r="132" spans="1:5" ht="14.4">
      <c r="A132" s="119" t="s">
        <v>81</v>
      </c>
      <c r="B132" s="119" t="s">
        <v>153</v>
      </c>
      <c r="C132" s="120">
        <v>700000</v>
      </c>
      <c r="D132" s="121">
        <v>45408</v>
      </c>
      <c r="E132" s="119" t="s">
        <v>156</v>
      </c>
    </row>
    <row r="133" spans="1:5" ht="14.4">
      <c r="A133" s="119" t="s">
        <v>81</v>
      </c>
      <c r="B133" s="119" t="s">
        <v>153</v>
      </c>
      <c r="C133" s="120">
        <v>174113</v>
      </c>
      <c r="D133" s="121">
        <v>45408</v>
      </c>
      <c r="E133" s="119" t="s">
        <v>156</v>
      </c>
    </row>
    <row r="134" spans="1:5" ht="14.4">
      <c r="A134" s="119" t="s">
        <v>81</v>
      </c>
      <c r="B134" s="119" t="s">
        <v>153</v>
      </c>
      <c r="C134" s="120">
        <v>1275000</v>
      </c>
      <c r="D134" s="121">
        <v>45412</v>
      </c>
      <c r="E134" s="119" t="s">
        <v>155</v>
      </c>
    </row>
    <row r="135" spans="1:5" ht="14.4">
      <c r="A135" s="119" t="s">
        <v>81</v>
      </c>
      <c r="B135" s="119" t="s">
        <v>153</v>
      </c>
      <c r="C135" s="120">
        <v>825000</v>
      </c>
      <c r="D135" s="121">
        <v>45405</v>
      </c>
      <c r="E135" s="119" t="s">
        <v>155</v>
      </c>
    </row>
    <row r="136" spans="1:5" ht="14.4">
      <c r="A136" s="119" t="s">
        <v>81</v>
      </c>
      <c r="B136" s="119" t="s">
        <v>153</v>
      </c>
      <c r="C136" s="120">
        <v>750000</v>
      </c>
      <c r="D136" s="121">
        <v>45411</v>
      </c>
      <c r="E136" s="119" t="s">
        <v>155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2024-05-01T16:17:03Z</dcterms:modified>
</cp:coreProperties>
</file>