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STATS'!$A$17:$C$18</definedName>
    <definedName name="CommercialSalesMarket">'SALES STATS'!$A$41:$C$42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STATS'!$A$7:$C$11</definedName>
    <definedName name="CreditLineLoansMarket">'LOAN ONLY STATS'!$A$24:$C$24</definedName>
    <definedName name="HardMoneyLoansMarket">'LOAN ONLY STATS'!$A$36:$C$38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STATS'!$A$29:$C$35</definedName>
    <definedName name="ResidentialSalesExcludingInclineMarket">'SALES STATS'!#REF!</definedName>
    <definedName name="SubdivisionMarket">'SALES STATS'!$A$19:$C$23</definedName>
    <definedName name="VacantLandSalesMarket">'SALES STATS'!$A$48:$C$51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8" i="3"/>
  <c r="G37"/>
  <c r="G36"/>
  <c r="G30"/>
  <c r="G24"/>
  <c r="G18"/>
  <c r="G17"/>
  <c r="G11"/>
  <c r="G10"/>
  <c r="G9"/>
  <c r="G8"/>
  <c r="G7"/>
  <c r="G51" i="2"/>
  <c r="G50"/>
  <c r="G49"/>
  <c r="G48"/>
  <c r="G42"/>
  <c r="G41"/>
  <c r="G35"/>
  <c r="G34"/>
  <c r="G33"/>
  <c r="G32"/>
  <c r="G31"/>
  <c r="G30"/>
  <c r="G29"/>
  <c r="G23"/>
  <c r="G22"/>
  <c r="G21"/>
  <c r="G20"/>
  <c r="G19"/>
  <c r="G13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1" i="3"/>
  <c r="B31"/>
  <c r="C19"/>
  <c r="B19"/>
  <c r="C43" i="2"/>
  <c r="B43"/>
  <c r="B15" i="1"/>
  <c r="C15"/>
  <c r="B39" i="3"/>
  <c r="C39"/>
  <c r="B25"/>
  <c r="C25"/>
  <c r="B12"/>
  <c r="D7" s="1"/>
  <c r="C12"/>
  <c r="E7" s="1"/>
  <c r="B52" i="2"/>
  <c r="C52"/>
  <c r="B36"/>
  <c r="D30" s="1"/>
  <c r="C36"/>
  <c r="E30" s="1"/>
  <c r="A2"/>
  <c r="B24"/>
  <c r="D20" s="1"/>
  <c r="C24"/>
  <c r="D37" i="3" l="1"/>
  <c r="D38"/>
  <c r="D18"/>
  <c r="E17"/>
  <c r="D17"/>
  <c r="E18"/>
  <c r="E9"/>
  <c r="D9"/>
  <c r="E9" i="1"/>
  <c r="D9"/>
  <c r="E50" i="2"/>
  <c r="D50"/>
  <c r="E31"/>
  <c r="D31"/>
  <c r="E22"/>
  <c r="D22"/>
  <c r="E49"/>
  <c r="E42"/>
  <c r="D41"/>
  <c r="D35"/>
  <c r="D8" i="3"/>
  <c r="D11"/>
  <c r="E10"/>
  <c r="D10"/>
  <c r="E8"/>
  <c r="E11"/>
  <c r="E30"/>
  <c r="D30"/>
  <c r="E38"/>
  <c r="E37"/>
  <c r="D49" i="2"/>
  <c r="E51"/>
  <c r="D51"/>
  <c r="D42"/>
  <c r="E41"/>
  <c r="E35"/>
  <c r="E21"/>
  <c r="E23"/>
  <c r="D23"/>
  <c r="D21"/>
  <c r="E48"/>
  <c r="E29"/>
  <c r="E32"/>
  <c r="E34"/>
  <c r="E20"/>
  <c r="E19"/>
  <c r="D19"/>
  <c r="D33"/>
  <c r="E33"/>
  <c r="D34"/>
  <c r="D32"/>
  <c r="D29"/>
  <c r="D48"/>
  <c r="A2" i="3"/>
  <c r="E36"/>
  <c r="B14" i="2"/>
  <c r="C14"/>
  <c r="B25" i="1"/>
  <c r="C25"/>
  <c r="B38"/>
  <c r="C38"/>
  <c r="E33" l="1"/>
  <c r="D33"/>
  <c r="E24"/>
  <c r="D24"/>
  <c r="E9" i="2"/>
  <c r="D9"/>
  <c r="E19" i="3"/>
  <c r="D19"/>
  <c r="E43" i="2"/>
  <c r="D43"/>
  <c r="D34" i="1"/>
  <c r="E23"/>
  <c r="D23"/>
  <c r="E36"/>
  <c r="E34"/>
  <c r="E32"/>
  <c r="E35"/>
  <c r="D36" i="3"/>
  <c r="E31"/>
  <c r="D31"/>
  <c r="E24"/>
  <c r="D24"/>
  <c r="D52" i="2"/>
  <c r="E52"/>
  <c r="E36"/>
  <c r="D36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39" i="3"/>
  <c r="E25"/>
  <c r="D25"/>
  <c r="D39"/>
  <c r="E12"/>
  <c r="D12"/>
  <c r="E24" i="2"/>
  <c r="D24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<sst xmlns="http://schemas.openxmlformats.org/spreadsheetml/2006/main" count="1661" uniqueCount="165">
  <si>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</si>
  <si>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</si>
  <si>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</si>
  <si>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</si>
  <si>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</si>
  <si>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</si>
  <si>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</si>
  <si>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</si>
  <si>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</si>
  <si>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</si>
  <si>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</si>
  <si>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</si>
  <si>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</si>
  <si>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</si>
  <si>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</si>
  <si>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</si>
  <si>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</si>
  <si>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</si>
  <si>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</si>
  <si>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</si>
  <si>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</si>
  <si>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</si>
  <si>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</si>
  <si>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</si>
  <si>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</si>
  <si>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</si>
  <si>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</si>
  <si>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</si>
  <si>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</si>
  <si>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</si>
  <si>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</si>
  <si>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</si>
  <si>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</si>
  <si>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</si>
  <si>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</si>
  <si>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</si>
  <si>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</si>
  <si>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</si>
  <si>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</si>
  <si>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</si>
  <si>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</si>
  <si>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</si>
  <si>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</si>
  <si>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</si>
  <si>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</si>
  <si>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</si>
  <si>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</si>
  <si>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</si>
  <si>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</si>
  <si>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AUGUST, 2023</t>
  </si>
  <si>
    <t>Landmark Title</t>
  </si>
  <si>
    <t>SINGLE FAM RES.</t>
  </si>
  <si>
    <t>PLUMB</t>
  </si>
  <si>
    <t>RS</t>
  </si>
  <si>
    <t>NO</t>
  </si>
  <si>
    <t>Ticor Title</t>
  </si>
  <si>
    <t>GARDNERVILLE</t>
  </si>
  <si>
    <t>RLT</t>
  </si>
  <si>
    <t>Stewart Title</t>
  </si>
  <si>
    <t>BA</t>
  </si>
  <si>
    <t>Signature Title</t>
  </si>
  <si>
    <t>ZEPHYR</t>
  </si>
  <si>
    <t>JML</t>
  </si>
  <si>
    <t>First American Title</t>
  </si>
  <si>
    <t>CONDO/TWNHSE</t>
  </si>
  <si>
    <t>MINDEN</t>
  </si>
  <si>
    <t>ET</t>
  </si>
  <si>
    <t>NF</t>
  </si>
  <si>
    <t>First Centennial Title</t>
  </si>
  <si>
    <t>3</t>
  </si>
  <si>
    <t>MMB</t>
  </si>
  <si>
    <t>KIETZKE</t>
  </si>
  <si>
    <t>AE</t>
  </si>
  <si>
    <t>SAB</t>
  </si>
  <si>
    <t>Toiyabe Title</t>
  </si>
  <si>
    <t>RENO CORPORATE</t>
  </si>
  <si>
    <t>UNK</t>
  </si>
  <si>
    <t>VACANT LAND</t>
  </si>
  <si>
    <t>RIDGEVIEW</t>
  </si>
  <si>
    <t>20</t>
  </si>
  <si>
    <t>YES</t>
  </si>
  <si>
    <t>COMMERCIAL</t>
  </si>
  <si>
    <t>TO</t>
  </si>
  <si>
    <t>Calatlantic Title West</t>
  </si>
  <si>
    <t>MCCARRAN</t>
  </si>
  <si>
    <t>LH</t>
  </si>
  <si>
    <t>17</t>
  </si>
  <si>
    <t>APARTMENT BLDG.</t>
  </si>
  <si>
    <t>MOBILE HOME</t>
  </si>
  <si>
    <t>KB</t>
  </si>
  <si>
    <t>CARSON CITY</t>
  </si>
  <si>
    <t>DKD</t>
  </si>
  <si>
    <t>INCLINE</t>
  </si>
  <si>
    <t>VD</t>
  </si>
  <si>
    <t>RC</t>
  </si>
  <si>
    <t>1320-33-310-001</t>
  </si>
  <si>
    <t>2-4 PLEX</t>
  </si>
  <si>
    <t>9</t>
  </si>
  <si>
    <t>LAKESIDE</t>
  </si>
  <si>
    <t>SL</t>
  </si>
  <si>
    <t>PHOENIX</t>
  </si>
  <si>
    <t>NCS</t>
  </si>
  <si>
    <t>DC</t>
  </si>
  <si>
    <t>15</t>
  </si>
  <si>
    <t>AMG</t>
  </si>
  <si>
    <t>18</t>
  </si>
  <si>
    <t>TBH</t>
  </si>
  <si>
    <t>DP</t>
  </si>
  <si>
    <t>KDJ</t>
  </si>
  <si>
    <t>SPARKS</t>
  </si>
  <si>
    <t>JP</t>
  </si>
  <si>
    <t>1319-19-213-004</t>
  </si>
  <si>
    <t>CONVENTIONAL</t>
  </si>
  <si>
    <t>MORGAN STANLEY PRIVATE BANK; MORTGAGE ELECTRONIC REGISTRATION SYS</t>
  </si>
  <si>
    <t>1220-09-810-081</t>
  </si>
  <si>
    <t>HARD MONEY</t>
  </si>
  <si>
    <t>VANDERSLUIS, DENNIS TRUSTEE; VANDERSLUIS, PATRICIA TRUSTEE; VANDERSLUIS, DENNIS L 2007 JOINT LIVING TRUST; VANDERSLUIS, PATRICIA L 2007 JOINT LIVING TRUST</t>
  </si>
  <si>
    <t>1221-05-001-035</t>
  </si>
  <si>
    <t>UNITED WHOLESALE MORTGAGE LLC</t>
  </si>
  <si>
    <t>1220-15-410-046</t>
  </si>
  <si>
    <t>GREATER NEVADA MORTGAGE</t>
  </si>
  <si>
    <t>1320-33-815-023</t>
  </si>
  <si>
    <t>US BANK NATIONAL ASSOCIATION</t>
  </si>
  <si>
    <t>1318-10-310-066</t>
  </si>
  <si>
    <t>CONSTRUCTION</t>
  </si>
  <si>
    <t>US BANK NA</t>
  </si>
  <si>
    <t>ALL PRO FUNDING V LLC</t>
  </si>
  <si>
    <t>1318-22-002-044</t>
  </si>
  <si>
    <t>WESTERN HIGHLAND FUND II LLC</t>
  </si>
  <si>
    <t>1320-08-002-008</t>
  </si>
  <si>
    <t>DECATHLON HANGAR LLC</t>
  </si>
  <si>
    <t>1220-09-810-022</t>
  </si>
  <si>
    <t>CREDIT LINE</t>
  </si>
  <si>
    <t>HERITAGE BANK OF NEVADA</t>
  </si>
  <si>
    <t>1219-03-002-068</t>
  </si>
  <si>
    <t>MASON MCDUFFIE MORTGAGE CORPORATION</t>
  </si>
  <si>
    <t>1420-28-311-030</t>
  </si>
  <si>
    <t>EL DORADO SAVINGS BANK</t>
  </si>
  <si>
    <t>1320-32-811-002</t>
  </si>
  <si>
    <t>RICE, ROBERT RAY TRUSTEE; RICE, KATHY JOY TRUSTEE; RICE FAMILY TRUST 9/29/22</t>
  </si>
  <si>
    <t>1320-29-610-081</t>
  </si>
  <si>
    <t>PEGRAM, MICHAEL</t>
  </si>
  <si>
    <t>1318-10-310-001</t>
  </si>
  <si>
    <t>FINANCE OF AMERICA REVERSE LLC</t>
  </si>
  <si>
    <t>1220-15-110-002</t>
  </si>
  <si>
    <t>GREATE NEVADA MORTGAGE</t>
  </si>
  <si>
    <t>1320-33-001-016</t>
  </si>
  <si>
    <t>EJW CHARITABLE FOUNDATION</t>
  </si>
  <si>
    <t>1420-35-101-033</t>
  </si>
  <si>
    <t>HANOVER COMMUNITY BANK</t>
  </si>
  <si>
    <t>1418-34-111-019</t>
  </si>
  <si>
    <t>AMWEST FUNDING CORP</t>
  </si>
  <si>
    <t>1319-23-000-013 AND MORE</t>
  </si>
  <si>
    <t>PAGE, ANGIE BORDA; BORDA, TED; GAVIN, JOYCE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</si>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</sst>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30</c:v>
                </c:pt>
                <c:pt idx="1">
                  <c:v>26</c:v>
                </c:pt>
                <c:pt idx="2">
                  <c:v>18</c:v>
                </c:pt>
                <c:pt idx="3">
                  <c:v>17</c:v>
                </c:pt>
                <c:pt idx="4">
                  <c:v>12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hape val="box"/>
        <c:axId val="111449216"/>
        <c:axId val="111450752"/>
        <c:axId val="0"/>
      </c:bar3DChart>
      <c:catAx>
        <c:axId val="111449216"/>
        <c:scaling>
          <c:orientation val="minMax"/>
        </c:scaling>
        <c:axPos val="b"/>
        <c:numFmt formatCode="General" sourceLinked="1"/>
        <c:majorTickMark val="none"/>
        <c:tickLblPos val="nextTo"/>
        <c:crossAx val="111450752"/>
        <c:crosses val="autoZero"/>
        <c:auto val="1"/>
        <c:lblAlgn val="ctr"/>
        <c:lblOffset val="100"/>
      </c:catAx>
      <c:valAx>
        <c:axId val="111450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1449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Landmark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11489792"/>
        <c:axId val="111491328"/>
        <c:axId val="0"/>
      </c:bar3DChart>
      <c:catAx>
        <c:axId val="111489792"/>
        <c:scaling>
          <c:orientation val="minMax"/>
        </c:scaling>
        <c:axPos val="b"/>
        <c:numFmt formatCode="General" sourceLinked="1"/>
        <c:majorTickMark val="none"/>
        <c:tickLblPos val="nextTo"/>
        <c:crossAx val="111491328"/>
        <c:crosses val="autoZero"/>
        <c:auto val="1"/>
        <c:lblAlgn val="ctr"/>
        <c:lblOffset val="100"/>
      </c:catAx>
      <c:valAx>
        <c:axId val="1114913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1489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37</c:v>
                </c:pt>
                <c:pt idx="1">
                  <c:v>31</c:v>
                </c:pt>
                <c:pt idx="2">
                  <c:v>23</c:v>
                </c:pt>
                <c:pt idx="3">
                  <c:v>19</c:v>
                </c:pt>
                <c:pt idx="4">
                  <c:v>12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hape val="box"/>
        <c:axId val="111521792"/>
        <c:axId val="111523328"/>
        <c:axId val="0"/>
      </c:bar3DChart>
      <c:catAx>
        <c:axId val="111521792"/>
        <c:scaling>
          <c:orientation val="minMax"/>
        </c:scaling>
        <c:axPos val="b"/>
        <c:numFmt formatCode="General" sourceLinked="1"/>
        <c:majorTickMark val="none"/>
        <c:tickLblPos val="nextTo"/>
        <c:crossAx val="111523328"/>
        <c:crosses val="autoZero"/>
        <c:auto val="1"/>
        <c:lblAlgn val="ctr"/>
        <c:lblOffset val="100"/>
      </c:catAx>
      <c:valAx>
        <c:axId val="1115233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1521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21107149</c:v>
                </c:pt>
                <c:pt idx="1">
                  <c:v>32901266</c:v>
                </c:pt>
                <c:pt idx="2">
                  <c:v>22271766</c:v>
                </c:pt>
                <c:pt idx="3">
                  <c:v>16854641</c:v>
                </c:pt>
                <c:pt idx="4">
                  <c:v>31875500</c:v>
                </c:pt>
                <c:pt idx="5">
                  <c:v>3105000</c:v>
                </c:pt>
                <c:pt idx="6">
                  <c:v>2126827</c:v>
                </c:pt>
                <c:pt idx="7">
                  <c:v>525000</c:v>
                </c:pt>
              </c:numCache>
            </c:numRef>
          </c:val>
        </c:ser>
        <c:shape val="box"/>
        <c:axId val="111938560"/>
        <c:axId val="111956736"/>
        <c:axId val="0"/>
      </c:bar3DChart>
      <c:catAx>
        <c:axId val="111938560"/>
        <c:scaling>
          <c:orientation val="minMax"/>
        </c:scaling>
        <c:axPos val="b"/>
        <c:numFmt formatCode="General" sourceLinked="1"/>
        <c:majorTickMark val="none"/>
        <c:tickLblPos val="nextTo"/>
        <c:crossAx val="111956736"/>
        <c:crosses val="autoZero"/>
        <c:auto val="1"/>
        <c:lblAlgn val="ctr"/>
        <c:lblOffset val="100"/>
      </c:catAx>
      <c:valAx>
        <c:axId val="111956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1938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Landmark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15212150</c:v>
                </c:pt>
                <c:pt idx="1">
                  <c:v>7706750</c:v>
                </c:pt>
                <c:pt idx="2">
                  <c:v>1465000</c:v>
                </c:pt>
                <c:pt idx="3">
                  <c:v>235000</c:v>
                </c:pt>
                <c:pt idx="4">
                  <c:v>458500</c:v>
                </c:pt>
              </c:numCache>
            </c:numRef>
          </c:val>
        </c:ser>
        <c:shape val="box"/>
        <c:axId val="111999232"/>
        <c:axId val="111869952"/>
        <c:axId val="0"/>
      </c:bar3DChart>
      <c:catAx>
        <c:axId val="111999232"/>
        <c:scaling>
          <c:orientation val="minMax"/>
        </c:scaling>
        <c:axPos val="b"/>
        <c:numFmt formatCode="General" sourceLinked="1"/>
        <c:majorTickMark val="none"/>
        <c:tickLblPos val="nextTo"/>
        <c:crossAx val="111869952"/>
        <c:crosses val="autoZero"/>
        <c:auto val="1"/>
        <c:lblAlgn val="ctr"/>
        <c:lblOffset val="100"/>
      </c:catAx>
      <c:valAx>
        <c:axId val="111869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1999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36319299</c:v>
                </c:pt>
                <c:pt idx="1">
                  <c:v>40608016</c:v>
                </c:pt>
                <c:pt idx="2">
                  <c:v>23736766</c:v>
                </c:pt>
                <c:pt idx="3">
                  <c:v>17089641</c:v>
                </c:pt>
                <c:pt idx="4">
                  <c:v>31875500</c:v>
                </c:pt>
                <c:pt idx="5">
                  <c:v>3563500</c:v>
                </c:pt>
                <c:pt idx="6">
                  <c:v>2126827</c:v>
                </c:pt>
                <c:pt idx="7">
                  <c:v>525000</c:v>
                </c:pt>
              </c:numCache>
            </c:numRef>
          </c:val>
        </c:ser>
        <c:shape val="box"/>
        <c:axId val="111879680"/>
        <c:axId val="111881216"/>
        <c:axId val="0"/>
      </c:bar3DChart>
      <c:catAx>
        <c:axId val="111879680"/>
        <c:scaling>
          <c:orientation val="minMax"/>
        </c:scaling>
        <c:axPos val="b"/>
        <c:numFmt formatCode="General" sourceLinked="1"/>
        <c:majorTickMark val="none"/>
        <c:tickLblPos val="nextTo"/>
        <c:crossAx val="111881216"/>
        <c:crosses val="autoZero"/>
        <c:auto val="1"/>
        <c:lblAlgn val="ctr"/>
        <c:lblOffset val="100"/>
      </c:catAx>
      <c:valAx>
        <c:axId val="1118812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1879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172.634961574076" createdVersion="3" refreshedVersion="3" minRefreshableVersion="3" recordCount="112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4">
        <s v="MCCARRAN"/>
        <s v="MINDEN"/>
        <s v="INCLINE"/>
        <s v="PHOENIX"/>
        <s v="SPARKS"/>
        <s v="RIDGEVIEW"/>
        <s v="ZEPHYR"/>
        <s v="GARDNERVILLE"/>
        <s v="CARSON CITY"/>
        <s v="PLUMB"/>
        <s v="KIETZKE"/>
        <s v="LAKESIDE"/>
        <s v="RENO CORPORATE"/>
        <m u="1"/>
      </sharedItems>
    </cacheField>
    <cacheField name="EO" numFmtId="0">
      <sharedItems containsBlank="1" count="31">
        <s v="LH"/>
        <s v="ET"/>
        <s v="VD"/>
        <s v="NCS"/>
        <s v="JP"/>
        <s v="20"/>
        <s v="17"/>
        <s v="15"/>
        <s v="3"/>
        <s v="18"/>
        <s v="9"/>
        <s v="RS"/>
        <s v="DP"/>
        <s v="JML"/>
        <s v="NF"/>
        <s v="MMB"/>
        <s v="SAB"/>
        <s v="BA"/>
        <s v="DC"/>
        <s v="AMG"/>
        <s v="KDJ"/>
        <s v="TBH"/>
        <s v="UNK"/>
        <s v="RC"/>
        <s v="KB"/>
        <s v="AE"/>
        <s v="RLT"/>
        <s v="DKD"/>
        <s v="SL"/>
        <s v="TO"/>
        <m u="1"/>
      </sharedItems>
    </cacheField>
    <cacheField name="PROPTYPE" numFmtId="0">
      <sharedItems containsBlank="1" count="8">
        <s v="SINGLE FAM RES."/>
        <s v="CONDO/TWNHSE"/>
        <s v="COMMERCIAL"/>
        <s v="MOBILE HOME"/>
        <s v="VACANT LAND"/>
        <s v="2-4 PLEX"/>
        <s v="APARTMENT BLDG."/>
        <m u="1"/>
      </sharedItems>
    </cacheField>
    <cacheField name="DOCNUM" numFmtId="0">
      <sharedItems containsSemiMixedTypes="0" containsString="0" containsNumber="1" containsInteger="1" minValue="999077" maxValue="1000093"/>
    </cacheField>
    <cacheField name="AMOUNT" numFmtId="165">
      <sharedItems containsSemiMixedTypes="0" containsString="0" containsNumber="1" containsInteger="1" minValue="55000" maxValue="1075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8-01T00:00:00" maxDate="2023-09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172.635079282409" createdVersion="3" refreshedVersion="3" minRefreshableVersion="3" recordCount="20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Landmark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HARD MONEY"/>
        <s v="CONVENTIONAL"/>
        <s v="CONSTRUCTION"/>
        <s v="COMMERCIAL"/>
        <s v="CREDIT LINE"/>
        <m u="1"/>
        <s v="SBA" u="1"/>
        <s v="FHA"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99115" maxValue="1000068"/>
    </cacheField>
    <cacheField name="AMOUNT" numFmtId="165">
      <sharedItems containsSemiMixedTypes="0" containsString="0" containsNumber="1" containsInteger="1" minValue="50000" maxValue="9843150"/>
    </cacheField>
    <cacheField name="RECDATE" numFmtId="14">
      <sharedItems containsSemiMixedTypes="0" containsNonDate="0" containsDate="1" containsString="0" minDate="2023-08-02T00:00:00" maxDate="2023-09-01T00:00:00"/>
    </cacheField>
    <cacheField name="LENDER" numFmtId="0">
      <sharedItems containsBlank="1" count="116">
        <s v="VANDERSLUIS, DENNIS TRUSTEE; VANDERSLUIS, PATRICIA TRUSTEE; VANDERSLUIS, DENNIS L 2007 JOINT LIVING TRUST; VANDERSLUIS, PATRICIA L 2007 JOINT LIVING TRUST"/>
        <s v="UNITED WHOLESALE MORTGAGE LLC"/>
        <s v="GREATER NEVADA MORTGAGE"/>
        <s v="US BANK NATIONAL ASSOCIATION"/>
        <s v="US BANK NA"/>
        <s v="ALL PRO FUNDING V LLC"/>
        <s v="WESTERN HIGHLAND FUND II LLC"/>
        <s v="MORGAN STANLEY PRIVATE BANK; MORTGAGE ELECTRONIC REGISTRATION SYS"/>
        <s v="MASON MCDUFFIE MORTGAGE CORPORATION"/>
        <s v="HERITAGE BANK OF NEVADA"/>
        <s v="EL DORADO SAVINGS BANK"/>
        <s v="RICE, ROBERT RAY TRUSTEE; RICE, KATHY JOY TRUSTEE; RICE FAMILY TRUST 9/29/22"/>
        <s v="DECATHLON HANGAR LLC"/>
        <s v="PAGE, ANGIE BORDA; BORDA, TED; GAVIN, JOYCE"/>
        <s v="PEGRAM, MICHAEL"/>
        <s v="FINANCE OF AMERICA REVERSE LLC"/>
        <s v="GREATE NEVADA MORTGAGE"/>
        <s v="EJW CHARITABLE FOUNDATION"/>
        <s v="HANOVER COMMUNITY BANK"/>
        <s v="AMWEST FUNDING CORP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s v="CAL"/>
    <x v="0"/>
    <x v="0"/>
    <x v="0"/>
    <n v="1000011"/>
    <n v="535000"/>
    <x v="0"/>
    <s v="YES"/>
    <d v="2023-08-30T00:00:00"/>
  </r>
  <r>
    <x v="0"/>
    <s v="CAL"/>
    <x v="0"/>
    <x v="0"/>
    <x v="0"/>
    <n v="999573"/>
    <n v="524950"/>
    <x v="0"/>
    <s v="YES"/>
    <d v="2023-08-16T00:00:00"/>
  </r>
  <r>
    <x v="0"/>
    <s v="CAL"/>
    <x v="0"/>
    <x v="0"/>
    <x v="0"/>
    <n v="1000073"/>
    <n v="556927"/>
    <x v="0"/>
    <s v="YES"/>
    <d v="2023-08-31T00:00:00"/>
  </r>
  <r>
    <x v="0"/>
    <s v="CAL"/>
    <x v="0"/>
    <x v="0"/>
    <x v="0"/>
    <n v="999735"/>
    <n v="509950"/>
    <x v="0"/>
    <s v="YES"/>
    <d v="2023-08-21T00:00:00"/>
  </r>
  <r>
    <x v="1"/>
    <s v="FA"/>
    <x v="1"/>
    <x v="1"/>
    <x v="0"/>
    <n v="999926"/>
    <n v="530000"/>
    <x v="1"/>
    <s v="YES"/>
    <d v="2023-08-28T00:00:00"/>
  </r>
  <r>
    <x v="1"/>
    <s v="FA"/>
    <x v="1"/>
    <x v="1"/>
    <x v="0"/>
    <n v="999647"/>
    <n v="885000"/>
    <x v="1"/>
    <s v="YES"/>
    <d v="2023-08-18T00:00:00"/>
  </r>
  <r>
    <x v="1"/>
    <s v="FA"/>
    <x v="1"/>
    <x v="1"/>
    <x v="0"/>
    <n v="999625"/>
    <n v="671200"/>
    <x v="1"/>
    <s v="YES"/>
    <d v="2023-08-17T00:00:00"/>
  </r>
  <r>
    <x v="1"/>
    <s v="FA"/>
    <x v="2"/>
    <x v="2"/>
    <x v="0"/>
    <n v="999812"/>
    <n v="1600000"/>
    <x v="1"/>
    <s v="YES"/>
    <d v="2023-08-23T00:00:00"/>
  </r>
  <r>
    <x v="1"/>
    <s v="FA"/>
    <x v="1"/>
    <x v="1"/>
    <x v="0"/>
    <n v="999967"/>
    <n v="1090000"/>
    <x v="1"/>
    <s v="YES"/>
    <d v="2023-08-29T00:00:00"/>
  </r>
  <r>
    <x v="1"/>
    <s v="FA"/>
    <x v="1"/>
    <x v="1"/>
    <x v="0"/>
    <n v="999674"/>
    <n v="1180000"/>
    <x v="1"/>
    <s v="YES"/>
    <d v="2023-08-18T00:00:00"/>
  </r>
  <r>
    <x v="1"/>
    <s v="FA"/>
    <x v="1"/>
    <x v="1"/>
    <x v="0"/>
    <n v="999276"/>
    <n v="545000"/>
    <x v="1"/>
    <s v="YES"/>
    <d v="2023-08-07T00:00:00"/>
  </r>
  <r>
    <x v="1"/>
    <s v="FA"/>
    <x v="1"/>
    <x v="1"/>
    <x v="0"/>
    <n v="1000004"/>
    <n v="915000"/>
    <x v="1"/>
    <s v="YES"/>
    <d v="2023-08-30T00:00:00"/>
  </r>
  <r>
    <x v="1"/>
    <s v="FA"/>
    <x v="1"/>
    <x v="1"/>
    <x v="0"/>
    <n v="1000069"/>
    <n v="975000"/>
    <x v="1"/>
    <s v="YES"/>
    <d v="2023-08-31T00:00:00"/>
  </r>
  <r>
    <x v="1"/>
    <s v="FA"/>
    <x v="1"/>
    <x v="1"/>
    <x v="0"/>
    <n v="999741"/>
    <n v="775000"/>
    <x v="1"/>
    <s v="YES"/>
    <d v="2023-08-21T00:00:00"/>
  </r>
  <r>
    <x v="1"/>
    <s v="FA"/>
    <x v="1"/>
    <x v="1"/>
    <x v="0"/>
    <n v="999172"/>
    <n v="2500000"/>
    <x v="1"/>
    <s v="YES"/>
    <d v="2023-08-03T00:00:00"/>
  </r>
  <r>
    <x v="1"/>
    <s v="FA"/>
    <x v="1"/>
    <x v="1"/>
    <x v="0"/>
    <n v="999738"/>
    <n v="505000"/>
    <x v="1"/>
    <s v="YES"/>
    <d v="2023-08-21T00:00:00"/>
  </r>
  <r>
    <x v="1"/>
    <s v="FA"/>
    <x v="1"/>
    <x v="1"/>
    <x v="1"/>
    <n v="999888"/>
    <n v="548000"/>
    <x v="1"/>
    <s v="YES"/>
    <d v="2023-08-25T00:00:00"/>
  </r>
  <r>
    <x v="1"/>
    <s v="FA"/>
    <x v="3"/>
    <x v="3"/>
    <x v="2"/>
    <n v="999147"/>
    <n v="2999900"/>
    <x v="1"/>
    <s v="YES"/>
    <d v="2023-08-02T00:00:00"/>
  </r>
  <r>
    <x v="1"/>
    <s v="FA"/>
    <x v="1"/>
    <x v="1"/>
    <x v="3"/>
    <n v="999707"/>
    <n v="60000"/>
    <x v="1"/>
    <s v="YES"/>
    <d v="2023-08-21T00:00:00"/>
  </r>
  <r>
    <x v="1"/>
    <s v="FA"/>
    <x v="1"/>
    <x v="1"/>
    <x v="2"/>
    <n v="999081"/>
    <n v="450000"/>
    <x v="1"/>
    <s v="YES"/>
    <d v="2023-08-01T00:00:00"/>
  </r>
  <r>
    <x v="1"/>
    <s v="FA"/>
    <x v="4"/>
    <x v="4"/>
    <x v="0"/>
    <n v="999575"/>
    <n v="625541"/>
    <x v="0"/>
    <s v="YES"/>
    <d v="2023-08-16T00:00:00"/>
  </r>
  <r>
    <x v="2"/>
    <s v="FC"/>
    <x v="5"/>
    <x v="5"/>
    <x v="0"/>
    <n v="999419"/>
    <n v="793778"/>
    <x v="0"/>
    <s v="YES"/>
    <d v="2023-08-11T00:00:00"/>
  </r>
  <r>
    <x v="2"/>
    <s v="FC"/>
    <x v="6"/>
    <x v="6"/>
    <x v="0"/>
    <n v="999244"/>
    <n v="1100000"/>
    <x v="1"/>
    <s v="YES"/>
    <d v="2023-08-04T00:00:00"/>
  </r>
  <r>
    <x v="2"/>
    <s v="FC"/>
    <x v="6"/>
    <x v="6"/>
    <x v="0"/>
    <n v="999278"/>
    <n v="1620000"/>
    <x v="1"/>
    <s v="YES"/>
    <d v="2023-08-07T00:00:00"/>
  </r>
  <r>
    <x v="2"/>
    <s v="FC"/>
    <x v="5"/>
    <x v="7"/>
    <x v="0"/>
    <n v="999280"/>
    <n v="595000"/>
    <x v="1"/>
    <s v="YES"/>
    <d v="2023-08-07T00:00:00"/>
  </r>
  <r>
    <x v="2"/>
    <s v="FC"/>
    <x v="7"/>
    <x v="8"/>
    <x v="4"/>
    <n v="999114"/>
    <n v="860000"/>
    <x v="1"/>
    <s v="YES"/>
    <d v="2023-08-02T00:00:00"/>
  </r>
  <r>
    <x v="2"/>
    <s v="FC"/>
    <x v="7"/>
    <x v="8"/>
    <x v="0"/>
    <n v="1000018"/>
    <n v="799000"/>
    <x v="1"/>
    <s v="YES"/>
    <d v="2023-08-30T00:00:00"/>
  </r>
  <r>
    <x v="2"/>
    <s v="FC"/>
    <x v="6"/>
    <x v="6"/>
    <x v="0"/>
    <n v="999116"/>
    <n v="3795000"/>
    <x v="1"/>
    <s v="YES"/>
    <d v="2023-08-02T00:00:00"/>
  </r>
  <r>
    <x v="2"/>
    <s v="FC"/>
    <x v="6"/>
    <x v="6"/>
    <x v="1"/>
    <n v="999442"/>
    <n v="795000"/>
    <x v="1"/>
    <s v="YES"/>
    <d v="2023-08-11T00:00:00"/>
  </r>
  <r>
    <x v="2"/>
    <s v="FC"/>
    <x v="7"/>
    <x v="8"/>
    <x v="0"/>
    <n v="999668"/>
    <n v="890000"/>
    <x v="1"/>
    <s v="YES"/>
    <d v="2023-08-18T00:00:00"/>
  </r>
  <r>
    <x v="2"/>
    <s v="FC"/>
    <x v="7"/>
    <x v="8"/>
    <x v="0"/>
    <n v="999557"/>
    <n v="429000"/>
    <x v="1"/>
    <s v="YES"/>
    <d v="2023-08-16T00:00:00"/>
  </r>
  <r>
    <x v="2"/>
    <s v="FC"/>
    <x v="7"/>
    <x v="8"/>
    <x v="0"/>
    <n v="999520"/>
    <n v="705000"/>
    <x v="1"/>
    <s v="YES"/>
    <d v="2023-08-15T00:00:00"/>
  </r>
  <r>
    <x v="2"/>
    <s v="FC"/>
    <x v="7"/>
    <x v="8"/>
    <x v="0"/>
    <n v="999903"/>
    <n v="818679"/>
    <x v="1"/>
    <s v="YES"/>
    <d v="2023-08-25T00:00:00"/>
  </r>
  <r>
    <x v="2"/>
    <s v="FC"/>
    <x v="7"/>
    <x v="8"/>
    <x v="0"/>
    <n v="999501"/>
    <n v="560000"/>
    <x v="1"/>
    <s v="YES"/>
    <d v="2023-08-15T00:00:00"/>
  </r>
  <r>
    <x v="2"/>
    <s v="FC"/>
    <x v="6"/>
    <x v="6"/>
    <x v="0"/>
    <n v="999479"/>
    <n v="3100000"/>
    <x v="1"/>
    <s v="YES"/>
    <d v="2023-08-14T00:00:00"/>
  </r>
  <r>
    <x v="2"/>
    <s v="FC"/>
    <x v="7"/>
    <x v="8"/>
    <x v="4"/>
    <n v="999477"/>
    <n v="70000"/>
    <x v="1"/>
    <s v="YES"/>
    <d v="2023-08-14T00:00:00"/>
  </r>
  <r>
    <x v="2"/>
    <s v="FC"/>
    <x v="7"/>
    <x v="8"/>
    <x v="0"/>
    <n v="999651"/>
    <n v="388000"/>
    <x v="1"/>
    <s v="YES"/>
    <d v="2023-08-18T00:00:00"/>
  </r>
  <r>
    <x v="2"/>
    <s v="FC"/>
    <x v="5"/>
    <x v="5"/>
    <x v="0"/>
    <n v="999658"/>
    <n v="632278"/>
    <x v="0"/>
    <s v="YES"/>
    <d v="2023-08-18T00:00:00"/>
  </r>
  <r>
    <x v="2"/>
    <s v="FC"/>
    <x v="8"/>
    <x v="9"/>
    <x v="0"/>
    <n v="999359"/>
    <n v="1275000"/>
    <x v="1"/>
    <s v="YES"/>
    <d v="2023-08-10T00:00:00"/>
  </r>
  <r>
    <x v="2"/>
    <s v="FC"/>
    <x v="6"/>
    <x v="6"/>
    <x v="0"/>
    <n v="999640"/>
    <n v="1600000"/>
    <x v="1"/>
    <s v="YES"/>
    <d v="2023-08-18T00:00:00"/>
  </r>
  <r>
    <x v="2"/>
    <s v="FC"/>
    <x v="5"/>
    <x v="5"/>
    <x v="0"/>
    <n v="999631"/>
    <n v="728542"/>
    <x v="0"/>
    <s v="YES"/>
    <d v="2023-08-17T00:00:00"/>
  </r>
  <r>
    <x v="2"/>
    <s v="FC"/>
    <x v="5"/>
    <x v="5"/>
    <x v="1"/>
    <n v="999996"/>
    <n v="472000"/>
    <x v="0"/>
    <s v="YES"/>
    <d v="2023-08-30T00:00:00"/>
  </r>
  <r>
    <x v="2"/>
    <s v="FC"/>
    <x v="5"/>
    <x v="5"/>
    <x v="1"/>
    <n v="999976"/>
    <n v="604194"/>
    <x v="0"/>
    <s v="YES"/>
    <d v="2023-08-30T00:00:00"/>
  </r>
  <r>
    <x v="2"/>
    <s v="FC"/>
    <x v="6"/>
    <x v="6"/>
    <x v="0"/>
    <n v="1000057"/>
    <n v="3900000"/>
    <x v="1"/>
    <s v="YES"/>
    <d v="2023-08-31T00:00:00"/>
  </r>
  <r>
    <x v="2"/>
    <s v="FC"/>
    <x v="5"/>
    <x v="10"/>
    <x v="5"/>
    <n v="999102"/>
    <n v="682000"/>
    <x v="1"/>
    <s v="YES"/>
    <d v="2023-08-01T00:00:00"/>
  </r>
  <r>
    <x v="2"/>
    <s v="FC"/>
    <x v="7"/>
    <x v="8"/>
    <x v="4"/>
    <n v="999090"/>
    <n v="4488795"/>
    <x v="1"/>
    <s v="YES"/>
    <d v="2023-08-01T00:00:00"/>
  </r>
  <r>
    <x v="2"/>
    <s v="FC"/>
    <x v="7"/>
    <x v="8"/>
    <x v="0"/>
    <n v="999778"/>
    <n v="1200000"/>
    <x v="1"/>
    <s v="YES"/>
    <d v="2023-08-22T00:00:00"/>
  </r>
  <r>
    <x v="3"/>
    <s v="LT"/>
    <x v="9"/>
    <x v="11"/>
    <x v="0"/>
    <n v="999838"/>
    <n v="1435000"/>
    <x v="1"/>
    <s v="YES"/>
    <d v="2023-08-23T00:00:00"/>
  </r>
  <r>
    <x v="3"/>
    <s v="LT"/>
    <x v="9"/>
    <x v="11"/>
    <x v="1"/>
    <n v="999426"/>
    <n v="560000"/>
    <x v="1"/>
    <s v="YES"/>
    <d v="2023-08-11T00:00:00"/>
  </r>
  <r>
    <x v="3"/>
    <s v="LT"/>
    <x v="9"/>
    <x v="12"/>
    <x v="0"/>
    <n v="999436"/>
    <n v="415000"/>
    <x v="1"/>
    <s v="YES"/>
    <d v="2023-08-11T00:00:00"/>
  </r>
  <r>
    <x v="3"/>
    <s v="LT"/>
    <x v="9"/>
    <x v="11"/>
    <x v="0"/>
    <n v="999383"/>
    <n v="695000"/>
    <x v="1"/>
    <s v="YES"/>
    <d v="2023-08-10T00:00:00"/>
  </r>
  <r>
    <x v="4"/>
    <s v="SIG"/>
    <x v="6"/>
    <x v="13"/>
    <x v="0"/>
    <n v="999077"/>
    <n v="1600000"/>
    <x v="1"/>
    <s v="YES"/>
    <d v="2023-08-01T00:00:00"/>
  </r>
  <r>
    <x v="4"/>
    <s v="SIG"/>
    <x v="6"/>
    <x v="13"/>
    <x v="0"/>
    <n v="999578"/>
    <n v="10750000"/>
    <x v="1"/>
    <s v="YES"/>
    <d v="2023-08-16T00:00:00"/>
  </r>
  <r>
    <x v="4"/>
    <s v="SIG"/>
    <x v="6"/>
    <x v="13"/>
    <x v="0"/>
    <n v="999590"/>
    <n v="3400000"/>
    <x v="1"/>
    <s v="YES"/>
    <d v="2023-08-17T00:00:00"/>
  </r>
  <r>
    <x v="4"/>
    <s v="SIG"/>
    <x v="6"/>
    <x v="13"/>
    <x v="0"/>
    <n v="999335"/>
    <n v="469000"/>
    <x v="1"/>
    <s v="YES"/>
    <d v="2023-08-09T00:00:00"/>
  </r>
  <r>
    <x v="4"/>
    <s v="SIG"/>
    <x v="6"/>
    <x v="13"/>
    <x v="4"/>
    <n v="999340"/>
    <n v="1000000"/>
    <x v="1"/>
    <s v="YES"/>
    <d v="2023-08-09T00:00:00"/>
  </r>
  <r>
    <x v="4"/>
    <s v="SIG"/>
    <x v="6"/>
    <x v="13"/>
    <x v="0"/>
    <n v="999406"/>
    <n v="450000"/>
    <x v="1"/>
    <s v="YES"/>
    <d v="2023-08-11T00:00:00"/>
  </r>
  <r>
    <x v="4"/>
    <s v="SIG"/>
    <x v="6"/>
    <x v="13"/>
    <x v="0"/>
    <n v="999410"/>
    <n v="6850000"/>
    <x v="1"/>
    <s v="YES"/>
    <d v="2023-08-11T00:00:00"/>
  </r>
  <r>
    <x v="4"/>
    <s v="SIG"/>
    <x v="6"/>
    <x v="13"/>
    <x v="0"/>
    <n v="999463"/>
    <n v="3300000"/>
    <x v="1"/>
    <s v="YES"/>
    <d v="2023-08-14T00:00:00"/>
  </r>
  <r>
    <x v="4"/>
    <s v="SIG"/>
    <x v="6"/>
    <x v="13"/>
    <x v="0"/>
    <n v="999506"/>
    <n v="1750000"/>
    <x v="1"/>
    <s v="YES"/>
    <d v="2023-08-15T00:00:00"/>
  </r>
  <r>
    <x v="4"/>
    <s v="SIG"/>
    <x v="1"/>
    <x v="14"/>
    <x v="0"/>
    <n v="999901"/>
    <n v="407500"/>
    <x v="1"/>
    <s v="YES"/>
    <d v="2023-08-25T00:00:00"/>
  </r>
  <r>
    <x v="4"/>
    <s v="SIG"/>
    <x v="6"/>
    <x v="13"/>
    <x v="0"/>
    <n v="999878"/>
    <n v="699000"/>
    <x v="1"/>
    <s v="YES"/>
    <d v="2023-08-25T00:00:00"/>
  </r>
  <r>
    <x v="4"/>
    <s v="SIG"/>
    <x v="6"/>
    <x v="13"/>
    <x v="4"/>
    <n v="999284"/>
    <n v="1200000"/>
    <x v="1"/>
    <s v="YES"/>
    <d v="2023-08-07T00:00:00"/>
  </r>
  <r>
    <x v="5"/>
    <s v="ST"/>
    <x v="7"/>
    <x v="15"/>
    <x v="0"/>
    <n v="1000070"/>
    <n v="865000"/>
    <x v="1"/>
    <s v="YES"/>
    <d v="2023-08-31T00:00:00"/>
  </r>
  <r>
    <x v="5"/>
    <s v="ST"/>
    <x v="10"/>
    <x v="16"/>
    <x v="0"/>
    <n v="999936"/>
    <n v="450000"/>
    <x v="1"/>
    <s v="YES"/>
    <d v="2023-08-28T00:00:00"/>
  </r>
  <r>
    <x v="5"/>
    <s v="ST"/>
    <x v="7"/>
    <x v="17"/>
    <x v="0"/>
    <n v="999661"/>
    <n v="839900"/>
    <x v="1"/>
    <s v="YES"/>
    <d v="2023-08-18T00:00:00"/>
  </r>
  <r>
    <x v="5"/>
    <s v="ST"/>
    <x v="7"/>
    <x v="15"/>
    <x v="0"/>
    <n v="999920"/>
    <n v="435000"/>
    <x v="1"/>
    <s v="YES"/>
    <d v="2023-08-28T00:00:00"/>
  </r>
  <r>
    <x v="5"/>
    <s v="ST"/>
    <x v="7"/>
    <x v="17"/>
    <x v="0"/>
    <n v="999875"/>
    <n v="959000"/>
    <x v="1"/>
    <s v="YES"/>
    <d v="2023-08-25T00:00:00"/>
  </r>
  <r>
    <x v="5"/>
    <s v="ST"/>
    <x v="7"/>
    <x v="15"/>
    <x v="0"/>
    <n v="999137"/>
    <n v="975000"/>
    <x v="1"/>
    <s v="YES"/>
    <d v="2023-08-02T00:00:00"/>
  </r>
  <r>
    <x v="5"/>
    <s v="ST"/>
    <x v="10"/>
    <x v="16"/>
    <x v="0"/>
    <n v="999152"/>
    <n v="251000"/>
    <x v="1"/>
    <s v="YES"/>
    <d v="2023-08-02T00:00:00"/>
  </r>
  <r>
    <x v="5"/>
    <s v="ST"/>
    <x v="10"/>
    <x v="16"/>
    <x v="0"/>
    <n v="999348"/>
    <n v="845000"/>
    <x v="1"/>
    <s v="YES"/>
    <d v="2023-08-09T00:00:00"/>
  </r>
  <r>
    <x v="5"/>
    <s v="ST"/>
    <x v="8"/>
    <x v="18"/>
    <x v="0"/>
    <n v="999262"/>
    <n v="2680000"/>
    <x v="1"/>
    <s v="YES"/>
    <d v="2023-08-04T00:00:00"/>
  </r>
  <r>
    <x v="5"/>
    <s v="ST"/>
    <x v="8"/>
    <x v="19"/>
    <x v="0"/>
    <n v="999339"/>
    <n v="1450000"/>
    <x v="0"/>
    <s v="YES"/>
    <d v="2023-08-09T00:00:00"/>
  </r>
  <r>
    <x v="5"/>
    <s v="ST"/>
    <x v="8"/>
    <x v="20"/>
    <x v="0"/>
    <n v="999499"/>
    <n v="786866"/>
    <x v="1"/>
    <s v="YES"/>
    <d v="2023-08-15T00:00:00"/>
  </r>
  <r>
    <x v="5"/>
    <s v="ST"/>
    <x v="10"/>
    <x v="21"/>
    <x v="4"/>
    <n v="999429"/>
    <n v="135000"/>
    <x v="1"/>
    <s v="YES"/>
    <d v="2023-08-11T00:00:00"/>
  </r>
  <r>
    <x v="5"/>
    <s v="ST"/>
    <x v="8"/>
    <x v="22"/>
    <x v="0"/>
    <n v="999314"/>
    <n v="569000"/>
    <x v="1"/>
    <s v="YES"/>
    <d v="2023-08-08T00:00:00"/>
  </r>
  <r>
    <x v="5"/>
    <s v="ST"/>
    <x v="7"/>
    <x v="15"/>
    <x v="0"/>
    <n v="999524"/>
    <n v="785000"/>
    <x v="1"/>
    <s v="YES"/>
    <d v="2023-08-15T00:00:00"/>
  </r>
  <r>
    <x v="5"/>
    <s v="ST"/>
    <x v="7"/>
    <x v="15"/>
    <x v="0"/>
    <n v="999700"/>
    <n v="831000"/>
    <x v="1"/>
    <s v="YES"/>
    <d v="2023-08-21T00:00:00"/>
  </r>
  <r>
    <x v="5"/>
    <s v="ST"/>
    <x v="9"/>
    <x v="23"/>
    <x v="0"/>
    <n v="999820"/>
    <n v="8300000"/>
    <x v="1"/>
    <s v="YES"/>
    <d v="2023-08-23T00:00:00"/>
  </r>
  <r>
    <x v="5"/>
    <s v="ST"/>
    <x v="9"/>
    <x v="24"/>
    <x v="0"/>
    <n v="999771"/>
    <n v="515000"/>
    <x v="1"/>
    <s v="YES"/>
    <d v="2023-08-22T00:00:00"/>
  </r>
  <r>
    <x v="5"/>
    <s v="ST"/>
    <x v="7"/>
    <x v="15"/>
    <x v="0"/>
    <n v="999503"/>
    <n v="600000"/>
    <x v="1"/>
    <s v="YES"/>
    <d v="2023-08-15T00:00:00"/>
  </r>
  <r>
    <x v="6"/>
    <s v="TI"/>
    <x v="10"/>
    <x v="25"/>
    <x v="0"/>
    <n v="999924"/>
    <n v="677500"/>
    <x v="1"/>
    <s v="YES"/>
    <d v="2023-08-28T00:00:00"/>
  </r>
  <r>
    <x v="6"/>
    <s v="TI"/>
    <x v="7"/>
    <x v="26"/>
    <x v="4"/>
    <n v="999415"/>
    <n v="325000"/>
    <x v="1"/>
    <s v="YES"/>
    <d v="2023-08-11T00:00:00"/>
  </r>
  <r>
    <x v="6"/>
    <s v="TI"/>
    <x v="7"/>
    <x v="26"/>
    <x v="0"/>
    <n v="999396"/>
    <n v="795000"/>
    <x v="1"/>
    <s v="YES"/>
    <d v="2023-08-10T00:00:00"/>
  </r>
  <r>
    <x v="6"/>
    <s v="TI"/>
    <x v="7"/>
    <x v="26"/>
    <x v="4"/>
    <n v="999969"/>
    <n v="300000"/>
    <x v="1"/>
    <s v="YES"/>
    <d v="2023-08-29T00:00:00"/>
  </r>
  <r>
    <x v="6"/>
    <s v="TI"/>
    <x v="7"/>
    <x v="26"/>
    <x v="0"/>
    <n v="999952"/>
    <n v="595000"/>
    <x v="1"/>
    <s v="YES"/>
    <d v="2023-08-29T00:00:00"/>
  </r>
  <r>
    <x v="6"/>
    <s v="TI"/>
    <x v="7"/>
    <x v="26"/>
    <x v="0"/>
    <n v="999466"/>
    <n v="505000"/>
    <x v="1"/>
    <s v="YES"/>
    <d v="2023-08-14T00:00:00"/>
  </r>
  <r>
    <x v="6"/>
    <s v="TI"/>
    <x v="7"/>
    <x v="26"/>
    <x v="0"/>
    <n v="999493"/>
    <n v="1346900"/>
    <x v="1"/>
    <s v="YES"/>
    <d v="2023-08-14T00:00:00"/>
  </r>
  <r>
    <x v="6"/>
    <s v="TI"/>
    <x v="7"/>
    <x v="26"/>
    <x v="0"/>
    <n v="999516"/>
    <n v="653000"/>
    <x v="1"/>
    <s v="YES"/>
    <d v="2023-08-15T00:00:00"/>
  </r>
  <r>
    <x v="6"/>
    <s v="TI"/>
    <x v="7"/>
    <x v="26"/>
    <x v="4"/>
    <n v="999562"/>
    <n v="199000"/>
    <x v="1"/>
    <s v="YES"/>
    <d v="2023-08-16T00:00:00"/>
  </r>
  <r>
    <x v="6"/>
    <s v="TI"/>
    <x v="7"/>
    <x v="26"/>
    <x v="0"/>
    <n v="999569"/>
    <n v="1450000"/>
    <x v="1"/>
    <s v="YES"/>
    <d v="2023-08-16T00:00:00"/>
  </r>
  <r>
    <x v="6"/>
    <s v="TI"/>
    <x v="7"/>
    <x v="26"/>
    <x v="0"/>
    <n v="999865"/>
    <n v="600000"/>
    <x v="1"/>
    <s v="YES"/>
    <d v="2023-08-24T00:00:00"/>
  </r>
  <r>
    <x v="6"/>
    <s v="TI"/>
    <x v="7"/>
    <x v="26"/>
    <x v="0"/>
    <n v="999930"/>
    <n v="450000"/>
    <x v="1"/>
    <s v="YES"/>
    <d v="2023-08-28T00:00:00"/>
  </r>
  <r>
    <x v="6"/>
    <s v="TI"/>
    <x v="7"/>
    <x v="26"/>
    <x v="0"/>
    <n v="1000086"/>
    <n v="505000"/>
    <x v="1"/>
    <s v="YES"/>
    <d v="2023-08-31T00:00:00"/>
  </r>
  <r>
    <x v="6"/>
    <s v="TI"/>
    <x v="7"/>
    <x v="26"/>
    <x v="0"/>
    <n v="999781"/>
    <n v="2042500"/>
    <x v="1"/>
    <s v="YES"/>
    <d v="2023-08-22T00:00:00"/>
  </r>
  <r>
    <x v="6"/>
    <s v="TI"/>
    <x v="8"/>
    <x v="27"/>
    <x v="0"/>
    <n v="999793"/>
    <n v="299800"/>
    <x v="1"/>
    <s v="YES"/>
    <d v="2023-08-22T00:00:00"/>
  </r>
  <r>
    <x v="6"/>
    <s v="TI"/>
    <x v="7"/>
    <x v="26"/>
    <x v="0"/>
    <n v="999097"/>
    <n v="535000"/>
    <x v="1"/>
    <s v="YES"/>
    <d v="2023-08-01T00:00:00"/>
  </r>
  <r>
    <x v="6"/>
    <s v="TI"/>
    <x v="7"/>
    <x v="26"/>
    <x v="0"/>
    <n v="999099"/>
    <n v="387000"/>
    <x v="1"/>
    <s v="YES"/>
    <d v="2023-08-01T00:00:00"/>
  </r>
  <r>
    <x v="6"/>
    <s v="TI"/>
    <x v="7"/>
    <x v="26"/>
    <x v="0"/>
    <n v="999621"/>
    <n v="535000"/>
    <x v="1"/>
    <s v="YES"/>
    <d v="2023-08-17T00:00:00"/>
  </r>
  <r>
    <x v="6"/>
    <s v="TI"/>
    <x v="7"/>
    <x v="26"/>
    <x v="0"/>
    <n v="999597"/>
    <n v="515000"/>
    <x v="1"/>
    <s v="YES"/>
    <d v="2023-08-17T00:00:00"/>
  </r>
  <r>
    <x v="6"/>
    <s v="TI"/>
    <x v="11"/>
    <x v="28"/>
    <x v="0"/>
    <n v="999144"/>
    <n v="900000"/>
    <x v="1"/>
    <s v="YES"/>
    <d v="2023-08-02T00:00:00"/>
  </r>
  <r>
    <x v="6"/>
    <s v="TI"/>
    <x v="7"/>
    <x v="26"/>
    <x v="4"/>
    <n v="999346"/>
    <n v="55000"/>
    <x v="1"/>
    <s v="YES"/>
    <d v="2023-08-09T00:00:00"/>
  </r>
  <r>
    <x v="6"/>
    <s v="TI"/>
    <x v="7"/>
    <x v="26"/>
    <x v="0"/>
    <n v="1000093"/>
    <n v="500000"/>
    <x v="1"/>
    <s v="YES"/>
    <d v="2023-08-31T00:00:00"/>
  </r>
  <r>
    <x v="6"/>
    <s v="TI"/>
    <x v="10"/>
    <x v="29"/>
    <x v="2"/>
    <n v="999998"/>
    <n v="3317999"/>
    <x v="1"/>
    <s v="YES"/>
    <d v="2023-08-30T00:00:00"/>
  </r>
  <r>
    <x v="6"/>
    <s v="TI"/>
    <x v="7"/>
    <x v="26"/>
    <x v="0"/>
    <n v="1000084"/>
    <n v="224000"/>
    <x v="1"/>
    <s v="YES"/>
    <d v="2023-08-31T00:00:00"/>
  </r>
  <r>
    <x v="6"/>
    <s v="TI"/>
    <x v="7"/>
    <x v="26"/>
    <x v="6"/>
    <n v="1000083"/>
    <n v="315000"/>
    <x v="1"/>
    <s v="YES"/>
    <d v="2023-08-31T00:00:00"/>
  </r>
  <r>
    <x v="6"/>
    <s v="TI"/>
    <x v="7"/>
    <x v="26"/>
    <x v="0"/>
    <n v="1000079"/>
    <n v="899950"/>
    <x v="1"/>
    <s v="YES"/>
    <d v="2023-08-31T00:00:00"/>
  </r>
  <r>
    <x v="6"/>
    <s v="TI"/>
    <x v="10"/>
    <x v="29"/>
    <x v="0"/>
    <n v="999246"/>
    <n v="430000"/>
    <x v="1"/>
    <s v="YES"/>
    <d v="2023-08-04T00:00:00"/>
  </r>
  <r>
    <x v="6"/>
    <s v="TI"/>
    <x v="7"/>
    <x v="26"/>
    <x v="0"/>
    <n v="1000022"/>
    <n v="569500"/>
    <x v="0"/>
    <s v="YES"/>
    <d v="2023-08-30T00:00:00"/>
  </r>
  <r>
    <x v="6"/>
    <s v="TI"/>
    <x v="7"/>
    <x v="26"/>
    <x v="0"/>
    <n v="999835"/>
    <n v="955000"/>
    <x v="1"/>
    <s v="YES"/>
    <d v="2023-08-23T00:00:00"/>
  </r>
  <r>
    <x v="6"/>
    <s v="TI"/>
    <x v="7"/>
    <x v="26"/>
    <x v="4"/>
    <n v="999586"/>
    <n v="225000"/>
    <x v="1"/>
    <s v="YES"/>
    <d v="2023-08-17T00:00:00"/>
  </r>
  <r>
    <x v="7"/>
    <s v="TT"/>
    <x v="12"/>
    <x v="22"/>
    <x v="0"/>
    <n v="999961"/>
    <n v="525000"/>
    <x v="1"/>
    <s v="YES"/>
    <d v="2023-08-2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s v="FA"/>
    <x v="0"/>
    <s v="1220-09-810-081"/>
    <n v="999723"/>
    <n v="50000"/>
    <d v="2023-08-21T00:00:00"/>
    <x v="0"/>
  </r>
  <r>
    <x v="0"/>
    <s v="FA"/>
    <x v="1"/>
    <s v="1221-05-001-035"/>
    <n v="999780"/>
    <n v="185000"/>
    <d v="2023-08-22T00:00:00"/>
    <x v="1"/>
  </r>
  <r>
    <x v="1"/>
    <s v="FC"/>
    <x v="1"/>
    <s v="1220-15-410-046"/>
    <n v="1000064"/>
    <n v="172000"/>
    <d v="2023-08-31T00:00:00"/>
    <x v="2"/>
  </r>
  <r>
    <x v="1"/>
    <s v="FC"/>
    <x v="1"/>
    <s v="1320-33-815-023"/>
    <n v="999653"/>
    <n v="100000"/>
    <d v="2023-08-18T00:00:00"/>
    <x v="3"/>
  </r>
  <r>
    <x v="1"/>
    <s v="FC"/>
    <x v="2"/>
    <s v="1318-10-310-066"/>
    <n v="999568"/>
    <n v="3864000"/>
    <d v="2023-08-16T00:00:00"/>
    <x v="4"/>
  </r>
  <r>
    <x v="1"/>
    <s v="FC"/>
    <x v="2"/>
    <s v="1320-33-310-001"/>
    <n v="999115"/>
    <n v="3120750"/>
    <d v="2023-08-02T00:00:00"/>
    <x v="5"/>
  </r>
  <r>
    <x v="1"/>
    <s v="FC"/>
    <x v="3"/>
    <s v="1318-22-002-044"/>
    <n v="999283"/>
    <n v="450000"/>
    <d v="2023-08-07T00:00:00"/>
    <x v="6"/>
  </r>
  <r>
    <x v="2"/>
    <s v="LT"/>
    <x v="1"/>
    <s v="1319-19-213-004"/>
    <n v="1000014"/>
    <n v="458500"/>
    <d v="2023-08-30T00:00:00"/>
    <x v="7"/>
  </r>
  <r>
    <x v="3"/>
    <s v="ST"/>
    <x v="1"/>
    <s v="1219-03-002-068"/>
    <n v="999935"/>
    <n v="460000"/>
    <d v="2023-08-28T00:00:00"/>
    <x v="8"/>
  </r>
  <r>
    <x v="3"/>
    <s v="ST"/>
    <x v="4"/>
    <s v="1220-09-810-022"/>
    <n v="999965"/>
    <n v="50000"/>
    <d v="2023-08-29T00:00:00"/>
    <x v="9"/>
  </r>
  <r>
    <x v="3"/>
    <s v="ST"/>
    <x v="4"/>
    <s v="1420-28-311-030"/>
    <n v="999922"/>
    <n v="100000"/>
    <d v="2023-08-28T00:00:00"/>
    <x v="10"/>
  </r>
  <r>
    <x v="3"/>
    <s v="ST"/>
    <x v="0"/>
    <s v="1320-32-811-002"/>
    <n v="1000068"/>
    <n v="750000"/>
    <d v="2023-08-31T00:00:00"/>
    <x v="11"/>
  </r>
  <r>
    <x v="3"/>
    <s v="ST"/>
    <x v="0"/>
    <s v="1320-08-002-008"/>
    <n v="1000059"/>
    <n v="105000"/>
    <d v="2023-08-31T00:00:00"/>
    <x v="12"/>
  </r>
  <r>
    <x v="4"/>
    <s v="TI"/>
    <x v="0"/>
    <s v="1319-23-000-013 AND MORE"/>
    <n v="999893"/>
    <n v="2000000"/>
    <d v="2023-08-25T00:00:00"/>
    <x v="13"/>
  </r>
  <r>
    <x v="4"/>
    <s v="TI"/>
    <x v="0"/>
    <s v="1320-29-610-081"/>
    <n v="999788"/>
    <n v="750000"/>
    <d v="2023-08-22T00:00:00"/>
    <x v="14"/>
  </r>
  <r>
    <x v="4"/>
    <s v="TI"/>
    <x v="1"/>
    <s v="1318-10-310-001"/>
    <n v="999786"/>
    <n v="9843150"/>
    <d v="2023-08-22T00:00:00"/>
    <x v="15"/>
  </r>
  <r>
    <x v="4"/>
    <s v="TI"/>
    <x v="1"/>
    <s v="1220-15-110-002"/>
    <n v="999737"/>
    <n v="405000"/>
    <d v="2023-08-21T00:00:00"/>
    <x v="16"/>
  </r>
  <r>
    <x v="4"/>
    <s v="TI"/>
    <x v="0"/>
    <s v="1320-33-001-016"/>
    <n v="999169"/>
    <n v="1500000"/>
    <d v="2023-08-03T00:00:00"/>
    <x v="17"/>
  </r>
  <r>
    <x v="4"/>
    <s v="TI"/>
    <x v="3"/>
    <s v="1420-35-101-033"/>
    <n v="999852"/>
    <n v="514000"/>
    <d v="2023-08-24T00:00:00"/>
    <x v="18"/>
  </r>
  <r>
    <x v="4"/>
    <s v="TI"/>
    <x v="1"/>
    <s v="1418-34-111-019"/>
    <n v="999320"/>
    <n v="200000"/>
    <d v="2023-08-08T00:00:00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6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32">
        <item m="1" x="3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Page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61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 r="1">
      <x v="5"/>
    </i>
    <i r="2">
      <x v="5"/>
    </i>
    <i>
      <x v="3"/>
    </i>
    <i r="1">
      <x v="6"/>
    </i>
    <i r="2">
      <x v="6"/>
    </i>
    <i r="2">
      <x v="8"/>
    </i>
    <i r="2">
      <x v="11"/>
    </i>
    <i r="1">
      <x v="7"/>
    </i>
    <i r="2">
      <x v="7"/>
    </i>
    <i r="1">
      <x v="8"/>
    </i>
    <i r="2">
      <x v="9"/>
    </i>
    <i r="1">
      <x v="9"/>
    </i>
    <i r="2">
      <x v="10"/>
    </i>
    <i>
      <x v="4"/>
    </i>
    <i r="1">
      <x v="10"/>
    </i>
    <i r="2">
      <x v="12"/>
    </i>
    <i r="2">
      <x v="13"/>
    </i>
    <i>
      <x v="5"/>
    </i>
    <i r="1">
      <x v="2"/>
    </i>
    <i r="2">
      <x v="15"/>
    </i>
    <i r="1">
      <x v="7"/>
    </i>
    <i r="2">
      <x v="14"/>
    </i>
    <i>
      <x v="6"/>
    </i>
    <i r="1">
      <x v="8"/>
    </i>
    <i r="2">
      <x v="16"/>
    </i>
    <i r="2">
      <x v="18"/>
    </i>
    <i r="1">
      <x v="9"/>
    </i>
    <i r="2">
      <x v="19"/>
    </i>
    <i r="2">
      <x v="20"/>
    </i>
    <i r="2">
      <x v="21"/>
    </i>
    <i r="2">
      <x v="23"/>
    </i>
    <i r="1">
      <x v="10"/>
    </i>
    <i r="2">
      <x v="24"/>
    </i>
    <i r="2">
      <x v="25"/>
    </i>
    <i r="1">
      <x v="11"/>
    </i>
    <i r="2">
      <x v="17"/>
    </i>
    <i r="2">
      <x v="22"/>
    </i>
    <i>
      <x v="7"/>
    </i>
    <i r="1">
      <x v="8"/>
    </i>
    <i r="2">
      <x v="27"/>
    </i>
    <i r="1">
      <x v="9"/>
    </i>
    <i r="2">
      <x v="28"/>
    </i>
    <i r="1">
      <x v="11"/>
    </i>
    <i r="2">
      <x v="26"/>
    </i>
    <i r="2">
      <x v="30"/>
    </i>
    <i r="1">
      <x v="12"/>
    </i>
    <i r="2">
      <x v="29"/>
    </i>
    <i>
      <x v="8"/>
    </i>
    <i r="1">
      <x v="13"/>
    </i>
    <i r="2">
      <x v="2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65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3"/>
        <item m="1" x="6"/>
        <item x="2"/>
        <item t="default"/>
      </items>
    </pivotField>
    <pivotField compact="0" showAll="0" insertBlankRow="1"/>
    <pivotField axis="axisPage" compact="0" showAll="0" insertBlankRow="1">
      <items count="11">
        <item x="3"/>
        <item x="2"/>
        <item x="1"/>
        <item x="4"/>
        <item m="1" x="7"/>
        <item x="0"/>
        <item m="1" x="9"/>
        <item m="1" x="6"/>
        <item m="1" x="8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7">
        <item m="1" x="42"/>
        <item m="1" x="102"/>
        <item m="1" x="114"/>
        <item m="1" x="29"/>
        <item m="1" x="71"/>
        <item m="1" x="45"/>
        <item m="1" x="75"/>
        <item m="1" x="44"/>
        <item m="1" x="39"/>
        <item m="1" x="64"/>
        <item m="1" x="53"/>
        <item m="1" x="36"/>
        <item m="1" x="51"/>
        <item m="1" x="27"/>
        <item m="1" x="23"/>
        <item m="1" x="109"/>
        <item m="1" x="35"/>
        <item m="1" x="69"/>
        <item m="1" x="62"/>
        <item m="1" x="97"/>
        <item m="1" x="86"/>
        <item m="1" x="37"/>
        <item m="1" x="43"/>
        <item m="1" x="93"/>
        <item m="1" x="47"/>
        <item m="1" x="73"/>
        <item m="1" x="21"/>
        <item m="1" x="49"/>
        <item m="1" x="48"/>
        <item m="1" x="111"/>
        <item m="1" x="99"/>
        <item m="1" x="115"/>
        <item m="1" x="63"/>
        <item x="2"/>
        <item m="1" x="22"/>
        <item m="1" x="33"/>
        <item x="9"/>
        <item m="1" x="105"/>
        <item m="1" x="82"/>
        <item m="1" x="91"/>
        <item m="1" x="31"/>
        <item m="1" x="55"/>
        <item m="1" x="96"/>
        <item m="1" x="24"/>
        <item m="1" x="83"/>
        <item m="1" x="107"/>
        <item m="1" x="60"/>
        <item x="8"/>
        <item m="1" x="68"/>
        <item m="1" x="113"/>
        <item m="1" x="85"/>
        <item m="1" x="74"/>
        <item m="1" x="50"/>
        <item m="1" x="112"/>
        <item m="1" x="54"/>
        <item m="1" x="41"/>
        <item m="1" x="77"/>
        <item m="1" x="89"/>
        <item m="1" x="34"/>
        <item m="1" x="103"/>
        <item m="1" x="81"/>
        <item m="1" x="100"/>
        <item m="1" x="30"/>
        <item m="1" x="98"/>
        <item m="1" x="110"/>
        <item m="1" x="80"/>
        <item m="1" x="87"/>
        <item m="1" x="58"/>
        <item m="1" x="108"/>
        <item m="1" x="38"/>
        <item m="1" x="95"/>
        <item m="1" x="104"/>
        <item m="1" x="57"/>
        <item m="1" x="40"/>
        <item m="1" x="61"/>
        <item m="1" x="32"/>
        <item m="1" x="26"/>
        <item m="1" x="79"/>
        <item m="1" x="101"/>
        <item m="1" x="28"/>
        <item m="1" x="92"/>
        <item m="1" x="72"/>
        <item m="1" x="90"/>
        <item m="1" x="78"/>
        <item x="4"/>
        <item m="1" x="84"/>
        <item m="1" x="46"/>
        <item m="1" x="70"/>
        <item m="1" x="25"/>
        <item m="1" x="106"/>
        <item m="1" x="88"/>
        <item m="1" x="94"/>
        <item m="1" x="56"/>
        <item m="1" x="52"/>
        <item m="1" x="76"/>
        <item m="1" x="67"/>
        <item m="1" x="65"/>
        <item m="1" x="59"/>
        <item m="1" x="66"/>
        <item m="1" x="20"/>
        <item x="0"/>
        <item x="1"/>
        <item x="3"/>
        <item x="5"/>
        <item x="6"/>
        <item x="7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</pivotFields>
  <rowFields count="2">
    <field x="7"/>
    <field x="0"/>
  </rowFields>
  <rowItems count="61">
    <i>
      <x v="33"/>
    </i>
    <i r="1">
      <x v="4"/>
    </i>
    <i t="blank">
      <x v="33"/>
    </i>
    <i>
      <x v="36"/>
    </i>
    <i r="1">
      <x v="11"/>
    </i>
    <i t="blank">
      <x v="36"/>
    </i>
    <i>
      <x v="47"/>
    </i>
    <i r="1">
      <x v="11"/>
    </i>
    <i t="blank">
      <x v="47"/>
    </i>
    <i>
      <x v="84"/>
    </i>
    <i r="1">
      <x v="4"/>
    </i>
    <i t="blank">
      <x v="84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13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7"/>
    </i>
    <i t="blank">
      <x v="114"/>
    </i>
    <i>
      <x v="115"/>
    </i>
    <i r="1">
      <x v="7"/>
    </i>
    <i t="blank">
      <x v="1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3" totalsRowShown="0" headerRowDxfId="5">
  <autoFilter ref="A1:J11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1" totalsRowShown="0" headerRowDxfId="4">
  <autoFilter ref="A1:H2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33" totalsRowShown="0" headerRowDxfId="3" headerRowBorderDxfId="2" tableBorderDxfId="1" totalsRowBorderDxfId="0">
  <autoFilter ref="A1:E13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46</v>
      </c>
    </row>
    <row r="2" spans="1:7">
      <c r="A2" s="2" t="s">
        <v>49</v>
      </c>
    </row>
    <row r="3" spans="1:7">
      <c r="A3" s="2"/>
    </row>
    <row r="4" spans="1:7" ht="13.5" thickBot="1">
      <c r="A4" s="2"/>
    </row>
    <row r="5" spans="1:7" ht="16.5" thickBot="1">
      <c r="A5" s="121" t="s">
        <v>4</v>
      </c>
      <c r="B5" s="122"/>
      <c r="C5" s="122"/>
      <c r="D5" s="122"/>
      <c r="E5" s="122"/>
      <c r="F5" s="122"/>
      <c r="G5" s="12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8" t="s">
        <v>55</v>
      </c>
      <c r="B7" s="129">
        <v>30</v>
      </c>
      <c r="C7" s="73">
        <v>21107149</v>
      </c>
      <c r="D7" s="130">
        <f>B7/$B$15</f>
        <v>0.26785714285714285</v>
      </c>
      <c r="E7" s="50">
        <f>C7/$C$15</f>
        <v>0.16141017955511136</v>
      </c>
      <c r="F7" s="131">
        <v>1</v>
      </c>
      <c r="G7" s="107">
        <f>RANK(C7,$C$7:$C$14)</f>
        <v>4</v>
      </c>
    </row>
    <row r="8" spans="1:7">
      <c r="A8" s="128" t="s">
        <v>68</v>
      </c>
      <c r="B8" s="72">
        <v>26</v>
      </c>
      <c r="C8" s="133">
        <v>32901266</v>
      </c>
      <c r="D8" s="23">
        <f>B8/$B$15</f>
        <v>0.23214285714285715</v>
      </c>
      <c r="E8" s="132">
        <f>C8/$C$15</f>
        <v>0.25160192182518254</v>
      </c>
      <c r="F8" s="77">
        <v>2</v>
      </c>
      <c r="G8" s="131">
        <f>RANK(C8,$C$7:$C$14)</f>
        <v>1</v>
      </c>
    </row>
    <row r="9" spans="1:7">
      <c r="A9" s="71" t="s">
        <v>58</v>
      </c>
      <c r="B9" s="72">
        <v>18</v>
      </c>
      <c r="C9" s="73">
        <v>22271766</v>
      </c>
      <c r="D9" s="23">
        <f t="shared" ref="D9" si="0">B9/$B$15</f>
        <v>0.16071428571428573</v>
      </c>
      <c r="E9" s="23">
        <f t="shared" ref="E9" si="1">C9/$C$15</f>
        <v>0.17031621603985569</v>
      </c>
      <c r="F9" s="77">
        <v>3</v>
      </c>
      <c r="G9" s="107">
        <f>RANK(C9,$C$7:$C$14)</f>
        <v>3</v>
      </c>
    </row>
    <row r="10" spans="1:7">
      <c r="A10" s="88" t="s">
        <v>63</v>
      </c>
      <c r="B10" s="84">
        <v>17</v>
      </c>
      <c r="C10" s="120">
        <v>16854641</v>
      </c>
      <c r="D10" s="23">
        <f>B10/$B$15</f>
        <v>0.15178571428571427</v>
      </c>
      <c r="E10" s="23">
        <f>C10/$C$15</f>
        <v>0.12889048303714259</v>
      </c>
      <c r="F10" s="77">
        <v>4</v>
      </c>
      <c r="G10" s="107">
        <f>RANK(C10,$C$7:$C$14)</f>
        <v>5</v>
      </c>
    </row>
    <row r="11" spans="1:7">
      <c r="A11" s="88" t="s">
        <v>60</v>
      </c>
      <c r="B11" s="84">
        <v>12</v>
      </c>
      <c r="C11" s="120">
        <v>31875500</v>
      </c>
      <c r="D11" s="23">
        <f>B11/$B$15</f>
        <v>0.10714285714285714</v>
      </c>
      <c r="E11" s="23">
        <f>C11/$C$15</f>
        <v>0.24375770400867269</v>
      </c>
      <c r="F11" s="77">
        <v>5</v>
      </c>
      <c r="G11" s="107">
        <f>RANK(C11,$C$7:$C$14)</f>
        <v>2</v>
      </c>
    </row>
    <row r="12" spans="1:7">
      <c r="A12" s="88" t="s">
        <v>50</v>
      </c>
      <c r="B12" s="84">
        <v>4</v>
      </c>
      <c r="C12" s="120">
        <v>3105000</v>
      </c>
      <c r="D12" s="23">
        <f>B12/$B$15</f>
        <v>3.5714285714285712E-2</v>
      </c>
      <c r="E12" s="23">
        <f>C12/$C$15</f>
        <v>2.374449564546215E-2</v>
      </c>
      <c r="F12" s="77">
        <v>6</v>
      </c>
      <c r="G12" s="107">
        <f>RANK(C12,$C$7:$C$14)</f>
        <v>6</v>
      </c>
    </row>
    <row r="13" spans="1:7">
      <c r="A13" s="71" t="s">
        <v>83</v>
      </c>
      <c r="B13" s="72">
        <v>4</v>
      </c>
      <c r="C13" s="73">
        <v>2126827</v>
      </c>
      <c r="D13" s="23">
        <f>B13/$B$15</f>
        <v>3.5714285714285712E-2</v>
      </c>
      <c r="E13" s="23">
        <f>C13/$C$15</f>
        <v>1.6264230093446481E-2</v>
      </c>
      <c r="F13" s="77">
        <v>6</v>
      </c>
      <c r="G13" s="107">
        <f>RANK(C13,$C$7:$C$14)</f>
        <v>7</v>
      </c>
    </row>
    <row r="14" spans="1:7">
      <c r="A14" s="71" t="s">
        <v>74</v>
      </c>
      <c r="B14" s="72">
        <v>1</v>
      </c>
      <c r="C14" s="73">
        <v>525000</v>
      </c>
      <c r="D14" s="23">
        <f>B14/$B$15</f>
        <v>8.9285714285714281E-3</v>
      </c>
      <c r="E14" s="23">
        <f>C14/$C$15</f>
        <v>4.0147697951264504E-3</v>
      </c>
      <c r="F14" s="77">
        <v>7</v>
      </c>
      <c r="G14" s="107">
        <f>RANK(C14,$C$7:$C$14)</f>
        <v>8</v>
      </c>
    </row>
    <row r="15" spans="1:7">
      <c r="A15" s="85" t="s">
        <v>23</v>
      </c>
      <c r="B15" s="86">
        <f>SUM(B7:B14)</f>
        <v>112</v>
      </c>
      <c r="C15" s="87">
        <f>SUM(C7:C14)</f>
        <v>130767149</v>
      </c>
      <c r="D15" s="30">
        <f>SUM(D7:D14)</f>
        <v>0.99999999999999989</v>
      </c>
      <c r="E15" s="30">
        <f>SUM(E7:E14)</f>
        <v>0.99999999999999989</v>
      </c>
      <c r="F15" s="31"/>
      <c r="G15" s="31"/>
    </row>
    <row r="16" spans="1:7" ht="13.5" thickBot="1">
      <c r="A16" s="81"/>
      <c r="B16" s="82"/>
      <c r="C16" s="83"/>
    </row>
    <row r="17" spans="1:7" ht="16.5" thickBot="1">
      <c r="A17" s="124" t="s">
        <v>10</v>
      </c>
      <c r="B17" s="125"/>
      <c r="C17" s="125"/>
      <c r="D17" s="125"/>
      <c r="E17" s="125"/>
      <c r="F17" s="125"/>
      <c r="G17" s="126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8" t="s">
        <v>55</v>
      </c>
      <c r="B20" s="129">
        <v>7</v>
      </c>
      <c r="C20" s="133">
        <v>15212150</v>
      </c>
      <c r="D20" s="132">
        <f>B20/$B$25</f>
        <v>0.35</v>
      </c>
      <c r="E20" s="132">
        <f>C20/$C$25</f>
        <v>0.60660794181214961</v>
      </c>
      <c r="F20" s="134">
        <v>1</v>
      </c>
      <c r="G20" s="134">
        <f>RANK(C20,$C$20:$C$24)</f>
        <v>1</v>
      </c>
    </row>
    <row r="21" spans="1:7">
      <c r="A21" s="71" t="s">
        <v>68</v>
      </c>
      <c r="B21" s="72">
        <v>5</v>
      </c>
      <c r="C21" s="73">
        <v>7706750</v>
      </c>
      <c r="D21" s="23">
        <f>B21/$B$25</f>
        <v>0.25</v>
      </c>
      <c r="E21" s="23">
        <f>C21/$C$25</f>
        <v>0.30731854179460388</v>
      </c>
      <c r="F21" s="77">
        <v>2</v>
      </c>
      <c r="G21" s="77">
        <f>RANK(C21,$C$20:$C$24)</f>
        <v>2</v>
      </c>
    </row>
    <row r="22" spans="1:7">
      <c r="A22" s="71" t="s">
        <v>58</v>
      </c>
      <c r="B22" s="72">
        <v>5</v>
      </c>
      <c r="C22" s="73">
        <v>1465000</v>
      </c>
      <c r="D22" s="23">
        <f>B22/$B$25</f>
        <v>0.25</v>
      </c>
      <c r="E22" s="23">
        <f>C22/$C$25</f>
        <v>5.8419134360021371E-2</v>
      </c>
      <c r="F22" s="77">
        <v>2</v>
      </c>
      <c r="G22" s="77">
        <f>RANK(C22,$C$20:$C$24)</f>
        <v>3</v>
      </c>
    </row>
    <row r="23" spans="1:7">
      <c r="A23" s="71" t="s">
        <v>63</v>
      </c>
      <c r="B23" s="72">
        <v>2</v>
      </c>
      <c r="C23" s="73">
        <v>235000</v>
      </c>
      <c r="D23" s="23">
        <f>B23/$B$25</f>
        <v>0.1</v>
      </c>
      <c r="E23" s="23">
        <f>C23/$C$25</f>
        <v>9.3709874229385825E-3</v>
      </c>
      <c r="F23" s="77">
        <v>3</v>
      </c>
      <c r="G23" s="77">
        <f>RANK(C23,$C$20:$C$24)</f>
        <v>5</v>
      </c>
    </row>
    <row r="24" spans="1:7">
      <c r="A24" s="71" t="s">
        <v>50</v>
      </c>
      <c r="B24" s="72">
        <v>1</v>
      </c>
      <c r="C24" s="73">
        <v>458500</v>
      </c>
      <c r="D24" s="23">
        <f>B24/$B$25</f>
        <v>0.05</v>
      </c>
      <c r="E24" s="23">
        <f>C24/$C$25</f>
        <v>1.8283394610286552E-2</v>
      </c>
      <c r="F24" s="77">
        <v>4</v>
      </c>
      <c r="G24" s="77">
        <f>RANK(C24,$C$20:$C$24)</f>
        <v>4</v>
      </c>
    </row>
    <row r="25" spans="1:7">
      <c r="A25" s="32" t="s">
        <v>23</v>
      </c>
      <c r="B25" s="46">
        <f>SUM(B20:B24)</f>
        <v>20</v>
      </c>
      <c r="C25" s="33">
        <f>SUM(C20:C24)</f>
        <v>25077400</v>
      </c>
      <c r="D25" s="30">
        <f>SUM(D20:D24)</f>
        <v>1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21" t="s">
        <v>12</v>
      </c>
      <c r="B27" s="122"/>
      <c r="C27" s="122"/>
      <c r="D27" s="122"/>
      <c r="E27" s="122"/>
      <c r="F27" s="122"/>
      <c r="G27" s="123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28" t="s">
        <v>55</v>
      </c>
      <c r="B30" s="129">
        <v>37</v>
      </c>
      <c r="C30" s="73">
        <v>36319299</v>
      </c>
      <c r="D30" s="132">
        <f t="shared" ref="D30:D37" si="2">B30/$B$38</f>
        <v>0.28030303030303028</v>
      </c>
      <c r="E30" s="23">
        <f t="shared" ref="E30:E37" si="3">C30/$C$38</f>
        <v>0.23304824732753404</v>
      </c>
      <c r="F30" s="134">
        <v>1</v>
      </c>
      <c r="G30" s="77">
        <f>RANK(C30,$C$30:$C$37)</f>
        <v>2</v>
      </c>
    </row>
    <row r="31" spans="1:7">
      <c r="A31" s="128" t="s">
        <v>68</v>
      </c>
      <c r="B31" s="72">
        <v>31</v>
      </c>
      <c r="C31" s="133">
        <v>40608016</v>
      </c>
      <c r="D31" s="23">
        <f t="shared" si="2"/>
        <v>0.23484848484848486</v>
      </c>
      <c r="E31" s="132">
        <f t="shared" si="3"/>
        <v>0.26056744532014398</v>
      </c>
      <c r="F31" s="77">
        <v>2</v>
      </c>
      <c r="G31" s="134">
        <f>RANK(C31,$C$30:$C$37)</f>
        <v>1</v>
      </c>
    </row>
    <row r="32" spans="1:7">
      <c r="A32" s="71" t="s">
        <v>58</v>
      </c>
      <c r="B32" s="72">
        <v>23</v>
      </c>
      <c r="C32" s="73">
        <v>23736766</v>
      </c>
      <c r="D32" s="23">
        <f t="shared" si="2"/>
        <v>0.17424242424242425</v>
      </c>
      <c r="E32" s="23">
        <f t="shared" si="3"/>
        <v>0.15231053092527477</v>
      </c>
      <c r="F32" s="77">
        <v>3</v>
      </c>
      <c r="G32" s="77">
        <f>RANK(C32,$C$30:$C$37)</f>
        <v>4</v>
      </c>
    </row>
    <row r="33" spans="1:7">
      <c r="A33" s="71" t="s">
        <v>63</v>
      </c>
      <c r="B33" s="72">
        <v>19</v>
      </c>
      <c r="C33" s="73">
        <v>17089641</v>
      </c>
      <c r="D33" s="23">
        <f t="shared" ref="D33" si="4">B33/$B$38</f>
        <v>0.14393939393939395</v>
      </c>
      <c r="E33" s="23">
        <f t="shared" ref="E33" si="5">C33/$C$38</f>
        <v>0.10965825310964197</v>
      </c>
      <c r="F33" s="77">
        <v>4</v>
      </c>
      <c r="G33" s="77">
        <f>RANK(C33,$C$30:$C$37)</f>
        <v>5</v>
      </c>
    </row>
    <row r="34" spans="1:7">
      <c r="A34" s="71" t="s">
        <v>60</v>
      </c>
      <c r="B34" s="72">
        <v>12</v>
      </c>
      <c r="C34" s="73">
        <v>31875500</v>
      </c>
      <c r="D34" s="23">
        <f t="shared" si="2"/>
        <v>9.0909090909090912E-2</v>
      </c>
      <c r="E34" s="23">
        <f t="shared" si="3"/>
        <v>0.20453394234533029</v>
      </c>
      <c r="F34" s="77">
        <v>5</v>
      </c>
      <c r="G34" s="77">
        <f>RANK(C34,$C$30:$C$37)</f>
        <v>3</v>
      </c>
    </row>
    <row r="35" spans="1:7">
      <c r="A35" s="71" t="s">
        <v>50</v>
      </c>
      <c r="B35" s="72">
        <v>5</v>
      </c>
      <c r="C35" s="73">
        <v>3563500</v>
      </c>
      <c r="D35" s="23">
        <f t="shared" si="2"/>
        <v>3.787878787878788E-2</v>
      </c>
      <c r="E35" s="23">
        <f t="shared" si="3"/>
        <v>2.2865733982136264E-2</v>
      </c>
      <c r="F35" s="77">
        <v>6</v>
      </c>
      <c r="G35" s="77">
        <f>RANK(C35,$C$30:$C$37)</f>
        <v>6</v>
      </c>
    </row>
    <row r="36" spans="1:7">
      <c r="A36" s="71" t="s">
        <v>83</v>
      </c>
      <c r="B36" s="72">
        <v>4</v>
      </c>
      <c r="C36" s="73">
        <v>2126827</v>
      </c>
      <c r="D36" s="23">
        <f t="shared" si="2"/>
        <v>3.0303030303030304E-2</v>
      </c>
      <c r="E36" s="23">
        <f t="shared" si="3"/>
        <v>1.3647105488431295E-2</v>
      </c>
      <c r="F36" s="77">
        <v>7</v>
      </c>
      <c r="G36" s="77">
        <f>RANK(C36,$C$30:$C$37)</f>
        <v>7</v>
      </c>
    </row>
    <row r="37" spans="1:7">
      <c r="A37" s="71" t="s">
        <v>74</v>
      </c>
      <c r="B37" s="72">
        <v>1</v>
      </c>
      <c r="C37" s="73">
        <v>525000</v>
      </c>
      <c r="D37" s="23">
        <f t="shared" si="2"/>
        <v>7.575757575757576E-3</v>
      </c>
      <c r="E37" s="23">
        <f t="shared" si="3"/>
        <v>3.368741501507377E-3</v>
      </c>
      <c r="F37" s="77">
        <v>8</v>
      </c>
      <c r="G37" s="77">
        <f>RANK(C37,$C$30:$C$37)</f>
        <v>8</v>
      </c>
    </row>
    <row r="38" spans="1:7">
      <c r="A38" s="32" t="s">
        <v>23</v>
      </c>
      <c r="B38" s="47">
        <f>SUM(B30:B37)</f>
        <v>132</v>
      </c>
      <c r="C38" s="37">
        <f>SUM(C30:C37)</f>
        <v>155844549</v>
      </c>
      <c r="D38" s="30">
        <f>SUM(D30:D37)</f>
        <v>1</v>
      </c>
      <c r="E38" s="30">
        <f>SUM(E30:E37)</f>
        <v>1</v>
      </c>
      <c r="F38" s="31"/>
      <c r="G38" s="31"/>
    </row>
    <row r="40" spans="1:7">
      <c r="A40" s="127" t="s">
        <v>24</v>
      </c>
      <c r="B40" s="127"/>
      <c r="C40" s="127"/>
      <c r="D40" s="106" t="s">
        <v>43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AUGUST, 2023</v>
      </c>
    </row>
    <row r="3" spans="1:7" ht="13.5" thickBot="1"/>
    <row r="4" spans="1:7" ht="16.5" thickBot="1">
      <c r="A4" s="121" t="s">
        <v>13</v>
      </c>
      <c r="B4" s="122"/>
      <c r="C4" s="122"/>
      <c r="D4" s="122"/>
      <c r="E4" s="122"/>
      <c r="F4" s="122"/>
      <c r="G4" s="123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55</v>
      </c>
      <c r="B7" s="136">
        <v>29</v>
      </c>
      <c r="C7" s="98">
        <v>20537649</v>
      </c>
      <c r="D7" s="137">
        <f>B7/$B$14</f>
        <v>0.28999999999999998</v>
      </c>
      <c r="E7" s="23">
        <f>C7/$C$14</f>
        <v>0.16729307609466773</v>
      </c>
      <c r="F7" s="134">
        <v>1</v>
      </c>
      <c r="G7" s="77">
        <f>RANK(C7,$C$7:$C$13)</f>
        <v>4</v>
      </c>
    </row>
    <row r="8" spans="1:7">
      <c r="A8" s="35" t="s">
        <v>68</v>
      </c>
      <c r="B8" s="36">
        <v>21</v>
      </c>
      <c r="C8" s="98">
        <v>29670474</v>
      </c>
      <c r="D8" s="27">
        <f>B8/$B$14</f>
        <v>0.21</v>
      </c>
      <c r="E8" s="23">
        <f>C8/$C$14</f>
        <v>0.24168612798119496</v>
      </c>
      <c r="F8" s="77">
        <v>2</v>
      </c>
      <c r="G8" s="77">
        <f>RANK(C8,$C$7:$C$13)</f>
        <v>2</v>
      </c>
    </row>
    <row r="9" spans="1:7">
      <c r="A9" s="35" t="s">
        <v>58</v>
      </c>
      <c r="B9" s="36">
        <v>17</v>
      </c>
      <c r="C9" s="98">
        <v>20821766</v>
      </c>
      <c r="D9" s="27">
        <f t="shared" ref="D9" si="0">B9/$B$14</f>
        <v>0.17</v>
      </c>
      <c r="E9" s="23">
        <f t="shared" ref="E9" si="1">C9/$C$14</f>
        <v>0.16960740169740779</v>
      </c>
      <c r="F9" s="77">
        <v>3</v>
      </c>
      <c r="G9" s="77">
        <f>RANK(C9,$C$7:$C$13)</f>
        <v>3</v>
      </c>
    </row>
    <row r="10" spans="1:7">
      <c r="A10" s="35" t="s">
        <v>63</v>
      </c>
      <c r="B10" s="36">
        <v>16</v>
      </c>
      <c r="C10" s="98">
        <v>16229100</v>
      </c>
      <c r="D10" s="27">
        <f>B10/$B$14</f>
        <v>0.16</v>
      </c>
      <c r="E10" s="23">
        <f>C10/$C$14</f>
        <v>0.13219702319617849</v>
      </c>
      <c r="F10" s="77">
        <v>4</v>
      </c>
      <c r="G10" s="77">
        <f>RANK(C10,$C$7:$C$13)</f>
        <v>5</v>
      </c>
    </row>
    <row r="11" spans="1:7">
      <c r="A11" s="135" t="s">
        <v>60</v>
      </c>
      <c r="B11" s="36">
        <v>12</v>
      </c>
      <c r="C11" s="138">
        <v>31875500</v>
      </c>
      <c r="D11" s="27">
        <f>B11/$B$14</f>
        <v>0.12</v>
      </c>
      <c r="E11" s="132">
        <f>C11/$C$14</f>
        <v>0.25964755980860232</v>
      </c>
      <c r="F11" s="77">
        <v>5</v>
      </c>
      <c r="G11" s="134">
        <f>RANK(C11,$C$7:$C$13)</f>
        <v>1</v>
      </c>
    </row>
    <row r="12" spans="1:7">
      <c r="A12" s="35" t="s">
        <v>50</v>
      </c>
      <c r="B12" s="36">
        <v>4</v>
      </c>
      <c r="C12" s="98">
        <v>3105000</v>
      </c>
      <c r="D12" s="27">
        <f>B12/$B$14</f>
        <v>0.04</v>
      </c>
      <c r="E12" s="23">
        <f>C12/$C$14</f>
        <v>2.529233026009663E-2</v>
      </c>
      <c r="F12" s="77">
        <v>6</v>
      </c>
      <c r="G12" s="77">
        <f>RANK(C12,$C$7:$C$13)</f>
        <v>6</v>
      </c>
    </row>
    <row r="13" spans="1:7">
      <c r="A13" s="35" t="s">
        <v>74</v>
      </c>
      <c r="B13" s="36">
        <v>1</v>
      </c>
      <c r="C13" s="98">
        <v>525000</v>
      </c>
      <c r="D13" s="27">
        <f>B13/$B$14</f>
        <v>0.01</v>
      </c>
      <c r="E13" s="23">
        <f>C13/$C$14</f>
        <v>4.2764809618520876E-3</v>
      </c>
      <c r="F13" s="77">
        <v>7</v>
      </c>
      <c r="G13" s="77">
        <f>RANK(C13,$C$7:$C$13)</f>
        <v>7</v>
      </c>
    </row>
    <row r="14" spans="1:7">
      <c r="A14" s="28" t="s">
        <v>23</v>
      </c>
      <c r="B14" s="29">
        <f>SUM(B7:B13)</f>
        <v>100</v>
      </c>
      <c r="C14" s="99">
        <f>SUM(C7:C13)</f>
        <v>122764489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/>
    <row r="16" spans="1:7" ht="16.5" thickBot="1">
      <c r="A16" s="121" t="s">
        <v>14</v>
      </c>
      <c r="B16" s="122"/>
      <c r="C16" s="122"/>
      <c r="D16" s="122"/>
      <c r="E16" s="122"/>
      <c r="F16" s="122"/>
      <c r="G16" s="123"/>
    </row>
    <row r="17" spans="1:7">
      <c r="A17" s="3"/>
      <c r="B17" s="104"/>
      <c r="C17" s="96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7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9" t="s">
        <v>68</v>
      </c>
      <c r="B19" s="136">
        <v>5</v>
      </c>
      <c r="C19" s="138">
        <v>3230792</v>
      </c>
      <c r="D19" s="137">
        <f>B19/$B$24</f>
        <v>0.41666666666666669</v>
      </c>
      <c r="E19" s="132">
        <f>C19/$C$24</f>
        <v>0.40371476484069047</v>
      </c>
      <c r="F19" s="134">
        <v>1</v>
      </c>
      <c r="G19" s="134">
        <f>RANK(C19,$C$19:$C$23)</f>
        <v>1</v>
      </c>
    </row>
    <row r="20" spans="1:7">
      <c r="A20" s="48" t="s">
        <v>83</v>
      </c>
      <c r="B20" s="49">
        <v>4</v>
      </c>
      <c r="C20" s="100">
        <v>2126827</v>
      </c>
      <c r="D20" s="27">
        <f>B20/$B$24</f>
        <v>0.33333333333333331</v>
      </c>
      <c r="E20" s="23">
        <f>C20/$C$24</f>
        <v>0.2657650081347952</v>
      </c>
      <c r="F20" s="77">
        <v>2</v>
      </c>
      <c r="G20" s="77">
        <f>RANK(C20,$C$19:$C$23)</f>
        <v>2</v>
      </c>
    </row>
    <row r="21" spans="1:7">
      <c r="A21" s="48" t="s">
        <v>58</v>
      </c>
      <c r="B21" s="49">
        <v>1</v>
      </c>
      <c r="C21" s="100">
        <v>1450000</v>
      </c>
      <c r="D21" s="27">
        <f>B21/$B$24</f>
        <v>8.3333333333333329E-2</v>
      </c>
      <c r="E21" s="23">
        <f>C21/$C$24</f>
        <v>0.1811897544066598</v>
      </c>
      <c r="F21" s="77">
        <v>3</v>
      </c>
      <c r="G21" s="77">
        <f>RANK(C21,$C$19:$C$23)</f>
        <v>3</v>
      </c>
    </row>
    <row r="22" spans="1:7">
      <c r="A22" s="48" t="s">
        <v>63</v>
      </c>
      <c r="B22" s="49">
        <v>1</v>
      </c>
      <c r="C22" s="100">
        <v>625541</v>
      </c>
      <c r="D22" s="27">
        <f t="shared" ref="D22" si="2">B22/$B$24</f>
        <v>8.3333333333333329E-2</v>
      </c>
      <c r="E22" s="23">
        <f t="shared" ref="E22" si="3">C22/$C$24</f>
        <v>7.8166634593997503E-2</v>
      </c>
      <c r="F22" s="77">
        <v>3</v>
      </c>
      <c r="G22" s="77">
        <f>RANK(C22,$C$19:$C$23)</f>
        <v>4</v>
      </c>
    </row>
    <row r="23" spans="1:7">
      <c r="A23" s="48" t="s">
        <v>55</v>
      </c>
      <c r="B23" s="49">
        <v>1</v>
      </c>
      <c r="C23" s="100">
        <v>569500</v>
      </c>
      <c r="D23" s="27">
        <f>B23/$B$24</f>
        <v>8.3333333333333329E-2</v>
      </c>
      <c r="E23" s="23">
        <f>C23/$C$24</f>
        <v>7.1163838023857062E-2</v>
      </c>
      <c r="F23" s="77">
        <v>3</v>
      </c>
      <c r="G23" s="77">
        <f>RANK(C23,$C$19:$C$23)</f>
        <v>5</v>
      </c>
    </row>
    <row r="24" spans="1:7">
      <c r="A24" s="28" t="s">
        <v>23</v>
      </c>
      <c r="B24" s="29">
        <f>SUM(B19:B23)</f>
        <v>12</v>
      </c>
      <c r="C24" s="99">
        <f>SUM(C19:C23)</f>
        <v>8002660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21" t="s">
        <v>15</v>
      </c>
      <c r="B26" s="122"/>
      <c r="C26" s="122"/>
      <c r="D26" s="122"/>
      <c r="E26" s="122"/>
      <c r="F26" s="122"/>
      <c r="G26" s="123"/>
    </row>
    <row r="27" spans="1:7">
      <c r="A27" s="3"/>
      <c r="B27" s="104"/>
      <c r="C27" s="96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7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35" t="s">
        <v>55</v>
      </c>
      <c r="B29" s="136">
        <v>22</v>
      </c>
      <c r="C29" s="98">
        <v>15800650</v>
      </c>
      <c r="D29" s="137">
        <f t="shared" ref="D29:D34" si="4">B29/$B$36</f>
        <v>0.25882352941176473</v>
      </c>
      <c r="E29" s="23">
        <f t="shared" ref="E29:E34" si="5">C29/$C$36</f>
        <v>0.14791320604178124</v>
      </c>
      <c r="F29" s="134">
        <v>1</v>
      </c>
      <c r="G29" s="77">
        <f>RANK(C29,$C$29:$C$35)</f>
        <v>4</v>
      </c>
    </row>
    <row r="30" spans="1:7">
      <c r="A30" s="35" t="s">
        <v>68</v>
      </c>
      <c r="B30" s="36">
        <v>18</v>
      </c>
      <c r="C30" s="98">
        <v>24251679</v>
      </c>
      <c r="D30" s="27">
        <f t="shared" si="4"/>
        <v>0.21176470588235294</v>
      </c>
      <c r="E30" s="23">
        <f t="shared" si="5"/>
        <v>0.22702506496796898</v>
      </c>
      <c r="F30" s="108">
        <v>2</v>
      </c>
      <c r="G30" s="77">
        <f>RANK(C30,$C$29:$C$35)</f>
        <v>2</v>
      </c>
    </row>
    <row r="31" spans="1:7">
      <c r="A31" s="35" t="s">
        <v>58</v>
      </c>
      <c r="B31" s="36">
        <v>16</v>
      </c>
      <c r="C31" s="98">
        <v>20686766</v>
      </c>
      <c r="D31" s="27">
        <f t="shared" si="4"/>
        <v>0.18823529411764706</v>
      </c>
      <c r="E31" s="23">
        <f t="shared" si="5"/>
        <v>0.19365316500878854</v>
      </c>
      <c r="F31" s="108">
        <v>3</v>
      </c>
      <c r="G31" s="77">
        <f>RANK(C31,$C$29:$C$35)</f>
        <v>3</v>
      </c>
    </row>
    <row r="32" spans="1:7">
      <c r="A32" s="35" t="s">
        <v>63</v>
      </c>
      <c r="B32" s="36">
        <v>14</v>
      </c>
      <c r="C32" s="98">
        <v>12779200</v>
      </c>
      <c r="D32" s="27">
        <f t="shared" si="4"/>
        <v>0.16470588235294117</v>
      </c>
      <c r="E32" s="23">
        <f t="shared" si="5"/>
        <v>0.11962877746479611</v>
      </c>
      <c r="F32" s="77">
        <v>4</v>
      </c>
      <c r="G32" s="77">
        <f>RANK(C32,$C$29:$C$35)</f>
        <v>5</v>
      </c>
    </row>
    <row r="33" spans="1:7">
      <c r="A33" s="135" t="s">
        <v>60</v>
      </c>
      <c r="B33" s="36">
        <v>10</v>
      </c>
      <c r="C33" s="138">
        <v>29675500</v>
      </c>
      <c r="D33" s="27">
        <f t="shared" si="4"/>
        <v>0.11764705882352941</v>
      </c>
      <c r="E33" s="132">
        <f t="shared" si="5"/>
        <v>0.27779859346880531</v>
      </c>
      <c r="F33" s="108">
        <v>5</v>
      </c>
      <c r="G33" s="134">
        <f>RANK(C33,$C$29:$C$35)</f>
        <v>1</v>
      </c>
    </row>
    <row r="34" spans="1:7">
      <c r="A34" s="35" t="s">
        <v>50</v>
      </c>
      <c r="B34" s="36">
        <v>4</v>
      </c>
      <c r="C34" s="98">
        <v>3105000</v>
      </c>
      <c r="D34" s="27">
        <f t="shared" si="4"/>
        <v>4.7058823529411764E-2</v>
      </c>
      <c r="E34" s="23">
        <f t="shared" si="5"/>
        <v>2.9066557689698257E-2</v>
      </c>
      <c r="F34" s="77">
        <v>6</v>
      </c>
      <c r="G34" s="77">
        <f>RANK(C34,$C$29:$C$35)</f>
        <v>6</v>
      </c>
    </row>
    <row r="35" spans="1:7">
      <c r="A35" s="35" t="s">
        <v>74</v>
      </c>
      <c r="B35" s="36">
        <v>1</v>
      </c>
      <c r="C35" s="98">
        <v>525000</v>
      </c>
      <c r="D35" s="27">
        <f>B35/$B$36</f>
        <v>1.1764705882352941E-2</v>
      </c>
      <c r="E35" s="23">
        <f>C35/$C$36</f>
        <v>4.9146353581615409E-3</v>
      </c>
      <c r="F35" s="77">
        <v>7</v>
      </c>
      <c r="G35" s="77">
        <f>RANK(C35,$C$29:$C$35)</f>
        <v>7</v>
      </c>
    </row>
    <row r="36" spans="1:7">
      <c r="A36" s="28" t="s">
        <v>23</v>
      </c>
      <c r="B36" s="40">
        <f>SUM(B29:B35)</f>
        <v>85</v>
      </c>
      <c r="C36" s="101">
        <f>SUM(C29:C35)</f>
        <v>106823795</v>
      </c>
      <c r="D36" s="30">
        <f>SUM(D29:D35)</f>
        <v>1</v>
      </c>
      <c r="E36" s="30">
        <f>SUM(E29:E35)</f>
        <v>0.99999999999999989</v>
      </c>
      <c r="F36" s="31"/>
      <c r="G36" s="31"/>
    </row>
    <row r="37" spans="1:7" ht="13.5" thickBot="1"/>
    <row r="38" spans="1:7" ht="16.5" thickBot="1">
      <c r="A38" s="121" t="s">
        <v>16</v>
      </c>
      <c r="B38" s="122"/>
      <c r="C38" s="122"/>
      <c r="D38" s="122"/>
      <c r="E38" s="122"/>
      <c r="F38" s="122"/>
      <c r="G38" s="123"/>
    </row>
    <row r="39" spans="1:7">
      <c r="A39" s="18"/>
      <c r="B39" s="105"/>
      <c r="C39" s="102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7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40" t="s">
        <v>55</v>
      </c>
      <c r="B41" s="141">
        <v>2</v>
      </c>
      <c r="C41" s="142">
        <v>3632999</v>
      </c>
      <c r="D41" s="132">
        <f>B41/$B$43</f>
        <v>0.5</v>
      </c>
      <c r="E41" s="132">
        <f>C41/$C$43</f>
        <v>0.51292542785094064</v>
      </c>
      <c r="F41" s="134">
        <v>1</v>
      </c>
      <c r="G41" s="134">
        <f>RANK(C41,$C$41:$C$42)</f>
        <v>1</v>
      </c>
    </row>
    <row r="42" spans="1:7">
      <c r="A42" s="140" t="s">
        <v>63</v>
      </c>
      <c r="B42" s="141">
        <v>2</v>
      </c>
      <c r="C42" s="103">
        <v>3449900</v>
      </c>
      <c r="D42" s="132">
        <f>B42/$B$43</f>
        <v>0.5</v>
      </c>
      <c r="E42" s="23">
        <f>C42/$C$43</f>
        <v>0.4870745721490593</v>
      </c>
      <c r="F42" s="134">
        <v>1</v>
      </c>
      <c r="G42" s="77">
        <f>RANK(C42,$C$41:$C$42)</f>
        <v>2</v>
      </c>
    </row>
    <row r="43" spans="1:7">
      <c r="A43" s="28" t="s">
        <v>23</v>
      </c>
      <c r="B43" s="40">
        <f>SUM(B41:B42)</f>
        <v>4</v>
      </c>
      <c r="C43" s="101">
        <f>SUM(C41:C42)</f>
        <v>7082899</v>
      </c>
      <c r="D43" s="30">
        <f>SUM(D41:D42)</f>
        <v>1</v>
      </c>
      <c r="E43" s="30">
        <f>SUM(E41:E42)</f>
        <v>1</v>
      </c>
      <c r="F43" s="31"/>
      <c r="G43" s="31"/>
    </row>
    <row r="44" spans="1:7" ht="13.5" thickBot="1"/>
    <row r="45" spans="1:7" ht="16.5" thickBot="1">
      <c r="A45" s="121" t="s">
        <v>17</v>
      </c>
      <c r="B45" s="122"/>
      <c r="C45" s="122"/>
      <c r="D45" s="122"/>
      <c r="E45" s="122"/>
      <c r="F45" s="122"/>
      <c r="G45" s="123"/>
    </row>
    <row r="46" spans="1:7">
      <c r="A46" s="18"/>
      <c r="B46" s="105"/>
      <c r="C46" s="102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7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35" t="s">
        <v>55</v>
      </c>
      <c r="B48" s="136">
        <v>5</v>
      </c>
      <c r="C48" s="98">
        <v>1104000</v>
      </c>
      <c r="D48" s="137">
        <f>B48/$B$52</f>
        <v>0.45454545454545453</v>
      </c>
      <c r="E48" s="23">
        <f>C48/$C$52</f>
        <v>0.124635984463402</v>
      </c>
      <c r="F48" s="134">
        <v>1</v>
      </c>
      <c r="G48" s="77">
        <f>RANK(C48,$C$48:$C$51)</f>
        <v>3</v>
      </c>
    </row>
    <row r="49" spans="1:7">
      <c r="A49" s="135" t="s">
        <v>68</v>
      </c>
      <c r="B49" s="36">
        <v>3</v>
      </c>
      <c r="C49" s="138">
        <v>5418795</v>
      </c>
      <c r="D49" s="27">
        <f>B49/$B$52</f>
        <v>0.27272727272727271</v>
      </c>
      <c r="E49" s="132">
        <f>C49/$C$52</f>
        <v>0.61175439259996423</v>
      </c>
      <c r="F49" s="77">
        <v>2</v>
      </c>
      <c r="G49" s="134">
        <f>RANK(C49,$C$48:$C$51)</f>
        <v>1</v>
      </c>
    </row>
    <row r="50" spans="1:7">
      <c r="A50" s="35" t="s">
        <v>60</v>
      </c>
      <c r="B50" s="36">
        <v>2</v>
      </c>
      <c r="C50" s="98">
        <v>2200000</v>
      </c>
      <c r="D50" s="27">
        <f t="shared" ref="D50" si="6">B50/$B$52</f>
        <v>0.18181818181818182</v>
      </c>
      <c r="E50" s="23">
        <f t="shared" ref="E50" si="7">C50/$C$52</f>
        <v>0.24836880961909821</v>
      </c>
      <c r="F50" s="77">
        <v>3</v>
      </c>
      <c r="G50" s="77">
        <f>RANK(C50,$C$48:$C$51)</f>
        <v>2</v>
      </c>
    </row>
    <row r="51" spans="1:7">
      <c r="A51" s="35" t="s">
        <v>58</v>
      </c>
      <c r="B51" s="36">
        <v>1</v>
      </c>
      <c r="C51" s="98">
        <v>135000</v>
      </c>
      <c r="D51" s="27">
        <f>B51/$B$52</f>
        <v>9.0909090909090912E-2</v>
      </c>
      <c r="E51" s="23">
        <f>C51/$C$52</f>
        <v>1.5240813317535571E-2</v>
      </c>
      <c r="F51" s="77">
        <v>4</v>
      </c>
      <c r="G51" s="77">
        <f>RANK(C51,$C$48:$C$51)</f>
        <v>4</v>
      </c>
    </row>
    <row r="52" spans="1:7">
      <c r="A52" s="28" t="s">
        <v>23</v>
      </c>
      <c r="B52" s="29">
        <f>SUM(B48:B51)</f>
        <v>11</v>
      </c>
      <c r="C52" s="99">
        <f>SUM(C48:C51)</f>
        <v>8857795</v>
      </c>
      <c r="D52" s="30">
        <f>SUM(D48:D51)</f>
        <v>1</v>
      </c>
      <c r="E52" s="30">
        <f>SUM(E48:E51)</f>
        <v>1</v>
      </c>
      <c r="F52" s="31"/>
      <c r="G52" s="31"/>
    </row>
    <row r="55" spans="1:7">
      <c r="A55" s="127" t="s">
        <v>24</v>
      </c>
      <c r="B55" s="127"/>
      <c r="C55" s="127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6:G16"/>
    <mergeCell ref="A26:G26"/>
    <mergeCell ref="A38:G38"/>
    <mergeCell ref="A45:G45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47</v>
      </c>
    </row>
    <row r="2" spans="1:7">
      <c r="A2" s="57" t="str">
        <f>'OVERALL STATS'!A2</f>
        <v>Reporting Period: AUGUST, 2023</v>
      </c>
    </row>
    <row r="3" spans="1:7" ht="13.5" thickBot="1"/>
    <row r="4" spans="1:7" ht="16.5" thickBot="1">
      <c r="A4" s="121" t="s">
        <v>18</v>
      </c>
      <c r="B4" s="122"/>
      <c r="C4" s="122"/>
      <c r="D4" s="122"/>
      <c r="E4" s="122"/>
      <c r="F4" s="122"/>
      <c r="G4" s="123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55</v>
      </c>
      <c r="B7" s="144">
        <v>3</v>
      </c>
      <c r="C7" s="145">
        <v>10448150</v>
      </c>
      <c r="D7" s="137">
        <f>B7/$B$12</f>
        <v>0.375</v>
      </c>
      <c r="E7" s="146">
        <f>C7/$C$12</f>
        <v>0.8836653656019926</v>
      </c>
      <c r="F7" s="134">
        <v>1</v>
      </c>
      <c r="G7" s="134">
        <f>RANK(C7,$C$7:$C$11)</f>
        <v>1</v>
      </c>
    </row>
    <row r="8" spans="1:7">
      <c r="A8" s="61" t="s">
        <v>68</v>
      </c>
      <c r="B8" s="54">
        <v>2</v>
      </c>
      <c r="C8" s="55">
        <v>272000</v>
      </c>
      <c r="D8" s="27">
        <f>B8/$B$12</f>
        <v>0.25</v>
      </c>
      <c r="E8" s="67">
        <f>C8/$C$12</f>
        <v>2.3004740498915311E-2</v>
      </c>
      <c r="F8" s="77">
        <v>2</v>
      </c>
      <c r="G8" s="77">
        <f>RANK(C8,$C$7:$C$11)</f>
        <v>4</v>
      </c>
    </row>
    <row r="9" spans="1:7">
      <c r="A9" s="68" t="s">
        <v>58</v>
      </c>
      <c r="B9" s="69">
        <v>1</v>
      </c>
      <c r="C9" s="70">
        <v>460000</v>
      </c>
      <c r="D9" s="27">
        <f t="shared" ref="D9" si="0">B9/$B$12</f>
        <v>0.125</v>
      </c>
      <c r="E9" s="67">
        <f t="shared" ref="E9" si="1">C9/$C$12</f>
        <v>3.8905075843753835E-2</v>
      </c>
      <c r="F9" s="77">
        <v>3</v>
      </c>
      <c r="G9" s="77">
        <f>RANK(C9,$C$7:$C$11)</f>
        <v>2</v>
      </c>
    </row>
    <row r="10" spans="1:7">
      <c r="A10" s="61" t="s">
        <v>50</v>
      </c>
      <c r="B10" s="54">
        <v>1</v>
      </c>
      <c r="C10" s="55">
        <v>458500</v>
      </c>
      <c r="D10" s="27">
        <f>B10/$B$12</f>
        <v>0.125</v>
      </c>
      <c r="E10" s="67">
        <f>C10/$C$12</f>
        <v>3.8778211466002459E-2</v>
      </c>
      <c r="F10" s="77">
        <v>3</v>
      </c>
      <c r="G10" s="77">
        <f>RANK(C10,$C$7:$C$11)</f>
        <v>3</v>
      </c>
    </row>
    <row r="11" spans="1:7">
      <c r="A11" s="61" t="s">
        <v>63</v>
      </c>
      <c r="B11" s="54">
        <v>1</v>
      </c>
      <c r="C11" s="55">
        <v>185000</v>
      </c>
      <c r="D11" s="27">
        <f>B11/$B$12</f>
        <v>0.125</v>
      </c>
      <c r="E11" s="67">
        <f>C11/$C$12</f>
        <v>1.5646606589335782E-2</v>
      </c>
      <c r="F11" s="77">
        <v>3</v>
      </c>
      <c r="G11" s="77">
        <f>RANK(C11,$C$7:$C$11)</f>
        <v>5</v>
      </c>
    </row>
    <row r="12" spans="1:7">
      <c r="A12" s="60" t="s">
        <v>23</v>
      </c>
      <c r="B12" s="34">
        <f>SUM(B7:B11)</f>
        <v>8</v>
      </c>
      <c r="C12" s="52">
        <f>SUM(C7:C11)</f>
        <v>11823650</v>
      </c>
      <c r="D12" s="30">
        <f>SUM(D7:D11)</f>
        <v>1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21" t="s">
        <v>19</v>
      </c>
      <c r="B14" s="122"/>
      <c r="C14" s="122"/>
      <c r="D14" s="122"/>
      <c r="E14" s="122"/>
      <c r="F14" s="122"/>
      <c r="G14" s="123"/>
    </row>
    <row r="15" spans="1:7">
      <c r="A15" s="58"/>
      <c r="B15" s="66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47" t="s">
        <v>55</v>
      </c>
      <c r="B17" s="134">
        <v>1</v>
      </c>
      <c r="C17" s="148">
        <v>514000</v>
      </c>
      <c r="D17" s="137">
        <f>B17/$B$19</f>
        <v>0.5</v>
      </c>
      <c r="E17" s="146">
        <f>C17/$C$19</f>
        <v>0.53319502074688796</v>
      </c>
      <c r="F17" s="134">
        <v>1</v>
      </c>
      <c r="G17" s="134">
        <f>RANK(C17,$C$17:$C$18)</f>
        <v>1</v>
      </c>
    </row>
    <row r="18" spans="1:7">
      <c r="A18" s="147" t="s">
        <v>68</v>
      </c>
      <c r="B18" s="134">
        <v>1</v>
      </c>
      <c r="C18" s="78">
        <v>450000</v>
      </c>
      <c r="D18" s="137">
        <f>B18/$B$19</f>
        <v>0.5</v>
      </c>
      <c r="E18" s="67">
        <f>C18/$C$19</f>
        <v>0.46680497925311204</v>
      </c>
      <c r="F18" s="134">
        <v>1</v>
      </c>
      <c r="G18" s="77">
        <f>RANK(C18,$C$17:$C$18)</f>
        <v>2</v>
      </c>
    </row>
    <row r="19" spans="1:7">
      <c r="A19" s="60" t="s">
        <v>23</v>
      </c>
      <c r="B19" s="40">
        <f>SUM(B17:B18)</f>
        <v>2</v>
      </c>
      <c r="C19" s="37">
        <f>SUM(C17:C18)</f>
        <v>964000</v>
      </c>
      <c r="D19" s="30">
        <f>SUM(D17:D18)</f>
        <v>1</v>
      </c>
      <c r="E19" s="30">
        <f>SUM(E17:E18)</f>
        <v>1</v>
      </c>
      <c r="F19" s="40"/>
      <c r="G19" s="40"/>
    </row>
    <row r="20" spans="1:7" ht="13.5" thickBot="1"/>
    <row r="21" spans="1:7" ht="16.5" thickBot="1">
      <c r="A21" s="121" t="s">
        <v>20</v>
      </c>
      <c r="B21" s="122"/>
      <c r="C21" s="122"/>
      <c r="D21" s="122"/>
      <c r="E21" s="122"/>
      <c r="F21" s="122"/>
      <c r="G21" s="123"/>
    </row>
    <row r="22" spans="1:7">
      <c r="A22" s="58"/>
      <c r="B22" s="66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43" t="s">
        <v>58</v>
      </c>
      <c r="B24" s="144">
        <v>2</v>
      </c>
      <c r="C24" s="145">
        <v>150000</v>
      </c>
      <c r="D24" s="137">
        <f t="shared" ref="D24" si="2">B24/$B$25</f>
        <v>1</v>
      </c>
      <c r="E24" s="146">
        <f t="shared" ref="E24" si="3">C24/$C$25</f>
        <v>1</v>
      </c>
      <c r="F24" s="134">
        <v>1</v>
      </c>
      <c r="G24" s="134">
        <f>RANK(C24,$C$24:$C$24)</f>
        <v>1</v>
      </c>
    </row>
    <row r="25" spans="1:7">
      <c r="A25" s="60" t="s">
        <v>23</v>
      </c>
      <c r="B25" s="40">
        <f>SUM(B24:B24)</f>
        <v>2</v>
      </c>
      <c r="C25" s="37">
        <f>SUM(C24:C24)</f>
        <v>150000</v>
      </c>
      <c r="D25" s="30">
        <f>SUM(D24:D24)</f>
        <v>1</v>
      </c>
      <c r="E25" s="30">
        <f>SUM(E24:E24)</f>
        <v>1</v>
      </c>
      <c r="F25" s="40"/>
      <c r="G25" s="40"/>
    </row>
    <row r="26" spans="1:7" ht="13.5" thickBot="1"/>
    <row r="27" spans="1:7" ht="16.5" thickBot="1">
      <c r="A27" s="121" t="s">
        <v>21</v>
      </c>
      <c r="B27" s="122"/>
      <c r="C27" s="122"/>
      <c r="D27" s="122"/>
      <c r="E27" s="122"/>
      <c r="F27" s="122"/>
      <c r="G27" s="123"/>
    </row>
    <row r="28" spans="1:7">
      <c r="A28" s="58"/>
      <c r="B28" s="66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47" t="s">
        <v>68</v>
      </c>
      <c r="B30" s="134">
        <v>2</v>
      </c>
      <c r="C30" s="148">
        <v>6984750</v>
      </c>
      <c r="D30" s="132">
        <f>B30/$B$31</f>
        <v>1</v>
      </c>
      <c r="E30" s="146">
        <f>C30/$C$31</f>
        <v>1</v>
      </c>
      <c r="F30" s="134">
        <v>1</v>
      </c>
      <c r="G30" s="134">
        <f>RANK(C30,$C$30:$C$30)</f>
        <v>1</v>
      </c>
    </row>
    <row r="31" spans="1:7">
      <c r="A31" s="60" t="s">
        <v>23</v>
      </c>
      <c r="B31" s="34">
        <f>SUM(B30:B30)</f>
        <v>2</v>
      </c>
      <c r="C31" s="52">
        <f>SUM(C30:C30)</f>
        <v>6984750</v>
      </c>
      <c r="D31" s="30">
        <f>SUM(D30:D30)</f>
        <v>1</v>
      </c>
      <c r="E31" s="30">
        <f>SUM(E30:E30)</f>
        <v>1</v>
      </c>
      <c r="F31" s="40"/>
      <c r="G31" s="40"/>
    </row>
    <row r="32" spans="1:7" ht="13.5" thickBot="1"/>
    <row r="33" spans="1:7" ht="16.5" thickBot="1">
      <c r="A33" s="121" t="s">
        <v>22</v>
      </c>
      <c r="B33" s="122"/>
      <c r="C33" s="122"/>
      <c r="D33" s="122"/>
      <c r="E33" s="122"/>
      <c r="F33" s="122"/>
      <c r="G33" s="123"/>
    </row>
    <row r="34" spans="1:7">
      <c r="A34" s="58"/>
      <c r="B34" s="66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3" t="s">
        <v>55</v>
      </c>
      <c r="B36" s="144">
        <v>3</v>
      </c>
      <c r="C36" s="145">
        <v>4250000</v>
      </c>
      <c r="D36" s="132">
        <f t="shared" ref="D36" si="4">B36/$B$39</f>
        <v>0.5</v>
      </c>
      <c r="E36" s="132">
        <f t="shared" ref="E36" si="5">C36/$C$39</f>
        <v>0.82444228903976724</v>
      </c>
      <c r="F36" s="134">
        <v>1</v>
      </c>
      <c r="G36" s="134">
        <f>RANK(C36,$C$36:$C$38)</f>
        <v>1</v>
      </c>
    </row>
    <row r="37" spans="1:7">
      <c r="A37" s="74" t="s">
        <v>58</v>
      </c>
      <c r="B37" s="75">
        <v>2</v>
      </c>
      <c r="C37" s="76">
        <v>855000</v>
      </c>
      <c r="D37" s="23">
        <f>B37/$B$39</f>
        <v>0.33333333333333331</v>
      </c>
      <c r="E37" s="23">
        <f>C37/$C$39</f>
        <v>0.1658583899127061</v>
      </c>
      <c r="F37" s="77">
        <v>2</v>
      </c>
      <c r="G37" s="77">
        <f>RANK(C37,$C$36:$C$38)</f>
        <v>2</v>
      </c>
    </row>
    <row r="38" spans="1:7">
      <c r="A38" s="74" t="s">
        <v>63</v>
      </c>
      <c r="B38" s="75">
        <v>1</v>
      </c>
      <c r="C38" s="76">
        <v>50000</v>
      </c>
      <c r="D38" s="23">
        <f>B38/$B$39</f>
        <v>0.16666666666666666</v>
      </c>
      <c r="E38" s="23">
        <f>C38/$C$39</f>
        <v>9.6993210475266739E-3</v>
      </c>
      <c r="F38" s="77">
        <v>3</v>
      </c>
      <c r="G38" s="77">
        <f>RANK(C38,$C$36:$C$38)</f>
        <v>3</v>
      </c>
    </row>
    <row r="39" spans="1:7">
      <c r="A39" s="60" t="s">
        <v>23</v>
      </c>
      <c r="B39" s="34">
        <f>SUM(B36:B38)</f>
        <v>6</v>
      </c>
      <c r="C39" s="52">
        <f>SUM(C36:C38)</f>
        <v>5155000</v>
      </c>
      <c r="D39" s="30">
        <f>SUM(D36:D38)</f>
        <v>0.99999999999999989</v>
      </c>
      <c r="E39" s="30">
        <f>SUM(E36:E38)</f>
        <v>1</v>
      </c>
      <c r="F39" s="40"/>
      <c r="G39" s="40"/>
    </row>
    <row r="40" spans="1:7">
      <c r="A40" s="62"/>
      <c r="B40" s="24"/>
      <c r="C40" s="53"/>
      <c r="D40" s="42"/>
      <c r="E40" s="42"/>
      <c r="F40" s="65"/>
      <c r="G40" s="65"/>
    </row>
    <row r="42" spans="1:7">
      <c r="A42" s="127" t="s">
        <v>24</v>
      </c>
      <c r="B42" s="127"/>
      <c r="C42" s="127"/>
    </row>
    <row r="43" spans="1:7">
      <c r="A43" s="63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4:G14"/>
    <mergeCell ref="A21:G21"/>
    <mergeCell ref="A27:G27"/>
    <mergeCell ref="A33:G33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6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9" t="s">
        <v>44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83</v>
      </c>
      <c r="D6" s="80">
        <v>4</v>
      </c>
      <c r="E6" s="25">
        <v>2126827</v>
      </c>
      <c r="F6" s="9">
        <v>3.5714285714285712E-2</v>
      </c>
      <c r="G6" s="9">
        <v>1.6264230093446481E-2</v>
      </c>
    </row>
    <row r="7" spans="1:7">
      <c r="B7" t="s">
        <v>84</v>
      </c>
      <c r="D7" s="80">
        <v>4</v>
      </c>
      <c r="E7" s="25">
        <v>2126827</v>
      </c>
      <c r="F7" s="9">
        <v>3.5714285714285712E-2</v>
      </c>
      <c r="G7" s="9">
        <v>1.6264230093446481E-2</v>
      </c>
    </row>
    <row r="8" spans="1:7">
      <c r="C8" t="s">
        <v>85</v>
      </c>
      <c r="D8" s="80">
        <v>4</v>
      </c>
      <c r="E8" s="25">
        <v>2126827</v>
      </c>
      <c r="F8" s="9">
        <v>3.5714285714285712E-2</v>
      </c>
      <c r="G8" s="9">
        <v>1.6264230093446481E-2</v>
      </c>
    </row>
    <row r="9" spans="1:7">
      <c r="A9" t="s">
        <v>63</v>
      </c>
      <c r="D9" s="80">
        <v>17</v>
      </c>
      <c r="E9" s="25">
        <v>16854641</v>
      </c>
      <c r="F9" s="9">
        <v>0.15178571428571427</v>
      </c>
      <c r="G9" s="9">
        <v>0.12889048303714259</v>
      </c>
    </row>
    <row r="10" spans="1:7">
      <c r="B10" t="s">
        <v>65</v>
      </c>
      <c r="D10" s="80">
        <v>14</v>
      </c>
      <c r="E10" s="25">
        <v>11629200</v>
      </c>
      <c r="F10" s="9">
        <v>0.125</v>
      </c>
      <c r="G10" s="9">
        <v>8.8930592193303834E-2</v>
      </c>
    </row>
    <row r="11" spans="1:7">
      <c r="C11" t="s">
        <v>66</v>
      </c>
      <c r="D11" s="80">
        <v>14</v>
      </c>
      <c r="E11" s="25">
        <v>11629200</v>
      </c>
      <c r="F11" s="9">
        <v>0.125</v>
      </c>
      <c r="G11" s="9">
        <v>8.8930592193303834E-2</v>
      </c>
    </row>
    <row r="12" spans="1:7">
      <c r="B12" t="s">
        <v>92</v>
      </c>
      <c r="D12" s="80">
        <v>1</v>
      </c>
      <c r="E12" s="25">
        <v>1600000</v>
      </c>
      <c r="F12" s="9">
        <v>8.9285714285714281E-3</v>
      </c>
      <c r="G12" s="9">
        <v>1.2235488899432991E-2</v>
      </c>
    </row>
    <row r="13" spans="1:7">
      <c r="C13" t="s">
        <v>93</v>
      </c>
      <c r="D13" s="80">
        <v>1</v>
      </c>
      <c r="E13" s="25">
        <v>1600000</v>
      </c>
      <c r="F13" s="9">
        <v>8.9285714285714281E-3</v>
      </c>
      <c r="G13" s="9">
        <v>1.2235488899432991E-2</v>
      </c>
    </row>
    <row r="14" spans="1:7">
      <c r="B14" t="s">
        <v>100</v>
      </c>
      <c r="D14" s="80">
        <v>1</v>
      </c>
      <c r="E14" s="25">
        <v>2999900</v>
      </c>
      <c r="F14" s="9">
        <v>8.9285714285714281E-3</v>
      </c>
      <c r="G14" s="9">
        <v>2.2940776968380643E-2</v>
      </c>
    </row>
    <row r="15" spans="1:7">
      <c r="C15" t="s">
        <v>101</v>
      </c>
      <c r="D15" s="80">
        <v>1</v>
      </c>
      <c r="E15" s="25">
        <v>2999900</v>
      </c>
      <c r="F15" s="9">
        <v>8.9285714285714281E-3</v>
      </c>
      <c r="G15" s="9">
        <v>2.2940776968380643E-2</v>
      </c>
    </row>
    <row r="16" spans="1:7">
      <c r="B16" t="s">
        <v>109</v>
      </c>
      <c r="D16" s="80">
        <v>1</v>
      </c>
      <c r="E16" s="25">
        <v>625541</v>
      </c>
      <c r="F16" s="9">
        <v>8.9285714285714281E-3</v>
      </c>
      <c r="G16" s="9">
        <v>4.7836249760251333E-3</v>
      </c>
    </row>
    <row r="17" spans="1:7">
      <c r="C17" t="s">
        <v>110</v>
      </c>
      <c r="D17" s="80">
        <v>1</v>
      </c>
      <c r="E17" s="25">
        <v>625541</v>
      </c>
      <c r="F17" s="9">
        <v>8.9285714285714281E-3</v>
      </c>
      <c r="G17" s="9">
        <v>4.7836249760251333E-3</v>
      </c>
    </row>
    <row r="18" spans="1:7">
      <c r="A18" t="s">
        <v>68</v>
      </c>
      <c r="D18" s="80">
        <v>26</v>
      </c>
      <c r="E18" s="25">
        <v>32901266</v>
      </c>
      <c r="F18" s="9">
        <v>0.23214285714285715</v>
      </c>
      <c r="G18" s="9">
        <v>0.25160192182518254</v>
      </c>
    </row>
    <row r="19" spans="1:7">
      <c r="B19" t="s">
        <v>78</v>
      </c>
      <c r="D19" s="80">
        <v>7</v>
      </c>
      <c r="E19" s="25">
        <v>4507792</v>
      </c>
      <c r="F19" s="9">
        <v>6.25E-2</v>
      </c>
      <c r="G19" s="9">
        <v>3.4471899360595526E-2</v>
      </c>
    </row>
    <row r="20" spans="1:7">
      <c r="C20" t="s">
        <v>79</v>
      </c>
      <c r="D20" s="80">
        <v>5</v>
      </c>
      <c r="E20" s="25">
        <v>3230792</v>
      </c>
      <c r="F20" s="9">
        <v>4.4642857142857144E-2</v>
      </c>
      <c r="G20" s="9">
        <v>2.4706449782735569E-2</v>
      </c>
    </row>
    <row r="21" spans="1:7">
      <c r="C21" t="s">
        <v>103</v>
      </c>
      <c r="D21" s="80">
        <v>1</v>
      </c>
      <c r="E21" s="25">
        <v>595000</v>
      </c>
      <c r="F21" s="9">
        <v>8.9285714285714281E-3</v>
      </c>
      <c r="G21" s="9">
        <v>4.5500724344766435E-3</v>
      </c>
    </row>
    <row r="22" spans="1:7">
      <c r="C22" t="s">
        <v>97</v>
      </c>
      <c r="D22" s="80">
        <v>1</v>
      </c>
      <c r="E22" s="25">
        <v>682000</v>
      </c>
      <c r="F22" s="9">
        <v>8.9285714285714281E-3</v>
      </c>
      <c r="G22" s="9">
        <v>5.2153771433833124E-3</v>
      </c>
    </row>
    <row r="23" spans="1:7">
      <c r="B23" t="s">
        <v>61</v>
      </c>
      <c r="D23" s="80">
        <v>7</v>
      </c>
      <c r="E23" s="25">
        <v>15910000</v>
      </c>
      <c r="F23" s="9">
        <v>6.25E-2</v>
      </c>
      <c r="G23" s="9">
        <v>0.12166664274373681</v>
      </c>
    </row>
    <row r="24" spans="1:7">
      <c r="C24" t="s">
        <v>86</v>
      </c>
      <c r="D24" s="80">
        <v>7</v>
      </c>
      <c r="E24" s="25">
        <v>15910000</v>
      </c>
      <c r="F24" s="9">
        <v>6.25E-2</v>
      </c>
      <c r="G24" s="9">
        <v>0.12166664274373681</v>
      </c>
    </row>
    <row r="25" spans="1:7">
      <c r="B25" t="s">
        <v>56</v>
      </c>
      <c r="D25" s="80">
        <v>11</v>
      </c>
      <c r="E25" s="25">
        <v>11208474</v>
      </c>
      <c r="F25" s="9">
        <v>9.8214285714285712E-2</v>
      </c>
      <c r="G25" s="9">
        <v>8.571322450411456E-2</v>
      </c>
    </row>
    <row r="26" spans="1:7">
      <c r="C26" t="s">
        <v>69</v>
      </c>
      <c r="D26" s="80">
        <v>11</v>
      </c>
      <c r="E26" s="25">
        <v>11208474</v>
      </c>
      <c r="F26" s="9">
        <v>9.8214285714285712E-2</v>
      </c>
      <c r="G26" s="9">
        <v>8.571322450411456E-2</v>
      </c>
    </row>
    <row r="27" spans="1:7">
      <c r="B27" t="s">
        <v>90</v>
      </c>
      <c r="D27" s="80">
        <v>1</v>
      </c>
      <c r="E27" s="25">
        <v>1275000</v>
      </c>
      <c r="F27" s="9">
        <v>8.9285714285714281E-3</v>
      </c>
      <c r="G27" s="9">
        <v>9.7501552167356658E-3</v>
      </c>
    </row>
    <row r="28" spans="1:7">
      <c r="C28" t="s">
        <v>105</v>
      </c>
      <c r="D28" s="80">
        <v>1</v>
      </c>
      <c r="E28" s="25">
        <v>1275000</v>
      </c>
      <c r="F28" s="9">
        <v>8.9285714285714281E-3</v>
      </c>
      <c r="G28" s="9">
        <v>9.7501552167356658E-3</v>
      </c>
    </row>
    <row r="29" spans="1:7">
      <c r="A29" t="s">
        <v>50</v>
      </c>
      <c r="D29" s="80">
        <v>4</v>
      </c>
      <c r="E29" s="25">
        <v>3105000</v>
      </c>
      <c r="F29" s="9">
        <v>3.5714285714285712E-2</v>
      </c>
      <c r="G29" s="9">
        <v>2.374449564546215E-2</v>
      </c>
    </row>
    <row r="30" spans="1:7">
      <c r="B30" t="s">
        <v>52</v>
      </c>
      <c r="D30" s="80">
        <v>4</v>
      </c>
      <c r="E30" s="25">
        <v>3105000</v>
      </c>
      <c r="F30" s="9">
        <v>3.5714285714285712E-2</v>
      </c>
      <c r="G30" s="9">
        <v>2.374449564546215E-2</v>
      </c>
    </row>
    <row r="31" spans="1:7">
      <c r="C31" t="s">
        <v>53</v>
      </c>
      <c r="D31" s="80">
        <v>3</v>
      </c>
      <c r="E31" s="25">
        <v>2690000</v>
      </c>
      <c r="F31" s="9">
        <v>2.6785714285714284E-2</v>
      </c>
      <c r="G31" s="9">
        <v>2.0570915712171716E-2</v>
      </c>
    </row>
    <row r="32" spans="1:7">
      <c r="C32" t="s">
        <v>107</v>
      </c>
      <c r="D32" s="80">
        <v>1</v>
      </c>
      <c r="E32" s="25">
        <v>415000</v>
      </c>
      <c r="F32" s="9">
        <v>8.9285714285714281E-3</v>
      </c>
      <c r="G32" s="9">
        <v>3.1735799332904321E-3</v>
      </c>
    </row>
    <row r="33" spans="1:7">
      <c r="A33" t="s">
        <v>60</v>
      </c>
      <c r="D33" s="80">
        <v>12</v>
      </c>
      <c r="E33" s="25">
        <v>31875500</v>
      </c>
      <c r="F33" s="9">
        <v>0.10714285714285714</v>
      </c>
      <c r="G33" s="9">
        <v>0.24375770400867269</v>
      </c>
    </row>
    <row r="34" spans="1:7">
      <c r="B34" t="s">
        <v>65</v>
      </c>
      <c r="D34" s="80">
        <v>1</v>
      </c>
      <c r="E34" s="25">
        <v>407500</v>
      </c>
      <c r="F34" s="9">
        <v>8.9285714285714281E-3</v>
      </c>
      <c r="G34" s="9">
        <v>3.1162260790743401E-3</v>
      </c>
    </row>
    <row r="35" spans="1:7">
      <c r="C35" t="s">
        <v>67</v>
      </c>
      <c r="D35" s="80">
        <v>1</v>
      </c>
      <c r="E35" s="25">
        <v>407500</v>
      </c>
      <c r="F35" s="9">
        <v>8.9285714285714281E-3</v>
      </c>
      <c r="G35" s="9">
        <v>3.1162260790743401E-3</v>
      </c>
    </row>
    <row r="36" spans="1:7">
      <c r="B36" t="s">
        <v>61</v>
      </c>
      <c r="D36" s="80">
        <v>11</v>
      </c>
      <c r="E36" s="25">
        <v>31468000</v>
      </c>
      <c r="F36" s="9">
        <v>9.8214285714285712E-2</v>
      </c>
      <c r="G36" s="9">
        <v>0.24064147792959836</v>
      </c>
    </row>
    <row r="37" spans="1:7">
      <c r="C37" t="s">
        <v>62</v>
      </c>
      <c r="D37" s="80">
        <v>11</v>
      </c>
      <c r="E37" s="25">
        <v>31468000</v>
      </c>
      <c r="F37" s="9">
        <v>9.8214285714285712E-2</v>
      </c>
      <c r="G37" s="9">
        <v>0.24064147792959836</v>
      </c>
    </row>
    <row r="38" spans="1:7">
      <c r="A38" t="s">
        <v>58</v>
      </c>
      <c r="D38" s="80">
        <v>18</v>
      </c>
      <c r="E38" s="25">
        <v>22271766</v>
      </c>
      <c r="F38" s="9">
        <v>0.16071428571428573</v>
      </c>
      <c r="G38" s="9">
        <v>0.17031621603985569</v>
      </c>
    </row>
    <row r="39" spans="1:7">
      <c r="B39" t="s">
        <v>56</v>
      </c>
      <c r="D39" s="80">
        <v>8</v>
      </c>
      <c r="E39" s="25">
        <v>6289900</v>
      </c>
      <c r="F39" s="9">
        <v>7.1428571428571425E-2</v>
      </c>
      <c r="G39" s="9">
        <v>4.8100001017839733E-2</v>
      </c>
    </row>
    <row r="40" spans="1:7">
      <c r="C40" t="s">
        <v>70</v>
      </c>
      <c r="D40" s="80">
        <v>6</v>
      </c>
      <c r="E40" s="25">
        <v>4491000</v>
      </c>
      <c r="F40" s="9">
        <v>5.3571428571428568E-2</v>
      </c>
      <c r="G40" s="9">
        <v>3.434348790459598E-2</v>
      </c>
    </row>
    <row r="41" spans="1:7">
      <c r="C41" t="s">
        <v>59</v>
      </c>
      <c r="D41" s="80">
        <v>2</v>
      </c>
      <c r="E41" s="25">
        <v>1798900</v>
      </c>
      <c r="F41" s="9">
        <v>1.7857142857142856E-2</v>
      </c>
      <c r="G41" s="9">
        <v>1.3756513113243754E-2</v>
      </c>
    </row>
    <row r="42" spans="1:7">
      <c r="B42" t="s">
        <v>90</v>
      </c>
      <c r="D42" s="80">
        <v>4</v>
      </c>
      <c r="E42" s="25">
        <v>5485866</v>
      </c>
      <c r="F42" s="9">
        <v>3.5714285714285712E-2</v>
      </c>
      <c r="G42" s="9">
        <v>4.1951407841735538E-2</v>
      </c>
    </row>
    <row r="43" spans="1:7">
      <c r="C43" t="s">
        <v>102</v>
      </c>
      <c r="D43" s="80">
        <v>1</v>
      </c>
      <c r="E43" s="25">
        <v>2680000</v>
      </c>
      <c r="F43" s="9">
        <v>8.9285714285714281E-3</v>
      </c>
      <c r="G43" s="9">
        <v>2.049444390655026E-2</v>
      </c>
    </row>
    <row r="44" spans="1:7">
      <c r="C44" t="s">
        <v>104</v>
      </c>
      <c r="D44" s="80">
        <v>1</v>
      </c>
      <c r="E44" s="25">
        <v>1450000</v>
      </c>
      <c r="F44" s="9">
        <v>8.9285714285714281E-3</v>
      </c>
      <c r="G44" s="9">
        <v>1.1088411815111148E-2</v>
      </c>
    </row>
    <row r="45" spans="1:7">
      <c r="C45" t="s">
        <v>108</v>
      </c>
      <c r="D45" s="80">
        <v>1</v>
      </c>
      <c r="E45" s="25">
        <v>786866</v>
      </c>
      <c r="F45" s="9">
        <v>8.9285714285714281E-3</v>
      </c>
      <c r="G45" s="9">
        <v>6.017306380213275E-3</v>
      </c>
    </row>
    <row r="46" spans="1:7">
      <c r="C46" t="s">
        <v>76</v>
      </c>
      <c r="D46" s="80">
        <v>1</v>
      </c>
      <c r="E46" s="25">
        <v>569000</v>
      </c>
      <c r="F46" s="9">
        <v>8.9285714285714281E-3</v>
      </c>
      <c r="G46" s="9">
        <v>4.3512457398608576E-3</v>
      </c>
    </row>
    <row r="47" spans="1:7">
      <c r="B47" t="s">
        <v>52</v>
      </c>
      <c r="D47" s="80">
        <v>2</v>
      </c>
      <c r="E47" s="25">
        <v>8815000</v>
      </c>
      <c r="F47" s="9">
        <v>1.7857142857142856E-2</v>
      </c>
      <c r="G47" s="9">
        <v>6.7409896655313634E-2</v>
      </c>
    </row>
    <row r="48" spans="1:7">
      <c r="C48" t="s">
        <v>94</v>
      </c>
      <c r="D48" s="80">
        <v>1</v>
      </c>
      <c r="E48" s="25">
        <v>8300000</v>
      </c>
      <c r="F48" s="9">
        <v>8.9285714285714281E-3</v>
      </c>
      <c r="G48" s="9">
        <v>6.3471598665808648E-2</v>
      </c>
    </row>
    <row r="49" spans="1:7">
      <c r="C49" t="s">
        <v>89</v>
      </c>
      <c r="D49" s="80">
        <v>1</v>
      </c>
      <c r="E49" s="25">
        <v>515000</v>
      </c>
      <c r="F49" s="9">
        <v>8.9285714285714281E-3</v>
      </c>
      <c r="G49" s="9">
        <v>3.9382979895049939E-3</v>
      </c>
    </row>
    <row r="50" spans="1:7">
      <c r="B50" t="s">
        <v>71</v>
      </c>
      <c r="D50" s="80">
        <v>4</v>
      </c>
      <c r="E50" s="25">
        <v>1681000</v>
      </c>
      <c r="F50" s="9">
        <v>3.5714285714285712E-2</v>
      </c>
      <c r="G50" s="9">
        <v>1.2854910524966786E-2</v>
      </c>
    </row>
    <row r="51" spans="1:7">
      <c r="C51" t="s">
        <v>73</v>
      </c>
      <c r="D51" s="80">
        <v>3</v>
      </c>
      <c r="E51" s="25">
        <v>1546000</v>
      </c>
      <c r="F51" s="9">
        <v>2.6785714285714284E-2</v>
      </c>
      <c r="G51" s="9">
        <v>1.1822541149077128E-2</v>
      </c>
    </row>
    <row r="52" spans="1:7">
      <c r="C52" t="s">
        <v>106</v>
      </c>
      <c r="D52" s="80">
        <v>1</v>
      </c>
      <c r="E52" s="25">
        <v>135000</v>
      </c>
      <c r="F52" s="9">
        <v>8.9285714285714281E-3</v>
      </c>
      <c r="G52" s="9">
        <v>1.0323693758896586E-3</v>
      </c>
    </row>
    <row r="53" spans="1:7">
      <c r="A53" t="s">
        <v>55</v>
      </c>
      <c r="D53" s="80">
        <v>30</v>
      </c>
      <c r="E53" s="25">
        <v>21107149</v>
      </c>
      <c r="F53" s="9">
        <v>0.26785714285714285</v>
      </c>
      <c r="G53" s="9">
        <v>0.16141017955511136</v>
      </c>
    </row>
    <row r="54" spans="1:7">
      <c r="B54" t="s">
        <v>56</v>
      </c>
      <c r="D54" s="80">
        <v>25</v>
      </c>
      <c r="E54" s="25">
        <v>15481850</v>
      </c>
      <c r="F54" s="9">
        <v>0.22321428571428573</v>
      </c>
      <c r="G54" s="9">
        <v>0.11839250238605416</v>
      </c>
    </row>
    <row r="55" spans="1:7">
      <c r="C55" t="s">
        <v>57</v>
      </c>
      <c r="D55" s="80">
        <v>25</v>
      </c>
      <c r="E55" s="25">
        <v>15481850</v>
      </c>
      <c r="F55" s="9">
        <v>0.22321428571428573</v>
      </c>
      <c r="G55" s="9">
        <v>0.11839250238605416</v>
      </c>
    </row>
    <row r="56" spans="1:7">
      <c r="B56" t="s">
        <v>90</v>
      </c>
      <c r="D56" s="80">
        <v>1</v>
      </c>
      <c r="E56" s="25">
        <v>299800</v>
      </c>
      <c r="F56" s="9">
        <v>8.9285714285714281E-3</v>
      </c>
      <c r="G56" s="9">
        <v>2.2926247325312566E-3</v>
      </c>
    </row>
    <row r="57" spans="1:7">
      <c r="C57" t="s">
        <v>91</v>
      </c>
      <c r="D57" s="80">
        <v>1</v>
      </c>
      <c r="E57" s="25">
        <v>299800</v>
      </c>
      <c r="F57" s="9">
        <v>8.9285714285714281E-3</v>
      </c>
      <c r="G57" s="9">
        <v>2.2926247325312566E-3</v>
      </c>
    </row>
    <row r="58" spans="1:7">
      <c r="B58" t="s">
        <v>71</v>
      </c>
      <c r="D58" s="80">
        <v>3</v>
      </c>
      <c r="E58" s="25">
        <v>4425499</v>
      </c>
      <c r="F58" s="9">
        <v>2.6785714285714284E-2</v>
      </c>
      <c r="G58" s="9">
        <v>3.3842589930594878E-2</v>
      </c>
    </row>
    <row r="59" spans="1:7">
      <c r="C59" t="s">
        <v>72</v>
      </c>
      <c r="D59" s="80">
        <v>1</v>
      </c>
      <c r="E59" s="25">
        <v>677500</v>
      </c>
      <c r="F59" s="9">
        <v>8.9285714285714281E-3</v>
      </c>
      <c r="G59" s="9">
        <v>5.1809648308536573E-3</v>
      </c>
    </row>
    <row r="60" spans="1:7">
      <c r="C60" t="s">
        <v>82</v>
      </c>
      <c r="D60" s="80">
        <v>2</v>
      </c>
      <c r="E60" s="25">
        <v>3747999</v>
      </c>
      <c r="F60" s="9">
        <v>1.7857142857142856E-2</v>
      </c>
      <c r="G60" s="9">
        <v>2.8661625099741222E-2</v>
      </c>
    </row>
    <row r="61" spans="1:7">
      <c r="B61" t="s">
        <v>98</v>
      </c>
      <c r="D61" s="80">
        <v>1</v>
      </c>
      <c r="E61" s="25">
        <v>900000</v>
      </c>
      <c r="F61" s="9">
        <v>8.9285714285714281E-3</v>
      </c>
      <c r="G61" s="9">
        <v>6.8824625059310572E-3</v>
      </c>
    </row>
    <row r="62" spans="1:7">
      <c r="C62" t="s">
        <v>99</v>
      </c>
      <c r="D62" s="80">
        <v>1</v>
      </c>
      <c r="E62" s="25">
        <v>900000</v>
      </c>
      <c r="F62" s="9">
        <v>8.9285714285714281E-3</v>
      </c>
      <c r="G62" s="9">
        <v>6.8824625059310572E-3</v>
      </c>
    </row>
    <row r="63" spans="1:7">
      <c r="A63" t="s">
        <v>74</v>
      </c>
      <c r="D63" s="80">
        <v>1</v>
      </c>
      <c r="E63" s="25">
        <v>525000</v>
      </c>
      <c r="F63" s="9">
        <v>8.9285714285714281E-3</v>
      </c>
      <c r="G63" s="9">
        <v>4.0147697951264504E-3</v>
      </c>
    </row>
    <row r="64" spans="1:7">
      <c r="B64" t="s">
        <v>75</v>
      </c>
      <c r="D64" s="80">
        <v>1</v>
      </c>
      <c r="E64" s="25">
        <v>525000</v>
      </c>
      <c r="F64" s="9">
        <v>8.9285714285714281E-3</v>
      </c>
      <c r="G64" s="9">
        <v>4.0147697951264504E-3</v>
      </c>
    </row>
    <row r="65" spans="1:7">
      <c r="C65" t="s">
        <v>76</v>
      </c>
      <c r="D65" s="80">
        <v>1</v>
      </c>
      <c r="E65" s="25">
        <v>525000</v>
      </c>
      <c r="F65" s="9">
        <v>8.9285714285714281E-3</v>
      </c>
      <c r="G65" s="9">
        <v>4.0147697951264504E-3</v>
      </c>
    </row>
    <row r="66" spans="1:7">
      <c r="A66" t="s">
        <v>29</v>
      </c>
      <c r="D66" s="80">
        <v>112</v>
      </c>
      <c r="E66" s="25">
        <v>130767149</v>
      </c>
      <c r="F66" s="9">
        <v>1</v>
      </c>
      <c r="G6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65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120</v>
      </c>
      <c r="C5" s="80">
        <v>1</v>
      </c>
      <c r="D5" s="25">
        <v>172000</v>
      </c>
      <c r="E5" s="9">
        <v>0.05</v>
      </c>
      <c r="F5" s="9">
        <v>6.8587652627465365E-3</v>
      </c>
    </row>
    <row r="6" spans="1:6">
      <c r="B6" t="s">
        <v>68</v>
      </c>
      <c r="C6" s="80">
        <v>1</v>
      </c>
      <c r="D6" s="25">
        <v>172000</v>
      </c>
      <c r="E6" s="9">
        <v>0.05</v>
      </c>
      <c r="F6" s="9">
        <v>6.8587652627465365E-3</v>
      </c>
    </row>
    <row r="7" spans="1:6">
      <c r="C7" s="80"/>
      <c r="D7" s="25"/>
      <c r="E7" s="9"/>
      <c r="F7" s="9"/>
    </row>
    <row r="8" spans="1:6">
      <c r="A8" t="s">
        <v>133</v>
      </c>
      <c r="C8" s="80">
        <v>1</v>
      </c>
      <c r="D8" s="25">
        <v>50000</v>
      </c>
      <c r="E8" s="9">
        <v>0.05</v>
      </c>
      <c r="F8" s="9">
        <v>1.993827111263528E-3</v>
      </c>
    </row>
    <row r="9" spans="1:6">
      <c r="B9" t="s">
        <v>58</v>
      </c>
      <c r="C9" s="80">
        <v>1</v>
      </c>
      <c r="D9" s="25">
        <v>50000</v>
      </c>
      <c r="E9" s="9">
        <v>0.05</v>
      </c>
      <c r="F9" s="9">
        <v>1.993827111263528E-3</v>
      </c>
    </row>
    <row r="10" spans="1:6">
      <c r="C10" s="80"/>
      <c r="D10" s="25"/>
      <c r="E10" s="9"/>
      <c r="F10" s="9"/>
    </row>
    <row r="11" spans="1:6">
      <c r="A11" t="s">
        <v>135</v>
      </c>
      <c r="C11" s="80">
        <v>1</v>
      </c>
      <c r="D11" s="25">
        <v>460000</v>
      </c>
      <c r="E11" s="9">
        <v>0.05</v>
      </c>
      <c r="F11" s="9">
        <v>1.8343209423624458E-2</v>
      </c>
    </row>
    <row r="12" spans="1:6">
      <c r="B12" t="s">
        <v>58</v>
      </c>
      <c r="C12" s="80">
        <v>1</v>
      </c>
      <c r="D12" s="25">
        <v>460000</v>
      </c>
      <c r="E12" s="9">
        <v>0.05</v>
      </c>
      <c r="F12" s="9">
        <v>1.8343209423624458E-2</v>
      </c>
    </row>
    <row r="13" spans="1:6">
      <c r="C13" s="80"/>
      <c r="D13" s="25"/>
      <c r="E13" s="9"/>
      <c r="F13" s="9"/>
    </row>
    <row r="14" spans="1:6">
      <c r="A14" t="s">
        <v>125</v>
      </c>
      <c r="C14" s="80">
        <v>1</v>
      </c>
      <c r="D14" s="25">
        <v>3864000</v>
      </c>
      <c r="E14" s="9">
        <v>0.05</v>
      </c>
      <c r="F14" s="9">
        <v>0.15408295915844544</v>
      </c>
    </row>
    <row r="15" spans="1:6">
      <c r="B15" t="s">
        <v>68</v>
      </c>
      <c r="C15" s="80">
        <v>1</v>
      </c>
      <c r="D15" s="25">
        <v>3864000</v>
      </c>
      <c r="E15" s="9">
        <v>0.05</v>
      </c>
      <c r="F15" s="9">
        <v>0.15408295915844544</v>
      </c>
    </row>
    <row r="16" spans="1:6">
      <c r="C16" s="80"/>
      <c r="D16" s="25"/>
      <c r="E16" s="9"/>
      <c r="F16" s="9"/>
    </row>
    <row r="17" spans="1:6">
      <c r="A17" t="s">
        <v>116</v>
      </c>
      <c r="C17" s="80">
        <v>1</v>
      </c>
      <c r="D17" s="25">
        <v>50000</v>
      </c>
      <c r="E17" s="9">
        <v>0.05</v>
      </c>
      <c r="F17" s="9">
        <v>1.993827111263528E-3</v>
      </c>
    </row>
    <row r="18" spans="1:6">
      <c r="B18" t="s">
        <v>63</v>
      </c>
      <c r="C18" s="80">
        <v>1</v>
      </c>
      <c r="D18" s="25">
        <v>50000</v>
      </c>
      <c r="E18" s="9">
        <v>0.05</v>
      </c>
      <c r="F18" s="9">
        <v>1.993827111263528E-3</v>
      </c>
    </row>
    <row r="19" spans="1:6">
      <c r="C19" s="80"/>
      <c r="D19" s="25"/>
      <c r="E19" s="9"/>
      <c r="F19" s="9"/>
    </row>
    <row r="20" spans="1:6">
      <c r="A20" t="s">
        <v>118</v>
      </c>
      <c r="C20" s="80">
        <v>1</v>
      </c>
      <c r="D20" s="25">
        <v>185000</v>
      </c>
      <c r="E20" s="9">
        <v>0.05</v>
      </c>
      <c r="F20" s="9">
        <v>7.3771603116750536E-3</v>
      </c>
    </row>
    <row r="21" spans="1:6">
      <c r="B21" t="s">
        <v>63</v>
      </c>
      <c r="C21" s="80">
        <v>1</v>
      </c>
      <c r="D21" s="25">
        <v>185000</v>
      </c>
      <c r="E21" s="9">
        <v>0.05</v>
      </c>
      <c r="F21" s="9">
        <v>7.3771603116750536E-3</v>
      </c>
    </row>
    <row r="22" spans="1:6">
      <c r="C22" s="80"/>
      <c r="D22" s="25"/>
      <c r="E22" s="9"/>
      <c r="F22" s="9"/>
    </row>
    <row r="23" spans="1:6">
      <c r="A23" t="s">
        <v>122</v>
      </c>
      <c r="C23" s="80">
        <v>1</v>
      </c>
      <c r="D23" s="25">
        <v>100000</v>
      </c>
      <c r="E23" s="9">
        <v>0.05</v>
      </c>
      <c r="F23" s="9">
        <v>3.987654222527056E-3</v>
      </c>
    </row>
    <row r="24" spans="1:6">
      <c r="B24" t="s">
        <v>68</v>
      </c>
      <c r="C24" s="80">
        <v>1</v>
      </c>
      <c r="D24" s="25">
        <v>100000</v>
      </c>
      <c r="E24" s="9">
        <v>0.05</v>
      </c>
      <c r="F24" s="9">
        <v>3.987654222527056E-3</v>
      </c>
    </row>
    <row r="25" spans="1:6">
      <c r="C25" s="80"/>
      <c r="D25" s="25"/>
      <c r="E25" s="9"/>
      <c r="F25" s="9"/>
    </row>
    <row r="26" spans="1:6">
      <c r="A26" t="s">
        <v>126</v>
      </c>
      <c r="C26" s="80">
        <v>1</v>
      </c>
      <c r="D26" s="25">
        <v>3120750</v>
      </c>
      <c r="E26" s="9">
        <v>0.05</v>
      </c>
      <c r="F26" s="9">
        <v>0.12444471914951311</v>
      </c>
    </row>
    <row r="27" spans="1:6">
      <c r="B27" t="s">
        <v>68</v>
      </c>
      <c r="C27" s="80">
        <v>1</v>
      </c>
      <c r="D27" s="25">
        <v>3120750</v>
      </c>
      <c r="E27" s="9">
        <v>0.05</v>
      </c>
      <c r="F27" s="9">
        <v>0.12444471914951311</v>
      </c>
    </row>
    <row r="28" spans="1:6">
      <c r="C28" s="80"/>
      <c r="D28" s="25"/>
      <c r="E28" s="9"/>
      <c r="F28" s="9"/>
    </row>
    <row r="29" spans="1:6">
      <c r="A29" t="s">
        <v>128</v>
      </c>
      <c r="C29" s="80">
        <v>1</v>
      </c>
      <c r="D29" s="25">
        <v>450000</v>
      </c>
      <c r="E29" s="9">
        <v>0.05</v>
      </c>
      <c r="F29" s="9">
        <v>1.7944444001371754E-2</v>
      </c>
    </row>
    <row r="30" spans="1:6">
      <c r="B30" t="s">
        <v>68</v>
      </c>
      <c r="C30" s="80">
        <v>1</v>
      </c>
      <c r="D30" s="25">
        <v>450000</v>
      </c>
      <c r="E30" s="9">
        <v>0.05</v>
      </c>
      <c r="F30" s="9">
        <v>1.7944444001371754E-2</v>
      </c>
    </row>
    <row r="31" spans="1:6">
      <c r="C31" s="80"/>
      <c r="D31" s="25"/>
      <c r="E31" s="9"/>
      <c r="F31" s="9"/>
    </row>
    <row r="32" spans="1:6">
      <c r="A32" t="s">
        <v>113</v>
      </c>
      <c r="C32" s="80">
        <v>1</v>
      </c>
      <c r="D32" s="25">
        <v>458500</v>
      </c>
      <c r="E32" s="9">
        <v>0.05</v>
      </c>
      <c r="F32" s="9">
        <v>1.8283394610286552E-2</v>
      </c>
    </row>
    <row r="33" spans="1:6">
      <c r="B33" t="s">
        <v>50</v>
      </c>
      <c r="C33" s="80">
        <v>1</v>
      </c>
      <c r="D33" s="25">
        <v>458500</v>
      </c>
      <c r="E33" s="9">
        <v>0.05</v>
      </c>
      <c r="F33" s="9">
        <v>1.8283394610286552E-2</v>
      </c>
    </row>
    <row r="34" spans="1:6">
      <c r="C34" s="80"/>
      <c r="D34" s="25"/>
      <c r="E34" s="9"/>
      <c r="F34" s="9"/>
    </row>
    <row r="35" spans="1:6">
      <c r="A35" t="s">
        <v>137</v>
      </c>
      <c r="C35" s="80">
        <v>1</v>
      </c>
      <c r="D35" s="25">
        <v>100000</v>
      </c>
      <c r="E35" s="9">
        <v>0.05</v>
      </c>
      <c r="F35" s="9">
        <v>3.987654222527056E-3</v>
      </c>
    </row>
    <row r="36" spans="1:6">
      <c r="B36" t="s">
        <v>58</v>
      </c>
      <c r="C36" s="80">
        <v>1</v>
      </c>
      <c r="D36" s="25">
        <v>100000</v>
      </c>
      <c r="E36" s="9">
        <v>0.05</v>
      </c>
      <c r="F36" s="9">
        <v>3.987654222527056E-3</v>
      </c>
    </row>
    <row r="37" spans="1:6">
      <c r="C37" s="80"/>
      <c r="D37" s="25"/>
      <c r="E37" s="9"/>
      <c r="F37" s="9"/>
    </row>
    <row r="38" spans="1:6">
      <c r="A38" t="s">
        <v>139</v>
      </c>
      <c r="C38" s="80">
        <v>1</v>
      </c>
      <c r="D38" s="25">
        <v>750000</v>
      </c>
      <c r="E38" s="9">
        <v>0.05</v>
      </c>
      <c r="F38" s="9">
        <v>2.9907406668952922E-2</v>
      </c>
    </row>
    <row r="39" spans="1:6">
      <c r="B39" t="s">
        <v>58</v>
      </c>
      <c r="C39" s="80">
        <v>1</v>
      </c>
      <c r="D39" s="25">
        <v>750000</v>
      </c>
      <c r="E39" s="9">
        <v>0.05</v>
      </c>
      <c r="F39" s="9">
        <v>2.9907406668952922E-2</v>
      </c>
    </row>
    <row r="40" spans="1:6">
      <c r="C40" s="80"/>
      <c r="D40" s="25"/>
      <c r="E40" s="9"/>
      <c r="F40" s="9"/>
    </row>
    <row r="41" spans="1:6">
      <c r="A41" t="s">
        <v>130</v>
      </c>
      <c r="C41" s="80">
        <v>1</v>
      </c>
      <c r="D41" s="25">
        <v>105000</v>
      </c>
      <c r="E41" s="9">
        <v>0.05</v>
      </c>
      <c r="F41" s="9">
        <v>4.1870369336534088E-3</v>
      </c>
    </row>
    <row r="42" spans="1:6">
      <c r="B42" t="s">
        <v>58</v>
      </c>
      <c r="C42" s="80">
        <v>1</v>
      </c>
      <c r="D42" s="25">
        <v>105000</v>
      </c>
      <c r="E42" s="9">
        <v>0.05</v>
      </c>
      <c r="F42" s="9">
        <v>4.1870369336534088E-3</v>
      </c>
    </row>
    <row r="43" spans="1:6">
      <c r="C43" s="80"/>
      <c r="D43" s="25"/>
      <c r="E43" s="9"/>
      <c r="F43" s="9"/>
    </row>
    <row r="44" spans="1:6">
      <c r="A44" t="s">
        <v>153</v>
      </c>
      <c r="C44" s="80">
        <v>1</v>
      </c>
      <c r="D44" s="25">
        <v>2000000</v>
      </c>
      <c r="E44" s="9">
        <v>0.05</v>
      </c>
      <c r="F44" s="9">
        <v>7.975308445054112E-2</v>
      </c>
    </row>
    <row r="45" spans="1:6">
      <c r="B45" t="s">
        <v>55</v>
      </c>
      <c r="C45" s="80">
        <v>1</v>
      </c>
      <c r="D45" s="25">
        <v>2000000</v>
      </c>
      <c r="E45" s="9">
        <v>0.05</v>
      </c>
      <c r="F45" s="9">
        <v>7.975308445054112E-2</v>
      </c>
    </row>
    <row r="46" spans="1:6">
      <c r="C46" s="80"/>
      <c r="D46" s="25"/>
      <c r="E46" s="9"/>
      <c r="F46" s="9"/>
    </row>
    <row r="47" spans="1:6">
      <c r="A47" t="s">
        <v>141</v>
      </c>
      <c r="C47" s="80">
        <v>1</v>
      </c>
      <c r="D47" s="25">
        <v>750000</v>
      </c>
      <c r="E47" s="9">
        <v>0.05</v>
      </c>
      <c r="F47" s="9">
        <v>2.9907406668952922E-2</v>
      </c>
    </row>
    <row r="48" spans="1:6">
      <c r="B48" t="s">
        <v>55</v>
      </c>
      <c r="C48" s="80">
        <v>1</v>
      </c>
      <c r="D48" s="25">
        <v>750000</v>
      </c>
      <c r="E48" s="9">
        <v>0.05</v>
      </c>
      <c r="F48" s="9">
        <v>2.9907406668952922E-2</v>
      </c>
    </row>
    <row r="49" spans="1:6">
      <c r="C49" s="80"/>
      <c r="D49" s="25"/>
      <c r="E49" s="9"/>
      <c r="F49" s="9"/>
    </row>
    <row r="50" spans="1:6">
      <c r="A50" t="s">
        <v>143</v>
      </c>
      <c r="C50" s="80">
        <v>1</v>
      </c>
      <c r="D50" s="25">
        <v>9843150</v>
      </c>
      <c r="E50" s="9">
        <v>0.05</v>
      </c>
      <c r="F50" s="9">
        <v>0.39251078660467192</v>
      </c>
    </row>
    <row r="51" spans="1:6">
      <c r="B51" t="s">
        <v>55</v>
      </c>
      <c r="C51" s="80">
        <v>1</v>
      </c>
      <c r="D51" s="25">
        <v>9843150</v>
      </c>
      <c r="E51" s="9">
        <v>0.05</v>
      </c>
      <c r="F51" s="9">
        <v>0.39251078660467192</v>
      </c>
    </row>
    <row r="52" spans="1:6">
      <c r="C52" s="80"/>
      <c r="D52" s="25"/>
      <c r="E52" s="9"/>
      <c r="F52" s="9"/>
    </row>
    <row r="53" spans="1:6">
      <c r="A53" t="s">
        <v>145</v>
      </c>
      <c r="C53" s="80">
        <v>1</v>
      </c>
      <c r="D53" s="25">
        <v>405000</v>
      </c>
      <c r="E53" s="9">
        <v>0.05</v>
      </c>
      <c r="F53" s="9">
        <v>1.6149999601234578E-2</v>
      </c>
    </row>
    <row r="54" spans="1:6">
      <c r="B54" t="s">
        <v>55</v>
      </c>
      <c r="C54" s="80">
        <v>1</v>
      </c>
      <c r="D54" s="25">
        <v>405000</v>
      </c>
      <c r="E54" s="9">
        <v>0.05</v>
      </c>
      <c r="F54" s="9">
        <v>1.6149999601234578E-2</v>
      </c>
    </row>
    <row r="55" spans="1:6">
      <c r="C55" s="80"/>
      <c r="D55" s="25"/>
      <c r="E55" s="9"/>
      <c r="F55" s="9"/>
    </row>
    <row r="56" spans="1:6">
      <c r="A56" t="s">
        <v>147</v>
      </c>
      <c r="C56" s="80">
        <v>1</v>
      </c>
      <c r="D56" s="25">
        <v>1500000</v>
      </c>
      <c r="E56" s="9">
        <v>0.05</v>
      </c>
      <c r="F56" s="9">
        <v>5.9814813337905844E-2</v>
      </c>
    </row>
    <row r="57" spans="1:6">
      <c r="B57" t="s">
        <v>55</v>
      </c>
      <c r="C57" s="80">
        <v>1</v>
      </c>
      <c r="D57" s="25">
        <v>1500000</v>
      </c>
      <c r="E57" s="9">
        <v>0.05</v>
      </c>
      <c r="F57" s="9">
        <v>5.9814813337905844E-2</v>
      </c>
    </row>
    <row r="58" spans="1:6">
      <c r="C58" s="80"/>
      <c r="D58" s="25"/>
      <c r="E58" s="9"/>
      <c r="F58" s="9"/>
    </row>
    <row r="59" spans="1:6">
      <c r="A59" t="s">
        <v>149</v>
      </c>
      <c r="C59" s="80">
        <v>1</v>
      </c>
      <c r="D59" s="25">
        <v>514000</v>
      </c>
      <c r="E59" s="9">
        <v>0.05</v>
      </c>
      <c r="F59" s="9">
        <v>2.0496542703789068E-2</v>
      </c>
    </row>
    <row r="60" spans="1:6">
      <c r="B60" t="s">
        <v>55</v>
      </c>
      <c r="C60" s="80">
        <v>1</v>
      </c>
      <c r="D60" s="25">
        <v>514000</v>
      </c>
      <c r="E60" s="9">
        <v>0.05</v>
      </c>
      <c r="F60" s="9">
        <v>2.0496542703789068E-2</v>
      </c>
    </row>
    <row r="61" spans="1:6">
      <c r="C61" s="80"/>
      <c r="D61" s="25"/>
      <c r="E61" s="9"/>
      <c r="F61" s="9"/>
    </row>
    <row r="62" spans="1:6">
      <c r="A62" t="s">
        <v>151</v>
      </c>
      <c r="C62" s="80">
        <v>1</v>
      </c>
      <c r="D62" s="25">
        <v>200000</v>
      </c>
      <c r="E62" s="9">
        <v>0.05</v>
      </c>
      <c r="F62" s="9">
        <v>7.975308445054112E-3</v>
      </c>
    </row>
    <row r="63" spans="1:6">
      <c r="B63" t="s">
        <v>55</v>
      </c>
      <c r="C63" s="80">
        <v>1</v>
      </c>
      <c r="D63" s="25">
        <v>200000</v>
      </c>
      <c r="E63" s="9">
        <v>0.05</v>
      </c>
      <c r="F63" s="9">
        <v>7.975308445054112E-3</v>
      </c>
    </row>
    <row r="64" spans="1:6">
      <c r="C64" s="80"/>
      <c r="D64" s="25"/>
      <c r="E64" s="9"/>
      <c r="F64" s="9"/>
    </row>
    <row r="65" spans="1:6">
      <c r="A65" t="s">
        <v>29</v>
      </c>
      <c r="C65" s="80">
        <v>20</v>
      </c>
      <c r="D65" s="25">
        <v>25077400</v>
      </c>
      <c r="E65" s="9">
        <v>1</v>
      </c>
      <c r="F6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113</v>
      </c>
    </row>
    <row r="2" spans="1:12" ht="15">
      <c r="A2" s="109" t="s">
        <v>83</v>
      </c>
      <c r="B2" s="109" t="s">
        <v>154</v>
      </c>
      <c r="C2" s="109" t="s">
        <v>84</v>
      </c>
      <c r="D2" s="109" t="s">
        <v>85</v>
      </c>
      <c r="E2" s="109" t="s">
        <v>51</v>
      </c>
      <c r="F2" s="110">
        <v>1000011</v>
      </c>
      <c r="G2" s="111">
        <v>535000</v>
      </c>
      <c r="H2" s="109" t="s">
        <v>80</v>
      </c>
      <c r="I2" s="109" t="s">
        <v>80</v>
      </c>
      <c r="J2" s="112">
        <v>45168</v>
      </c>
    </row>
    <row r="3" spans="1:12" ht="15">
      <c r="A3" s="109" t="s">
        <v>83</v>
      </c>
      <c r="B3" s="109" t="s">
        <v>154</v>
      </c>
      <c r="C3" s="109" t="s">
        <v>84</v>
      </c>
      <c r="D3" s="109" t="s">
        <v>85</v>
      </c>
      <c r="E3" s="109" t="s">
        <v>51</v>
      </c>
      <c r="F3" s="110">
        <v>999573</v>
      </c>
      <c r="G3" s="111">
        <v>524950</v>
      </c>
      <c r="H3" s="109" t="s">
        <v>80</v>
      </c>
      <c r="I3" s="109" t="s">
        <v>80</v>
      </c>
      <c r="J3" s="112">
        <v>45154</v>
      </c>
    </row>
    <row r="4" spans="1:12" ht="15">
      <c r="A4" s="109" t="s">
        <v>83</v>
      </c>
      <c r="B4" s="109" t="s">
        <v>154</v>
      </c>
      <c r="C4" s="109" t="s">
        <v>84</v>
      </c>
      <c r="D4" s="109" t="s">
        <v>85</v>
      </c>
      <c r="E4" s="109" t="s">
        <v>51</v>
      </c>
      <c r="F4" s="110">
        <v>1000073</v>
      </c>
      <c r="G4" s="111">
        <v>556927</v>
      </c>
      <c r="H4" s="109" t="s">
        <v>80</v>
      </c>
      <c r="I4" s="109" t="s">
        <v>80</v>
      </c>
      <c r="J4" s="112">
        <v>45169</v>
      </c>
    </row>
    <row r="5" spans="1:12" ht="15">
      <c r="A5" s="109" t="s">
        <v>83</v>
      </c>
      <c r="B5" s="109" t="s">
        <v>154</v>
      </c>
      <c r="C5" s="109" t="s">
        <v>84</v>
      </c>
      <c r="D5" s="109" t="s">
        <v>85</v>
      </c>
      <c r="E5" s="109" t="s">
        <v>51</v>
      </c>
      <c r="F5" s="110">
        <v>999735</v>
      </c>
      <c r="G5" s="111">
        <v>509950</v>
      </c>
      <c r="H5" s="109" t="s">
        <v>80</v>
      </c>
      <c r="I5" s="109" t="s">
        <v>80</v>
      </c>
      <c r="J5" s="112">
        <v>45159</v>
      </c>
    </row>
    <row r="6" spans="1:12" ht="15">
      <c r="A6" s="109" t="s">
        <v>63</v>
      </c>
      <c r="B6" s="109" t="s">
        <v>155</v>
      </c>
      <c r="C6" s="109" t="s">
        <v>65</v>
      </c>
      <c r="D6" s="109" t="s">
        <v>66</v>
      </c>
      <c r="E6" s="109" t="s">
        <v>51</v>
      </c>
      <c r="F6" s="110">
        <v>999926</v>
      </c>
      <c r="G6" s="111">
        <v>530000</v>
      </c>
      <c r="H6" s="109" t="s">
        <v>54</v>
      </c>
      <c r="I6" s="109" t="s">
        <v>80</v>
      </c>
      <c r="J6" s="112">
        <v>45166</v>
      </c>
    </row>
    <row r="7" spans="1:12" ht="15">
      <c r="A7" s="109" t="s">
        <v>63</v>
      </c>
      <c r="B7" s="109" t="s">
        <v>155</v>
      </c>
      <c r="C7" s="109" t="s">
        <v>65</v>
      </c>
      <c r="D7" s="109" t="s">
        <v>66</v>
      </c>
      <c r="E7" s="109" t="s">
        <v>51</v>
      </c>
      <c r="F7" s="110">
        <v>999647</v>
      </c>
      <c r="G7" s="111">
        <v>885000</v>
      </c>
      <c r="H7" s="109" t="s">
        <v>54</v>
      </c>
      <c r="I7" s="109" t="s">
        <v>80</v>
      </c>
      <c r="J7" s="112">
        <v>45156</v>
      </c>
    </row>
    <row r="8" spans="1:12" ht="15">
      <c r="A8" s="109" t="s">
        <v>63</v>
      </c>
      <c r="B8" s="109" t="s">
        <v>155</v>
      </c>
      <c r="C8" s="109" t="s">
        <v>65</v>
      </c>
      <c r="D8" s="109" t="s">
        <v>66</v>
      </c>
      <c r="E8" s="109" t="s">
        <v>51</v>
      </c>
      <c r="F8" s="110">
        <v>999625</v>
      </c>
      <c r="G8" s="111">
        <v>671200</v>
      </c>
      <c r="H8" s="109" t="s">
        <v>54</v>
      </c>
      <c r="I8" s="109" t="s">
        <v>80</v>
      </c>
      <c r="J8" s="112">
        <v>45155</v>
      </c>
    </row>
    <row r="9" spans="1:12" ht="15">
      <c r="A9" s="109" t="s">
        <v>63</v>
      </c>
      <c r="B9" s="109" t="s">
        <v>155</v>
      </c>
      <c r="C9" s="109" t="s">
        <v>92</v>
      </c>
      <c r="D9" s="109" t="s">
        <v>93</v>
      </c>
      <c r="E9" s="109" t="s">
        <v>51</v>
      </c>
      <c r="F9" s="110">
        <v>999812</v>
      </c>
      <c r="G9" s="111">
        <v>1600000</v>
      </c>
      <c r="H9" s="109" t="s">
        <v>54</v>
      </c>
      <c r="I9" s="109" t="s">
        <v>80</v>
      </c>
      <c r="J9" s="112">
        <v>45161</v>
      </c>
    </row>
    <row r="10" spans="1:12" ht="15">
      <c r="A10" s="109" t="s">
        <v>63</v>
      </c>
      <c r="B10" s="109" t="s">
        <v>155</v>
      </c>
      <c r="C10" s="109" t="s">
        <v>65</v>
      </c>
      <c r="D10" s="109" t="s">
        <v>66</v>
      </c>
      <c r="E10" s="109" t="s">
        <v>51</v>
      </c>
      <c r="F10" s="110">
        <v>999967</v>
      </c>
      <c r="G10" s="111">
        <v>1090000</v>
      </c>
      <c r="H10" s="109" t="s">
        <v>54</v>
      </c>
      <c r="I10" s="109" t="s">
        <v>80</v>
      </c>
      <c r="J10" s="112">
        <v>45167</v>
      </c>
    </row>
    <row r="11" spans="1:12" ht="15">
      <c r="A11" s="109" t="s">
        <v>63</v>
      </c>
      <c r="B11" s="109" t="s">
        <v>155</v>
      </c>
      <c r="C11" s="109" t="s">
        <v>65</v>
      </c>
      <c r="D11" s="109" t="s">
        <v>66</v>
      </c>
      <c r="E11" s="109" t="s">
        <v>51</v>
      </c>
      <c r="F11" s="110">
        <v>999674</v>
      </c>
      <c r="G11" s="111">
        <v>1180000</v>
      </c>
      <c r="H11" s="109" t="s">
        <v>54</v>
      </c>
      <c r="I11" s="109" t="s">
        <v>80</v>
      </c>
      <c r="J11" s="112">
        <v>45156</v>
      </c>
    </row>
    <row r="12" spans="1:12" ht="15">
      <c r="A12" s="109" t="s">
        <v>63</v>
      </c>
      <c r="B12" s="109" t="s">
        <v>155</v>
      </c>
      <c r="C12" s="109" t="s">
        <v>65</v>
      </c>
      <c r="D12" s="109" t="s">
        <v>66</v>
      </c>
      <c r="E12" s="109" t="s">
        <v>51</v>
      </c>
      <c r="F12" s="110">
        <v>999276</v>
      </c>
      <c r="G12" s="111">
        <v>545000</v>
      </c>
      <c r="H12" s="109" t="s">
        <v>54</v>
      </c>
      <c r="I12" s="109" t="s">
        <v>80</v>
      </c>
      <c r="J12" s="112">
        <v>45145</v>
      </c>
    </row>
    <row r="13" spans="1:12" ht="15">
      <c r="A13" s="109" t="s">
        <v>63</v>
      </c>
      <c r="B13" s="109" t="s">
        <v>155</v>
      </c>
      <c r="C13" s="109" t="s">
        <v>65</v>
      </c>
      <c r="D13" s="109" t="s">
        <v>66</v>
      </c>
      <c r="E13" s="109" t="s">
        <v>51</v>
      </c>
      <c r="F13" s="110">
        <v>1000004</v>
      </c>
      <c r="G13" s="111">
        <v>915000</v>
      </c>
      <c r="H13" s="109" t="s">
        <v>54</v>
      </c>
      <c r="I13" s="109" t="s">
        <v>80</v>
      </c>
      <c r="J13" s="112">
        <v>45168</v>
      </c>
    </row>
    <row r="14" spans="1:12" ht="15">
      <c r="A14" s="109" t="s">
        <v>63</v>
      </c>
      <c r="B14" s="109" t="s">
        <v>155</v>
      </c>
      <c r="C14" s="109" t="s">
        <v>65</v>
      </c>
      <c r="D14" s="109" t="s">
        <v>66</v>
      </c>
      <c r="E14" s="109" t="s">
        <v>51</v>
      </c>
      <c r="F14" s="110">
        <v>1000069</v>
      </c>
      <c r="G14" s="111">
        <v>975000</v>
      </c>
      <c r="H14" s="109" t="s">
        <v>54</v>
      </c>
      <c r="I14" s="109" t="s">
        <v>80</v>
      </c>
      <c r="J14" s="112">
        <v>45169</v>
      </c>
    </row>
    <row r="15" spans="1:12" ht="15">
      <c r="A15" s="109" t="s">
        <v>63</v>
      </c>
      <c r="B15" s="109" t="s">
        <v>155</v>
      </c>
      <c r="C15" s="109" t="s">
        <v>65</v>
      </c>
      <c r="D15" s="109" t="s">
        <v>66</v>
      </c>
      <c r="E15" s="109" t="s">
        <v>51</v>
      </c>
      <c r="F15" s="110">
        <v>999741</v>
      </c>
      <c r="G15" s="111">
        <v>775000</v>
      </c>
      <c r="H15" s="109" t="s">
        <v>54</v>
      </c>
      <c r="I15" s="109" t="s">
        <v>80</v>
      </c>
      <c r="J15" s="112">
        <v>45159</v>
      </c>
    </row>
    <row r="16" spans="1:12" ht="15">
      <c r="A16" s="109" t="s">
        <v>63</v>
      </c>
      <c r="B16" s="109" t="s">
        <v>155</v>
      </c>
      <c r="C16" s="109" t="s">
        <v>65</v>
      </c>
      <c r="D16" s="109" t="s">
        <v>66</v>
      </c>
      <c r="E16" s="109" t="s">
        <v>51</v>
      </c>
      <c r="F16" s="110">
        <v>999172</v>
      </c>
      <c r="G16" s="111">
        <v>2500000</v>
      </c>
      <c r="H16" s="109" t="s">
        <v>54</v>
      </c>
      <c r="I16" s="109" t="s">
        <v>80</v>
      </c>
      <c r="J16" s="112">
        <v>45141</v>
      </c>
    </row>
    <row r="17" spans="1:10" ht="15">
      <c r="A17" s="109" t="s">
        <v>63</v>
      </c>
      <c r="B17" s="109" t="s">
        <v>155</v>
      </c>
      <c r="C17" s="109" t="s">
        <v>65</v>
      </c>
      <c r="D17" s="109" t="s">
        <v>66</v>
      </c>
      <c r="E17" s="109" t="s">
        <v>51</v>
      </c>
      <c r="F17" s="110">
        <v>999738</v>
      </c>
      <c r="G17" s="111">
        <v>505000</v>
      </c>
      <c r="H17" s="109" t="s">
        <v>54</v>
      </c>
      <c r="I17" s="109" t="s">
        <v>80</v>
      </c>
      <c r="J17" s="112">
        <v>45159</v>
      </c>
    </row>
    <row r="18" spans="1:10" ht="15">
      <c r="A18" s="109" t="s">
        <v>63</v>
      </c>
      <c r="B18" s="109" t="s">
        <v>155</v>
      </c>
      <c r="C18" s="109" t="s">
        <v>65</v>
      </c>
      <c r="D18" s="109" t="s">
        <v>66</v>
      </c>
      <c r="E18" s="109" t="s">
        <v>64</v>
      </c>
      <c r="F18" s="110">
        <v>999888</v>
      </c>
      <c r="G18" s="111">
        <v>548000</v>
      </c>
      <c r="H18" s="109" t="s">
        <v>54</v>
      </c>
      <c r="I18" s="109" t="s">
        <v>80</v>
      </c>
      <c r="J18" s="112">
        <v>45163</v>
      </c>
    </row>
    <row r="19" spans="1:10" ht="15">
      <c r="A19" s="109" t="s">
        <v>63</v>
      </c>
      <c r="B19" s="109" t="s">
        <v>155</v>
      </c>
      <c r="C19" s="109" t="s">
        <v>100</v>
      </c>
      <c r="D19" s="109" t="s">
        <v>101</v>
      </c>
      <c r="E19" s="109" t="s">
        <v>81</v>
      </c>
      <c r="F19" s="110">
        <v>999147</v>
      </c>
      <c r="G19" s="111">
        <v>2999900</v>
      </c>
      <c r="H19" s="109" t="s">
        <v>54</v>
      </c>
      <c r="I19" s="109" t="s">
        <v>80</v>
      </c>
      <c r="J19" s="112">
        <v>45140</v>
      </c>
    </row>
    <row r="20" spans="1:10" ht="15">
      <c r="A20" s="109" t="s">
        <v>63</v>
      </c>
      <c r="B20" s="109" t="s">
        <v>155</v>
      </c>
      <c r="C20" s="109" t="s">
        <v>65</v>
      </c>
      <c r="D20" s="109" t="s">
        <v>66</v>
      </c>
      <c r="E20" s="109" t="s">
        <v>88</v>
      </c>
      <c r="F20" s="110">
        <v>999707</v>
      </c>
      <c r="G20" s="111">
        <v>60000</v>
      </c>
      <c r="H20" s="109" t="s">
        <v>54</v>
      </c>
      <c r="I20" s="109" t="s">
        <v>80</v>
      </c>
      <c r="J20" s="112">
        <v>45159</v>
      </c>
    </row>
    <row r="21" spans="1:10" ht="15">
      <c r="A21" s="109" t="s">
        <v>63</v>
      </c>
      <c r="B21" s="109" t="s">
        <v>155</v>
      </c>
      <c r="C21" s="109" t="s">
        <v>65</v>
      </c>
      <c r="D21" s="109" t="s">
        <v>66</v>
      </c>
      <c r="E21" s="109" t="s">
        <v>81</v>
      </c>
      <c r="F21" s="110">
        <v>999081</v>
      </c>
      <c r="G21" s="111">
        <v>450000</v>
      </c>
      <c r="H21" s="109" t="s">
        <v>54</v>
      </c>
      <c r="I21" s="109" t="s">
        <v>80</v>
      </c>
      <c r="J21" s="112">
        <v>45139</v>
      </c>
    </row>
    <row r="22" spans="1:10" ht="15">
      <c r="A22" s="109" t="s">
        <v>63</v>
      </c>
      <c r="B22" s="109" t="s">
        <v>155</v>
      </c>
      <c r="C22" s="109" t="s">
        <v>109</v>
      </c>
      <c r="D22" s="109" t="s">
        <v>110</v>
      </c>
      <c r="E22" s="109" t="s">
        <v>51</v>
      </c>
      <c r="F22" s="110">
        <v>999575</v>
      </c>
      <c r="G22" s="111">
        <v>625541</v>
      </c>
      <c r="H22" s="109" t="s">
        <v>80</v>
      </c>
      <c r="I22" s="109" t="s">
        <v>80</v>
      </c>
      <c r="J22" s="112">
        <v>45154</v>
      </c>
    </row>
    <row r="23" spans="1:10" ht="15">
      <c r="A23" s="109" t="s">
        <v>68</v>
      </c>
      <c r="B23" s="109" t="s">
        <v>156</v>
      </c>
      <c r="C23" s="109" t="s">
        <v>78</v>
      </c>
      <c r="D23" s="109" t="s">
        <v>79</v>
      </c>
      <c r="E23" s="109" t="s">
        <v>51</v>
      </c>
      <c r="F23" s="110">
        <v>999419</v>
      </c>
      <c r="G23" s="111">
        <v>793778</v>
      </c>
      <c r="H23" s="109" t="s">
        <v>80</v>
      </c>
      <c r="I23" s="109" t="s">
        <v>80</v>
      </c>
      <c r="J23" s="112">
        <v>45149</v>
      </c>
    </row>
    <row r="24" spans="1:10" ht="15">
      <c r="A24" s="109" t="s">
        <v>68</v>
      </c>
      <c r="B24" s="109" t="s">
        <v>156</v>
      </c>
      <c r="C24" s="109" t="s">
        <v>61</v>
      </c>
      <c r="D24" s="109" t="s">
        <v>86</v>
      </c>
      <c r="E24" s="109" t="s">
        <v>51</v>
      </c>
      <c r="F24" s="110">
        <v>999244</v>
      </c>
      <c r="G24" s="111">
        <v>1100000</v>
      </c>
      <c r="H24" s="109" t="s">
        <v>54</v>
      </c>
      <c r="I24" s="109" t="s">
        <v>80</v>
      </c>
      <c r="J24" s="112">
        <v>45142</v>
      </c>
    </row>
    <row r="25" spans="1:10" ht="15">
      <c r="A25" s="109" t="s">
        <v>68</v>
      </c>
      <c r="B25" s="109" t="s">
        <v>156</v>
      </c>
      <c r="C25" s="109" t="s">
        <v>61</v>
      </c>
      <c r="D25" s="109" t="s">
        <v>86</v>
      </c>
      <c r="E25" s="109" t="s">
        <v>51</v>
      </c>
      <c r="F25" s="110">
        <v>999278</v>
      </c>
      <c r="G25" s="111">
        <v>1620000</v>
      </c>
      <c r="H25" s="109" t="s">
        <v>54</v>
      </c>
      <c r="I25" s="109" t="s">
        <v>80</v>
      </c>
      <c r="J25" s="112">
        <v>45145</v>
      </c>
    </row>
    <row r="26" spans="1:10" ht="15">
      <c r="A26" s="109" t="s">
        <v>68</v>
      </c>
      <c r="B26" s="109" t="s">
        <v>156</v>
      </c>
      <c r="C26" s="109" t="s">
        <v>78</v>
      </c>
      <c r="D26" s="109" t="s">
        <v>103</v>
      </c>
      <c r="E26" s="109" t="s">
        <v>51</v>
      </c>
      <c r="F26" s="110">
        <v>999280</v>
      </c>
      <c r="G26" s="111">
        <v>595000</v>
      </c>
      <c r="H26" s="109" t="s">
        <v>54</v>
      </c>
      <c r="I26" s="109" t="s">
        <v>80</v>
      </c>
      <c r="J26" s="112">
        <v>45145</v>
      </c>
    </row>
    <row r="27" spans="1:10" ht="15">
      <c r="A27" s="109" t="s">
        <v>68</v>
      </c>
      <c r="B27" s="109" t="s">
        <v>156</v>
      </c>
      <c r="C27" s="109" t="s">
        <v>56</v>
      </c>
      <c r="D27" s="109" t="s">
        <v>69</v>
      </c>
      <c r="E27" s="109" t="s">
        <v>77</v>
      </c>
      <c r="F27" s="110">
        <v>999114</v>
      </c>
      <c r="G27" s="111">
        <v>860000</v>
      </c>
      <c r="H27" s="109" t="s">
        <v>54</v>
      </c>
      <c r="I27" s="109" t="s">
        <v>80</v>
      </c>
      <c r="J27" s="112">
        <v>45140</v>
      </c>
    </row>
    <row r="28" spans="1:10" ht="15">
      <c r="A28" s="109" t="s">
        <v>68</v>
      </c>
      <c r="B28" s="109" t="s">
        <v>156</v>
      </c>
      <c r="C28" s="109" t="s">
        <v>56</v>
      </c>
      <c r="D28" s="109" t="s">
        <v>69</v>
      </c>
      <c r="E28" s="109" t="s">
        <v>51</v>
      </c>
      <c r="F28" s="110">
        <v>1000018</v>
      </c>
      <c r="G28" s="111">
        <v>799000</v>
      </c>
      <c r="H28" s="109" t="s">
        <v>54</v>
      </c>
      <c r="I28" s="109" t="s">
        <v>80</v>
      </c>
      <c r="J28" s="112">
        <v>45168</v>
      </c>
    </row>
    <row r="29" spans="1:10" ht="15">
      <c r="A29" s="109" t="s">
        <v>68</v>
      </c>
      <c r="B29" s="109" t="s">
        <v>156</v>
      </c>
      <c r="C29" s="109" t="s">
        <v>61</v>
      </c>
      <c r="D29" s="109" t="s">
        <v>86</v>
      </c>
      <c r="E29" s="109" t="s">
        <v>51</v>
      </c>
      <c r="F29" s="110">
        <v>999116</v>
      </c>
      <c r="G29" s="111">
        <v>3795000</v>
      </c>
      <c r="H29" s="109" t="s">
        <v>54</v>
      </c>
      <c r="I29" s="109" t="s">
        <v>80</v>
      </c>
      <c r="J29" s="112">
        <v>45140</v>
      </c>
    </row>
    <row r="30" spans="1:10" ht="15">
      <c r="A30" s="109" t="s">
        <v>68</v>
      </c>
      <c r="B30" s="109" t="s">
        <v>156</v>
      </c>
      <c r="C30" s="109" t="s">
        <v>61</v>
      </c>
      <c r="D30" s="109" t="s">
        <v>86</v>
      </c>
      <c r="E30" s="109" t="s">
        <v>64</v>
      </c>
      <c r="F30" s="110">
        <v>999442</v>
      </c>
      <c r="G30" s="111">
        <v>795000</v>
      </c>
      <c r="H30" s="109" t="s">
        <v>54</v>
      </c>
      <c r="I30" s="109" t="s">
        <v>80</v>
      </c>
      <c r="J30" s="112">
        <v>45149</v>
      </c>
    </row>
    <row r="31" spans="1:10" ht="15">
      <c r="A31" s="109" t="s">
        <v>68</v>
      </c>
      <c r="B31" s="109" t="s">
        <v>156</v>
      </c>
      <c r="C31" s="109" t="s">
        <v>56</v>
      </c>
      <c r="D31" s="109" t="s">
        <v>69</v>
      </c>
      <c r="E31" s="109" t="s">
        <v>51</v>
      </c>
      <c r="F31" s="110">
        <v>999668</v>
      </c>
      <c r="G31" s="111">
        <v>890000</v>
      </c>
      <c r="H31" s="109" t="s">
        <v>54</v>
      </c>
      <c r="I31" s="109" t="s">
        <v>80</v>
      </c>
      <c r="J31" s="112">
        <v>45156</v>
      </c>
    </row>
    <row r="32" spans="1:10" ht="15">
      <c r="A32" s="109" t="s">
        <v>68</v>
      </c>
      <c r="B32" s="109" t="s">
        <v>156</v>
      </c>
      <c r="C32" s="109" t="s">
        <v>56</v>
      </c>
      <c r="D32" s="109" t="s">
        <v>69</v>
      </c>
      <c r="E32" s="109" t="s">
        <v>51</v>
      </c>
      <c r="F32" s="110">
        <v>999557</v>
      </c>
      <c r="G32" s="111">
        <v>429000</v>
      </c>
      <c r="H32" s="109" t="s">
        <v>54</v>
      </c>
      <c r="I32" s="109" t="s">
        <v>80</v>
      </c>
      <c r="J32" s="112">
        <v>45154</v>
      </c>
    </row>
    <row r="33" spans="1:10" ht="15">
      <c r="A33" s="109" t="s">
        <v>68</v>
      </c>
      <c r="B33" s="109" t="s">
        <v>156</v>
      </c>
      <c r="C33" s="109" t="s">
        <v>56</v>
      </c>
      <c r="D33" s="109" t="s">
        <v>69</v>
      </c>
      <c r="E33" s="109" t="s">
        <v>51</v>
      </c>
      <c r="F33" s="110">
        <v>999520</v>
      </c>
      <c r="G33" s="111">
        <v>705000</v>
      </c>
      <c r="H33" s="109" t="s">
        <v>54</v>
      </c>
      <c r="I33" s="109" t="s">
        <v>80</v>
      </c>
      <c r="J33" s="112">
        <v>45153</v>
      </c>
    </row>
    <row r="34" spans="1:10" ht="15">
      <c r="A34" s="109" t="s">
        <v>68</v>
      </c>
      <c r="B34" s="109" t="s">
        <v>156</v>
      </c>
      <c r="C34" s="109" t="s">
        <v>56</v>
      </c>
      <c r="D34" s="109" t="s">
        <v>69</v>
      </c>
      <c r="E34" s="109" t="s">
        <v>51</v>
      </c>
      <c r="F34" s="110">
        <v>999903</v>
      </c>
      <c r="G34" s="111">
        <v>818679</v>
      </c>
      <c r="H34" s="109" t="s">
        <v>54</v>
      </c>
      <c r="I34" s="109" t="s">
        <v>80</v>
      </c>
      <c r="J34" s="112">
        <v>45163</v>
      </c>
    </row>
    <row r="35" spans="1:10" ht="15">
      <c r="A35" s="109" t="s">
        <v>68</v>
      </c>
      <c r="B35" s="109" t="s">
        <v>156</v>
      </c>
      <c r="C35" s="109" t="s">
        <v>56</v>
      </c>
      <c r="D35" s="109" t="s">
        <v>69</v>
      </c>
      <c r="E35" s="109" t="s">
        <v>51</v>
      </c>
      <c r="F35" s="110">
        <v>999501</v>
      </c>
      <c r="G35" s="111">
        <v>560000</v>
      </c>
      <c r="H35" s="109" t="s">
        <v>54</v>
      </c>
      <c r="I35" s="109" t="s">
        <v>80</v>
      </c>
      <c r="J35" s="112">
        <v>45153</v>
      </c>
    </row>
    <row r="36" spans="1:10" ht="15">
      <c r="A36" s="109" t="s">
        <v>68</v>
      </c>
      <c r="B36" s="109" t="s">
        <v>156</v>
      </c>
      <c r="C36" s="109" t="s">
        <v>61</v>
      </c>
      <c r="D36" s="109" t="s">
        <v>86</v>
      </c>
      <c r="E36" s="109" t="s">
        <v>51</v>
      </c>
      <c r="F36" s="110">
        <v>999479</v>
      </c>
      <c r="G36" s="111">
        <v>3100000</v>
      </c>
      <c r="H36" s="109" t="s">
        <v>54</v>
      </c>
      <c r="I36" s="109" t="s">
        <v>80</v>
      </c>
      <c r="J36" s="112">
        <v>45152</v>
      </c>
    </row>
    <row r="37" spans="1:10" ht="15">
      <c r="A37" s="109" t="s">
        <v>68</v>
      </c>
      <c r="B37" s="109" t="s">
        <v>156</v>
      </c>
      <c r="C37" s="109" t="s">
        <v>56</v>
      </c>
      <c r="D37" s="109" t="s">
        <v>69</v>
      </c>
      <c r="E37" s="109" t="s">
        <v>77</v>
      </c>
      <c r="F37" s="110">
        <v>999477</v>
      </c>
      <c r="G37" s="111">
        <v>70000</v>
      </c>
      <c r="H37" s="109" t="s">
        <v>54</v>
      </c>
      <c r="I37" s="109" t="s">
        <v>80</v>
      </c>
      <c r="J37" s="112">
        <v>45152</v>
      </c>
    </row>
    <row r="38" spans="1:10" ht="15">
      <c r="A38" s="109" t="s">
        <v>68</v>
      </c>
      <c r="B38" s="109" t="s">
        <v>156</v>
      </c>
      <c r="C38" s="109" t="s">
        <v>56</v>
      </c>
      <c r="D38" s="109" t="s">
        <v>69</v>
      </c>
      <c r="E38" s="109" t="s">
        <v>51</v>
      </c>
      <c r="F38" s="110">
        <v>999651</v>
      </c>
      <c r="G38" s="111">
        <v>388000</v>
      </c>
      <c r="H38" s="109" t="s">
        <v>54</v>
      </c>
      <c r="I38" s="109" t="s">
        <v>80</v>
      </c>
      <c r="J38" s="112">
        <v>45156</v>
      </c>
    </row>
    <row r="39" spans="1:10" ht="15">
      <c r="A39" s="109" t="s">
        <v>68</v>
      </c>
      <c r="B39" s="109" t="s">
        <v>156</v>
      </c>
      <c r="C39" s="109" t="s">
        <v>78</v>
      </c>
      <c r="D39" s="109" t="s">
        <v>79</v>
      </c>
      <c r="E39" s="109" t="s">
        <v>51</v>
      </c>
      <c r="F39" s="110">
        <v>999658</v>
      </c>
      <c r="G39" s="111">
        <v>632278</v>
      </c>
      <c r="H39" s="109" t="s">
        <v>80</v>
      </c>
      <c r="I39" s="109" t="s">
        <v>80</v>
      </c>
      <c r="J39" s="112">
        <v>45156</v>
      </c>
    </row>
    <row r="40" spans="1:10" ht="15">
      <c r="A40" s="109" t="s">
        <v>68</v>
      </c>
      <c r="B40" s="109" t="s">
        <v>156</v>
      </c>
      <c r="C40" s="109" t="s">
        <v>90</v>
      </c>
      <c r="D40" s="109" t="s">
        <v>105</v>
      </c>
      <c r="E40" s="109" t="s">
        <v>51</v>
      </c>
      <c r="F40" s="110">
        <v>999359</v>
      </c>
      <c r="G40" s="111">
        <v>1275000</v>
      </c>
      <c r="H40" s="109" t="s">
        <v>54</v>
      </c>
      <c r="I40" s="109" t="s">
        <v>80</v>
      </c>
      <c r="J40" s="112">
        <v>45148</v>
      </c>
    </row>
    <row r="41" spans="1:10" ht="15">
      <c r="A41" s="109" t="s">
        <v>68</v>
      </c>
      <c r="B41" s="109" t="s">
        <v>156</v>
      </c>
      <c r="C41" s="109" t="s">
        <v>61</v>
      </c>
      <c r="D41" s="109" t="s">
        <v>86</v>
      </c>
      <c r="E41" s="109" t="s">
        <v>51</v>
      </c>
      <c r="F41" s="110">
        <v>999640</v>
      </c>
      <c r="G41" s="111">
        <v>1600000</v>
      </c>
      <c r="H41" s="109" t="s">
        <v>54</v>
      </c>
      <c r="I41" s="109" t="s">
        <v>80</v>
      </c>
      <c r="J41" s="112">
        <v>45156</v>
      </c>
    </row>
    <row r="42" spans="1:10" ht="15">
      <c r="A42" s="109" t="s">
        <v>68</v>
      </c>
      <c r="B42" s="109" t="s">
        <v>156</v>
      </c>
      <c r="C42" s="109" t="s">
        <v>78</v>
      </c>
      <c r="D42" s="109" t="s">
        <v>79</v>
      </c>
      <c r="E42" s="109" t="s">
        <v>51</v>
      </c>
      <c r="F42" s="110">
        <v>999631</v>
      </c>
      <c r="G42" s="111">
        <v>728542</v>
      </c>
      <c r="H42" s="109" t="s">
        <v>80</v>
      </c>
      <c r="I42" s="109" t="s">
        <v>80</v>
      </c>
      <c r="J42" s="112">
        <v>45155</v>
      </c>
    </row>
    <row r="43" spans="1:10" ht="15">
      <c r="A43" s="109" t="s">
        <v>68</v>
      </c>
      <c r="B43" s="109" t="s">
        <v>156</v>
      </c>
      <c r="C43" s="109" t="s">
        <v>78</v>
      </c>
      <c r="D43" s="109" t="s">
        <v>79</v>
      </c>
      <c r="E43" s="109" t="s">
        <v>64</v>
      </c>
      <c r="F43" s="110">
        <v>999996</v>
      </c>
      <c r="G43" s="111">
        <v>472000</v>
      </c>
      <c r="H43" s="109" t="s">
        <v>80</v>
      </c>
      <c r="I43" s="109" t="s">
        <v>80</v>
      </c>
      <c r="J43" s="112">
        <v>45168</v>
      </c>
    </row>
    <row r="44" spans="1:10" ht="15">
      <c r="A44" s="109" t="s">
        <v>68</v>
      </c>
      <c r="B44" s="109" t="s">
        <v>156</v>
      </c>
      <c r="C44" s="109" t="s">
        <v>78</v>
      </c>
      <c r="D44" s="109" t="s">
        <v>79</v>
      </c>
      <c r="E44" s="109" t="s">
        <v>64</v>
      </c>
      <c r="F44" s="110">
        <v>999976</v>
      </c>
      <c r="G44" s="111">
        <v>604194</v>
      </c>
      <c r="H44" s="109" t="s">
        <v>80</v>
      </c>
      <c r="I44" s="109" t="s">
        <v>80</v>
      </c>
      <c r="J44" s="112">
        <v>45168</v>
      </c>
    </row>
    <row r="45" spans="1:10" ht="15">
      <c r="A45" s="109" t="s">
        <v>68</v>
      </c>
      <c r="B45" s="109" t="s">
        <v>156</v>
      </c>
      <c r="C45" s="109" t="s">
        <v>61</v>
      </c>
      <c r="D45" s="109" t="s">
        <v>86</v>
      </c>
      <c r="E45" s="109" t="s">
        <v>51</v>
      </c>
      <c r="F45" s="110">
        <v>1000057</v>
      </c>
      <c r="G45" s="111">
        <v>3900000</v>
      </c>
      <c r="H45" s="109" t="s">
        <v>54</v>
      </c>
      <c r="I45" s="109" t="s">
        <v>80</v>
      </c>
      <c r="J45" s="112">
        <v>45169</v>
      </c>
    </row>
    <row r="46" spans="1:10" ht="15">
      <c r="A46" s="109" t="s">
        <v>68</v>
      </c>
      <c r="B46" s="109" t="s">
        <v>156</v>
      </c>
      <c r="C46" s="109" t="s">
        <v>78</v>
      </c>
      <c r="D46" s="109" t="s">
        <v>97</v>
      </c>
      <c r="E46" s="109" t="s">
        <v>96</v>
      </c>
      <c r="F46" s="110">
        <v>999102</v>
      </c>
      <c r="G46" s="111">
        <v>682000</v>
      </c>
      <c r="H46" s="109" t="s">
        <v>54</v>
      </c>
      <c r="I46" s="109" t="s">
        <v>80</v>
      </c>
      <c r="J46" s="112">
        <v>45139</v>
      </c>
    </row>
    <row r="47" spans="1:10" ht="15">
      <c r="A47" s="109" t="s">
        <v>68</v>
      </c>
      <c r="B47" s="109" t="s">
        <v>156</v>
      </c>
      <c r="C47" s="109" t="s">
        <v>56</v>
      </c>
      <c r="D47" s="109" t="s">
        <v>69</v>
      </c>
      <c r="E47" s="109" t="s">
        <v>77</v>
      </c>
      <c r="F47" s="110">
        <v>999090</v>
      </c>
      <c r="G47" s="111">
        <v>4488795</v>
      </c>
      <c r="H47" s="109" t="s">
        <v>54</v>
      </c>
      <c r="I47" s="109" t="s">
        <v>80</v>
      </c>
      <c r="J47" s="112">
        <v>45139</v>
      </c>
    </row>
    <row r="48" spans="1:10" ht="15">
      <c r="A48" s="109" t="s">
        <v>68</v>
      </c>
      <c r="B48" s="109" t="s">
        <v>156</v>
      </c>
      <c r="C48" s="109" t="s">
        <v>56</v>
      </c>
      <c r="D48" s="109" t="s">
        <v>69</v>
      </c>
      <c r="E48" s="109" t="s">
        <v>51</v>
      </c>
      <c r="F48" s="110">
        <v>999778</v>
      </c>
      <c r="G48" s="111">
        <v>1200000</v>
      </c>
      <c r="H48" s="109" t="s">
        <v>54</v>
      </c>
      <c r="I48" s="109" t="s">
        <v>80</v>
      </c>
      <c r="J48" s="112">
        <v>45160</v>
      </c>
    </row>
    <row r="49" spans="1:10" ht="15">
      <c r="A49" s="109" t="s">
        <v>50</v>
      </c>
      <c r="B49" s="109" t="s">
        <v>157</v>
      </c>
      <c r="C49" s="109" t="s">
        <v>52</v>
      </c>
      <c r="D49" s="109" t="s">
        <v>53</v>
      </c>
      <c r="E49" s="109" t="s">
        <v>51</v>
      </c>
      <c r="F49" s="110">
        <v>999838</v>
      </c>
      <c r="G49" s="111">
        <v>1435000</v>
      </c>
      <c r="H49" s="109" t="s">
        <v>54</v>
      </c>
      <c r="I49" s="109" t="s">
        <v>80</v>
      </c>
      <c r="J49" s="112">
        <v>45161</v>
      </c>
    </row>
    <row r="50" spans="1:10" ht="15">
      <c r="A50" s="109" t="s">
        <v>50</v>
      </c>
      <c r="B50" s="109" t="s">
        <v>157</v>
      </c>
      <c r="C50" s="109" t="s">
        <v>52</v>
      </c>
      <c r="D50" s="109" t="s">
        <v>53</v>
      </c>
      <c r="E50" s="109" t="s">
        <v>64</v>
      </c>
      <c r="F50" s="110">
        <v>999426</v>
      </c>
      <c r="G50" s="111">
        <v>560000</v>
      </c>
      <c r="H50" s="109" t="s">
        <v>54</v>
      </c>
      <c r="I50" s="109" t="s">
        <v>80</v>
      </c>
      <c r="J50" s="112">
        <v>45149</v>
      </c>
    </row>
    <row r="51" spans="1:10" ht="15">
      <c r="A51" s="109" t="s">
        <v>50</v>
      </c>
      <c r="B51" s="109" t="s">
        <v>157</v>
      </c>
      <c r="C51" s="109" t="s">
        <v>52</v>
      </c>
      <c r="D51" s="109" t="s">
        <v>107</v>
      </c>
      <c r="E51" s="109" t="s">
        <v>51</v>
      </c>
      <c r="F51" s="110">
        <v>999436</v>
      </c>
      <c r="G51" s="111">
        <v>415000</v>
      </c>
      <c r="H51" s="109" t="s">
        <v>54</v>
      </c>
      <c r="I51" s="109" t="s">
        <v>80</v>
      </c>
      <c r="J51" s="112">
        <v>45149</v>
      </c>
    </row>
    <row r="52" spans="1:10" ht="15">
      <c r="A52" s="109" t="s">
        <v>50</v>
      </c>
      <c r="B52" s="109" t="s">
        <v>157</v>
      </c>
      <c r="C52" s="109" t="s">
        <v>52</v>
      </c>
      <c r="D52" s="109" t="s">
        <v>53</v>
      </c>
      <c r="E52" s="109" t="s">
        <v>51</v>
      </c>
      <c r="F52" s="110">
        <v>999383</v>
      </c>
      <c r="G52" s="111">
        <v>695000</v>
      </c>
      <c r="H52" s="109" t="s">
        <v>54</v>
      </c>
      <c r="I52" s="109" t="s">
        <v>80</v>
      </c>
      <c r="J52" s="112">
        <v>45148</v>
      </c>
    </row>
    <row r="53" spans="1:10" ht="15">
      <c r="A53" s="109" t="s">
        <v>60</v>
      </c>
      <c r="B53" s="109" t="s">
        <v>158</v>
      </c>
      <c r="C53" s="109" t="s">
        <v>61</v>
      </c>
      <c r="D53" s="109" t="s">
        <v>62</v>
      </c>
      <c r="E53" s="109" t="s">
        <v>51</v>
      </c>
      <c r="F53" s="110">
        <v>999077</v>
      </c>
      <c r="G53" s="111">
        <v>1600000</v>
      </c>
      <c r="H53" s="109" t="s">
        <v>54</v>
      </c>
      <c r="I53" s="109" t="s">
        <v>80</v>
      </c>
      <c r="J53" s="112">
        <v>45139</v>
      </c>
    </row>
    <row r="54" spans="1:10" ht="15">
      <c r="A54" s="109" t="s">
        <v>60</v>
      </c>
      <c r="B54" s="109" t="s">
        <v>158</v>
      </c>
      <c r="C54" s="109" t="s">
        <v>61</v>
      </c>
      <c r="D54" s="109" t="s">
        <v>62</v>
      </c>
      <c r="E54" s="109" t="s">
        <v>51</v>
      </c>
      <c r="F54" s="110">
        <v>999578</v>
      </c>
      <c r="G54" s="111">
        <v>10750000</v>
      </c>
      <c r="H54" s="109" t="s">
        <v>54</v>
      </c>
      <c r="I54" s="109" t="s">
        <v>80</v>
      </c>
      <c r="J54" s="112">
        <v>45154</v>
      </c>
    </row>
    <row r="55" spans="1:10" ht="15">
      <c r="A55" s="109" t="s">
        <v>60</v>
      </c>
      <c r="B55" s="109" t="s">
        <v>158</v>
      </c>
      <c r="C55" s="109" t="s">
        <v>61</v>
      </c>
      <c r="D55" s="109" t="s">
        <v>62</v>
      </c>
      <c r="E55" s="109" t="s">
        <v>51</v>
      </c>
      <c r="F55" s="110">
        <v>999590</v>
      </c>
      <c r="G55" s="111">
        <v>3400000</v>
      </c>
      <c r="H55" s="109" t="s">
        <v>54</v>
      </c>
      <c r="I55" s="109" t="s">
        <v>80</v>
      </c>
      <c r="J55" s="112">
        <v>45155</v>
      </c>
    </row>
    <row r="56" spans="1:10" ht="15">
      <c r="A56" s="109" t="s">
        <v>60</v>
      </c>
      <c r="B56" s="109" t="s">
        <v>158</v>
      </c>
      <c r="C56" s="109" t="s">
        <v>61</v>
      </c>
      <c r="D56" s="109" t="s">
        <v>62</v>
      </c>
      <c r="E56" s="109" t="s">
        <v>51</v>
      </c>
      <c r="F56" s="110">
        <v>999335</v>
      </c>
      <c r="G56" s="111">
        <v>469000</v>
      </c>
      <c r="H56" s="109" t="s">
        <v>54</v>
      </c>
      <c r="I56" s="109" t="s">
        <v>80</v>
      </c>
      <c r="J56" s="112">
        <v>45147</v>
      </c>
    </row>
    <row r="57" spans="1:10" ht="15">
      <c r="A57" s="109" t="s">
        <v>60</v>
      </c>
      <c r="B57" s="109" t="s">
        <v>158</v>
      </c>
      <c r="C57" s="109" t="s">
        <v>61</v>
      </c>
      <c r="D57" s="109" t="s">
        <v>62</v>
      </c>
      <c r="E57" s="109" t="s">
        <v>77</v>
      </c>
      <c r="F57" s="110">
        <v>999340</v>
      </c>
      <c r="G57" s="111">
        <v>1000000</v>
      </c>
      <c r="H57" s="109" t="s">
        <v>54</v>
      </c>
      <c r="I57" s="109" t="s">
        <v>80</v>
      </c>
      <c r="J57" s="112">
        <v>45147</v>
      </c>
    </row>
    <row r="58" spans="1:10" ht="15">
      <c r="A58" s="109" t="s">
        <v>60</v>
      </c>
      <c r="B58" s="109" t="s">
        <v>158</v>
      </c>
      <c r="C58" s="109" t="s">
        <v>61</v>
      </c>
      <c r="D58" s="109" t="s">
        <v>62</v>
      </c>
      <c r="E58" s="109" t="s">
        <v>51</v>
      </c>
      <c r="F58" s="110">
        <v>999406</v>
      </c>
      <c r="G58" s="111">
        <v>450000</v>
      </c>
      <c r="H58" s="109" t="s">
        <v>54</v>
      </c>
      <c r="I58" s="109" t="s">
        <v>80</v>
      </c>
      <c r="J58" s="112">
        <v>45149</v>
      </c>
    </row>
    <row r="59" spans="1:10" ht="15">
      <c r="A59" s="109" t="s">
        <v>60</v>
      </c>
      <c r="B59" s="109" t="s">
        <v>158</v>
      </c>
      <c r="C59" s="109" t="s">
        <v>61</v>
      </c>
      <c r="D59" s="109" t="s">
        <v>62</v>
      </c>
      <c r="E59" s="109" t="s">
        <v>51</v>
      </c>
      <c r="F59" s="110">
        <v>999410</v>
      </c>
      <c r="G59" s="111">
        <v>6850000</v>
      </c>
      <c r="H59" s="109" t="s">
        <v>54</v>
      </c>
      <c r="I59" s="109" t="s">
        <v>80</v>
      </c>
      <c r="J59" s="112">
        <v>45149</v>
      </c>
    </row>
    <row r="60" spans="1:10" ht="15">
      <c r="A60" s="109" t="s">
        <v>60</v>
      </c>
      <c r="B60" s="109" t="s">
        <v>158</v>
      </c>
      <c r="C60" s="109" t="s">
        <v>61</v>
      </c>
      <c r="D60" s="109" t="s">
        <v>62</v>
      </c>
      <c r="E60" s="109" t="s">
        <v>51</v>
      </c>
      <c r="F60" s="110">
        <v>999463</v>
      </c>
      <c r="G60" s="111">
        <v>3300000</v>
      </c>
      <c r="H60" s="109" t="s">
        <v>54</v>
      </c>
      <c r="I60" s="109" t="s">
        <v>80</v>
      </c>
      <c r="J60" s="112">
        <v>45152</v>
      </c>
    </row>
    <row r="61" spans="1:10" ht="15">
      <c r="A61" s="109" t="s">
        <v>60</v>
      </c>
      <c r="B61" s="109" t="s">
        <v>158</v>
      </c>
      <c r="C61" s="109" t="s">
        <v>61</v>
      </c>
      <c r="D61" s="109" t="s">
        <v>62</v>
      </c>
      <c r="E61" s="109" t="s">
        <v>51</v>
      </c>
      <c r="F61" s="110">
        <v>999506</v>
      </c>
      <c r="G61" s="111">
        <v>1750000</v>
      </c>
      <c r="H61" s="109" t="s">
        <v>54</v>
      </c>
      <c r="I61" s="109" t="s">
        <v>80</v>
      </c>
      <c r="J61" s="112">
        <v>45153</v>
      </c>
    </row>
    <row r="62" spans="1:10" ht="15">
      <c r="A62" s="109" t="s">
        <v>60</v>
      </c>
      <c r="B62" s="109" t="s">
        <v>158</v>
      </c>
      <c r="C62" s="109" t="s">
        <v>65</v>
      </c>
      <c r="D62" s="109" t="s">
        <v>67</v>
      </c>
      <c r="E62" s="109" t="s">
        <v>51</v>
      </c>
      <c r="F62" s="110">
        <v>999901</v>
      </c>
      <c r="G62" s="111">
        <v>407500</v>
      </c>
      <c r="H62" s="109" t="s">
        <v>54</v>
      </c>
      <c r="I62" s="109" t="s">
        <v>80</v>
      </c>
      <c r="J62" s="112">
        <v>45163</v>
      </c>
    </row>
    <row r="63" spans="1:10" ht="15">
      <c r="A63" s="109" t="s">
        <v>60</v>
      </c>
      <c r="B63" s="109" t="s">
        <v>158</v>
      </c>
      <c r="C63" s="109" t="s">
        <v>61</v>
      </c>
      <c r="D63" s="109" t="s">
        <v>62</v>
      </c>
      <c r="E63" s="109" t="s">
        <v>51</v>
      </c>
      <c r="F63" s="110">
        <v>999878</v>
      </c>
      <c r="G63" s="111">
        <v>699000</v>
      </c>
      <c r="H63" s="109" t="s">
        <v>54</v>
      </c>
      <c r="I63" s="109" t="s">
        <v>80</v>
      </c>
      <c r="J63" s="112">
        <v>45163</v>
      </c>
    </row>
    <row r="64" spans="1:10" ht="15">
      <c r="A64" s="109" t="s">
        <v>60</v>
      </c>
      <c r="B64" s="109" t="s">
        <v>158</v>
      </c>
      <c r="C64" s="109" t="s">
        <v>61</v>
      </c>
      <c r="D64" s="109" t="s">
        <v>62</v>
      </c>
      <c r="E64" s="109" t="s">
        <v>77</v>
      </c>
      <c r="F64" s="110">
        <v>999284</v>
      </c>
      <c r="G64" s="111">
        <v>1200000</v>
      </c>
      <c r="H64" s="109" t="s">
        <v>54</v>
      </c>
      <c r="I64" s="109" t="s">
        <v>80</v>
      </c>
      <c r="J64" s="112">
        <v>45145</v>
      </c>
    </row>
    <row r="65" spans="1:10" ht="15">
      <c r="A65" s="109" t="s">
        <v>58</v>
      </c>
      <c r="B65" s="109" t="s">
        <v>159</v>
      </c>
      <c r="C65" s="109" t="s">
        <v>56</v>
      </c>
      <c r="D65" s="109" t="s">
        <v>70</v>
      </c>
      <c r="E65" s="109" t="s">
        <v>51</v>
      </c>
      <c r="F65" s="110">
        <v>1000070</v>
      </c>
      <c r="G65" s="111">
        <v>865000</v>
      </c>
      <c r="H65" s="109" t="s">
        <v>54</v>
      </c>
      <c r="I65" s="109" t="s">
        <v>80</v>
      </c>
      <c r="J65" s="112">
        <v>45169</v>
      </c>
    </row>
    <row r="66" spans="1:10" ht="15">
      <c r="A66" s="109" t="s">
        <v>58</v>
      </c>
      <c r="B66" s="109" t="s">
        <v>159</v>
      </c>
      <c r="C66" s="109" t="s">
        <v>71</v>
      </c>
      <c r="D66" s="109" t="s">
        <v>73</v>
      </c>
      <c r="E66" s="109" t="s">
        <v>51</v>
      </c>
      <c r="F66" s="110">
        <v>999936</v>
      </c>
      <c r="G66" s="111">
        <v>450000</v>
      </c>
      <c r="H66" s="109" t="s">
        <v>54</v>
      </c>
      <c r="I66" s="109" t="s">
        <v>80</v>
      </c>
      <c r="J66" s="112">
        <v>45166</v>
      </c>
    </row>
    <row r="67" spans="1:10" ht="15">
      <c r="A67" s="109" t="s">
        <v>58</v>
      </c>
      <c r="B67" s="109" t="s">
        <v>159</v>
      </c>
      <c r="C67" s="109" t="s">
        <v>56</v>
      </c>
      <c r="D67" s="109" t="s">
        <v>59</v>
      </c>
      <c r="E67" s="109" t="s">
        <v>51</v>
      </c>
      <c r="F67" s="110">
        <v>999661</v>
      </c>
      <c r="G67" s="111">
        <v>839900</v>
      </c>
      <c r="H67" s="109" t="s">
        <v>54</v>
      </c>
      <c r="I67" s="109" t="s">
        <v>80</v>
      </c>
      <c r="J67" s="112">
        <v>45156</v>
      </c>
    </row>
    <row r="68" spans="1:10" ht="15">
      <c r="A68" s="109" t="s">
        <v>58</v>
      </c>
      <c r="B68" s="109" t="s">
        <v>159</v>
      </c>
      <c r="C68" s="109" t="s">
        <v>56</v>
      </c>
      <c r="D68" s="109" t="s">
        <v>70</v>
      </c>
      <c r="E68" s="109" t="s">
        <v>51</v>
      </c>
      <c r="F68" s="110">
        <v>999920</v>
      </c>
      <c r="G68" s="111">
        <v>435000</v>
      </c>
      <c r="H68" s="109" t="s">
        <v>54</v>
      </c>
      <c r="I68" s="109" t="s">
        <v>80</v>
      </c>
      <c r="J68" s="112">
        <v>45166</v>
      </c>
    </row>
    <row r="69" spans="1:10" ht="15">
      <c r="A69" s="109" t="s">
        <v>58</v>
      </c>
      <c r="B69" s="109" t="s">
        <v>159</v>
      </c>
      <c r="C69" s="109" t="s">
        <v>56</v>
      </c>
      <c r="D69" s="109" t="s">
        <v>59</v>
      </c>
      <c r="E69" s="109" t="s">
        <v>51</v>
      </c>
      <c r="F69" s="110">
        <v>999875</v>
      </c>
      <c r="G69" s="111">
        <v>959000</v>
      </c>
      <c r="H69" s="109" t="s">
        <v>54</v>
      </c>
      <c r="I69" s="109" t="s">
        <v>80</v>
      </c>
      <c r="J69" s="112">
        <v>45163</v>
      </c>
    </row>
    <row r="70" spans="1:10" ht="15">
      <c r="A70" s="109" t="s">
        <v>58</v>
      </c>
      <c r="B70" s="109" t="s">
        <v>159</v>
      </c>
      <c r="C70" s="109" t="s">
        <v>56</v>
      </c>
      <c r="D70" s="109" t="s">
        <v>70</v>
      </c>
      <c r="E70" s="109" t="s">
        <v>51</v>
      </c>
      <c r="F70" s="110">
        <v>999137</v>
      </c>
      <c r="G70" s="111">
        <v>975000</v>
      </c>
      <c r="H70" s="109" t="s">
        <v>54</v>
      </c>
      <c r="I70" s="109" t="s">
        <v>80</v>
      </c>
      <c r="J70" s="112">
        <v>45140</v>
      </c>
    </row>
    <row r="71" spans="1:10" ht="15">
      <c r="A71" s="109" t="s">
        <v>58</v>
      </c>
      <c r="B71" s="109" t="s">
        <v>159</v>
      </c>
      <c r="C71" s="109" t="s">
        <v>71</v>
      </c>
      <c r="D71" s="109" t="s">
        <v>73</v>
      </c>
      <c r="E71" s="109" t="s">
        <v>51</v>
      </c>
      <c r="F71" s="110">
        <v>999152</v>
      </c>
      <c r="G71" s="111">
        <v>251000</v>
      </c>
      <c r="H71" s="109" t="s">
        <v>54</v>
      </c>
      <c r="I71" s="109" t="s">
        <v>80</v>
      </c>
      <c r="J71" s="112">
        <v>45140</v>
      </c>
    </row>
    <row r="72" spans="1:10" ht="15">
      <c r="A72" s="109" t="s">
        <v>58</v>
      </c>
      <c r="B72" s="109" t="s">
        <v>159</v>
      </c>
      <c r="C72" s="109" t="s">
        <v>71</v>
      </c>
      <c r="D72" s="109" t="s">
        <v>73</v>
      </c>
      <c r="E72" s="109" t="s">
        <v>51</v>
      </c>
      <c r="F72" s="110">
        <v>999348</v>
      </c>
      <c r="G72" s="111">
        <v>845000</v>
      </c>
      <c r="H72" s="109" t="s">
        <v>54</v>
      </c>
      <c r="I72" s="109" t="s">
        <v>80</v>
      </c>
      <c r="J72" s="112">
        <v>45147</v>
      </c>
    </row>
    <row r="73" spans="1:10" ht="15">
      <c r="A73" s="109" t="s">
        <v>58</v>
      </c>
      <c r="B73" s="109" t="s">
        <v>159</v>
      </c>
      <c r="C73" s="109" t="s">
        <v>90</v>
      </c>
      <c r="D73" s="109" t="s">
        <v>102</v>
      </c>
      <c r="E73" s="109" t="s">
        <v>51</v>
      </c>
      <c r="F73" s="110">
        <v>999262</v>
      </c>
      <c r="G73" s="111">
        <v>2680000</v>
      </c>
      <c r="H73" s="109" t="s">
        <v>54</v>
      </c>
      <c r="I73" s="109" t="s">
        <v>80</v>
      </c>
      <c r="J73" s="112">
        <v>45142</v>
      </c>
    </row>
    <row r="74" spans="1:10" ht="15">
      <c r="A74" s="109" t="s">
        <v>58</v>
      </c>
      <c r="B74" s="109" t="s">
        <v>159</v>
      </c>
      <c r="C74" s="109" t="s">
        <v>90</v>
      </c>
      <c r="D74" s="109" t="s">
        <v>104</v>
      </c>
      <c r="E74" s="109" t="s">
        <v>51</v>
      </c>
      <c r="F74" s="110">
        <v>999339</v>
      </c>
      <c r="G74" s="111">
        <v>1450000</v>
      </c>
      <c r="H74" s="109" t="s">
        <v>80</v>
      </c>
      <c r="I74" s="109" t="s">
        <v>80</v>
      </c>
      <c r="J74" s="112">
        <v>45147</v>
      </c>
    </row>
    <row r="75" spans="1:10" ht="15">
      <c r="A75" s="109" t="s">
        <v>58</v>
      </c>
      <c r="B75" s="109" t="s">
        <v>159</v>
      </c>
      <c r="C75" s="109" t="s">
        <v>90</v>
      </c>
      <c r="D75" s="109" t="s">
        <v>108</v>
      </c>
      <c r="E75" s="109" t="s">
        <v>51</v>
      </c>
      <c r="F75" s="110">
        <v>999499</v>
      </c>
      <c r="G75" s="111">
        <v>786866</v>
      </c>
      <c r="H75" s="109" t="s">
        <v>54</v>
      </c>
      <c r="I75" s="109" t="s">
        <v>80</v>
      </c>
      <c r="J75" s="112">
        <v>45153</v>
      </c>
    </row>
    <row r="76" spans="1:10" ht="15">
      <c r="A76" s="109" t="s">
        <v>58</v>
      </c>
      <c r="B76" s="109" t="s">
        <v>159</v>
      </c>
      <c r="C76" s="109" t="s">
        <v>71</v>
      </c>
      <c r="D76" s="109" t="s">
        <v>106</v>
      </c>
      <c r="E76" s="109" t="s">
        <v>77</v>
      </c>
      <c r="F76" s="110">
        <v>999429</v>
      </c>
      <c r="G76" s="111">
        <v>135000</v>
      </c>
      <c r="H76" s="109" t="s">
        <v>54</v>
      </c>
      <c r="I76" s="109" t="s">
        <v>80</v>
      </c>
      <c r="J76" s="112">
        <v>45149</v>
      </c>
    </row>
    <row r="77" spans="1:10" ht="15">
      <c r="A77" s="109" t="s">
        <v>58</v>
      </c>
      <c r="B77" s="109" t="s">
        <v>159</v>
      </c>
      <c r="C77" s="109" t="s">
        <v>90</v>
      </c>
      <c r="D77" s="109" t="s">
        <v>76</v>
      </c>
      <c r="E77" s="109" t="s">
        <v>51</v>
      </c>
      <c r="F77" s="110">
        <v>999314</v>
      </c>
      <c r="G77" s="111">
        <v>569000</v>
      </c>
      <c r="H77" s="109" t="s">
        <v>54</v>
      </c>
      <c r="I77" s="109" t="s">
        <v>80</v>
      </c>
      <c r="J77" s="112">
        <v>45146</v>
      </c>
    </row>
    <row r="78" spans="1:10" ht="15">
      <c r="A78" s="109" t="s">
        <v>58</v>
      </c>
      <c r="B78" s="109" t="s">
        <v>159</v>
      </c>
      <c r="C78" s="109" t="s">
        <v>56</v>
      </c>
      <c r="D78" s="109" t="s">
        <v>70</v>
      </c>
      <c r="E78" s="109" t="s">
        <v>51</v>
      </c>
      <c r="F78" s="110">
        <v>999524</v>
      </c>
      <c r="G78" s="111">
        <v>785000</v>
      </c>
      <c r="H78" s="109" t="s">
        <v>54</v>
      </c>
      <c r="I78" s="109" t="s">
        <v>80</v>
      </c>
      <c r="J78" s="112">
        <v>45153</v>
      </c>
    </row>
    <row r="79" spans="1:10" ht="15">
      <c r="A79" s="109" t="s">
        <v>58</v>
      </c>
      <c r="B79" s="109" t="s">
        <v>159</v>
      </c>
      <c r="C79" s="109" t="s">
        <v>56</v>
      </c>
      <c r="D79" s="109" t="s">
        <v>70</v>
      </c>
      <c r="E79" s="109" t="s">
        <v>51</v>
      </c>
      <c r="F79" s="110">
        <v>999700</v>
      </c>
      <c r="G79" s="111">
        <v>831000</v>
      </c>
      <c r="H79" s="109" t="s">
        <v>54</v>
      </c>
      <c r="I79" s="109" t="s">
        <v>80</v>
      </c>
      <c r="J79" s="112">
        <v>45159</v>
      </c>
    </row>
    <row r="80" spans="1:10" ht="15">
      <c r="A80" s="109" t="s">
        <v>58</v>
      </c>
      <c r="B80" s="109" t="s">
        <v>159</v>
      </c>
      <c r="C80" s="109" t="s">
        <v>52</v>
      </c>
      <c r="D80" s="109" t="s">
        <v>94</v>
      </c>
      <c r="E80" s="109" t="s">
        <v>51</v>
      </c>
      <c r="F80" s="110">
        <v>999820</v>
      </c>
      <c r="G80" s="111">
        <v>8300000</v>
      </c>
      <c r="H80" s="109" t="s">
        <v>54</v>
      </c>
      <c r="I80" s="109" t="s">
        <v>80</v>
      </c>
      <c r="J80" s="112">
        <v>45161</v>
      </c>
    </row>
    <row r="81" spans="1:10" ht="15">
      <c r="A81" s="109" t="s">
        <v>58</v>
      </c>
      <c r="B81" s="109" t="s">
        <v>159</v>
      </c>
      <c r="C81" s="109" t="s">
        <v>52</v>
      </c>
      <c r="D81" s="109" t="s">
        <v>89</v>
      </c>
      <c r="E81" s="109" t="s">
        <v>51</v>
      </c>
      <c r="F81" s="110">
        <v>999771</v>
      </c>
      <c r="G81" s="111">
        <v>515000</v>
      </c>
      <c r="H81" s="109" t="s">
        <v>54</v>
      </c>
      <c r="I81" s="109" t="s">
        <v>80</v>
      </c>
      <c r="J81" s="112">
        <v>45160</v>
      </c>
    </row>
    <row r="82" spans="1:10" ht="15">
      <c r="A82" s="109" t="s">
        <v>58</v>
      </c>
      <c r="B82" s="109" t="s">
        <v>159</v>
      </c>
      <c r="C82" s="109" t="s">
        <v>56</v>
      </c>
      <c r="D82" s="109" t="s">
        <v>70</v>
      </c>
      <c r="E82" s="109" t="s">
        <v>51</v>
      </c>
      <c r="F82" s="110">
        <v>999503</v>
      </c>
      <c r="G82" s="111">
        <v>600000</v>
      </c>
      <c r="H82" s="109" t="s">
        <v>54</v>
      </c>
      <c r="I82" s="109" t="s">
        <v>80</v>
      </c>
      <c r="J82" s="112">
        <v>45153</v>
      </c>
    </row>
    <row r="83" spans="1:10" ht="15">
      <c r="A83" s="109" t="s">
        <v>55</v>
      </c>
      <c r="B83" s="109" t="s">
        <v>160</v>
      </c>
      <c r="C83" s="109" t="s">
        <v>71</v>
      </c>
      <c r="D83" s="109" t="s">
        <v>72</v>
      </c>
      <c r="E83" s="109" t="s">
        <v>51</v>
      </c>
      <c r="F83" s="110">
        <v>999924</v>
      </c>
      <c r="G83" s="111">
        <v>677500</v>
      </c>
      <c r="H83" s="109" t="s">
        <v>54</v>
      </c>
      <c r="I83" s="109" t="s">
        <v>80</v>
      </c>
      <c r="J83" s="112">
        <v>45166</v>
      </c>
    </row>
    <row r="84" spans="1:10" ht="15">
      <c r="A84" s="109" t="s">
        <v>55</v>
      </c>
      <c r="B84" s="109" t="s">
        <v>160</v>
      </c>
      <c r="C84" s="109" t="s">
        <v>56</v>
      </c>
      <c r="D84" s="109" t="s">
        <v>57</v>
      </c>
      <c r="E84" s="109" t="s">
        <v>77</v>
      </c>
      <c r="F84" s="110">
        <v>999415</v>
      </c>
      <c r="G84" s="111">
        <v>325000</v>
      </c>
      <c r="H84" s="109" t="s">
        <v>54</v>
      </c>
      <c r="I84" s="109" t="s">
        <v>80</v>
      </c>
      <c r="J84" s="112">
        <v>45149</v>
      </c>
    </row>
    <row r="85" spans="1:10" ht="15">
      <c r="A85" s="109" t="s">
        <v>55</v>
      </c>
      <c r="B85" s="109" t="s">
        <v>160</v>
      </c>
      <c r="C85" s="109" t="s">
        <v>56</v>
      </c>
      <c r="D85" s="109" t="s">
        <v>57</v>
      </c>
      <c r="E85" s="109" t="s">
        <v>51</v>
      </c>
      <c r="F85" s="110">
        <v>999396</v>
      </c>
      <c r="G85" s="111">
        <v>795000</v>
      </c>
      <c r="H85" s="109" t="s">
        <v>54</v>
      </c>
      <c r="I85" s="109" t="s">
        <v>80</v>
      </c>
      <c r="J85" s="112">
        <v>45148</v>
      </c>
    </row>
    <row r="86" spans="1:10" ht="15">
      <c r="A86" s="109" t="s">
        <v>55</v>
      </c>
      <c r="B86" s="109" t="s">
        <v>160</v>
      </c>
      <c r="C86" s="109" t="s">
        <v>56</v>
      </c>
      <c r="D86" s="109" t="s">
        <v>57</v>
      </c>
      <c r="E86" s="109" t="s">
        <v>77</v>
      </c>
      <c r="F86" s="110">
        <v>999969</v>
      </c>
      <c r="G86" s="111">
        <v>300000</v>
      </c>
      <c r="H86" s="109" t="s">
        <v>54</v>
      </c>
      <c r="I86" s="109" t="s">
        <v>80</v>
      </c>
      <c r="J86" s="112">
        <v>45167</v>
      </c>
    </row>
    <row r="87" spans="1:10" ht="15">
      <c r="A87" s="109" t="s">
        <v>55</v>
      </c>
      <c r="B87" s="109" t="s">
        <v>160</v>
      </c>
      <c r="C87" s="109" t="s">
        <v>56</v>
      </c>
      <c r="D87" s="109" t="s">
        <v>57</v>
      </c>
      <c r="E87" s="109" t="s">
        <v>51</v>
      </c>
      <c r="F87" s="110">
        <v>999952</v>
      </c>
      <c r="G87" s="111">
        <v>595000</v>
      </c>
      <c r="H87" s="109" t="s">
        <v>54</v>
      </c>
      <c r="I87" s="109" t="s">
        <v>80</v>
      </c>
      <c r="J87" s="112">
        <v>45167</v>
      </c>
    </row>
    <row r="88" spans="1:10" ht="15">
      <c r="A88" s="109" t="s">
        <v>55</v>
      </c>
      <c r="B88" s="109" t="s">
        <v>160</v>
      </c>
      <c r="C88" s="109" t="s">
        <v>56</v>
      </c>
      <c r="D88" s="109" t="s">
        <v>57</v>
      </c>
      <c r="E88" s="109" t="s">
        <v>51</v>
      </c>
      <c r="F88" s="110">
        <v>999466</v>
      </c>
      <c r="G88" s="111">
        <v>505000</v>
      </c>
      <c r="H88" s="109" t="s">
        <v>54</v>
      </c>
      <c r="I88" s="109" t="s">
        <v>80</v>
      </c>
      <c r="J88" s="112">
        <v>45152</v>
      </c>
    </row>
    <row r="89" spans="1:10" ht="15">
      <c r="A89" s="109" t="s">
        <v>55</v>
      </c>
      <c r="B89" s="109" t="s">
        <v>160</v>
      </c>
      <c r="C89" s="109" t="s">
        <v>56</v>
      </c>
      <c r="D89" s="109" t="s">
        <v>57</v>
      </c>
      <c r="E89" s="109" t="s">
        <v>51</v>
      </c>
      <c r="F89" s="110">
        <v>999493</v>
      </c>
      <c r="G89" s="111">
        <v>1346900</v>
      </c>
      <c r="H89" s="109" t="s">
        <v>54</v>
      </c>
      <c r="I89" s="109" t="s">
        <v>80</v>
      </c>
      <c r="J89" s="112">
        <v>45152</v>
      </c>
    </row>
    <row r="90" spans="1:10" ht="15">
      <c r="A90" s="109" t="s">
        <v>55</v>
      </c>
      <c r="B90" s="109" t="s">
        <v>160</v>
      </c>
      <c r="C90" s="109" t="s">
        <v>56</v>
      </c>
      <c r="D90" s="109" t="s">
        <v>57</v>
      </c>
      <c r="E90" s="109" t="s">
        <v>51</v>
      </c>
      <c r="F90" s="110">
        <v>999516</v>
      </c>
      <c r="G90" s="111">
        <v>653000</v>
      </c>
      <c r="H90" s="109" t="s">
        <v>54</v>
      </c>
      <c r="I90" s="109" t="s">
        <v>80</v>
      </c>
      <c r="J90" s="112">
        <v>45153</v>
      </c>
    </row>
    <row r="91" spans="1:10" ht="15">
      <c r="A91" s="109" t="s">
        <v>55</v>
      </c>
      <c r="B91" s="109" t="s">
        <v>160</v>
      </c>
      <c r="C91" s="109" t="s">
        <v>56</v>
      </c>
      <c r="D91" s="109" t="s">
        <v>57</v>
      </c>
      <c r="E91" s="109" t="s">
        <v>77</v>
      </c>
      <c r="F91" s="110">
        <v>999562</v>
      </c>
      <c r="G91" s="111">
        <v>199000</v>
      </c>
      <c r="H91" s="109" t="s">
        <v>54</v>
      </c>
      <c r="I91" s="109" t="s">
        <v>80</v>
      </c>
      <c r="J91" s="112">
        <v>45154</v>
      </c>
    </row>
    <row r="92" spans="1:10" ht="15">
      <c r="A92" s="109" t="s">
        <v>55</v>
      </c>
      <c r="B92" s="109" t="s">
        <v>160</v>
      </c>
      <c r="C92" s="109" t="s">
        <v>56</v>
      </c>
      <c r="D92" s="109" t="s">
        <v>57</v>
      </c>
      <c r="E92" s="109" t="s">
        <v>51</v>
      </c>
      <c r="F92" s="110">
        <v>999569</v>
      </c>
      <c r="G92" s="111">
        <v>1450000</v>
      </c>
      <c r="H92" s="109" t="s">
        <v>54</v>
      </c>
      <c r="I92" s="109" t="s">
        <v>80</v>
      </c>
      <c r="J92" s="112">
        <v>45154</v>
      </c>
    </row>
    <row r="93" spans="1:10" ht="15">
      <c r="A93" s="109" t="s">
        <v>55</v>
      </c>
      <c r="B93" s="109" t="s">
        <v>160</v>
      </c>
      <c r="C93" s="109" t="s">
        <v>56</v>
      </c>
      <c r="D93" s="109" t="s">
        <v>57</v>
      </c>
      <c r="E93" s="109" t="s">
        <v>51</v>
      </c>
      <c r="F93" s="110">
        <v>999865</v>
      </c>
      <c r="G93" s="111">
        <v>600000</v>
      </c>
      <c r="H93" s="109" t="s">
        <v>54</v>
      </c>
      <c r="I93" s="109" t="s">
        <v>80</v>
      </c>
      <c r="J93" s="112">
        <v>45162</v>
      </c>
    </row>
    <row r="94" spans="1:10" ht="15">
      <c r="A94" s="109" t="s">
        <v>55</v>
      </c>
      <c r="B94" s="109" t="s">
        <v>160</v>
      </c>
      <c r="C94" s="109" t="s">
        <v>56</v>
      </c>
      <c r="D94" s="109" t="s">
        <v>57</v>
      </c>
      <c r="E94" s="109" t="s">
        <v>51</v>
      </c>
      <c r="F94" s="110">
        <v>999930</v>
      </c>
      <c r="G94" s="111">
        <v>450000</v>
      </c>
      <c r="H94" s="109" t="s">
        <v>54</v>
      </c>
      <c r="I94" s="109" t="s">
        <v>80</v>
      </c>
      <c r="J94" s="112">
        <v>45166</v>
      </c>
    </row>
    <row r="95" spans="1:10" ht="15">
      <c r="A95" s="109" t="s">
        <v>55</v>
      </c>
      <c r="B95" s="109" t="s">
        <v>160</v>
      </c>
      <c r="C95" s="109" t="s">
        <v>56</v>
      </c>
      <c r="D95" s="109" t="s">
        <v>57</v>
      </c>
      <c r="E95" s="109" t="s">
        <v>51</v>
      </c>
      <c r="F95" s="110">
        <v>1000086</v>
      </c>
      <c r="G95" s="111">
        <v>505000</v>
      </c>
      <c r="H95" s="109" t="s">
        <v>54</v>
      </c>
      <c r="I95" s="109" t="s">
        <v>80</v>
      </c>
      <c r="J95" s="112">
        <v>45169</v>
      </c>
    </row>
    <row r="96" spans="1:10" ht="15">
      <c r="A96" s="109" t="s">
        <v>55</v>
      </c>
      <c r="B96" s="109" t="s">
        <v>160</v>
      </c>
      <c r="C96" s="109" t="s">
        <v>56</v>
      </c>
      <c r="D96" s="109" t="s">
        <v>57</v>
      </c>
      <c r="E96" s="109" t="s">
        <v>51</v>
      </c>
      <c r="F96" s="110">
        <v>999781</v>
      </c>
      <c r="G96" s="111">
        <v>2042500</v>
      </c>
      <c r="H96" s="109" t="s">
        <v>54</v>
      </c>
      <c r="I96" s="109" t="s">
        <v>80</v>
      </c>
      <c r="J96" s="112">
        <v>45160</v>
      </c>
    </row>
    <row r="97" spans="1:10" ht="15">
      <c r="A97" s="109" t="s">
        <v>55</v>
      </c>
      <c r="B97" s="109" t="s">
        <v>160</v>
      </c>
      <c r="C97" s="109" t="s">
        <v>90</v>
      </c>
      <c r="D97" s="109" t="s">
        <v>91</v>
      </c>
      <c r="E97" s="109" t="s">
        <v>51</v>
      </c>
      <c r="F97" s="110">
        <v>999793</v>
      </c>
      <c r="G97" s="111">
        <v>299800</v>
      </c>
      <c r="H97" s="109" t="s">
        <v>54</v>
      </c>
      <c r="I97" s="109" t="s">
        <v>80</v>
      </c>
      <c r="J97" s="112">
        <v>45160</v>
      </c>
    </row>
    <row r="98" spans="1:10" ht="15">
      <c r="A98" s="109" t="s">
        <v>55</v>
      </c>
      <c r="B98" s="109" t="s">
        <v>160</v>
      </c>
      <c r="C98" s="109" t="s">
        <v>56</v>
      </c>
      <c r="D98" s="109" t="s">
        <v>57</v>
      </c>
      <c r="E98" s="109" t="s">
        <v>51</v>
      </c>
      <c r="F98" s="110">
        <v>999097</v>
      </c>
      <c r="G98" s="111">
        <v>535000</v>
      </c>
      <c r="H98" s="109" t="s">
        <v>54</v>
      </c>
      <c r="I98" s="109" t="s">
        <v>80</v>
      </c>
      <c r="J98" s="112">
        <v>45139</v>
      </c>
    </row>
    <row r="99" spans="1:10" ht="15">
      <c r="A99" s="109" t="s">
        <v>55</v>
      </c>
      <c r="B99" s="109" t="s">
        <v>160</v>
      </c>
      <c r="C99" s="109" t="s">
        <v>56</v>
      </c>
      <c r="D99" s="109" t="s">
        <v>57</v>
      </c>
      <c r="E99" s="109" t="s">
        <v>51</v>
      </c>
      <c r="F99" s="110">
        <v>999099</v>
      </c>
      <c r="G99" s="111">
        <v>387000</v>
      </c>
      <c r="H99" s="109" t="s">
        <v>54</v>
      </c>
      <c r="I99" s="109" t="s">
        <v>80</v>
      </c>
      <c r="J99" s="112">
        <v>45139</v>
      </c>
    </row>
    <row r="100" spans="1:10" ht="15">
      <c r="A100" s="109" t="s">
        <v>55</v>
      </c>
      <c r="B100" s="109" t="s">
        <v>160</v>
      </c>
      <c r="C100" s="109" t="s">
        <v>56</v>
      </c>
      <c r="D100" s="109" t="s">
        <v>57</v>
      </c>
      <c r="E100" s="109" t="s">
        <v>51</v>
      </c>
      <c r="F100" s="110">
        <v>999621</v>
      </c>
      <c r="G100" s="111">
        <v>535000</v>
      </c>
      <c r="H100" s="109" t="s">
        <v>54</v>
      </c>
      <c r="I100" s="109" t="s">
        <v>80</v>
      </c>
      <c r="J100" s="112">
        <v>45155</v>
      </c>
    </row>
    <row r="101" spans="1:10" ht="15">
      <c r="A101" s="109" t="s">
        <v>55</v>
      </c>
      <c r="B101" s="109" t="s">
        <v>160</v>
      </c>
      <c r="C101" s="109" t="s">
        <v>56</v>
      </c>
      <c r="D101" s="109" t="s">
        <v>57</v>
      </c>
      <c r="E101" s="109" t="s">
        <v>51</v>
      </c>
      <c r="F101" s="110">
        <v>999597</v>
      </c>
      <c r="G101" s="111">
        <v>515000</v>
      </c>
      <c r="H101" s="109" t="s">
        <v>54</v>
      </c>
      <c r="I101" s="109" t="s">
        <v>80</v>
      </c>
      <c r="J101" s="112">
        <v>45155</v>
      </c>
    </row>
    <row r="102" spans="1:10" ht="15">
      <c r="A102" s="109" t="s">
        <v>55</v>
      </c>
      <c r="B102" s="109" t="s">
        <v>160</v>
      </c>
      <c r="C102" s="109" t="s">
        <v>98</v>
      </c>
      <c r="D102" s="109" t="s">
        <v>99</v>
      </c>
      <c r="E102" s="109" t="s">
        <v>51</v>
      </c>
      <c r="F102" s="110">
        <v>999144</v>
      </c>
      <c r="G102" s="111">
        <v>900000</v>
      </c>
      <c r="H102" s="109" t="s">
        <v>54</v>
      </c>
      <c r="I102" s="109" t="s">
        <v>80</v>
      </c>
      <c r="J102" s="112">
        <v>45140</v>
      </c>
    </row>
    <row r="103" spans="1:10" ht="15">
      <c r="A103" s="109" t="s">
        <v>55</v>
      </c>
      <c r="B103" s="109" t="s">
        <v>160</v>
      </c>
      <c r="C103" s="109" t="s">
        <v>56</v>
      </c>
      <c r="D103" s="109" t="s">
        <v>57</v>
      </c>
      <c r="E103" s="109" t="s">
        <v>77</v>
      </c>
      <c r="F103" s="110">
        <v>999346</v>
      </c>
      <c r="G103" s="111">
        <v>55000</v>
      </c>
      <c r="H103" s="109" t="s">
        <v>54</v>
      </c>
      <c r="I103" s="109" t="s">
        <v>80</v>
      </c>
      <c r="J103" s="112">
        <v>45147</v>
      </c>
    </row>
    <row r="104" spans="1:10" ht="15">
      <c r="A104" s="109" t="s">
        <v>55</v>
      </c>
      <c r="B104" s="109" t="s">
        <v>160</v>
      </c>
      <c r="C104" s="109" t="s">
        <v>56</v>
      </c>
      <c r="D104" s="109" t="s">
        <v>57</v>
      </c>
      <c r="E104" s="109" t="s">
        <v>51</v>
      </c>
      <c r="F104" s="110">
        <v>1000093</v>
      </c>
      <c r="G104" s="111">
        <v>500000</v>
      </c>
      <c r="H104" s="109" t="s">
        <v>54</v>
      </c>
      <c r="I104" s="109" t="s">
        <v>80</v>
      </c>
      <c r="J104" s="112">
        <v>45169</v>
      </c>
    </row>
    <row r="105" spans="1:10" ht="15">
      <c r="A105" s="109" t="s">
        <v>55</v>
      </c>
      <c r="B105" s="109" t="s">
        <v>160</v>
      </c>
      <c r="C105" s="109" t="s">
        <v>71</v>
      </c>
      <c r="D105" s="109" t="s">
        <v>82</v>
      </c>
      <c r="E105" s="109" t="s">
        <v>81</v>
      </c>
      <c r="F105" s="110">
        <v>999998</v>
      </c>
      <c r="G105" s="111">
        <v>3317999</v>
      </c>
      <c r="H105" s="109" t="s">
        <v>54</v>
      </c>
      <c r="I105" s="109" t="s">
        <v>80</v>
      </c>
      <c r="J105" s="112">
        <v>45168</v>
      </c>
    </row>
    <row r="106" spans="1:10" ht="15">
      <c r="A106" s="109" t="s">
        <v>55</v>
      </c>
      <c r="B106" s="109" t="s">
        <v>160</v>
      </c>
      <c r="C106" s="109" t="s">
        <v>56</v>
      </c>
      <c r="D106" s="109" t="s">
        <v>57</v>
      </c>
      <c r="E106" s="109" t="s">
        <v>51</v>
      </c>
      <c r="F106" s="110">
        <v>1000084</v>
      </c>
      <c r="G106" s="111">
        <v>224000</v>
      </c>
      <c r="H106" s="109" t="s">
        <v>54</v>
      </c>
      <c r="I106" s="109" t="s">
        <v>80</v>
      </c>
      <c r="J106" s="112">
        <v>45169</v>
      </c>
    </row>
    <row r="107" spans="1:10" ht="15">
      <c r="A107" s="109" t="s">
        <v>55</v>
      </c>
      <c r="B107" s="109" t="s">
        <v>160</v>
      </c>
      <c r="C107" s="109" t="s">
        <v>56</v>
      </c>
      <c r="D107" s="109" t="s">
        <v>57</v>
      </c>
      <c r="E107" s="109" t="s">
        <v>87</v>
      </c>
      <c r="F107" s="110">
        <v>1000083</v>
      </c>
      <c r="G107" s="111">
        <v>315000</v>
      </c>
      <c r="H107" s="109" t="s">
        <v>54</v>
      </c>
      <c r="I107" s="109" t="s">
        <v>80</v>
      </c>
      <c r="J107" s="112">
        <v>45169</v>
      </c>
    </row>
    <row r="108" spans="1:10" ht="15">
      <c r="A108" s="109" t="s">
        <v>55</v>
      </c>
      <c r="B108" s="109" t="s">
        <v>160</v>
      </c>
      <c r="C108" s="109" t="s">
        <v>56</v>
      </c>
      <c r="D108" s="109" t="s">
        <v>57</v>
      </c>
      <c r="E108" s="109" t="s">
        <v>51</v>
      </c>
      <c r="F108" s="110">
        <v>1000079</v>
      </c>
      <c r="G108" s="111">
        <v>899950</v>
      </c>
      <c r="H108" s="109" t="s">
        <v>54</v>
      </c>
      <c r="I108" s="109" t="s">
        <v>80</v>
      </c>
      <c r="J108" s="112">
        <v>45169</v>
      </c>
    </row>
    <row r="109" spans="1:10" ht="15">
      <c r="A109" s="109" t="s">
        <v>55</v>
      </c>
      <c r="B109" s="109" t="s">
        <v>160</v>
      </c>
      <c r="C109" s="109" t="s">
        <v>71</v>
      </c>
      <c r="D109" s="109" t="s">
        <v>82</v>
      </c>
      <c r="E109" s="109" t="s">
        <v>51</v>
      </c>
      <c r="F109" s="110">
        <v>999246</v>
      </c>
      <c r="G109" s="111">
        <v>430000</v>
      </c>
      <c r="H109" s="109" t="s">
        <v>54</v>
      </c>
      <c r="I109" s="109" t="s">
        <v>80</v>
      </c>
      <c r="J109" s="112">
        <v>45142</v>
      </c>
    </row>
    <row r="110" spans="1:10" ht="15">
      <c r="A110" s="109" t="s">
        <v>55</v>
      </c>
      <c r="B110" s="109" t="s">
        <v>160</v>
      </c>
      <c r="C110" s="109" t="s">
        <v>56</v>
      </c>
      <c r="D110" s="109" t="s">
        <v>57</v>
      </c>
      <c r="E110" s="109" t="s">
        <v>51</v>
      </c>
      <c r="F110" s="110">
        <v>1000022</v>
      </c>
      <c r="G110" s="111">
        <v>569500</v>
      </c>
      <c r="H110" s="109" t="s">
        <v>80</v>
      </c>
      <c r="I110" s="109" t="s">
        <v>80</v>
      </c>
      <c r="J110" s="112">
        <v>45168</v>
      </c>
    </row>
    <row r="111" spans="1:10" ht="15">
      <c r="A111" s="109" t="s">
        <v>55</v>
      </c>
      <c r="B111" s="109" t="s">
        <v>160</v>
      </c>
      <c r="C111" s="109" t="s">
        <v>56</v>
      </c>
      <c r="D111" s="109" t="s">
        <v>57</v>
      </c>
      <c r="E111" s="109" t="s">
        <v>51</v>
      </c>
      <c r="F111" s="110">
        <v>999835</v>
      </c>
      <c r="G111" s="111">
        <v>955000</v>
      </c>
      <c r="H111" s="109" t="s">
        <v>54</v>
      </c>
      <c r="I111" s="109" t="s">
        <v>80</v>
      </c>
      <c r="J111" s="112">
        <v>45161</v>
      </c>
    </row>
    <row r="112" spans="1:10" ht="15">
      <c r="A112" s="109" t="s">
        <v>55</v>
      </c>
      <c r="B112" s="109" t="s">
        <v>160</v>
      </c>
      <c r="C112" s="109" t="s">
        <v>56</v>
      </c>
      <c r="D112" s="109" t="s">
        <v>57</v>
      </c>
      <c r="E112" s="109" t="s">
        <v>77</v>
      </c>
      <c r="F112" s="110">
        <v>999586</v>
      </c>
      <c r="G112" s="111">
        <v>225000</v>
      </c>
      <c r="H112" s="109" t="s">
        <v>54</v>
      </c>
      <c r="I112" s="109" t="s">
        <v>80</v>
      </c>
      <c r="J112" s="112">
        <v>45155</v>
      </c>
    </row>
    <row r="113" spans="1:10" ht="15">
      <c r="A113" s="109" t="s">
        <v>74</v>
      </c>
      <c r="B113" s="109" t="s">
        <v>161</v>
      </c>
      <c r="C113" s="109" t="s">
        <v>75</v>
      </c>
      <c r="D113" s="109" t="s">
        <v>76</v>
      </c>
      <c r="E113" s="109" t="s">
        <v>51</v>
      </c>
      <c r="F113" s="110">
        <v>999961</v>
      </c>
      <c r="G113" s="111">
        <v>525000</v>
      </c>
      <c r="H113" s="109" t="s">
        <v>54</v>
      </c>
      <c r="I113" s="109" t="s">
        <v>80</v>
      </c>
      <c r="J113" s="112">
        <v>45167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21</v>
      </c>
    </row>
    <row r="2" spans="1:12" ht="75">
      <c r="A2" s="113" t="s">
        <v>63</v>
      </c>
      <c r="B2" s="113" t="s">
        <v>155</v>
      </c>
      <c r="C2" s="113" t="s">
        <v>115</v>
      </c>
      <c r="D2" s="113" t="s">
        <v>114</v>
      </c>
      <c r="E2" s="114">
        <v>999723</v>
      </c>
      <c r="F2" s="115">
        <v>50000</v>
      </c>
      <c r="G2" s="116">
        <v>45159</v>
      </c>
      <c r="H2" s="113" t="s">
        <v>116</v>
      </c>
    </row>
    <row r="3" spans="1:12" ht="15">
      <c r="A3" s="113" t="s">
        <v>63</v>
      </c>
      <c r="B3" s="113" t="s">
        <v>155</v>
      </c>
      <c r="C3" s="113" t="s">
        <v>112</v>
      </c>
      <c r="D3" s="113" t="s">
        <v>117</v>
      </c>
      <c r="E3" s="114">
        <v>999780</v>
      </c>
      <c r="F3" s="115">
        <v>185000</v>
      </c>
      <c r="G3" s="116">
        <v>45160</v>
      </c>
      <c r="H3" s="113" t="s">
        <v>118</v>
      </c>
    </row>
    <row r="4" spans="1:12" ht="15">
      <c r="A4" s="113" t="s">
        <v>68</v>
      </c>
      <c r="B4" s="113" t="s">
        <v>156</v>
      </c>
      <c r="C4" s="113" t="s">
        <v>112</v>
      </c>
      <c r="D4" s="113" t="s">
        <v>119</v>
      </c>
      <c r="E4" s="114">
        <v>1000064</v>
      </c>
      <c r="F4" s="115">
        <v>172000</v>
      </c>
      <c r="G4" s="116">
        <v>45169</v>
      </c>
      <c r="H4" s="113" t="s">
        <v>120</v>
      </c>
    </row>
    <row r="5" spans="1:12" ht="15">
      <c r="A5" s="113" t="s">
        <v>68</v>
      </c>
      <c r="B5" s="113" t="s">
        <v>156</v>
      </c>
      <c r="C5" s="113" t="s">
        <v>112</v>
      </c>
      <c r="D5" s="113" t="s">
        <v>121</v>
      </c>
      <c r="E5" s="114">
        <v>999653</v>
      </c>
      <c r="F5" s="115">
        <v>100000</v>
      </c>
      <c r="G5" s="116">
        <v>45156</v>
      </c>
      <c r="H5" s="113" t="s">
        <v>122</v>
      </c>
    </row>
    <row r="6" spans="1:12" ht="15">
      <c r="A6" s="113" t="s">
        <v>68</v>
      </c>
      <c r="B6" s="113" t="s">
        <v>156</v>
      </c>
      <c r="C6" s="113" t="s">
        <v>124</v>
      </c>
      <c r="D6" s="113" t="s">
        <v>123</v>
      </c>
      <c r="E6" s="114">
        <v>999568</v>
      </c>
      <c r="F6" s="115">
        <v>3864000</v>
      </c>
      <c r="G6" s="116">
        <v>45154</v>
      </c>
      <c r="H6" s="113" t="s">
        <v>125</v>
      </c>
    </row>
    <row r="7" spans="1:12" ht="15">
      <c r="A7" s="113" t="s">
        <v>68</v>
      </c>
      <c r="B7" s="113" t="s">
        <v>156</v>
      </c>
      <c r="C7" s="113" t="s">
        <v>124</v>
      </c>
      <c r="D7" s="113" t="s">
        <v>95</v>
      </c>
      <c r="E7" s="114">
        <v>999115</v>
      </c>
      <c r="F7" s="115">
        <v>3120750</v>
      </c>
      <c r="G7" s="116">
        <v>45140</v>
      </c>
      <c r="H7" s="113" t="s">
        <v>126</v>
      </c>
    </row>
    <row r="8" spans="1:12" ht="15">
      <c r="A8" s="113" t="s">
        <v>68</v>
      </c>
      <c r="B8" s="113" t="s">
        <v>156</v>
      </c>
      <c r="C8" s="113" t="s">
        <v>81</v>
      </c>
      <c r="D8" s="113" t="s">
        <v>127</v>
      </c>
      <c r="E8" s="114">
        <v>999283</v>
      </c>
      <c r="F8" s="115">
        <v>450000</v>
      </c>
      <c r="G8" s="116">
        <v>45145</v>
      </c>
      <c r="H8" s="113" t="s">
        <v>128</v>
      </c>
    </row>
    <row r="9" spans="1:12" ht="45">
      <c r="A9" s="113" t="s">
        <v>50</v>
      </c>
      <c r="B9" s="113" t="s">
        <v>157</v>
      </c>
      <c r="C9" s="113" t="s">
        <v>112</v>
      </c>
      <c r="D9" s="113" t="s">
        <v>111</v>
      </c>
      <c r="E9" s="114">
        <v>1000014</v>
      </c>
      <c r="F9" s="115">
        <v>458500</v>
      </c>
      <c r="G9" s="116">
        <v>45168</v>
      </c>
      <c r="H9" s="113" t="s">
        <v>113</v>
      </c>
    </row>
    <row r="10" spans="1:12" ht="30">
      <c r="A10" s="113" t="s">
        <v>58</v>
      </c>
      <c r="B10" s="113" t="s">
        <v>159</v>
      </c>
      <c r="C10" s="113" t="s">
        <v>112</v>
      </c>
      <c r="D10" s="113" t="s">
        <v>134</v>
      </c>
      <c r="E10" s="114">
        <v>999935</v>
      </c>
      <c r="F10" s="115">
        <v>460000</v>
      </c>
      <c r="G10" s="116">
        <v>45166</v>
      </c>
      <c r="H10" s="113" t="s">
        <v>135</v>
      </c>
    </row>
    <row r="11" spans="1:12" ht="15">
      <c r="A11" s="113" t="s">
        <v>58</v>
      </c>
      <c r="B11" s="113" t="s">
        <v>159</v>
      </c>
      <c r="C11" s="113" t="s">
        <v>132</v>
      </c>
      <c r="D11" s="113" t="s">
        <v>131</v>
      </c>
      <c r="E11" s="114">
        <v>999965</v>
      </c>
      <c r="F11" s="115">
        <v>50000</v>
      </c>
      <c r="G11" s="116">
        <v>45167</v>
      </c>
      <c r="H11" s="113" t="s">
        <v>133</v>
      </c>
    </row>
    <row r="12" spans="1:12" ht="15">
      <c r="A12" s="113" t="s">
        <v>58</v>
      </c>
      <c r="B12" s="113" t="s">
        <v>159</v>
      </c>
      <c r="C12" s="113" t="s">
        <v>132</v>
      </c>
      <c r="D12" s="113" t="s">
        <v>136</v>
      </c>
      <c r="E12" s="114">
        <v>999922</v>
      </c>
      <c r="F12" s="115">
        <v>100000</v>
      </c>
      <c r="G12" s="116">
        <v>45166</v>
      </c>
      <c r="H12" s="113" t="s">
        <v>137</v>
      </c>
    </row>
    <row r="13" spans="1:12" ht="30">
      <c r="A13" s="113" t="s">
        <v>58</v>
      </c>
      <c r="B13" s="113" t="s">
        <v>159</v>
      </c>
      <c r="C13" s="113" t="s">
        <v>115</v>
      </c>
      <c r="D13" s="113" t="s">
        <v>138</v>
      </c>
      <c r="E13" s="114">
        <v>1000068</v>
      </c>
      <c r="F13" s="115">
        <v>750000</v>
      </c>
      <c r="G13" s="116">
        <v>45169</v>
      </c>
      <c r="H13" s="113" t="s">
        <v>139</v>
      </c>
    </row>
    <row r="14" spans="1:12" ht="15">
      <c r="A14" s="113" t="s">
        <v>58</v>
      </c>
      <c r="B14" s="113" t="s">
        <v>159</v>
      </c>
      <c r="C14" s="113" t="s">
        <v>115</v>
      </c>
      <c r="D14" s="113" t="s">
        <v>129</v>
      </c>
      <c r="E14" s="114">
        <v>1000059</v>
      </c>
      <c r="F14" s="115">
        <v>105000</v>
      </c>
      <c r="G14" s="116">
        <v>45169</v>
      </c>
      <c r="H14" s="113" t="s">
        <v>130</v>
      </c>
    </row>
    <row r="15" spans="1:12" ht="30">
      <c r="A15" s="113" t="s">
        <v>55</v>
      </c>
      <c r="B15" s="113" t="s">
        <v>160</v>
      </c>
      <c r="C15" s="113" t="s">
        <v>115</v>
      </c>
      <c r="D15" s="113" t="s">
        <v>152</v>
      </c>
      <c r="E15" s="114">
        <v>999893</v>
      </c>
      <c r="F15" s="115">
        <v>2000000</v>
      </c>
      <c r="G15" s="116">
        <v>45163</v>
      </c>
      <c r="H15" s="113" t="s">
        <v>153</v>
      </c>
    </row>
    <row r="16" spans="1:12" ht="15">
      <c r="A16" s="113" t="s">
        <v>55</v>
      </c>
      <c r="B16" s="113" t="s">
        <v>160</v>
      </c>
      <c r="C16" s="113" t="s">
        <v>115</v>
      </c>
      <c r="D16" s="113" t="s">
        <v>140</v>
      </c>
      <c r="E16" s="114">
        <v>999788</v>
      </c>
      <c r="F16" s="115">
        <v>750000</v>
      </c>
      <c r="G16" s="116">
        <v>45160</v>
      </c>
      <c r="H16" s="113" t="s">
        <v>141</v>
      </c>
    </row>
    <row r="17" spans="1:8" ht="15">
      <c r="A17" s="113" t="s">
        <v>55</v>
      </c>
      <c r="B17" s="113" t="s">
        <v>160</v>
      </c>
      <c r="C17" s="113" t="s">
        <v>112</v>
      </c>
      <c r="D17" s="113" t="s">
        <v>142</v>
      </c>
      <c r="E17" s="114">
        <v>999786</v>
      </c>
      <c r="F17" s="115">
        <v>9843150</v>
      </c>
      <c r="G17" s="116">
        <v>45160</v>
      </c>
      <c r="H17" s="113" t="s">
        <v>143</v>
      </c>
    </row>
    <row r="18" spans="1:8" ht="15">
      <c r="A18" s="113" t="s">
        <v>55</v>
      </c>
      <c r="B18" s="113" t="s">
        <v>160</v>
      </c>
      <c r="C18" s="113" t="s">
        <v>112</v>
      </c>
      <c r="D18" s="113" t="s">
        <v>144</v>
      </c>
      <c r="E18" s="114">
        <v>999737</v>
      </c>
      <c r="F18" s="115">
        <v>405000</v>
      </c>
      <c r="G18" s="116">
        <v>45159</v>
      </c>
      <c r="H18" s="113" t="s">
        <v>145</v>
      </c>
    </row>
    <row r="19" spans="1:8" ht="15">
      <c r="A19" s="113" t="s">
        <v>55</v>
      </c>
      <c r="B19" s="113" t="s">
        <v>160</v>
      </c>
      <c r="C19" s="113" t="s">
        <v>115</v>
      </c>
      <c r="D19" s="113" t="s">
        <v>146</v>
      </c>
      <c r="E19" s="114">
        <v>999169</v>
      </c>
      <c r="F19" s="115">
        <v>1500000</v>
      </c>
      <c r="G19" s="116">
        <v>45141</v>
      </c>
      <c r="H19" s="113" t="s">
        <v>147</v>
      </c>
    </row>
    <row r="20" spans="1:8" ht="15">
      <c r="A20" s="113" t="s">
        <v>55</v>
      </c>
      <c r="B20" s="113" t="s">
        <v>160</v>
      </c>
      <c r="C20" s="113" t="s">
        <v>81</v>
      </c>
      <c r="D20" s="113" t="s">
        <v>148</v>
      </c>
      <c r="E20" s="114">
        <v>999852</v>
      </c>
      <c r="F20" s="115">
        <v>514000</v>
      </c>
      <c r="G20" s="116">
        <v>45162</v>
      </c>
      <c r="H20" s="113" t="s">
        <v>149</v>
      </c>
    </row>
    <row r="21" spans="1:8" ht="15">
      <c r="A21" s="113" t="s">
        <v>55</v>
      </c>
      <c r="B21" s="113" t="s">
        <v>160</v>
      </c>
      <c r="C21" s="113" t="s">
        <v>112</v>
      </c>
      <c r="D21" s="113" t="s">
        <v>150</v>
      </c>
      <c r="E21" s="114">
        <v>999320</v>
      </c>
      <c r="F21" s="115">
        <v>200000</v>
      </c>
      <c r="G21" s="116">
        <v>45146</v>
      </c>
      <c r="H21" s="113" t="s">
        <v>151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33"/>
  <sheetViews>
    <sheetView workbookViewId="0">
      <pane ySplit="1" topLeftCell="A2" activePane="bottomLeft" state="frozen"/>
      <selection pane="bottomLeft" activeCell="G18" sqref="G18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133</v>
      </c>
    </row>
    <row r="2" spans="1:12" ht="12.75" customHeight="1">
      <c r="A2" s="117" t="s">
        <v>83</v>
      </c>
      <c r="B2" s="117" t="s">
        <v>154</v>
      </c>
      <c r="C2" s="118">
        <v>535000</v>
      </c>
      <c r="D2" s="119">
        <v>45168</v>
      </c>
      <c r="E2" s="117" t="s">
        <v>162</v>
      </c>
    </row>
    <row r="3" spans="1:12" ht="12.75" customHeight="1">
      <c r="A3" s="117" t="s">
        <v>83</v>
      </c>
      <c r="B3" s="117" t="s">
        <v>154</v>
      </c>
      <c r="C3" s="118">
        <v>524950</v>
      </c>
      <c r="D3" s="119">
        <v>45154</v>
      </c>
      <c r="E3" s="117" t="s">
        <v>162</v>
      </c>
    </row>
    <row r="4" spans="1:12" ht="12.75" customHeight="1">
      <c r="A4" s="117" t="s">
        <v>83</v>
      </c>
      <c r="B4" s="117" t="s">
        <v>154</v>
      </c>
      <c r="C4" s="118">
        <v>509950</v>
      </c>
      <c r="D4" s="119">
        <v>45159</v>
      </c>
      <c r="E4" s="117" t="s">
        <v>162</v>
      </c>
    </row>
    <row r="5" spans="1:12" ht="12.75" customHeight="1">
      <c r="A5" s="117" t="s">
        <v>83</v>
      </c>
      <c r="B5" s="117" t="s">
        <v>154</v>
      </c>
      <c r="C5" s="118">
        <v>556927</v>
      </c>
      <c r="D5" s="119">
        <v>45169</v>
      </c>
      <c r="E5" s="117" t="s">
        <v>162</v>
      </c>
    </row>
    <row r="6" spans="1:12" ht="12.75" customHeight="1">
      <c r="A6" s="117" t="s">
        <v>63</v>
      </c>
      <c r="B6" s="117" t="s">
        <v>155</v>
      </c>
      <c r="C6" s="118">
        <v>2999900</v>
      </c>
      <c r="D6" s="119">
        <v>45140</v>
      </c>
      <c r="E6" s="117" t="s">
        <v>163</v>
      </c>
    </row>
    <row r="7" spans="1:12" ht="12.75" customHeight="1">
      <c r="A7" s="117" t="s">
        <v>63</v>
      </c>
      <c r="B7" s="117" t="s">
        <v>155</v>
      </c>
      <c r="C7" s="118">
        <v>548000</v>
      </c>
      <c r="D7" s="119">
        <v>45163</v>
      </c>
      <c r="E7" s="117" t="s">
        <v>163</v>
      </c>
    </row>
    <row r="8" spans="1:12" ht="12.75" customHeight="1">
      <c r="A8" s="117" t="s">
        <v>63</v>
      </c>
      <c r="B8" s="117" t="s">
        <v>155</v>
      </c>
      <c r="C8" s="118">
        <v>671200</v>
      </c>
      <c r="D8" s="119">
        <v>45155</v>
      </c>
      <c r="E8" s="117" t="s">
        <v>163</v>
      </c>
    </row>
    <row r="9" spans="1:12" ht="12.75" customHeight="1">
      <c r="A9" s="117" t="s">
        <v>63</v>
      </c>
      <c r="B9" s="117" t="s">
        <v>155</v>
      </c>
      <c r="C9" s="118">
        <v>885000</v>
      </c>
      <c r="D9" s="119">
        <v>45156</v>
      </c>
      <c r="E9" s="117" t="s">
        <v>163</v>
      </c>
    </row>
    <row r="10" spans="1:12" ht="12.75" customHeight="1">
      <c r="A10" s="117" t="s">
        <v>63</v>
      </c>
      <c r="B10" s="117" t="s">
        <v>155</v>
      </c>
      <c r="C10" s="118">
        <v>975000</v>
      </c>
      <c r="D10" s="119">
        <v>45169</v>
      </c>
      <c r="E10" s="117" t="s">
        <v>163</v>
      </c>
    </row>
    <row r="11" spans="1:12" ht="12.75" customHeight="1">
      <c r="A11" s="117" t="s">
        <v>63</v>
      </c>
      <c r="B11" s="117" t="s">
        <v>155</v>
      </c>
      <c r="C11" s="118">
        <v>625541</v>
      </c>
      <c r="D11" s="119">
        <v>45154</v>
      </c>
      <c r="E11" s="117" t="s">
        <v>162</v>
      </c>
    </row>
    <row r="12" spans="1:12" ht="12.75" customHeight="1">
      <c r="A12" s="117" t="s">
        <v>63</v>
      </c>
      <c r="B12" s="117" t="s">
        <v>155</v>
      </c>
      <c r="C12" s="118">
        <v>915000</v>
      </c>
      <c r="D12" s="119">
        <v>45168</v>
      </c>
      <c r="E12" s="117" t="s">
        <v>163</v>
      </c>
    </row>
    <row r="13" spans="1:12" ht="15">
      <c r="A13" s="117" t="s">
        <v>63</v>
      </c>
      <c r="B13" s="117" t="s">
        <v>155</v>
      </c>
      <c r="C13" s="118">
        <v>2500000</v>
      </c>
      <c r="D13" s="119">
        <v>45141</v>
      </c>
      <c r="E13" s="117" t="s">
        <v>163</v>
      </c>
    </row>
    <row r="14" spans="1:12" ht="15">
      <c r="A14" s="117" t="s">
        <v>63</v>
      </c>
      <c r="B14" s="117" t="s">
        <v>155</v>
      </c>
      <c r="C14" s="118">
        <v>530000</v>
      </c>
      <c r="D14" s="119">
        <v>45166</v>
      </c>
      <c r="E14" s="117" t="s">
        <v>163</v>
      </c>
    </row>
    <row r="15" spans="1:12" ht="15">
      <c r="A15" s="117" t="s">
        <v>63</v>
      </c>
      <c r="B15" s="117" t="s">
        <v>155</v>
      </c>
      <c r="C15" s="118">
        <v>185000</v>
      </c>
      <c r="D15" s="119">
        <v>45160</v>
      </c>
      <c r="E15" s="117" t="s">
        <v>164</v>
      </c>
    </row>
    <row r="16" spans="1:12" ht="15">
      <c r="A16" s="117" t="s">
        <v>63</v>
      </c>
      <c r="B16" s="117" t="s">
        <v>155</v>
      </c>
      <c r="C16" s="118">
        <v>1180000</v>
      </c>
      <c r="D16" s="119">
        <v>45156</v>
      </c>
      <c r="E16" s="117" t="s">
        <v>163</v>
      </c>
    </row>
    <row r="17" spans="1:5" ht="15">
      <c r="A17" s="117" t="s">
        <v>63</v>
      </c>
      <c r="B17" s="117" t="s">
        <v>155</v>
      </c>
      <c r="C17" s="118">
        <v>50000</v>
      </c>
      <c r="D17" s="119">
        <v>45159</v>
      </c>
      <c r="E17" s="117" t="s">
        <v>164</v>
      </c>
    </row>
    <row r="18" spans="1:5" ht="15">
      <c r="A18" s="117" t="s">
        <v>63</v>
      </c>
      <c r="B18" s="117" t="s">
        <v>155</v>
      </c>
      <c r="C18" s="118">
        <v>1600000</v>
      </c>
      <c r="D18" s="119">
        <v>45161</v>
      </c>
      <c r="E18" s="117" t="s">
        <v>163</v>
      </c>
    </row>
    <row r="19" spans="1:5" ht="15">
      <c r="A19" s="117" t="s">
        <v>63</v>
      </c>
      <c r="B19" s="117" t="s">
        <v>155</v>
      </c>
      <c r="C19" s="118">
        <v>450000</v>
      </c>
      <c r="D19" s="119">
        <v>45139</v>
      </c>
      <c r="E19" s="117" t="s">
        <v>163</v>
      </c>
    </row>
    <row r="20" spans="1:5" ht="15">
      <c r="A20" s="117" t="s">
        <v>63</v>
      </c>
      <c r="B20" s="117" t="s">
        <v>155</v>
      </c>
      <c r="C20" s="118">
        <v>545000</v>
      </c>
      <c r="D20" s="119">
        <v>45145</v>
      </c>
      <c r="E20" s="117" t="s">
        <v>163</v>
      </c>
    </row>
    <row r="21" spans="1:5" ht="15">
      <c r="A21" s="117" t="s">
        <v>63</v>
      </c>
      <c r="B21" s="117" t="s">
        <v>155</v>
      </c>
      <c r="C21" s="118">
        <v>505000</v>
      </c>
      <c r="D21" s="119">
        <v>45159</v>
      </c>
      <c r="E21" s="117" t="s">
        <v>163</v>
      </c>
    </row>
    <row r="22" spans="1:5" ht="15">
      <c r="A22" s="117" t="s">
        <v>63</v>
      </c>
      <c r="B22" s="117" t="s">
        <v>155</v>
      </c>
      <c r="C22" s="118">
        <v>775000</v>
      </c>
      <c r="D22" s="119">
        <v>45159</v>
      </c>
      <c r="E22" s="117" t="s">
        <v>163</v>
      </c>
    </row>
    <row r="23" spans="1:5" ht="15">
      <c r="A23" s="117" t="s">
        <v>63</v>
      </c>
      <c r="B23" s="117" t="s">
        <v>155</v>
      </c>
      <c r="C23" s="118">
        <v>1090000</v>
      </c>
      <c r="D23" s="119">
        <v>45167</v>
      </c>
      <c r="E23" s="117" t="s">
        <v>163</v>
      </c>
    </row>
    <row r="24" spans="1:5" ht="15">
      <c r="A24" s="117" t="s">
        <v>63</v>
      </c>
      <c r="B24" s="117" t="s">
        <v>155</v>
      </c>
      <c r="C24" s="118">
        <v>60000</v>
      </c>
      <c r="D24" s="119">
        <v>45159</v>
      </c>
      <c r="E24" s="117" t="s">
        <v>163</v>
      </c>
    </row>
    <row r="25" spans="1:5" ht="15">
      <c r="A25" s="117" t="s">
        <v>68</v>
      </c>
      <c r="B25" s="117" t="s">
        <v>156</v>
      </c>
      <c r="C25" s="118">
        <v>3795000</v>
      </c>
      <c r="D25" s="119">
        <v>45140</v>
      </c>
      <c r="E25" s="117" t="s">
        <v>163</v>
      </c>
    </row>
    <row r="26" spans="1:5" ht="15">
      <c r="A26" s="117" t="s">
        <v>68</v>
      </c>
      <c r="B26" s="117" t="s">
        <v>156</v>
      </c>
      <c r="C26" s="118">
        <v>632278</v>
      </c>
      <c r="D26" s="119">
        <v>45156</v>
      </c>
      <c r="E26" s="117" t="s">
        <v>162</v>
      </c>
    </row>
    <row r="27" spans="1:5" ht="15">
      <c r="A27" s="117" t="s">
        <v>68</v>
      </c>
      <c r="B27" s="117" t="s">
        <v>156</v>
      </c>
      <c r="C27" s="118">
        <v>560000</v>
      </c>
      <c r="D27" s="119">
        <v>45153</v>
      </c>
      <c r="E27" s="117" t="s">
        <v>163</v>
      </c>
    </row>
    <row r="28" spans="1:5" ht="15">
      <c r="A28" s="117" t="s">
        <v>68</v>
      </c>
      <c r="B28" s="117" t="s">
        <v>156</v>
      </c>
      <c r="C28" s="118">
        <v>1275000</v>
      </c>
      <c r="D28" s="119">
        <v>45148</v>
      </c>
      <c r="E28" s="117" t="s">
        <v>163</v>
      </c>
    </row>
    <row r="29" spans="1:5" ht="15">
      <c r="A29" s="117" t="s">
        <v>68</v>
      </c>
      <c r="B29" s="117" t="s">
        <v>156</v>
      </c>
      <c r="C29" s="118">
        <v>70000</v>
      </c>
      <c r="D29" s="119">
        <v>45152</v>
      </c>
      <c r="E29" s="117" t="s">
        <v>163</v>
      </c>
    </row>
    <row r="30" spans="1:5" ht="15">
      <c r="A30" s="117" t="s">
        <v>68</v>
      </c>
      <c r="B30" s="117" t="s">
        <v>156</v>
      </c>
      <c r="C30" s="118">
        <v>793778</v>
      </c>
      <c r="D30" s="119">
        <v>45149</v>
      </c>
      <c r="E30" s="117" t="s">
        <v>162</v>
      </c>
    </row>
    <row r="31" spans="1:5" ht="15">
      <c r="A31" s="117" t="s">
        <v>68</v>
      </c>
      <c r="B31" s="117" t="s">
        <v>156</v>
      </c>
      <c r="C31" s="118">
        <v>1620000</v>
      </c>
      <c r="D31" s="119">
        <v>45145</v>
      </c>
      <c r="E31" s="117" t="s">
        <v>163</v>
      </c>
    </row>
    <row r="32" spans="1:5" ht="15">
      <c r="A32" s="117" t="s">
        <v>68</v>
      </c>
      <c r="B32" s="117" t="s">
        <v>156</v>
      </c>
      <c r="C32" s="118">
        <v>3864000</v>
      </c>
      <c r="D32" s="119">
        <v>45154</v>
      </c>
      <c r="E32" s="117" t="s">
        <v>164</v>
      </c>
    </row>
    <row r="33" spans="1:5" ht="15">
      <c r="A33" s="117" t="s">
        <v>68</v>
      </c>
      <c r="B33" s="117" t="s">
        <v>156</v>
      </c>
      <c r="C33" s="118">
        <v>4488795</v>
      </c>
      <c r="D33" s="119">
        <v>45139</v>
      </c>
      <c r="E33" s="117" t="s">
        <v>163</v>
      </c>
    </row>
    <row r="34" spans="1:5" ht="15">
      <c r="A34" s="117" t="s">
        <v>68</v>
      </c>
      <c r="B34" s="117" t="s">
        <v>156</v>
      </c>
      <c r="C34" s="118">
        <v>795000</v>
      </c>
      <c r="D34" s="119">
        <v>45149</v>
      </c>
      <c r="E34" s="117" t="s">
        <v>163</v>
      </c>
    </row>
    <row r="35" spans="1:5" ht="15">
      <c r="A35" s="117" t="s">
        <v>68</v>
      </c>
      <c r="B35" s="117" t="s">
        <v>156</v>
      </c>
      <c r="C35" s="118">
        <v>818679</v>
      </c>
      <c r="D35" s="119">
        <v>45163</v>
      </c>
      <c r="E35" s="117" t="s">
        <v>163</v>
      </c>
    </row>
    <row r="36" spans="1:5" ht="15">
      <c r="A36" s="117" t="s">
        <v>68</v>
      </c>
      <c r="B36" s="117" t="s">
        <v>156</v>
      </c>
      <c r="C36" s="118">
        <v>450000</v>
      </c>
      <c r="D36" s="119">
        <v>45145</v>
      </c>
      <c r="E36" s="117" t="s">
        <v>164</v>
      </c>
    </row>
    <row r="37" spans="1:5" ht="15">
      <c r="A37" s="117" t="s">
        <v>68</v>
      </c>
      <c r="B37" s="117" t="s">
        <v>156</v>
      </c>
      <c r="C37" s="118">
        <v>705000</v>
      </c>
      <c r="D37" s="119">
        <v>45153</v>
      </c>
      <c r="E37" s="117" t="s">
        <v>163</v>
      </c>
    </row>
    <row r="38" spans="1:5" ht="15">
      <c r="A38" s="117" t="s">
        <v>68</v>
      </c>
      <c r="B38" s="117" t="s">
        <v>156</v>
      </c>
      <c r="C38" s="118">
        <v>595000</v>
      </c>
      <c r="D38" s="119">
        <v>45145</v>
      </c>
      <c r="E38" s="117" t="s">
        <v>163</v>
      </c>
    </row>
    <row r="39" spans="1:5" ht="15">
      <c r="A39" s="117" t="s">
        <v>68</v>
      </c>
      <c r="B39" s="117" t="s">
        <v>156</v>
      </c>
      <c r="C39" s="118">
        <v>429000</v>
      </c>
      <c r="D39" s="119">
        <v>45154</v>
      </c>
      <c r="E39" s="117" t="s">
        <v>163</v>
      </c>
    </row>
    <row r="40" spans="1:5" ht="15">
      <c r="A40" s="117" t="s">
        <v>68</v>
      </c>
      <c r="B40" s="117" t="s">
        <v>156</v>
      </c>
      <c r="C40" s="118">
        <v>100000</v>
      </c>
      <c r="D40" s="119">
        <v>45156</v>
      </c>
      <c r="E40" s="117" t="s">
        <v>164</v>
      </c>
    </row>
    <row r="41" spans="1:5" ht="15">
      <c r="A41" s="117" t="s">
        <v>68</v>
      </c>
      <c r="B41" s="117" t="s">
        <v>156</v>
      </c>
      <c r="C41" s="118">
        <v>3900000</v>
      </c>
      <c r="D41" s="119">
        <v>45169</v>
      </c>
      <c r="E41" s="117" t="s">
        <v>163</v>
      </c>
    </row>
    <row r="42" spans="1:5" ht="15">
      <c r="A42" s="117" t="s">
        <v>68</v>
      </c>
      <c r="B42" s="117" t="s">
        <v>156</v>
      </c>
      <c r="C42" s="118">
        <v>3100000</v>
      </c>
      <c r="D42" s="119">
        <v>45152</v>
      </c>
      <c r="E42" s="117" t="s">
        <v>163</v>
      </c>
    </row>
    <row r="43" spans="1:5" ht="15">
      <c r="A43" s="117" t="s">
        <v>68</v>
      </c>
      <c r="B43" s="117" t="s">
        <v>156</v>
      </c>
      <c r="C43" s="118">
        <v>799000</v>
      </c>
      <c r="D43" s="119">
        <v>45168</v>
      </c>
      <c r="E43" s="117" t="s">
        <v>163</v>
      </c>
    </row>
    <row r="44" spans="1:5" ht="15">
      <c r="A44" s="117" t="s">
        <v>68</v>
      </c>
      <c r="B44" s="117" t="s">
        <v>156</v>
      </c>
      <c r="C44" s="118">
        <v>682000</v>
      </c>
      <c r="D44" s="119">
        <v>45139</v>
      </c>
      <c r="E44" s="117" t="s">
        <v>163</v>
      </c>
    </row>
    <row r="45" spans="1:5" ht="15">
      <c r="A45" s="117" t="s">
        <v>68</v>
      </c>
      <c r="B45" s="117" t="s">
        <v>156</v>
      </c>
      <c r="C45" s="118">
        <v>172000</v>
      </c>
      <c r="D45" s="119">
        <v>45169</v>
      </c>
      <c r="E45" s="117" t="s">
        <v>164</v>
      </c>
    </row>
    <row r="46" spans="1:5" ht="15">
      <c r="A46" s="117" t="s">
        <v>68</v>
      </c>
      <c r="B46" s="117" t="s">
        <v>156</v>
      </c>
      <c r="C46" s="118">
        <v>388000</v>
      </c>
      <c r="D46" s="119">
        <v>45156</v>
      </c>
      <c r="E46" s="117" t="s">
        <v>163</v>
      </c>
    </row>
    <row r="47" spans="1:5" ht="15">
      <c r="A47" s="117" t="s">
        <v>68</v>
      </c>
      <c r="B47" s="117" t="s">
        <v>156</v>
      </c>
      <c r="C47" s="118">
        <v>3120750</v>
      </c>
      <c r="D47" s="119">
        <v>45140</v>
      </c>
      <c r="E47" s="117" t="s">
        <v>164</v>
      </c>
    </row>
    <row r="48" spans="1:5" ht="15">
      <c r="A48" s="117" t="s">
        <v>68</v>
      </c>
      <c r="B48" s="117" t="s">
        <v>156</v>
      </c>
      <c r="C48" s="118">
        <v>860000</v>
      </c>
      <c r="D48" s="119">
        <v>45140</v>
      </c>
      <c r="E48" s="117" t="s">
        <v>163</v>
      </c>
    </row>
    <row r="49" spans="1:5" ht="15">
      <c r="A49" s="117" t="s">
        <v>68</v>
      </c>
      <c r="B49" s="117" t="s">
        <v>156</v>
      </c>
      <c r="C49" s="118">
        <v>472000</v>
      </c>
      <c r="D49" s="119">
        <v>45168</v>
      </c>
      <c r="E49" s="117" t="s">
        <v>162</v>
      </c>
    </row>
    <row r="50" spans="1:5" ht="15">
      <c r="A50" s="117" t="s">
        <v>68</v>
      </c>
      <c r="B50" s="117" t="s">
        <v>156</v>
      </c>
      <c r="C50" s="118">
        <v>604194</v>
      </c>
      <c r="D50" s="119">
        <v>45168</v>
      </c>
      <c r="E50" s="117" t="s">
        <v>162</v>
      </c>
    </row>
    <row r="51" spans="1:5" ht="15">
      <c r="A51" s="117" t="s">
        <v>68</v>
      </c>
      <c r="B51" s="117" t="s">
        <v>156</v>
      </c>
      <c r="C51" s="118">
        <v>1200000</v>
      </c>
      <c r="D51" s="119">
        <v>45160</v>
      </c>
      <c r="E51" s="117" t="s">
        <v>163</v>
      </c>
    </row>
    <row r="52" spans="1:5" ht="15">
      <c r="A52" s="117" t="s">
        <v>68</v>
      </c>
      <c r="B52" s="117" t="s">
        <v>156</v>
      </c>
      <c r="C52" s="118">
        <v>728542</v>
      </c>
      <c r="D52" s="119">
        <v>45155</v>
      </c>
      <c r="E52" s="117" t="s">
        <v>162</v>
      </c>
    </row>
    <row r="53" spans="1:5" ht="15">
      <c r="A53" s="117" t="s">
        <v>68</v>
      </c>
      <c r="B53" s="117" t="s">
        <v>156</v>
      </c>
      <c r="C53" s="118">
        <v>1600000</v>
      </c>
      <c r="D53" s="119">
        <v>45156</v>
      </c>
      <c r="E53" s="117" t="s">
        <v>163</v>
      </c>
    </row>
    <row r="54" spans="1:5" ht="15">
      <c r="A54" s="117" t="s">
        <v>68</v>
      </c>
      <c r="B54" s="117" t="s">
        <v>156</v>
      </c>
      <c r="C54" s="118">
        <v>890000</v>
      </c>
      <c r="D54" s="119">
        <v>45156</v>
      </c>
      <c r="E54" s="117" t="s">
        <v>163</v>
      </c>
    </row>
    <row r="55" spans="1:5" ht="15">
      <c r="A55" s="117" t="s">
        <v>68</v>
      </c>
      <c r="B55" s="117" t="s">
        <v>156</v>
      </c>
      <c r="C55" s="118">
        <v>1100000</v>
      </c>
      <c r="D55" s="119">
        <v>45142</v>
      </c>
      <c r="E55" s="117" t="s">
        <v>163</v>
      </c>
    </row>
    <row r="56" spans="1:5" ht="15">
      <c r="A56" s="117" t="s">
        <v>50</v>
      </c>
      <c r="B56" s="117" t="s">
        <v>157</v>
      </c>
      <c r="C56" s="118">
        <v>560000</v>
      </c>
      <c r="D56" s="119">
        <v>45149</v>
      </c>
      <c r="E56" s="117" t="s">
        <v>163</v>
      </c>
    </row>
    <row r="57" spans="1:5" ht="15">
      <c r="A57" s="117" t="s">
        <v>50</v>
      </c>
      <c r="B57" s="117" t="s">
        <v>157</v>
      </c>
      <c r="C57" s="118">
        <v>695000</v>
      </c>
      <c r="D57" s="119">
        <v>45148</v>
      </c>
      <c r="E57" s="117" t="s">
        <v>163</v>
      </c>
    </row>
    <row r="58" spans="1:5" ht="15">
      <c r="A58" s="117" t="s">
        <v>50</v>
      </c>
      <c r="B58" s="117" t="s">
        <v>157</v>
      </c>
      <c r="C58" s="118">
        <v>458500</v>
      </c>
      <c r="D58" s="119">
        <v>45168</v>
      </c>
      <c r="E58" s="117" t="s">
        <v>164</v>
      </c>
    </row>
    <row r="59" spans="1:5" ht="15">
      <c r="A59" s="117" t="s">
        <v>50</v>
      </c>
      <c r="B59" s="117" t="s">
        <v>157</v>
      </c>
      <c r="C59" s="118">
        <v>1435000</v>
      </c>
      <c r="D59" s="119">
        <v>45161</v>
      </c>
      <c r="E59" s="117" t="s">
        <v>163</v>
      </c>
    </row>
    <row r="60" spans="1:5" ht="15">
      <c r="A60" s="117" t="s">
        <v>50</v>
      </c>
      <c r="B60" s="117" t="s">
        <v>157</v>
      </c>
      <c r="C60" s="118">
        <v>415000</v>
      </c>
      <c r="D60" s="119">
        <v>45149</v>
      </c>
      <c r="E60" s="117" t="s">
        <v>163</v>
      </c>
    </row>
    <row r="61" spans="1:5" ht="15">
      <c r="A61" s="117" t="s">
        <v>60</v>
      </c>
      <c r="B61" s="117" t="s">
        <v>158</v>
      </c>
      <c r="C61" s="118">
        <v>1000000</v>
      </c>
      <c r="D61" s="119">
        <v>45147</v>
      </c>
      <c r="E61" s="117" t="s">
        <v>163</v>
      </c>
    </row>
    <row r="62" spans="1:5" ht="15">
      <c r="A62" s="117" t="s">
        <v>60</v>
      </c>
      <c r="B62" s="117" t="s">
        <v>158</v>
      </c>
      <c r="C62" s="118">
        <v>407500</v>
      </c>
      <c r="D62" s="119">
        <v>45163</v>
      </c>
      <c r="E62" s="117" t="s">
        <v>163</v>
      </c>
    </row>
    <row r="63" spans="1:5" ht="15">
      <c r="A63" s="117" t="s">
        <v>60</v>
      </c>
      <c r="B63" s="117" t="s">
        <v>158</v>
      </c>
      <c r="C63" s="118">
        <v>3300000</v>
      </c>
      <c r="D63" s="119">
        <v>45152</v>
      </c>
      <c r="E63" s="117" t="s">
        <v>163</v>
      </c>
    </row>
    <row r="64" spans="1:5" ht="15">
      <c r="A64" s="117" t="s">
        <v>60</v>
      </c>
      <c r="B64" s="117" t="s">
        <v>158</v>
      </c>
      <c r="C64" s="118">
        <v>3400000</v>
      </c>
      <c r="D64" s="119">
        <v>45155</v>
      </c>
      <c r="E64" s="117" t="s">
        <v>163</v>
      </c>
    </row>
    <row r="65" spans="1:5" ht="15">
      <c r="A65" s="117" t="s">
        <v>60</v>
      </c>
      <c r="B65" s="117" t="s">
        <v>158</v>
      </c>
      <c r="C65" s="118">
        <v>6850000</v>
      </c>
      <c r="D65" s="119">
        <v>45149</v>
      </c>
      <c r="E65" s="117" t="s">
        <v>163</v>
      </c>
    </row>
    <row r="66" spans="1:5" ht="15">
      <c r="A66" s="117" t="s">
        <v>60</v>
      </c>
      <c r="B66" s="117" t="s">
        <v>158</v>
      </c>
      <c r="C66" s="118">
        <v>1750000</v>
      </c>
      <c r="D66" s="119">
        <v>45153</v>
      </c>
      <c r="E66" s="117" t="s">
        <v>163</v>
      </c>
    </row>
    <row r="67" spans="1:5" ht="15">
      <c r="A67" s="117" t="s">
        <v>60</v>
      </c>
      <c r="B67" s="117" t="s">
        <v>158</v>
      </c>
      <c r="C67" s="118">
        <v>699000</v>
      </c>
      <c r="D67" s="119">
        <v>45163</v>
      </c>
      <c r="E67" s="117" t="s">
        <v>163</v>
      </c>
    </row>
    <row r="68" spans="1:5" ht="15">
      <c r="A68" s="117" t="s">
        <v>60</v>
      </c>
      <c r="B68" s="117" t="s">
        <v>158</v>
      </c>
      <c r="C68" s="118">
        <v>1200000</v>
      </c>
      <c r="D68" s="119">
        <v>45145</v>
      </c>
      <c r="E68" s="117" t="s">
        <v>163</v>
      </c>
    </row>
    <row r="69" spans="1:5" ht="15">
      <c r="A69" s="117" t="s">
        <v>60</v>
      </c>
      <c r="B69" s="117" t="s">
        <v>158</v>
      </c>
      <c r="C69" s="118">
        <v>469000</v>
      </c>
      <c r="D69" s="119">
        <v>45147</v>
      </c>
      <c r="E69" s="117" t="s">
        <v>163</v>
      </c>
    </row>
    <row r="70" spans="1:5" ht="15">
      <c r="A70" s="117" t="s">
        <v>60</v>
      </c>
      <c r="B70" s="117" t="s">
        <v>158</v>
      </c>
      <c r="C70" s="118">
        <v>10750000</v>
      </c>
      <c r="D70" s="119">
        <v>45154</v>
      </c>
      <c r="E70" s="117" t="s">
        <v>163</v>
      </c>
    </row>
    <row r="71" spans="1:5" ht="15">
      <c r="A71" s="117" t="s">
        <v>60</v>
      </c>
      <c r="B71" s="117" t="s">
        <v>158</v>
      </c>
      <c r="C71" s="118">
        <v>1600000</v>
      </c>
      <c r="D71" s="119">
        <v>45139</v>
      </c>
      <c r="E71" s="117" t="s">
        <v>163</v>
      </c>
    </row>
    <row r="72" spans="1:5" ht="15">
      <c r="A72" s="117" t="s">
        <v>60</v>
      </c>
      <c r="B72" s="117" t="s">
        <v>158</v>
      </c>
      <c r="C72" s="118">
        <v>450000</v>
      </c>
      <c r="D72" s="119">
        <v>45149</v>
      </c>
      <c r="E72" s="117" t="s">
        <v>163</v>
      </c>
    </row>
    <row r="73" spans="1:5" ht="15">
      <c r="A73" s="117" t="s">
        <v>58</v>
      </c>
      <c r="B73" s="117" t="s">
        <v>159</v>
      </c>
      <c r="C73" s="118">
        <v>8300000</v>
      </c>
      <c r="D73" s="119">
        <v>45161</v>
      </c>
      <c r="E73" s="117" t="s">
        <v>163</v>
      </c>
    </row>
    <row r="74" spans="1:5" ht="15">
      <c r="A74" s="117" t="s">
        <v>58</v>
      </c>
      <c r="B74" s="117" t="s">
        <v>159</v>
      </c>
      <c r="C74" s="118">
        <v>435000</v>
      </c>
      <c r="D74" s="119">
        <v>45166</v>
      </c>
      <c r="E74" s="117" t="s">
        <v>163</v>
      </c>
    </row>
    <row r="75" spans="1:5" ht="15">
      <c r="A75" s="117" t="s">
        <v>58</v>
      </c>
      <c r="B75" s="117" t="s">
        <v>159</v>
      </c>
      <c r="C75" s="118">
        <v>450000</v>
      </c>
      <c r="D75" s="119">
        <v>45166</v>
      </c>
      <c r="E75" s="117" t="s">
        <v>163</v>
      </c>
    </row>
    <row r="76" spans="1:5" ht="15">
      <c r="A76" s="117" t="s">
        <v>58</v>
      </c>
      <c r="B76" s="117" t="s">
        <v>159</v>
      </c>
      <c r="C76" s="118">
        <v>750000</v>
      </c>
      <c r="D76" s="119">
        <v>45169</v>
      </c>
      <c r="E76" s="117" t="s">
        <v>164</v>
      </c>
    </row>
    <row r="77" spans="1:5" ht="15">
      <c r="A77" s="117" t="s">
        <v>58</v>
      </c>
      <c r="B77" s="117" t="s">
        <v>159</v>
      </c>
      <c r="C77" s="118">
        <v>839900</v>
      </c>
      <c r="D77" s="119">
        <v>45156</v>
      </c>
      <c r="E77" s="117" t="s">
        <v>163</v>
      </c>
    </row>
    <row r="78" spans="1:5" ht="15">
      <c r="A78" s="117" t="s">
        <v>58</v>
      </c>
      <c r="B78" s="117" t="s">
        <v>159</v>
      </c>
      <c r="C78" s="118">
        <v>460000</v>
      </c>
      <c r="D78" s="119">
        <v>45166</v>
      </c>
      <c r="E78" s="117" t="s">
        <v>164</v>
      </c>
    </row>
    <row r="79" spans="1:5" ht="15">
      <c r="A79" s="117" t="s">
        <v>58</v>
      </c>
      <c r="B79" s="117" t="s">
        <v>159</v>
      </c>
      <c r="C79" s="118">
        <v>1450000</v>
      </c>
      <c r="D79" s="119">
        <v>45147</v>
      </c>
      <c r="E79" s="117" t="s">
        <v>162</v>
      </c>
    </row>
    <row r="80" spans="1:5" ht="15">
      <c r="A80" s="117" t="s">
        <v>58</v>
      </c>
      <c r="B80" s="117" t="s">
        <v>159</v>
      </c>
      <c r="C80" s="118">
        <v>975000</v>
      </c>
      <c r="D80" s="119">
        <v>45140</v>
      </c>
      <c r="E80" s="117" t="s">
        <v>163</v>
      </c>
    </row>
    <row r="81" spans="1:5" ht="15">
      <c r="A81" s="117" t="s">
        <v>58</v>
      </c>
      <c r="B81" s="117" t="s">
        <v>159</v>
      </c>
      <c r="C81" s="118">
        <v>831000</v>
      </c>
      <c r="D81" s="119">
        <v>45159</v>
      </c>
      <c r="E81" s="117" t="s">
        <v>163</v>
      </c>
    </row>
    <row r="82" spans="1:5" ht="15">
      <c r="A82" s="117" t="s">
        <v>58</v>
      </c>
      <c r="B82" s="117" t="s">
        <v>159</v>
      </c>
      <c r="C82" s="118">
        <v>786866</v>
      </c>
      <c r="D82" s="119">
        <v>45153</v>
      </c>
      <c r="E82" s="117" t="s">
        <v>163</v>
      </c>
    </row>
    <row r="83" spans="1:5" ht="15">
      <c r="A83" s="117" t="s">
        <v>58</v>
      </c>
      <c r="B83" s="117" t="s">
        <v>159</v>
      </c>
      <c r="C83" s="118">
        <v>135000</v>
      </c>
      <c r="D83" s="119">
        <v>45149</v>
      </c>
      <c r="E83" s="117" t="s">
        <v>163</v>
      </c>
    </row>
    <row r="84" spans="1:5" ht="15">
      <c r="A84" s="117" t="s">
        <v>58</v>
      </c>
      <c r="B84" s="117" t="s">
        <v>159</v>
      </c>
      <c r="C84" s="118">
        <v>785000</v>
      </c>
      <c r="D84" s="119">
        <v>45153</v>
      </c>
      <c r="E84" s="117" t="s">
        <v>163</v>
      </c>
    </row>
    <row r="85" spans="1:5" ht="15">
      <c r="A85" s="117" t="s">
        <v>58</v>
      </c>
      <c r="B85" s="117" t="s">
        <v>159</v>
      </c>
      <c r="C85" s="118">
        <v>515000</v>
      </c>
      <c r="D85" s="119">
        <v>45160</v>
      </c>
      <c r="E85" s="117" t="s">
        <v>163</v>
      </c>
    </row>
    <row r="86" spans="1:5" ht="15">
      <c r="A86" s="117" t="s">
        <v>58</v>
      </c>
      <c r="B86" s="117" t="s">
        <v>159</v>
      </c>
      <c r="C86" s="118">
        <v>845000</v>
      </c>
      <c r="D86" s="119">
        <v>45147</v>
      </c>
      <c r="E86" s="117" t="s">
        <v>163</v>
      </c>
    </row>
    <row r="87" spans="1:5" ht="15">
      <c r="A87" s="117" t="s">
        <v>58</v>
      </c>
      <c r="B87" s="117" t="s">
        <v>159</v>
      </c>
      <c r="C87" s="118">
        <v>569000</v>
      </c>
      <c r="D87" s="119">
        <v>45146</v>
      </c>
      <c r="E87" s="117" t="s">
        <v>163</v>
      </c>
    </row>
    <row r="88" spans="1:5" ht="15">
      <c r="A88" s="117" t="s">
        <v>58</v>
      </c>
      <c r="B88" s="117" t="s">
        <v>159</v>
      </c>
      <c r="C88" s="118">
        <v>100000</v>
      </c>
      <c r="D88" s="119">
        <v>45166</v>
      </c>
      <c r="E88" s="117" t="s">
        <v>164</v>
      </c>
    </row>
    <row r="89" spans="1:5" ht="15">
      <c r="A89" s="117" t="s">
        <v>58</v>
      </c>
      <c r="B89" s="117" t="s">
        <v>159</v>
      </c>
      <c r="C89" s="118">
        <v>105000</v>
      </c>
      <c r="D89" s="119">
        <v>45169</v>
      </c>
      <c r="E89" s="117" t="s">
        <v>164</v>
      </c>
    </row>
    <row r="90" spans="1:5" ht="15">
      <c r="A90" s="117" t="s">
        <v>58</v>
      </c>
      <c r="B90" s="117" t="s">
        <v>159</v>
      </c>
      <c r="C90" s="118">
        <v>865000</v>
      </c>
      <c r="D90" s="119">
        <v>45169</v>
      </c>
      <c r="E90" s="117" t="s">
        <v>163</v>
      </c>
    </row>
    <row r="91" spans="1:5" ht="15">
      <c r="A91" s="117" t="s">
        <v>58</v>
      </c>
      <c r="B91" s="117" t="s">
        <v>159</v>
      </c>
      <c r="C91" s="118">
        <v>251000</v>
      </c>
      <c r="D91" s="119">
        <v>45140</v>
      </c>
      <c r="E91" s="117" t="s">
        <v>163</v>
      </c>
    </row>
    <row r="92" spans="1:5" ht="15">
      <c r="A92" s="117" t="s">
        <v>58</v>
      </c>
      <c r="B92" s="117" t="s">
        <v>159</v>
      </c>
      <c r="C92" s="118">
        <v>959000</v>
      </c>
      <c r="D92" s="119">
        <v>45163</v>
      </c>
      <c r="E92" s="117" t="s">
        <v>163</v>
      </c>
    </row>
    <row r="93" spans="1:5" ht="15">
      <c r="A93" s="117" t="s">
        <v>58</v>
      </c>
      <c r="B93" s="117" t="s">
        <v>159</v>
      </c>
      <c r="C93" s="118">
        <v>50000</v>
      </c>
      <c r="D93" s="119">
        <v>45167</v>
      </c>
      <c r="E93" s="117" t="s">
        <v>164</v>
      </c>
    </row>
    <row r="94" spans="1:5" ht="15">
      <c r="A94" s="117" t="s">
        <v>58</v>
      </c>
      <c r="B94" s="117" t="s">
        <v>159</v>
      </c>
      <c r="C94" s="118">
        <v>600000</v>
      </c>
      <c r="D94" s="119">
        <v>45153</v>
      </c>
      <c r="E94" s="117" t="s">
        <v>163</v>
      </c>
    </row>
    <row r="95" spans="1:5" ht="15">
      <c r="A95" s="117" t="s">
        <v>58</v>
      </c>
      <c r="B95" s="117" t="s">
        <v>159</v>
      </c>
      <c r="C95" s="118">
        <v>2680000</v>
      </c>
      <c r="D95" s="119">
        <v>45142</v>
      </c>
      <c r="E95" s="117" t="s">
        <v>163</v>
      </c>
    </row>
    <row r="96" spans="1:5" ht="15">
      <c r="A96" s="117" t="s">
        <v>55</v>
      </c>
      <c r="B96" s="117" t="s">
        <v>160</v>
      </c>
      <c r="C96" s="118">
        <v>1500000</v>
      </c>
      <c r="D96" s="119">
        <v>45141</v>
      </c>
      <c r="E96" s="117" t="s">
        <v>164</v>
      </c>
    </row>
    <row r="97" spans="1:5" ht="15">
      <c r="A97" s="117" t="s">
        <v>55</v>
      </c>
      <c r="B97" s="117" t="s">
        <v>160</v>
      </c>
      <c r="C97" s="118">
        <v>900000</v>
      </c>
      <c r="D97" s="119">
        <v>45140</v>
      </c>
      <c r="E97" s="117" t="s">
        <v>163</v>
      </c>
    </row>
    <row r="98" spans="1:5" ht="15">
      <c r="A98" s="117" t="s">
        <v>55</v>
      </c>
      <c r="B98" s="117" t="s">
        <v>160</v>
      </c>
      <c r="C98" s="118">
        <v>224000</v>
      </c>
      <c r="D98" s="119">
        <v>45169</v>
      </c>
      <c r="E98" s="117" t="s">
        <v>163</v>
      </c>
    </row>
    <row r="99" spans="1:5" ht="15">
      <c r="A99" s="117" t="s">
        <v>55</v>
      </c>
      <c r="B99" s="117" t="s">
        <v>160</v>
      </c>
      <c r="C99" s="118">
        <v>9843150</v>
      </c>
      <c r="D99" s="119">
        <v>45160</v>
      </c>
      <c r="E99" s="117" t="s">
        <v>164</v>
      </c>
    </row>
    <row r="100" spans="1:5" ht="15">
      <c r="A100" s="117" t="s">
        <v>55</v>
      </c>
      <c r="B100" s="117" t="s">
        <v>160</v>
      </c>
      <c r="C100" s="118">
        <v>2042500</v>
      </c>
      <c r="D100" s="119">
        <v>45160</v>
      </c>
      <c r="E100" s="117" t="s">
        <v>163</v>
      </c>
    </row>
    <row r="101" spans="1:5" ht="15">
      <c r="A101" s="117" t="s">
        <v>55</v>
      </c>
      <c r="B101" s="117" t="s">
        <v>160</v>
      </c>
      <c r="C101" s="118">
        <v>535000</v>
      </c>
      <c r="D101" s="119">
        <v>45139</v>
      </c>
      <c r="E101" s="117" t="s">
        <v>163</v>
      </c>
    </row>
    <row r="102" spans="1:5" ht="15">
      <c r="A102" s="117" t="s">
        <v>55</v>
      </c>
      <c r="B102" s="117" t="s">
        <v>160</v>
      </c>
      <c r="C102" s="118">
        <v>899950</v>
      </c>
      <c r="D102" s="119">
        <v>45169</v>
      </c>
      <c r="E102" s="117" t="s">
        <v>163</v>
      </c>
    </row>
    <row r="103" spans="1:5" ht="15">
      <c r="A103" s="117" t="s">
        <v>55</v>
      </c>
      <c r="B103" s="117" t="s">
        <v>160</v>
      </c>
      <c r="C103" s="118">
        <v>299800</v>
      </c>
      <c r="D103" s="119">
        <v>45160</v>
      </c>
      <c r="E103" s="117" t="s">
        <v>163</v>
      </c>
    </row>
    <row r="104" spans="1:5" ht="15">
      <c r="A104" s="117" t="s">
        <v>55</v>
      </c>
      <c r="B104" s="117" t="s">
        <v>160</v>
      </c>
      <c r="C104" s="118">
        <v>750000</v>
      </c>
      <c r="D104" s="119">
        <v>45160</v>
      </c>
      <c r="E104" s="117" t="s">
        <v>164</v>
      </c>
    </row>
    <row r="105" spans="1:5" ht="15">
      <c r="A105" s="117" t="s">
        <v>55</v>
      </c>
      <c r="B105" s="117" t="s">
        <v>160</v>
      </c>
      <c r="C105" s="118">
        <v>405000</v>
      </c>
      <c r="D105" s="119">
        <v>45159</v>
      </c>
      <c r="E105" s="117" t="s">
        <v>164</v>
      </c>
    </row>
    <row r="106" spans="1:5" ht="15">
      <c r="A106" s="117" t="s">
        <v>55</v>
      </c>
      <c r="B106" s="117" t="s">
        <v>160</v>
      </c>
      <c r="C106" s="118">
        <v>535000</v>
      </c>
      <c r="D106" s="119">
        <v>45155</v>
      </c>
      <c r="E106" s="117" t="s">
        <v>163</v>
      </c>
    </row>
    <row r="107" spans="1:5" ht="15">
      <c r="A107" s="117" t="s">
        <v>55</v>
      </c>
      <c r="B107" s="117" t="s">
        <v>160</v>
      </c>
      <c r="C107" s="118">
        <v>515000</v>
      </c>
      <c r="D107" s="119">
        <v>45155</v>
      </c>
      <c r="E107" s="117" t="s">
        <v>163</v>
      </c>
    </row>
    <row r="108" spans="1:5" ht="15">
      <c r="A108" s="117" t="s">
        <v>55</v>
      </c>
      <c r="B108" s="117" t="s">
        <v>160</v>
      </c>
      <c r="C108" s="118">
        <v>225000</v>
      </c>
      <c r="D108" s="119">
        <v>45155</v>
      </c>
      <c r="E108" s="117" t="s">
        <v>163</v>
      </c>
    </row>
    <row r="109" spans="1:5" ht="15">
      <c r="A109" s="117" t="s">
        <v>55</v>
      </c>
      <c r="B109" s="117" t="s">
        <v>160</v>
      </c>
      <c r="C109" s="118">
        <v>505000</v>
      </c>
      <c r="D109" s="119">
        <v>45169</v>
      </c>
      <c r="E109" s="117" t="s">
        <v>163</v>
      </c>
    </row>
    <row r="110" spans="1:5" ht="15">
      <c r="A110" s="117" t="s">
        <v>55</v>
      </c>
      <c r="B110" s="117" t="s">
        <v>160</v>
      </c>
      <c r="C110" s="118">
        <v>315000</v>
      </c>
      <c r="D110" s="119">
        <v>45169</v>
      </c>
      <c r="E110" s="117" t="s">
        <v>163</v>
      </c>
    </row>
    <row r="111" spans="1:5" ht="15">
      <c r="A111" s="117" t="s">
        <v>55</v>
      </c>
      <c r="B111" s="117" t="s">
        <v>160</v>
      </c>
      <c r="C111" s="118">
        <v>387000</v>
      </c>
      <c r="D111" s="119">
        <v>45139</v>
      </c>
      <c r="E111" s="117" t="s">
        <v>163</v>
      </c>
    </row>
    <row r="112" spans="1:5" ht="15">
      <c r="A112" s="117" t="s">
        <v>55</v>
      </c>
      <c r="B112" s="117" t="s">
        <v>160</v>
      </c>
      <c r="C112" s="118">
        <v>430000</v>
      </c>
      <c r="D112" s="119">
        <v>45142</v>
      </c>
      <c r="E112" s="117" t="s">
        <v>163</v>
      </c>
    </row>
    <row r="113" spans="1:5" ht="15">
      <c r="A113" s="117" t="s">
        <v>55</v>
      </c>
      <c r="B113" s="117" t="s">
        <v>160</v>
      </c>
      <c r="C113" s="118">
        <v>2000000</v>
      </c>
      <c r="D113" s="119">
        <v>45163</v>
      </c>
      <c r="E113" s="117" t="s">
        <v>164</v>
      </c>
    </row>
    <row r="114" spans="1:5" ht="15">
      <c r="A114" s="117" t="s">
        <v>55</v>
      </c>
      <c r="B114" s="117" t="s">
        <v>160</v>
      </c>
      <c r="C114" s="118">
        <v>500000</v>
      </c>
      <c r="D114" s="119">
        <v>45169</v>
      </c>
      <c r="E114" s="117" t="s">
        <v>163</v>
      </c>
    </row>
    <row r="115" spans="1:5" ht="15">
      <c r="A115" s="117" t="s">
        <v>55</v>
      </c>
      <c r="B115" s="117" t="s">
        <v>160</v>
      </c>
      <c r="C115" s="118">
        <v>1450000</v>
      </c>
      <c r="D115" s="119">
        <v>45154</v>
      </c>
      <c r="E115" s="117" t="s">
        <v>163</v>
      </c>
    </row>
    <row r="116" spans="1:5" ht="15">
      <c r="A116" s="117" t="s">
        <v>55</v>
      </c>
      <c r="B116" s="117" t="s">
        <v>160</v>
      </c>
      <c r="C116" s="118">
        <v>600000</v>
      </c>
      <c r="D116" s="119">
        <v>45162</v>
      </c>
      <c r="E116" s="117" t="s">
        <v>163</v>
      </c>
    </row>
    <row r="117" spans="1:5" ht="15">
      <c r="A117" s="117" t="s">
        <v>55</v>
      </c>
      <c r="B117" s="117" t="s">
        <v>160</v>
      </c>
      <c r="C117" s="118">
        <v>514000</v>
      </c>
      <c r="D117" s="119">
        <v>45162</v>
      </c>
      <c r="E117" s="117" t="s">
        <v>164</v>
      </c>
    </row>
    <row r="118" spans="1:5" ht="15">
      <c r="A118" s="117" t="s">
        <v>55</v>
      </c>
      <c r="B118" s="117" t="s">
        <v>160</v>
      </c>
      <c r="C118" s="118">
        <v>569500</v>
      </c>
      <c r="D118" s="119">
        <v>45168</v>
      </c>
      <c r="E118" s="117" t="s">
        <v>162</v>
      </c>
    </row>
    <row r="119" spans="1:5" ht="15">
      <c r="A119" s="117" t="s">
        <v>55</v>
      </c>
      <c r="B119" s="117" t="s">
        <v>160</v>
      </c>
      <c r="C119" s="118">
        <v>3317999</v>
      </c>
      <c r="D119" s="119">
        <v>45168</v>
      </c>
      <c r="E119" s="117" t="s">
        <v>163</v>
      </c>
    </row>
    <row r="120" spans="1:5" ht="15">
      <c r="A120" s="117" t="s">
        <v>55</v>
      </c>
      <c r="B120" s="117" t="s">
        <v>160</v>
      </c>
      <c r="C120" s="118">
        <v>595000</v>
      </c>
      <c r="D120" s="119">
        <v>45167</v>
      </c>
      <c r="E120" s="117" t="s">
        <v>163</v>
      </c>
    </row>
    <row r="121" spans="1:5" ht="15">
      <c r="A121" s="117" t="s">
        <v>55</v>
      </c>
      <c r="B121" s="117" t="s">
        <v>160</v>
      </c>
      <c r="C121" s="118">
        <v>677500</v>
      </c>
      <c r="D121" s="119">
        <v>45166</v>
      </c>
      <c r="E121" s="117" t="s">
        <v>163</v>
      </c>
    </row>
    <row r="122" spans="1:5" ht="15">
      <c r="A122" s="117" t="s">
        <v>55</v>
      </c>
      <c r="B122" s="117" t="s">
        <v>160</v>
      </c>
      <c r="C122" s="118">
        <v>450000</v>
      </c>
      <c r="D122" s="119">
        <v>45166</v>
      </c>
      <c r="E122" s="117" t="s">
        <v>163</v>
      </c>
    </row>
    <row r="123" spans="1:5" ht="15">
      <c r="A123" s="117" t="s">
        <v>55</v>
      </c>
      <c r="B123" s="117" t="s">
        <v>160</v>
      </c>
      <c r="C123" s="118">
        <v>955000</v>
      </c>
      <c r="D123" s="119">
        <v>45161</v>
      </c>
      <c r="E123" s="117" t="s">
        <v>163</v>
      </c>
    </row>
    <row r="124" spans="1:5" ht="15">
      <c r="A124" s="117" t="s">
        <v>55</v>
      </c>
      <c r="B124" s="117" t="s">
        <v>160</v>
      </c>
      <c r="C124" s="118">
        <v>200000</v>
      </c>
      <c r="D124" s="119">
        <v>45146</v>
      </c>
      <c r="E124" s="117" t="s">
        <v>164</v>
      </c>
    </row>
    <row r="125" spans="1:5" ht="15">
      <c r="A125" s="117" t="s">
        <v>55</v>
      </c>
      <c r="B125" s="117" t="s">
        <v>160</v>
      </c>
      <c r="C125" s="118">
        <v>199000</v>
      </c>
      <c r="D125" s="119">
        <v>45154</v>
      </c>
      <c r="E125" s="117" t="s">
        <v>163</v>
      </c>
    </row>
    <row r="126" spans="1:5" ht="15">
      <c r="A126" s="117" t="s">
        <v>55</v>
      </c>
      <c r="B126" s="117" t="s">
        <v>160</v>
      </c>
      <c r="C126" s="118">
        <v>653000</v>
      </c>
      <c r="D126" s="119">
        <v>45153</v>
      </c>
      <c r="E126" s="117" t="s">
        <v>163</v>
      </c>
    </row>
    <row r="127" spans="1:5" ht="15">
      <c r="A127" s="117" t="s">
        <v>55</v>
      </c>
      <c r="B127" s="117" t="s">
        <v>160</v>
      </c>
      <c r="C127" s="118">
        <v>1346900</v>
      </c>
      <c r="D127" s="119">
        <v>45152</v>
      </c>
      <c r="E127" s="117" t="s">
        <v>163</v>
      </c>
    </row>
    <row r="128" spans="1:5" ht="15">
      <c r="A128" s="117" t="s">
        <v>55</v>
      </c>
      <c r="B128" s="117" t="s">
        <v>160</v>
      </c>
      <c r="C128" s="118">
        <v>505000</v>
      </c>
      <c r="D128" s="119">
        <v>45152</v>
      </c>
      <c r="E128" s="117" t="s">
        <v>163</v>
      </c>
    </row>
    <row r="129" spans="1:5" ht="15">
      <c r="A129" s="117" t="s">
        <v>55</v>
      </c>
      <c r="B129" s="117" t="s">
        <v>160</v>
      </c>
      <c r="C129" s="118">
        <v>325000</v>
      </c>
      <c r="D129" s="119">
        <v>45149</v>
      </c>
      <c r="E129" s="117" t="s">
        <v>163</v>
      </c>
    </row>
    <row r="130" spans="1:5" ht="15">
      <c r="A130" s="117" t="s">
        <v>55</v>
      </c>
      <c r="B130" s="117" t="s">
        <v>160</v>
      </c>
      <c r="C130" s="118">
        <v>795000</v>
      </c>
      <c r="D130" s="119">
        <v>45148</v>
      </c>
      <c r="E130" s="117" t="s">
        <v>163</v>
      </c>
    </row>
    <row r="131" spans="1:5" ht="15">
      <c r="A131" s="117" t="s">
        <v>55</v>
      </c>
      <c r="B131" s="117" t="s">
        <v>160</v>
      </c>
      <c r="C131" s="118">
        <v>55000</v>
      </c>
      <c r="D131" s="119">
        <v>45147</v>
      </c>
      <c r="E131" s="117" t="s">
        <v>163</v>
      </c>
    </row>
    <row r="132" spans="1:5" ht="15">
      <c r="A132" s="117" t="s">
        <v>55</v>
      </c>
      <c r="B132" s="117" t="s">
        <v>160</v>
      </c>
      <c r="C132" s="118">
        <v>300000</v>
      </c>
      <c r="D132" s="119">
        <v>45167</v>
      </c>
      <c r="E132" s="117" t="s">
        <v>163</v>
      </c>
    </row>
    <row r="133" spans="1:5" ht="15">
      <c r="A133" s="117" t="s">
        <v>74</v>
      </c>
      <c r="B133" s="117" t="s">
        <v>161</v>
      </c>
      <c r="C133" s="118">
        <v>525000</v>
      </c>
      <c r="D133" s="119">
        <v>45167</v>
      </c>
      <c r="E133" s="117" t="s">
        <v>163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2023-09-03T21:16:22Z</dcterms:modified>
</cp:coreProperties>
</file>