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STATS'!$A$38:$C$38</definedName>
    <definedName name="ConstructionLoansMarket">'LOAN ONLY STATS'!$A$31:$C$32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STATS'!$A$24:$C$25</definedName>
    <definedName name="HardMoneyLoansMarket">'LOAN ONLY STATS'!$A$38:$C$39</definedName>
    <definedName name="InclineSalesMarket">'SALES STATS'!#REF!</definedName>
    <definedName name="OverallLoans">'OVERALL STATS'!$A$19:$C$25</definedName>
    <definedName name="OverallSales">'OVERALL STATS'!$A$7:$C$13</definedName>
    <definedName name="OverallSalesAndLoans">'OVERALL STATS'!$A$31:$C$39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STATS'!$A$44:$C$47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9" i="3"/>
  <c r="G38"/>
  <c r="G32"/>
  <c r="G31"/>
  <c r="G25"/>
  <c r="G24"/>
  <c r="G18"/>
  <c r="G17"/>
  <c r="G11"/>
  <c r="G10"/>
  <c r="G9"/>
  <c r="G8"/>
  <c r="G7"/>
  <c r="G47" i="2"/>
  <c r="G46"/>
  <c r="G45"/>
  <c r="G44"/>
  <c r="G38"/>
  <c r="G32"/>
  <c r="G31"/>
  <c r="G30"/>
  <c r="G29"/>
  <c r="G28"/>
  <c r="G27"/>
  <c r="G21"/>
  <c r="G20"/>
  <c r="G19"/>
  <c r="G18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20"/>
  <c r="G19"/>
  <c r="G13"/>
  <c r="G12"/>
  <c r="G11"/>
  <c r="G10"/>
  <c r="G9"/>
  <c r="G8"/>
  <c r="G7"/>
  <c r="C33" i="3"/>
  <c r="B33"/>
  <c r="C19"/>
  <c r="B19"/>
  <c r="C39" i="2"/>
  <c r="B39"/>
  <c r="B14" i="1"/>
  <c r="C14"/>
  <c r="B40" i="3"/>
  <c r="C40"/>
  <c r="B26"/>
  <c r="C26"/>
  <c r="B12"/>
  <c r="D7" s="1"/>
  <c r="C12"/>
  <c r="E7" s="1"/>
  <c r="B48" i="2"/>
  <c r="C48"/>
  <c r="B33"/>
  <c r="D28" s="1"/>
  <c r="C33"/>
  <c r="E28" s="1"/>
  <c r="A2"/>
  <c r="B22"/>
  <c r="D19" s="1"/>
  <c r="C22"/>
  <c r="D39" i="3" l="1"/>
  <c r="E32"/>
  <c r="D18"/>
  <c r="E17"/>
  <c r="D17"/>
  <c r="E18"/>
  <c r="E9"/>
  <c r="D9"/>
  <c r="E9" i="1"/>
  <c r="D9"/>
  <c r="E46" i="2"/>
  <c r="D46"/>
  <c r="E29"/>
  <c r="D29"/>
  <c r="E21"/>
  <c r="D21"/>
  <c r="E45"/>
  <c r="D38"/>
  <c r="D8" i="3"/>
  <c r="D11"/>
  <c r="E10"/>
  <c r="D10"/>
  <c r="E8"/>
  <c r="E11"/>
  <c r="E25"/>
  <c r="D25"/>
  <c r="E31"/>
  <c r="D31"/>
  <c r="D32"/>
  <c r="E39"/>
  <c r="D45" i="2"/>
  <c r="E47"/>
  <c r="D47"/>
  <c r="E38"/>
  <c r="E20"/>
  <c r="D20"/>
  <c r="E44"/>
  <c r="E27"/>
  <c r="E30"/>
  <c r="E32"/>
  <c r="E19"/>
  <c r="E18"/>
  <c r="D18"/>
  <c r="D31"/>
  <c r="E31"/>
  <c r="D32"/>
  <c r="D30"/>
  <c r="D27"/>
  <c r="D44"/>
  <c r="A2" i="3"/>
  <c r="E38"/>
  <c r="B13" i="2"/>
  <c r="C13"/>
  <c r="B26" i="1"/>
  <c r="C26"/>
  <c r="B40"/>
  <c r="C40"/>
  <c r="E34" l="1"/>
  <c r="D34"/>
  <c r="E23"/>
  <c r="D23"/>
  <c r="E9" i="2"/>
  <c r="D9"/>
  <c r="E19" i="3"/>
  <c r="D19"/>
  <c r="E39" i="2"/>
  <c r="D39"/>
  <c r="E25" i="1"/>
  <c r="D25"/>
  <c r="E39"/>
  <c r="D35"/>
  <c r="D39"/>
  <c r="E22"/>
  <c r="E24"/>
  <c r="D24"/>
  <c r="D22"/>
  <c r="E37"/>
  <c r="E35"/>
  <c r="E33"/>
  <c r="E36"/>
  <c r="D38" i="3"/>
  <c r="E33"/>
  <c r="D33"/>
  <c r="E24"/>
  <c r="D24"/>
  <c r="D48" i="2"/>
  <c r="E48"/>
  <c r="E33"/>
  <c r="D33"/>
  <c r="D8"/>
  <c r="D7"/>
  <c r="D10"/>
  <c r="D12"/>
  <c r="D11"/>
  <c r="E7"/>
  <c r="E12"/>
  <c r="E8"/>
  <c r="E11"/>
  <c r="E10"/>
  <c r="E32" i="1"/>
  <c r="E31"/>
  <c r="E38"/>
  <c r="D31"/>
  <c r="E8"/>
  <c r="D11"/>
  <c r="D8"/>
  <c r="D7"/>
  <c r="E11"/>
  <c r="D10"/>
  <c r="D12"/>
  <c r="D13"/>
  <c r="D21"/>
  <c r="E19"/>
  <c r="E20"/>
  <c r="E21"/>
  <c r="D37"/>
  <c r="D32"/>
  <c r="E7"/>
  <c r="D38"/>
  <c r="D33"/>
  <c r="D20"/>
  <c r="D19"/>
  <c r="E10"/>
  <c r="E12"/>
  <c r="D36"/>
  <c r="E13"/>
  <c r="E40" l="1"/>
  <c r="D40"/>
  <c r="E40" i="3"/>
  <c r="E26"/>
  <c r="D26"/>
  <c r="D40"/>
  <c r="E12"/>
  <c r="D12"/>
  <c r="E22" i="2"/>
  <c r="D22"/>
  <c r="D14" i="1"/>
  <c r="E14"/>
  <c r="E13" i="2"/>
  <c r="D13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<sst xmlns="http://schemas.openxmlformats.org/spreadsheetml/2006/main" count="1066" uniqueCount="149">
  <si>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</si>
  <si>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</si>
  <si>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</si>
  <si>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</si>
  <si>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</si>
  <si>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</si>
  <si>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</si>
  <si>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</si>
  <si>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</si>
  <si>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</si>
  <si>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</si>
  <si>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</si>
  <si>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</si>
  <si>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</si>
  <si>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</si>
  <si>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</si>
  <si>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</si>
  <si>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</si>
  <si>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</si>
  <si>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</si>
  <si>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</si>
  <si>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</si>
  <si>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</si>
  <si>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</si>
  <si>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</si>
  <si>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</si>
  <si>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</si>
  <si>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</si>
  <si>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</si>
  <si>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</si>
  <si>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</si>
  <si>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</si>
  <si>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</si>
  <si>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</si>
  <si>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</si>
  <si>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</si>
  <si>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</si>
  <si>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</si>
  <si>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</si>
  <si>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</si>
  <si>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</si>
  <si>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</si>
  <si>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</si>
  <si>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</si>
  <si>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</si>
  <si>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</si>
  <si>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</si>
  <si>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</si>
  <si>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</si>
  <si>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FEBRUARY, 2023</t>
  </si>
  <si>
    <t>Stewart Title</t>
  </si>
  <si>
    <t>SINGLE FAM RES.</t>
  </si>
  <si>
    <t>GARDNERVILLE</t>
  </si>
  <si>
    <t>SLA</t>
  </si>
  <si>
    <t>NO</t>
  </si>
  <si>
    <t>Ticor Title</t>
  </si>
  <si>
    <t>RLT</t>
  </si>
  <si>
    <t>First Centennial Title</t>
  </si>
  <si>
    <t>VACANT LAND</t>
  </si>
  <si>
    <t>DAMONTE</t>
  </si>
  <si>
    <t>24</t>
  </si>
  <si>
    <t>CARSON CITY</t>
  </si>
  <si>
    <t>DKD</t>
  </si>
  <si>
    <t>ZEPHYR</t>
  </si>
  <si>
    <t>17</t>
  </si>
  <si>
    <t>First American Title</t>
  </si>
  <si>
    <t>MINDEN</t>
  </si>
  <si>
    <t>ET</t>
  </si>
  <si>
    <t>SPARKS</t>
  </si>
  <si>
    <t>JP</t>
  </si>
  <si>
    <t>CONDO/TWNHSE</t>
  </si>
  <si>
    <t>RIDGEVIEW</t>
  </si>
  <si>
    <t>20</t>
  </si>
  <si>
    <t>YES</t>
  </si>
  <si>
    <t>Signature Title</t>
  </si>
  <si>
    <t>MOBILE HOME</t>
  </si>
  <si>
    <t>JML</t>
  </si>
  <si>
    <t>1320-32-501-022</t>
  </si>
  <si>
    <t>LAKESIDEMOANA</t>
  </si>
  <si>
    <t>12</t>
  </si>
  <si>
    <t>1318-10-417-044</t>
  </si>
  <si>
    <t>1320-27-001-033</t>
  </si>
  <si>
    <t>LAS VEGAS</t>
  </si>
  <si>
    <t>NCS</t>
  </si>
  <si>
    <t>MMB</t>
  </si>
  <si>
    <t>COMMERCIAL</t>
  </si>
  <si>
    <t>KDJ</t>
  </si>
  <si>
    <t>1320-30-613-002</t>
  </si>
  <si>
    <t>KIETZKE</t>
  </si>
  <si>
    <t>TO</t>
  </si>
  <si>
    <t>Calatlantic Title West</t>
  </si>
  <si>
    <t>MCCARRAN</t>
  </si>
  <si>
    <t>LH</t>
  </si>
  <si>
    <t>Acme Title and Escrow</t>
  </si>
  <si>
    <t>LANDER</t>
  </si>
  <si>
    <t>LTE</t>
  </si>
  <si>
    <t>MIF</t>
  </si>
  <si>
    <t>Stewart Title Guaranty</t>
  </si>
  <si>
    <t>1320-30-701-019</t>
  </si>
  <si>
    <t>SBA</t>
  </si>
  <si>
    <t>NEVADA STATE DEVELOPMENT CORPORATION</t>
  </si>
  <si>
    <t>1420-08-212-005</t>
  </si>
  <si>
    <t>CREDIT LINE</t>
  </si>
  <si>
    <t>HOME TRUST BANK</t>
  </si>
  <si>
    <t>CONSTRUCTION</t>
  </si>
  <si>
    <t>WELLS FARGO BANK NA</t>
  </si>
  <si>
    <t>1319-19-720-034</t>
  </si>
  <si>
    <t>CONVENTIONAL</t>
  </si>
  <si>
    <t>PEOPLES BANK OF COMMERCE</t>
  </si>
  <si>
    <t>HOMETOWN EQUITY MORTGAGE LLC</t>
  </si>
  <si>
    <t>1320-06-001-002</t>
  </si>
  <si>
    <t>HARD MONEY</t>
  </si>
  <si>
    <t>GREIF, PATRICIA RHEUBEN</t>
  </si>
  <si>
    <t>1220-22-211-030</t>
  </si>
  <si>
    <t>FHA</t>
  </si>
  <si>
    <t>MASON MCDUFFIE MORTGAGE CORPORATION</t>
  </si>
  <si>
    <t>1420-18-301-004</t>
  </si>
  <si>
    <t>1319-19-310-001</t>
  </si>
  <si>
    <t>AMERICAN PACIFIC MORTGAGE CORPORATION</t>
  </si>
  <si>
    <t>1219-26-001-016</t>
  </si>
  <si>
    <t>1420-18-214-054</t>
  </si>
  <si>
    <t>UNITED WHOLESALE MORTGAGE LLC</t>
  </si>
  <si>
    <t>1320-30-310-002</t>
  </si>
  <si>
    <t>GEORGIAS OWN CREDIT UNION</t>
  </si>
  <si>
    <t>1220-02-001-011</t>
  </si>
  <si>
    <t>MOUNTAIN AMERICAN FEDERAL CREDIT UNION</t>
  </si>
  <si>
    <t>1320-33-718-017</t>
  </si>
  <si>
    <t>ALL WESTERN MORTGAGE INC</t>
  </si>
  <si>
    <t>1220-09-311-016</t>
  </si>
  <si>
    <t>HOLST, GREGORY V TRUSTEE; HOLST, STACEY A TRUSTEE; HOLST, GREGORY V 1994 FAMILY TRUST 10/27/94; HOLST, STACEY A 1994 FAMILY TRUST 10/27/94</t>
  </si>
  <si>
    <t>1220-09-311-021</t>
  </si>
  <si>
    <t>C &amp; F LAND &amp; CATTLE LLC</t>
  </si>
  <si>
    <t>UNION BANK &amp; TRUST COMPANY</t>
  </si>
  <si>
    <t>UNITED FEDERAL CREDIT UNION</t>
  </si>
  <si>
    <t>Toiyabe Title</t>
  </si>
  <si>
    <t>1022-29-201-012</t>
  </si>
  <si>
    <t>CLEAREDGE LENDING LLC</t>
  </si>
  <si>
    <t>ACT</t>
  </si>
  <si>
    <t>CAL</t>
  </si>
  <si>
    <t>FA</t>
  </si>
  <si>
    <t>FC</t>
  </si>
  <si>
    <t>SIG</t>
  </si>
  <si>
    <t>ST</t>
  </si>
  <si>
    <t>TI</t>
  </si>
  <si>
    <t>STG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</si>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</sst>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19</c:v>
                </c:pt>
                <c:pt idx="1">
                  <c:v>13</c:v>
                </c:pt>
                <c:pt idx="2">
                  <c:v>11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0601344"/>
        <c:axId val="110602880"/>
        <c:axId val="0"/>
      </c:bar3DChart>
      <c:catAx>
        <c:axId val="110601344"/>
        <c:scaling>
          <c:orientation val="minMax"/>
        </c:scaling>
        <c:axPos val="b"/>
        <c:numFmt formatCode="General" sourceLinked="1"/>
        <c:majorTickMark val="none"/>
        <c:tickLblPos val="nextTo"/>
        <c:crossAx val="110602880"/>
        <c:crosses val="autoZero"/>
        <c:auto val="1"/>
        <c:lblAlgn val="ctr"/>
        <c:lblOffset val="100"/>
      </c:catAx>
      <c:valAx>
        <c:axId val="110602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601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 Guaranty</c:v>
                </c:pt>
                <c:pt idx="4">
                  <c:v>Signature Title</c:v>
                </c:pt>
                <c:pt idx="5">
                  <c:v>First Centennial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STATS'!$B$19:$B$25</c:f>
              <c:numCache>
                <c:formatCode>0</c:formatCode>
                <c:ptCount val="7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0904064"/>
        <c:axId val="110905600"/>
        <c:axId val="0"/>
      </c:bar3DChart>
      <c:catAx>
        <c:axId val="110904064"/>
        <c:scaling>
          <c:orientation val="minMax"/>
        </c:scaling>
        <c:axPos val="b"/>
        <c:numFmt formatCode="General" sourceLinked="1"/>
        <c:majorTickMark val="none"/>
        <c:tickLblPos val="nextTo"/>
        <c:crossAx val="110905600"/>
        <c:crosses val="autoZero"/>
        <c:auto val="1"/>
        <c:lblAlgn val="ctr"/>
        <c:lblOffset val="100"/>
      </c:catAx>
      <c:valAx>
        <c:axId val="110905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04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Stewart Title Guaranty</c:v>
                </c:pt>
                <c:pt idx="7">
                  <c:v>Acme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26</c:v>
                </c:pt>
                <c:pt idx="1">
                  <c:v>19</c:v>
                </c:pt>
                <c:pt idx="2">
                  <c:v>13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0931968"/>
        <c:axId val="110933504"/>
        <c:axId val="0"/>
      </c:bar3DChart>
      <c:catAx>
        <c:axId val="110931968"/>
        <c:scaling>
          <c:orientation val="minMax"/>
        </c:scaling>
        <c:axPos val="b"/>
        <c:numFmt formatCode="General" sourceLinked="1"/>
        <c:majorTickMark val="none"/>
        <c:tickLblPos val="nextTo"/>
        <c:crossAx val="110933504"/>
        <c:crosses val="autoZero"/>
        <c:auto val="1"/>
        <c:lblAlgn val="ctr"/>
        <c:lblOffset val="100"/>
      </c:catAx>
      <c:valAx>
        <c:axId val="110933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31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9958876</c:v>
                </c:pt>
                <c:pt idx="1">
                  <c:v>11903800</c:v>
                </c:pt>
                <c:pt idx="2">
                  <c:v>10905024</c:v>
                </c:pt>
                <c:pt idx="3">
                  <c:v>8884031</c:v>
                </c:pt>
                <c:pt idx="4">
                  <c:v>1143577</c:v>
                </c:pt>
                <c:pt idx="5">
                  <c:v>994950</c:v>
                </c:pt>
                <c:pt idx="6">
                  <c:v>440000</c:v>
                </c:pt>
              </c:numCache>
            </c:numRef>
          </c:val>
        </c:ser>
        <c:shape val="box"/>
        <c:axId val="111086592"/>
        <c:axId val="111104768"/>
        <c:axId val="0"/>
      </c:bar3DChart>
      <c:catAx>
        <c:axId val="111086592"/>
        <c:scaling>
          <c:orientation val="minMax"/>
        </c:scaling>
        <c:axPos val="b"/>
        <c:numFmt formatCode="General" sourceLinked="1"/>
        <c:majorTickMark val="none"/>
        <c:tickLblPos val="nextTo"/>
        <c:crossAx val="111104768"/>
        <c:crosses val="autoZero"/>
        <c:auto val="1"/>
        <c:lblAlgn val="ctr"/>
        <c:lblOffset val="100"/>
      </c:catAx>
      <c:valAx>
        <c:axId val="111104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086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 Guaranty</c:v>
                </c:pt>
                <c:pt idx="4">
                  <c:v>Signature Title</c:v>
                </c:pt>
                <c:pt idx="5">
                  <c:v>First Centennial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STATS'!$C$19:$C$25</c:f>
              <c:numCache>
                <c:formatCode>"$"#,##0</c:formatCode>
                <c:ptCount val="7"/>
                <c:pt idx="0">
                  <c:v>2167755</c:v>
                </c:pt>
                <c:pt idx="1">
                  <c:v>36342643</c:v>
                </c:pt>
                <c:pt idx="2">
                  <c:v>3714000</c:v>
                </c:pt>
                <c:pt idx="3">
                  <c:v>4968000</c:v>
                </c:pt>
                <c:pt idx="4">
                  <c:v>1500000</c:v>
                </c:pt>
                <c:pt idx="5">
                  <c:v>370000</c:v>
                </c:pt>
                <c:pt idx="6">
                  <c:v>252500</c:v>
                </c:pt>
              </c:numCache>
            </c:numRef>
          </c:val>
        </c:ser>
        <c:shape val="box"/>
        <c:axId val="111147264"/>
        <c:axId val="110952448"/>
        <c:axId val="0"/>
      </c:bar3DChart>
      <c:catAx>
        <c:axId val="111147264"/>
        <c:scaling>
          <c:orientation val="minMax"/>
        </c:scaling>
        <c:axPos val="b"/>
        <c:numFmt formatCode="General" sourceLinked="1"/>
        <c:majorTickMark val="none"/>
        <c:tickLblPos val="nextTo"/>
        <c:crossAx val="110952448"/>
        <c:crosses val="autoZero"/>
        <c:auto val="1"/>
        <c:lblAlgn val="ctr"/>
        <c:lblOffset val="100"/>
      </c:catAx>
      <c:valAx>
        <c:axId val="110952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147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Stewart Title Guaranty</c:v>
                </c:pt>
                <c:pt idx="7">
                  <c:v>Acme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12126631</c:v>
                </c:pt>
                <c:pt idx="1">
                  <c:v>48246443</c:v>
                </c:pt>
                <c:pt idx="2">
                  <c:v>14619024</c:v>
                </c:pt>
                <c:pt idx="3">
                  <c:v>9254031</c:v>
                </c:pt>
                <c:pt idx="4">
                  <c:v>2643577</c:v>
                </c:pt>
                <c:pt idx="5">
                  <c:v>994950</c:v>
                </c:pt>
                <c:pt idx="6">
                  <c:v>4968000</c:v>
                </c:pt>
                <c:pt idx="7">
                  <c:v>440000</c:v>
                </c:pt>
                <c:pt idx="8">
                  <c:v>252500</c:v>
                </c:pt>
              </c:numCache>
            </c:numRef>
          </c:val>
        </c:ser>
        <c:shape val="box"/>
        <c:axId val="110966272"/>
        <c:axId val="110967808"/>
        <c:axId val="0"/>
      </c:bar3DChart>
      <c:catAx>
        <c:axId val="110966272"/>
        <c:scaling>
          <c:orientation val="minMax"/>
        </c:scaling>
        <c:axPos val="b"/>
        <c:numFmt formatCode="General" sourceLinked="1"/>
        <c:majorTickMark val="none"/>
        <c:tickLblPos val="nextTo"/>
        <c:crossAx val="110967808"/>
        <c:crosses val="autoZero"/>
        <c:auto val="1"/>
        <c:lblAlgn val="ctr"/>
        <c:lblOffset val="100"/>
      </c:catAx>
      <c:valAx>
        <c:axId val="1109678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0966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86.567374421298" createdVersion="3" refreshedVersion="3" minRefreshableVersion="3" recordCount="56">
  <cacheSource type="worksheet">
    <worksheetSource name="Table5"/>
  </cacheSource>
  <cacheFields count="10">
    <cacheField name="FULLNAME" numFmtId="0">
      <sharedItems containsBlank="1" count="8">
        <s v="Acme Title and Escrow"/>
        <s v="Calatlantic Title West"/>
        <s v="First American Title"/>
        <s v="First Centennial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3">
        <s v="LANDER"/>
        <s v="MCCARRAN"/>
        <s v="MINDEN"/>
        <s v="SPARKS"/>
        <s v="LAS VEGAS"/>
        <s v="ZEPHYR"/>
        <s v="LAKESIDEMOANA"/>
        <s v="RIDGEVIEW"/>
        <s v="DAMONTE"/>
        <s v="GARDNERVILLE"/>
        <s v="KIETZKE"/>
        <s v="CARSON CITY"/>
        <m u="1"/>
      </sharedItems>
    </cacheField>
    <cacheField name="EO" numFmtId="0">
      <sharedItems containsBlank="1" count="18">
        <s v="LTE"/>
        <s v="LH"/>
        <s v="ET"/>
        <s v="JP"/>
        <s v="NCS"/>
        <s v="17"/>
        <s v="12"/>
        <s v="20"/>
        <s v="24"/>
        <s v="JML"/>
        <s v="SLA"/>
        <s v="MIF"/>
        <s v="KDJ"/>
        <s v="MMB"/>
        <s v="RLT"/>
        <s v="DKD"/>
        <s v="TO"/>
        <m u="1"/>
      </sharedItems>
    </cacheField>
    <cacheField name="PROPTYPE" numFmtId="0">
      <sharedItems containsBlank="1" count="6">
        <s v="SINGLE FAM RES."/>
        <s v="VACANT LAND"/>
        <s v="CONDO/TWNHSE"/>
        <s v="MOBILE HOME"/>
        <s v="COMMERCIAL"/>
        <m u="1"/>
      </sharedItems>
    </cacheField>
    <cacheField name="DOCNUM" numFmtId="0">
      <sharedItems containsSemiMixedTypes="0" containsString="0" containsNumber="1" containsInteger="1" minValue="993574" maxValue="994374"/>
    </cacheField>
    <cacheField name="AMOUNT" numFmtId="165">
      <sharedItems containsSemiMixedTypes="0" containsString="0" containsNumber="1" containsInteger="1" minValue="40000" maxValue="485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2-01T00:00:00" maxDate="2023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86.56745011574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5">
        <s v="First American Title"/>
        <s v="First Centennial Title"/>
        <s v="Signature Title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REDIT LINE"/>
        <s v="CONSTRUCTION"/>
        <s v="CONVENTIONAL"/>
        <s v="HARD MONEY"/>
        <s v="FHA"/>
        <s v="SBA"/>
        <s v="COMMERCIAL"/>
        <m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93623" maxValue="994330"/>
    </cacheField>
    <cacheField name="AMOUNT" numFmtId="165">
      <sharedItems containsSemiMixedTypes="0" containsString="0" containsNumber="1" containsInteger="1" minValue="50000" maxValue="33847643"/>
    </cacheField>
    <cacheField name="RECDATE" numFmtId="14">
      <sharedItems containsSemiMixedTypes="0" containsNonDate="0" containsDate="1" containsString="0" minDate="2023-02-03T00:00:00" maxDate="2023-02-28T00:00:00"/>
    </cacheField>
    <cacheField name="LENDER" numFmtId="0">
      <sharedItems containsBlank="1" count="111">
        <s v="HOME TRUST BANK"/>
        <s v="WELLS FARGO BANK NA"/>
        <s v="PEOPLES BANK OF COMMERCE"/>
        <s v="HOMETOWN EQUITY MORTGAGE LLC"/>
        <s v="UNITED WHOLESALE MORTGAGE LLC"/>
        <s v="GREIF, PATRICIA RHEUBEN"/>
        <s v="MASON MCDUFFIE MORTGAGE CORPORATION"/>
        <s v="GEORGIAS OWN CREDIT UNION"/>
        <s v="AMERICAN PACIFIC MORTGAGE CORPORATION"/>
        <s v="NEVADA STATE DEVELOPMENT CORPORATION"/>
        <s v="MOUNTAIN AMERICAN FEDERAL CREDIT UNION"/>
        <s v="ALL WESTERN MORTGAGE INC"/>
        <s v="HOLST, GREGORY V TRUSTEE; HOLST, STACEY A TRUSTEE; HOLST, GREGORY V 1994 FAMILY TRUST 10/27/94; HOLST, STACEY A 1994 FAMILY TRUST 10/27/94"/>
        <s v="C &amp; F LAND &amp; CATTLE LLC"/>
        <s v="UNION BANK &amp; TRUST COMPANY"/>
        <s v="UNITED FEDERAL CREDIT UNION"/>
        <s v="CLEAREDGE LENDING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s v="ACT"/>
    <x v="0"/>
    <x v="0"/>
    <x v="0"/>
    <n v="994372"/>
    <n v="440000"/>
    <x v="0"/>
    <s v="YES"/>
    <d v="2023-02-28T00:00:00"/>
  </r>
  <r>
    <x v="1"/>
    <s v="CAL"/>
    <x v="1"/>
    <x v="1"/>
    <x v="0"/>
    <n v="994369"/>
    <n v="485000"/>
    <x v="1"/>
    <s v="YES"/>
    <d v="2023-02-28T00:00:00"/>
  </r>
  <r>
    <x v="1"/>
    <s v="CAL"/>
    <x v="1"/>
    <x v="1"/>
    <x v="0"/>
    <n v="994256"/>
    <n v="509950"/>
    <x v="1"/>
    <s v="YES"/>
    <d v="2023-02-24T00:00:00"/>
  </r>
  <r>
    <x v="2"/>
    <s v="FA"/>
    <x v="2"/>
    <x v="2"/>
    <x v="0"/>
    <n v="994278"/>
    <n v="742500"/>
    <x v="0"/>
    <s v="YES"/>
    <d v="2023-02-27T00:00:00"/>
  </r>
  <r>
    <x v="2"/>
    <s v="FA"/>
    <x v="3"/>
    <x v="3"/>
    <x v="0"/>
    <n v="994009"/>
    <n v="600000"/>
    <x v="1"/>
    <s v="YES"/>
    <d v="2023-02-17T00:00:00"/>
  </r>
  <r>
    <x v="2"/>
    <s v="FA"/>
    <x v="2"/>
    <x v="2"/>
    <x v="0"/>
    <n v="994331"/>
    <n v="710000"/>
    <x v="0"/>
    <s v="YES"/>
    <d v="2023-02-27T00:00:00"/>
  </r>
  <r>
    <x v="2"/>
    <s v="FA"/>
    <x v="2"/>
    <x v="2"/>
    <x v="0"/>
    <n v="994064"/>
    <n v="460000"/>
    <x v="0"/>
    <s v="YES"/>
    <d v="2023-02-21T00:00:00"/>
  </r>
  <r>
    <x v="2"/>
    <s v="FA"/>
    <x v="2"/>
    <x v="2"/>
    <x v="1"/>
    <n v="994032"/>
    <n v="470000"/>
    <x v="0"/>
    <s v="YES"/>
    <d v="2023-02-17T00:00:00"/>
  </r>
  <r>
    <x v="2"/>
    <s v="FA"/>
    <x v="3"/>
    <x v="3"/>
    <x v="1"/>
    <n v="993850"/>
    <n v="1680000"/>
    <x v="0"/>
    <s v="YES"/>
    <d v="2023-02-13T00:00:00"/>
  </r>
  <r>
    <x v="2"/>
    <s v="FA"/>
    <x v="2"/>
    <x v="2"/>
    <x v="0"/>
    <n v="993886"/>
    <n v="452750"/>
    <x v="0"/>
    <s v="YES"/>
    <d v="2023-02-15T00:00:00"/>
  </r>
  <r>
    <x v="2"/>
    <s v="FA"/>
    <x v="4"/>
    <x v="4"/>
    <x v="0"/>
    <n v="993896"/>
    <n v="3888000"/>
    <x v="0"/>
    <s v="YES"/>
    <d v="2023-02-15T00:00:00"/>
  </r>
  <r>
    <x v="2"/>
    <s v="FA"/>
    <x v="2"/>
    <x v="2"/>
    <x v="1"/>
    <n v="994104"/>
    <n v="500000"/>
    <x v="0"/>
    <s v="YES"/>
    <d v="2023-02-22T00:00:00"/>
  </r>
  <r>
    <x v="2"/>
    <s v="FA"/>
    <x v="3"/>
    <x v="3"/>
    <x v="0"/>
    <n v="993788"/>
    <n v="676774"/>
    <x v="0"/>
    <s v="YES"/>
    <d v="2023-02-09T00:00:00"/>
  </r>
  <r>
    <x v="2"/>
    <s v="FA"/>
    <x v="2"/>
    <x v="2"/>
    <x v="0"/>
    <n v="993774"/>
    <n v="725000"/>
    <x v="0"/>
    <s v="YES"/>
    <d v="2023-02-09T00:00:00"/>
  </r>
  <r>
    <x v="3"/>
    <s v="FC"/>
    <x v="5"/>
    <x v="5"/>
    <x v="0"/>
    <n v="993815"/>
    <n v="1050000"/>
    <x v="0"/>
    <s v="YES"/>
    <d v="2023-02-10T00:00:00"/>
  </r>
  <r>
    <x v="3"/>
    <s v="FC"/>
    <x v="6"/>
    <x v="6"/>
    <x v="0"/>
    <n v="994018"/>
    <n v="970000"/>
    <x v="0"/>
    <s v="YES"/>
    <d v="2023-02-17T00:00:00"/>
  </r>
  <r>
    <x v="3"/>
    <s v="FC"/>
    <x v="7"/>
    <x v="7"/>
    <x v="2"/>
    <n v="993796"/>
    <n v="473660"/>
    <x v="1"/>
    <s v="YES"/>
    <d v="2023-02-10T00:00:00"/>
  </r>
  <r>
    <x v="3"/>
    <s v="FC"/>
    <x v="7"/>
    <x v="7"/>
    <x v="0"/>
    <n v="993918"/>
    <n v="625000"/>
    <x v="1"/>
    <s v="YES"/>
    <d v="2023-02-16T00:00:00"/>
  </r>
  <r>
    <x v="3"/>
    <s v="FC"/>
    <x v="5"/>
    <x v="5"/>
    <x v="1"/>
    <n v="993766"/>
    <n v="4610000"/>
    <x v="0"/>
    <s v="YES"/>
    <d v="2023-02-09T00:00:00"/>
  </r>
  <r>
    <x v="3"/>
    <s v="FC"/>
    <x v="8"/>
    <x v="8"/>
    <x v="1"/>
    <n v="993654"/>
    <n v="230000"/>
    <x v="0"/>
    <s v="YES"/>
    <d v="2023-02-06T00:00:00"/>
  </r>
  <r>
    <x v="3"/>
    <s v="FC"/>
    <x v="7"/>
    <x v="7"/>
    <x v="0"/>
    <n v="994227"/>
    <n v="925371"/>
    <x v="0"/>
    <s v="YES"/>
    <d v="2023-02-24T00:00:00"/>
  </r>
  <r>
    <x v="4"/>
    <s v="SIG"/>
    <x v="5"/>
    <x v="9"/>
    <x v="0"/>
    <n v="994020"/>
    <n v="342077"/>
    <x v="0"/>
    <s v="YES"/>
    <d v="2023-02-17T00:00:00"/>
  </r>
  <r>
    <x v="4"/>
    <s v="SIG"/>
    <x v="5"/>
    <x v="9"/>
    <x v="3"/>
    <n v="993818"/>
    <n v="276500"/>
    <x v="0"/>
    <s v="YES"/>
    <d v="2023-02-10T00:00:00"/>
  </r>
  <r>
    <x v="4"/>
    <s v="SIG"/>
    <x v="5"/>
    <x v="9"/>
    <x v="2"/>
    <n v="993921"/>
    <n v="525000"/>
    <x v="0"/>
    <s v="YES"/>
    <d v="2023-02-16T00:00:00"/>
  </r>
  <r>
    <x v="5"/>
    <s v="ST"/>
    <x v="9"/>
    <x v="10"/>
    <x v="1"/>
    <n v="994269"/>
    <n v="385000"/>
    <x v="0"/>
    <s v="YES"/>
    <d v="2023-02-27T00:00:00"/>
  </r>
  <r>
    <x v="5"/>
    <s v="ST"/>
    <x v="9"/>
    <x v="10"/>
    <x v="1"/>
    <n v="993709"/>
    <n v="375000"/>
    <x v="0"/>
    <s v="YES"/>
    <d v="2023-02-07T00:00:00"/>
  </r>
  <r>
    <x v="5"/>
    <s v="ST"/>
    <x v="9"/>
    <x v="10"/>
    <x v="0"/>
    <n v="994252"/>
    <n v="429000"/>
    <x v="0"/>
    <s v="YES"/>
    <d v="2023-02-24T00:00:00"/>
  </r>
  <r>
    <x v="5"/>
    <s v="ST"/>
    <x v="9"/>
    <x v="10"/>
    <x v="0"/>
    <n v="993777"/>
    <n v="670000"/>
    <x v="0"/>
    <s v="YES"/>
    <d v="2023-02-09T00:00:00"/>
  </r>
  <r>
    <x v="5"/>
    <s v="ST"/>
    <x v="10"/>
    <x v="11"/>
    <x v="3"/>
    <n v="994206"/>
    <n v="379000"/>
    <x v="0"/>
    <s v="YES"/>
    <d v="2023-02-23T00:00:00"/>
  </r>
  <r>
    <x v="5"/>
    <s v="ST"/>
    <x v="9"/>
    <x v="10"/>
    <x v="0"/>
    <n v="994114"/>
    <n v="679000"/>
    <x v="0"/>
    <s v="YES"/>
    <d v="2023-02-23T00:00:00"/>
  </r>
  <r>
    <x v="5"/>
    <s v="ST"/>
    <x v="9"/>
    <x v="10"/>
    <x v="0"/>
    <n v="993807"/>
    <n v="437500"/>
    <x v="0"/>
    <s v="YES"/>
    <d v="2023-02-10T00:00:00"/>
  </r>
  <r>
    <x v="5"/>
    <s v="ST"/>
    <x v="11"/>
    <x v="12"/>
    <x v="0"/>
    <n v="994096"/>
    <n v="435000"/>
    <x v="0"/>
    <s v="YES"/>
    <d v="2023-02-22T00:00:00"/>
  </r>
  <r>
    <x v="5"/>
    <s v="ST"/>
    <x v="9"/>
    <x v="10"/>
    <x v="0"/>
    <n v="994350"/>
    <n v="392000"/>
    <x v="1"/>
    <s v="YES"/>
    <d v="2023-02-28T00:00:00"/>
  </r>
  <r>
    <x v="5"/>
    <s v="ST"/>
    <x v="9"/>
    <x v="10"/>
    <x v="0"/>
    <n v="994305"/>
    <n v="846876"/>
    <x v="1"/>
    <s v="YES"/>
    <d v="2023-02-27T00:00:00"/>
  </r>
  <r>
    <x v="5"/>
    <s v="ST"/>
    <x v="9"/>
    <x v="10"/>
    <x v="0"/>
    <n v="994323"/>
    <n v="537500"/>
    <x v="0"/>
    <s v="YES"/>
    <d v="2023-02-27T00:00:00"/>
  </r>
  <r>
    <x v="5"/>
    <s v="ST"/>
    <x v="9"/>
    <x v="10"/>
    <x v="0"/>
    <n v="993574"/>
    <n v="425000"/>
    <x v="0"/>
    <s v="YES"/>
    <d v="2023-02-01T00:00:00"/>
  </r>
  <r>
    <x v="5"/>
    <s v="ST"/>
    <x v="11"/>
    <x v="12"/>
    <x v="0"/>
    <n v="993989"/>
    <n v="595000"/>
    <x v="0"/>
    <s v="YES"/>
    <d v="2023-02-17T00:00:00"/>
  </r>
  <r>
    <x v="5"/>
    <s v="ST"/>
    <x v="9"/>
    <x v="10"/>
    <x v="1"/>
    <n v="993577"/>
    <n v="670000"/>
    <x v="0"/>
    <s v="YES"/>
    <d v="2023-02-01T00:00:00"/>
  </r>
  <r>
    <x v="5"/>
    <s v="ST"/>
    <x v="9"/>
    <x v="10"/>
    <x v="0"/>
    <n v="993629"/>
    <n v="349000"/>
    <x v="0"/>
    <s v="YES"/>
    <d v="2023-02-03T00:00:00"/>
  </r>
  <r>
    <x v="5"/>
    <s v="ST"/>
    <x v="9"/>
    <x v="10"/>
    <x v="0"/>
    <n v="994343"/>
    <n v="650000"/>
    <x v="1"/>
    <s v="YES"/>
    <d v="2023-02-28T00:00:00"/>
  </r>
  <r>
    <x v="5"/>
    <s v="ST"/>
    <x v="9"/>
    <x v="10"/>
    <x v="0"/>
    <n v="994365"/>
    <n v="639000"/>
    <x v="1"/>
    <s v="YES"/>
    <d v="2023-02-28T00:00:00"/>
  </r>
  <r>
    <x v="5"/>
    <s v="ST"/>
    <x v="9"/>
    <x v="13"/>
    <x v="1"/>
    <n v="993961"/>
    <n v="315000"/>
    <x v="0"/>
    <s v="YES"/>
    <d v="2023-02-17T00:00:00"/>
  </r>
  <r>
    <x v="5"/>
    <s v="ST"/>
    <x v="9"/>
    <x v="10"/>
    <x v="0"/>
    <n v="993963"/>
    <n v="750000"/>
    <x v="0"/>
    <s v="YES"/>
    <d v="2023-02-17T00:00:00"/>
  </r>
  <r>
    <x v="6"/>
    <s v="TI"/>
    <x v="9"/>
    <x v="14"/>
    <x v="1"/>
    <n v="994326"/>
    <n v="85000"/>
    <x v="0"/>
    <s v="YES"/>
    <d v="2023-02-27T00:00:00"/>
  </r>
  <r>
    <x v="6"/>
    <s v="TI"/>
    <x v="9"/>
    <x v="14"/>
    <x v="0"/>
    <n v="993651"/>
    <n v="775000"/>
    <x v="0"/>
    <s v="YES"/>
    <d v="2023-02-06T00:00:00"/>
  </r>
  <r>
    <x v="6"/>
    <s v="TI"/>
    <x v="11"/>
    <x v="15"/>
    <x v="1"/>
    <n v="993663"/>
    <n v="120000"/>
    <x v="0"/>
    <s v="YES"/>
    <d v="2023-02-06T00:00:00"/>
  </r>
  <r>
    <x v="6"/>
    <s v="TI"/>
    <x v="9"/>
    <x v="14"/>
    <x v="0"/>
    <n v="993706"/>
    <n v="1000000"/>
    <x v="0"/>
    <s v="YES"/>
    <d v="2023-02-07T00:00:00"/>
  </r>
  <r>
    <x v="6"/>
    <s v="TI"/>
    <x v="9"/>
    <x v="14"/>
    <x v="4"/>
    <n v="993984"/>
    <n v="550000"/>
    <x v="0"/>
    <s v="YES"/>
    <d v="2023-02-17T00:00:00"/>
  </r>
  <r>
    <x v="6"/>
    <s v="TI"/>
    <x v="11"/>
    <x v="15"/>
    <x v="1"/>
    <n v="993801"/>
    <n v="220000"/>
    <x v="0"/>
    <s v="YES"/>
    <d v="2023-02-10T00:00:00"/>
  </r>
  <r>
    <x v="6"/>
    <s v="TI"/>
    <x v="9"/>
    <x v="14"/>
    <x v="0"/>
    <n v="994374"/>
    <n v="4850000"/>
    <x v="0"/>
    <s v="YES"/>
    <d v="2023-02-28T00:00:00"/>
  </r>
  <r>
    <x v="6"/>
    <s v="TI"/>
    <x v="9"/>
    <x v="14"/>
    <x v="1"/>
    <n v="994095"/>
    <n v="250000"/>
    <x v="0"/>
    <s v="YES"/>
    <d v="2023-02-22T00:00:00"/>
  </r>
  <r>
    <x v="6"/>
    <s v="TI"/>
    <x v="10"/>
    <x v="16"/>
    <x v="1"/>
    <n v="994300"/>
    <n v="2250000"/>
    <x v="0"/>
    <s v="YES"/>
    <d v="2023-02-27T00:00:00"/>
  </r>
  <r>
    <x v="6"/>
    <s v="TI"/>
    <x v="9"/>
    <x v="14"/>
    <x v="1"/>
    <n v="994026"/>
    <n v="820000"/>
    <x v="0"/>
    <s v="YES"/>
    <d v="2023-02-17T00:00:00"/>
  </r>
  <r>
    <x v="6"/>
    <s v="TI"/>
    <x v="11"/>
    <x v="15"/>
    <x v="0"/>
    <n v="994347"/>
    <n v="448800"/>
    <x v="0"/>
    <s v="YES"/>
    <d v="2023-02-28T00:00:00"/>
  </r>
  <r>
    <x v="6"/>
    <s v="TI"/>
    <x v="9"/>
    <x v="14"/>
    <x v="1"/>
    <n v="994035"/>
    <n v="40000"/>
    <x v="0"/>
    <s v="YES"/>
    <d v="2023-02-17T00:00:00"/>
  </r>
  <r>
    <x v="6"/>
    <s v="TI"/>
    <x v="9"/>
    <x v="14"/>
    <x v="0"/>
    <n v="994274"/>
    <n v="495000"/>
    <x v="0"/>
    <s v="YES"/>
    <d v="2023-02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420-08-212-005"/>
    <n v="994055"/>
    <n v="50000"/>
    <d v="2023-02-21T00:00:00"/>
    <x v="0"/>
  </r>
  <r>
    <x v="0"/>
    <s v="FA"/>
    <x v="1"/>
    <s v="1320-32-501-022"/>
    <n v="993851"/>
    <n v="3664000"/>
    <d v="2023-02-13T00:00:00"/>
    <x v="1"/>
  </r>
  <r>
    <x v="1"/>
    <s v="FC"/>
    <x v="2"/>
    <s v="1319-19-720-034"/>
    <n v="994330"/>
    <n v="370000"/>
    <d v="2023-02-27T00:00:00"/>
    <x v="2"/>
  </r>
  <r>
    <x v="2"/>
    <s v="SIG"/>
    <x v="2"/>
    <s v="1318-10-417-044"/>
    <n v="994023"/>
    <n v="1500000"/>
    <d v="2023-02-17T00:00:00"/>
    <x v="3"/>
  </r>
  <r>
    <x v="3"/>
    <s v="ST"/>
    <x v="2"/>
    <s v="1420-18-214-054"/>
    <n v="994107"/>
    <n v="105000"/>
    <d v="2023-02-23T00:00:00"/>
    <x v="4"/>
  </r>
  <r>
    <x v="3"/>
    <s v="ST"/>
    <x v="3"/>
    <s v="1320-06-001-002"/>
    <n v="993632"/>
    <n v="100000"/>
    <d v="2023-02-03T00:00:00"/>
    <x v="5"/>
  </r>
  <r>
    <x v="3"/>
    <s v="ST"/>
    <x v="4"/>
    <s v="1220-22-211-030"/>
    <n v="993966"/>
    <n v="392755"/>
    <d v="2023-02-17T00:00:00"/>
    <x v="6"/>
  </r>
  <r>
    <x v="3"/>
    <s v="ST"/>
    <x v="3"/>
    <s v="1420-18-301-004"/>
    <n v="993634"/>
    <n v="140000"/>
    <d v="2023-02-03T00:00:00"/>
    <x v="5"/>
  </r>
  <r>
    <x v="3"/>
    <s v="ST"/>
    <x v="2"/>
    <s v="1219-26-001-016"/>
    <n v="994047"/>
    <n v="630000"/>
    <d v="2023-02-21T00:00:00"/>
    <x v="6"/>
  </r>
  <r>
    <x v="3"/>
    <s v="ST"/>
    <x v="0"/>
    <s v="1320-30-310-002"/>
    <n v="993830"/>
    <n v="100000"/>
    <d v="2023-02-13T00:00:00"/>
    <x v="7"/>
  </r>
  <r>
    <x v="3"/>
    <s v="ST"/>
    <x v="2"/>
    <s v="1319-19-310-001"/>
    <n v="993814"/>
    <n v="700000"/>
    <d v="2023-02-10T00:00:00"/>
    <x v="8"/>
  </r>
  <r>
    <x v="4"/>
    <s v="STG"/>
    <x v="5"/>
    <s v="1320-30-701-019"/>
    <n v="993623"/>
    <n v="4968000"/>
    <d v="2023-02-03T00:00:00"/>
    <x v="9"/>
  </r>
  <r>
    <x v="5"/>
    <s v="TI"/>
    <x v="1"/>
    <s v="1220-02-001-011"/>
    <n v="993823"/>
    <n v="657500"/>
    <d v="2023-02-10T00:00:00"/>
    <x v="10"/>
  </r>
  <r>
    <x v="5"/>
    <s v="TI"/>
    <x v="2"/>
    <s v="1320-33-718-017"/>
    <n v="994038"/>
    <n v="422500"/>
    <d v="2023-02-17T00:00:00"/>
    <x v="11"/>
  </r>
  <r>
    <x v="5"/>
    <s v="TI"/>
    <x v="3"/>
    <s v="1220-09-311-016"/>
    <n v="993912"/>
    <n v="400000"/>
    <d v="2023-02-16T00:00:00"/>
    <x v="12"/>
  </r>
  <r>
    <x v="5"/>
    <s v="TI"/>
    <x v="3"/>
    <s v="1220-09-311-021"/>
    <n v="993915"/>
    <n v="400000"/>
    <d v="2023-02-16T00:00:00"/>
    <x v="13"/>
  </r>
  <r>
    <x v="5"/>
    <s v="TI"/>
    <x v="1"/>
    <s v="1320-30-613-002"/>
    <n v="994301"/>
    <n v="33847643"/>
    <d v="2023-02-27T00:00:00"/>
    <x v="14"/>
  </r>
  <r>
    <x v="5"/>
    <s v="TI"/>
    <x v="6"/>
    <s v="1320-27-001-033"/>
    <n v="994029"/>
    <n v="615000"/>
    <d v="2023-02-17T00:00:00"/>
    <x v="15"/>
  </r>
  <r>
    <x v="6"/>
    <s v="TT"/>
    <x v="2"/>
    <s v="1022-29-201-012"/>
    <n v="993738"/>
    <n v="252500"/>
    <d v="2023-02-08T00:00:0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46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1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1">
      <x v="4"/>
    </i>
    <i r="2">
      <x v="4"/>
    </i>
    <i r="1">
      <x v="5"/>
    </i>
    <i r="2">
      <x v="5"/>
    </i>
    <i>
      <x v="4"/>
    </i>
    <i r="1">
      <x v="6"/>
    </i>
    <i r="2">
      <x v="6"/>
    </i>
    <i r="1">
      <x v="7"/>
    </i>
    <i r="2">
      <x v="7"/>
    </i>
    <i r="1">
      <x v="8"/>
    </i>
    <i r="2">
      <x v="8"/>
    </i>
    <i r="1">
      <x v="9"/>
    </i>
    <i r="2">
      <x v="9"/>
    </i>
    <i>
      <x v="5"/>
    </i>
    <i r="1">
      <x v="6"/>
    </i>
    <i r="2">
      <x v="10"/>
    </i>
    <i>
      <x v="6"/>
    </i>
    <i r="1">
      <x v="10"/>
    </i>
    <i r="2">
      <x v="11"/>
    </i>
    <i r="2">
      <x v="14"/>
    </i>
    <i r="1">
      <x v="11"/>
    </i>
    <i r="2">
      <x v="12"/>
    </i>
    <i r="1">
      <x v="12"/>
    </i>
    <i r="2">
      <x v="13"/>
    </i>
    <i>
      <x v="7"/>
    </i>
    <i r="1">
      <x v="10"/>
    </i>
    <i r="2">
      <x v="15"/>
    </i>
    <i r="1">
      <x v="11"/>
    </i>
    <i r="2">
      <x v="17"/>
    </i>
    <i r="1">
      <x v="12"/>
    </i>
    <i r="2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6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0"/>
        <item x="1"/>
        <item m="1" x="14"/>
        <item m="1" x="13"/>
        <item x="5"/>
        <item x="6"/>
        <item m="1" x="7"/>
        <item m="1" x="9"/>
        <item x="3"/>
        <item m="1" x="8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6"/>
        <item x="1"/>
        <item x="2"/>
        <item x="0"/>
        <item x="4"/>
        <item x="3"/>
        <item m="1" x="9"/>
        <item x="5"/>
        <item m="1" x="8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9"/>
        <item x="11"/>
        <item m="1" x="109"/>
        <item x="8"/>
        <item m="1" x="66"/>
        <item m="1" x="42"/>
        <item m="1" x="70"/>
        <item m="1" x="41"/>
        <item m="1" x="36"/>
        <item m="1" x="59"/>
        <item m="1" x="49"/>
        <item m="1" x="33"/>
        <item m="1" x="47"/>
        <item m="1" x="25"/>
        <item m="1" x="20"/>
        <item m="1" x="104"/>
        <item m="1" x="32"/>
        <item m="1" x="64"/>
        <item m="1" x="57"/>
        <item m="1" x="92"/>
        <item m="1" x="81"/>
        <item m="1" x="34"/>
        <item m="1" x="40"/>
        <item m="1" x="87"/>
        <item m="1" x="43"/>
        <item m="1" x="68"/>
        <item m="1" x="18"/>
        <item m="1" x="45"/>
        <item m="1" x="44"/>
        <item m="1" x="106"/>
        <item m="1" x="95"/>
        <item m="1" x="110"/>
        <item m="1" x="58"/>
        <item m="1" x="91"/>
        <item m="1" x="19"/>
        <item m="1" x="30"/>
        <item m="1" x="94"/>
        <item m="1" x="100"/>
        <item m="1" x="77"/>
        <item m="1" x="85"/>
        <item m="1" x="28"/>
        <item m="1" x="50"/>
        <item m="1" x="90"/>
        <item m="1" x="22"/>
        <item m="1" x="78"/>
        <item m="1" x="102"/>
        <item m="1" x="55"/>
        <item x="6"/>
        <item m="1" x="63"/>
        <item m="1" x="108"/>
        <item m="1" x="80"/>
        <item m="1" x="69"/>
        <item m="1" x="46"/>
        <item m="1" x="107"/>
        <item x="9"/>
        <item m="1" x="38"/>
        <item m="1" x="72"/>
        <item m="1" x="84"/>
        <item m="1" x="31"/>
        <item m="1" x="98"/>
        <item m="1" x="76"/>
        <item m="1" x="96"/>
        <item m="1" x="27"/>
        <item m="1" x="93"/>
        <item m="1" x="105"/>
        <item m="1" x="75"/>
        <item m="1" x="82"/>
        <item m="1" x="53"/>
        <item m="1" x="103"/>
        <item m="1" x="35"/>
        <item m="1" x="89"/>
        <item m="1" x="99"/>
        <item m="1" x="52"/>
        <item m="1" x="37"/>
        <item m="1" x="56"/>
        <item m="1" x="29"/>
        <item m="1" x="24"/>
        <item m="1" x="74"/>
        <item m="1" x="97"/>
        <item m="1" x="26"/>
        <item m="1" x="86"/>
        <item m="1" x="67"/>
        <item x="15"/>
        <item m="1" x="73"/>
        <item m="1" x="21"/>
        <item m="1" x="79"/>
        <item x="1"/>
        <item m="1" x="65"/>
        <item m="1" x="23"/>
        <item m="1" x="101"/>
        <item m="1" x="83"/>
        <item m="1" x="88"/>
        <item m="1" x="51"/>
        <item m="1" x="48"/>
        <item m="1" x="71"/>
        <item m="1" x="62"/>
        <item m="1" x="60"/>
        <item m="1" x="54"/>
        <item m="1" x="61"/>
        <item m="1" x="17"/>
        <item x="0"/>
        <item x="2"/>
        <item x="3"/>
        <item x="4"/>
        <item x="5"/>
        <item x="7"/>
        <item x="10"/>
        <item x="12"/>
        <item x="13"/>
        <item x="14"/>
        <item x="16"/>
        <item t="default"/>
      </items>
    </pivotField>
  </pivotFields>
  <rowFields count="2">
    <field x="7"/>
    <field x="0"/>
  </rowFields>
  <rowItems count="52">
    <i>
      <x v="1"/>
    </i>
    <i r="1">
      <x v="7"/>
    </i>
    <i t="blank">
      <x v="1"/>
    </i>
    <i>
      <x v="3"/>
    </i>
    <i r="1">
      <x v="11"/>
    </i>
    <i t="blank">
      <x v="3"/>
    </i>
    <i>
      <x v="47"/>
    </i>
    <i r="1">
      <x v="11"/>
    </i>
    <i t="blank">
      <x v="47"/>
    </i>
    <i>
      <x v="54"/>
    </i>
    <i r="1">
      <x v="14"/>
    </i>
    <i t="blank">
      <x v="54"/>
    </i>
    <i>
      <x v="82"/>
    </i>
    <i r="1">
      <x v="7"/>
    </i>
    <i t="blank">
      <x v="82"/>
    </i>
    <i>
      <x v="86"/>
    </i>
    <i r="1">
      <x v="3"/>
    </i>
    <i t="blank">
      <x v="86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3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8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57" totalsRowShown="0" headerRowDxfId="5">
  <autoFilter ref="A1:J5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76" totalsRowShown="0" headerRowDxfId="3" headerRowBorderDxfId="2" tableBorderDxfId="1" totalsRowBorderDxfId="0">
  <autoFilter ref="A1:E7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49</v>
      </c>
    </row>
    <row r="3" spans="1:7">
      <c r="A3" s="2"/>
    </row>
    <row r="4" spans="1:7" ht="13.5" thickBot="1">
      <c r="A4" s="2"/>
    </row>
    <row r="5" spans="1:7" ht="16.5" thickBot="1">
      <c r="A5" s="116" t="s">
        <v>4</v>
      </c>
      <c r="B5" s="117"/>
      <c r="C5" s="117"/>
      <c r="D5" s="117"/>
      <c r="E5" s="117"/>
      <c r="F5" s="117"/>
      <c r="G5" s="11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3" t="s">
        <v>50</v>
      </c>
      <c r="B7" s="124">
        <v>19</v>
      </c>
      <c r="C7" s="70">
        <v>9958876</v>
      </c>
      <c r="D7" s="125">
        <f>B7/$B$14</f>
        <v>0.3392857142857143</v>
      </c>
      <c r="E7" s="50">
        <f>C7/$C$14</f>
        <v>0.22515979897743305</v>
      </c>
      <c r="F7" s="126">
        <v>1</v>
      </c>
      <c r="G7" s="102">
        <f>RANK(C7,$C$7:$C$13)</f>
        <v>3</v>
      </c>
    </row>
    <row r="8" spans="1:7">
      <c r="A8" s="123" t="s">
        <v>55</v>
      </c>
      <c r="B8" s="69">
        <v>13</v>
      </c>
      <c r="C8" s="128">
        <v>11903800</v>
      </c>
      <c r="D8" s="23">
        <f>B8/$B$14</f>
        <v>0.23214285714285715</v>
      </c>
      <c r="E8" s="127">
        <f>C8/$C$14</f>
        <v>0.26913250200801453</v>
      </c>
      <c r="F8" s="73">
        <v>2</v>
      </c>
      <c r="G8" s="126">
        <f>RANK(C8,$C$7:$C$13)</f>
        <v>1</v>
      </c>
    </row>
    <row r="9" spans="1:7">
      <c r="A9" s="84" t="s">
        <v>65</v>
      </c>
      <c r="B9" s="80">
        <v>11</v>
      </c>
      <c r="C9" s="115">
        <v>10905024</v>
      </c>
      <c r="D9" s="23">
        <f t="shared" ref="D9" si="0">B9/$B$14</f>
        <v>0.19642857142857142</v>
      </c>
      <c r="E9" s="23">
        <f t="shared" ref="E9" si="1">C9/$C$14</f>
        <v>0.24655121839895214</v>
      </c>
      <c r="F9" s="73">
        <v>3</v>
      </c>
      <c r="G9" s="102">
        <f>RANK(C9,$C$7:$C$13)</f>
        <v>2</v>
      </c>
    </row>
    <row r="10" spans="1:7">
      <c r="A10" s="68" t="s">
        <v>57</v>
      </c>
      <c r="B10" s="69">
        <v>7</v>
      </c>
      <c r="C10" s="70">
        <v>8884031</v>
      </c>
      <c r="D10" s="23">
        <f>B10/$B$14</f>
        <v>0.125</v>
      </c>
      <c r="E10" s="23">
        <f>C10/$C$14</f>
        <v>0.20085867462043744</v>
      </c>
      <c r="F10" s="73">
        <v>4</v>
      </c>
      <c r="G10" s="102">
        <f>RANK(C10,$C$7:$C$13)</f>
        <v>4</v>
      </c>
    </row>
    <row r="11" spans="1:7">
      <c r="A11" s="84" t="s">
        <v>74</v>
      </c>
      <c r="B11" s="80">
        <v>3</v>
      </c>
      <c r="C11" s="115">
        <v>1143577</v>
      </c>
      <c r="D11" s="23">
        <f>B11/$B$14</f>
        <v>5.3571428571428568E-2</v>
      </c>
      <c r="E11" s="23">
        <f>C11/$C$14</f>
        <v>2.5855083187622373E-2</v>
      </c>
      <c r="F11" s="73">
        <v>5</v>
      </c>
      <c r="G11" s="102">
        <f>RANK(C11,$C$7:$C$13)</f>
        <v>5</v>
      </c>
    </row>
    <row r="12" spans="1:7">
      <c r="A12" s="68" t="s">
        <v>90</v>
      </c>
      <c r="B12" s="69">
        <v>2</v>
      </c>
      <c r="C12" s="70">
        <v>994950</v>
      </c>
      <c r="D12" s="23">
        <f>B12/$B$14</f>
        <v>3.5714285714285712E-2</v>
      </c>
      <c r="E12" s="23">
        <f>C12/$C$14</f>
        <v>2.2494781739685984E-2</v>
      </c>
      <c r="F12" s="73">
        <v>6</v>
      </c>
      <c r="G12" s="102">
        <f>RANK(C12,$C$7:$C$13)</f>
        <v>6</v>
      </c>
    </row>
    <row r="13" spans="1:7">
      <c r="A13" s="68" t="s">
        <v>93</v>
      </c>
      <c r="B13" s="69">
        <v>1</v>
      </c>
      <c r="C13" s="70">
        <v>440000</v>
      </c>
      <c r="D13" s="23">
        <f>B13/$B$14</f>
        <v>1.7857142857142856E-2</v>
      </c>
      <c r="E13" s="23">
        <f>C13/$C$14</f>
        <v>9.9479410678544999E-3</v>
      </c>
      <c r="F13" s="73">
        <v>7</v>
      </c>
      <c r="G13" s="102">
        <f>RANK(C13,$C$7:$C$13)</f>
        <v>7</v>
      </c>
    </row>
    <row r="14" spans="1:7">
      <c r="A14" s="81" t="s">
        <v>23</v>
      </c>
      <c r="B14" s="82">
        <f>SUM(B7:B13)</f>
        <v>56</v>
      </c>
      <c r="C14" s="83">
        <f>SUM(C7:C13)</f>
        <v>44230258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19" t="s">
        <v>10</v>
      </c>
      <c r="B16" s="120"/>
      <c r="C16" s="120"/>
      <c r="D16" s="120"/>
      <c r="E16" s="120"/>
      <c r="F16" s="120"/>
      <c r="G16" s="121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3" t="s">
        <v>50</v>
      </c>
      <c r="B19" s="124">
        <v>7</v>
      </c>
      <c r="C19" s="70">
        <v>2167755</v>
      </c>
      <c r="D19" s="127">
        <f t="shared" ref="D19:D24" si="2">B19/$B$26</f>
        <v>0.36842105263157893</v>
      </c>
      <c r="E19" s="23">
        <f t="shared" ref="E19:E24" si="3">C19/$C$26</f>
        <v>4.3957406137187995E-2</v>
      </c>
      <c r="F19" s="129">
        <v>1</v>
      </c>
      <c r="G19" s="73">
        <f>RANK(C19,$C$19:$C$25)</f>
        <v>4</v>
      </c>
    </row>
    <row r="20" spans="1:7">
      <c r="A20" s="123" t="s">
        <v>55</v>
      </c>
      <c r="B20" s="69">
        <v>6</v>
      </c>
      <c r="C20" s="128">
        <v>36342643</v>
      </c>
      <c r="D20" s="23">
        <f t="shared" si="2"/>
        <v>0.31578947368421051</v>
      </c>
      <c r="E20" s="127">
        <f t="shared" si="3"/>
        <v>0.73695058641305511</v>
      </c>
      <c r="F20" s="73">
        <v>2</v>
      </c>
      <c r="G20" s="129">
        <f>RANK(C20,$C$19:$C$25)</f>
        <v>1</v>
      </c>
    </row>
    <row r="21" spans="1:7">
      <c r="A21" s="68" t="s">
        <v>65</v>
      </c>
      <c r="B21" s="69">
        <v>2</v>
      </c>
      <c r="C21" s="70">
        <v>3714000</v>
      </c>
      <c r="D21" s="23">
        <f t="shared" si="2"/>
        <v>0.10526315789473684</v>
      </c>
      <c r="E21" s="23">
        <f t="shared" si="3"/>
        <v>7.5311927036734422E-2</v>
      </c>
      <c r="F21" s="73">
        <v>3</v>
      </c>
      <c r="G21" s="73">
        <f>RANK(C21,$C$19:$C$25)</f>
        <v>3</v>
      </c>
    </row>
    <row r="22" spans="1:7">
      <c r="A22" s="68" t="s">
        <v>97</v>
      </c>
      <c r="B22" s="69">
        <v>1</v>
      </c>
      <c r="C22" s="70">
        <v>4968000</v>
      </c>
      <c r="D22" s="23">
        <f t="shared" si="2"/>
        <v>5.2631578947368418E-2</v>
      </c>
      <c r="E22" s="23">
        <f t="shared" si="3"/>
        <v>0.10074034828177075</v>
      </c>
      <c r="F22" s="73">
        <v>4</v>
      </c>
      <c r="G22" s="73">
        <f>RANK(C22,$C$19:$C$25)</f>
        <v>2</v>
      </c>
    </row>
    <row r="23" spans="1:7">
      <c r="A23" s="68" t="s">
        <v>74</v>
      </c>
      <c r="B23" s="69">
        <v>1</v>
      </c>
      <c r="C23" s="70">
        <v>1500000</v>
      </c>
      <c r="D23" s="23">
        <f t="shared" si="2"/>
        <v>5.2631578947368418E-2</v>
      </c>
      <c r="E23" s="23">
        <f t="shared" si="3"/>
        <v>3.0416771824206146E-2</v>
      </c>
      <c r="F23" s="73">
        <v>4</v>
      </c>
      <c r="G23" s="73">
        <f>RANK(C23,$C$19:$C$25)</f>
        <v>5</v>
      </c>
    </row>
    <row r="24" spans="1:7">
      <c r="A24" s="68" t="s">
        <v>57</v>
      </c>
      <c r="B24" s="69">
        <v>1</v>
      </c>
      <c r="C24" s="70">
        <v>370000</v>
      </c>
      <c r="D24" s="23">
        <f t="shared" si="2"/>
        <v>5.2631578947368418E-2</v>
      </c>
      <c r="E24" s="23">
        <f t="shared" si="3"/>
        <v>7.5028037166375156E-3</v>
      </c>
      <c r="F24" s="73">
        <v>4</v>
      </c>
      <c r="G24" s="73">
        <f>RANK(C24,$C$19:$C$25)</f>
        <v>6</v>
      </c>
    </row>
    <row r="25" spans="1:7">
      <c r="A25" s="68" t="s">
        <v>134</v>
      </c>
      <c r="B25" s="69">
        <v>1</v>
      </c>
      <c r="C25" s="70">
        <v>252500</v>
      </c>
      <c r="D25" s="23">
        <f>B25/$B$26</f>
        <v>5.2631578947368418E-2</v>
      </c>
      <c r="E25" s="23">
        <f>C25/$C$26</f>
        <v>5.1201565904080348E-3</v>
      </c>
      <c r="F25" s="73">
        <v>4</v>
      </c>
      <c r="G25" s="73">
        <f>RANK(C25,$C$19:$C$25)</f>
        <v>7</v>
      </c>
    </row>
    <row r="26" spans="1:7">
      <c r="A26" s="32" t="s">
        <v>23</v>
      </c>
      <c r="B26" s="46">
        <f>SUM(B19:B25)</f>
        <v>19</v>
      </c>
      <c r="C26" s="33">
        <f>SUM(C19:C25)</f>
        <v>49314898</v>
      </c>
      <c r="D26" s="30">
        <f>SUM(D19:D25)</f>
        <v>0.99999999999999978</v>
      </c>
      <c r="E26" s="30">
        <f>SUM(E19:E25)</f>
        <v>0.99999999999999989</v>
      </c>
      <c r="F26" s="31"/>
      <c r="G26" s="31"/>
    </row>
    <row r="27" spans="1:7" ht="13.5" thickBot="1"/>
    <row r="28" spans="1:7" ht="16.5" thickBot="1">
      <c r="A28" s="116" t="s">
        <v>12</v>
      </c>
      <c r="B28" s="117"/>
      <c r="C28" s="117"/>
      <c r="D28" s="117"/>
      <c r="E28" s="117"/>
      <c r="F28" s="117"/>
      <c r="G28" s="118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3" t="s">
        <v>50</v>
      </c>
      <c r="B31" s="124">
        <v>26</v>
      </c>
      <c r="C31" s="70">
        <v>12126631</v>
      </c>
      <c r="D31" s="127">
        <f t="shared" ref="D31:D38" si="4">B31/$B$40</f>
        <v>0.34666666666666668</v>
      </c>
      <c r="E31" s="23">
        <f t="shared" ref="E31:E38" si="5">C31/$C$40</f>
        <v>0.12963398126141348</v>
      </c>
      <c r="F31" s="129">
        <v>1</v>
      </c>
      <c r="G31" s="73">
        <f>RANK(C31,$C$31:$C$39)</f>
        <v>3</v>
      </c>
    </row>
    <row r="32" spans="1:7">
      <c r="A32" s="123" t="s">
        <v>55</v>
      </c>
      <c r="B32" s="69">
        <v>19</v>
      </c>
      <c r="C32" s="128">
        <v>48246443</v>
      </c>
      <c r="D32" s="23">
        <f t="shared" si="4"/>
        <v>0.25333333333333335</v>
      </c>
      <c r="E32" s="127">
        <f t="shared" si="5"/>
        <v>0.51575565281007174</v>
      </c>
      <c r="F32" s="73">
        <v>2</v>
      </c>
      <c r="G32" s="129">
        <f>RANK(C32,$C$31:$C$39)</f>
        <v>1</v>
      </c>
    </row>
    <row r="33" spans="1:7">
      <c r="A33" s="68" t="s">
        <v>65</v>
      </c>
      <c r="B33" s="69">
        <v>13</v>
      </c>
      <c r="C33" s="70">
        <v>14619024</v>
      </c>
      <c r="D33" s="23">
        <f t="shared" si="4"/>
        <v>0.17333333333333334</v>
      </c>
      <c r="E33" s="23">
        <f t="shared" si="5"/>
        <v>0.15627772324202441</v>
      </c>
      <c r="F33" s="73">
        <v>3</v>
      </c>
      <c r="G33" s="73">
        <f>RANK(C33,$C$31:$C$39)</f>
        <v>2</v>
      </c>
    </row>
    <row r="34" spans="1:7">
      <c r="A34" s="68" t="s">
        <v>57</v>
      </c>
      <c r="B34" s="69">
        <v>8</v>
      </c>
      <c r="C34" s="70">
        <v>9254031</v>
      </c>
      <c r="D34" s="23">
        <f t="shared" ref="D34" si="6">B34/$B$40</f>
        <v>0.10666666666666667</v>
      </c>
      <c r="E34" s="23">
        <f t="shared" ref="E34" si="7">C34/$C$40</f>
        <v>9.8925817174328093E-2</v>
      </c>
      <c r="F34" s="73">
        <v>4</v>
      </c>
      <c r="G34" s="73">
        <f>RANK(C34,$C$31:$C$39)</f>
        <v>4</v>
      </c>
    </row>
    <row r="35" spans="1:7">
      <c r="A35" s="68" t="s">
        <v>74</v>
      </c>
      <c r="B35" s="69">
        <v>4</v>
      </c>
      <c r="C35" s="70">
        <v>2643577</v>
      </c>
      <c r="D35" s="23">
        <f t="shared" si="4"/>
        <v>5.3333333333333337E-2</v>
      </c>
      <c r="E35" s="23">
        <f t="shared" si="5"/>
        <v>2.8259902629271364E-2</v>
      </c>
      <c r="F35" s="73">
        <v>5</v>
      </c>
      <c r="G35" s="73">
        <f>RANK(C35,$C$31:$C$39)</f>
        <v>6</v>
      </c>
    </row>
    <row r="36" spans="1:7">
      <c r="A36" s="68" t="s">
        <v>90</v>
      </c>
      <c r="B36" s="69">
        <v>2</v>
      </c>
      <c r="C36" s="70">
        <v>994950</v>
      </c>
      <c r="D36" s="23">
        <f t="shared" si="4"/>
        <v>2.6666666666666668E-2</v>
      </c>
      <c r="E36" s="23">
        <f t="shared" si="5"/>
        <v>1.0636039775271741E-2</v>
      </c>
      <c r="F36" s="73">
        <v>6</v>
      </c>
      <c r="G36" s="73">
        <f>RANK(C36,$C$31:$C$39)</f>
        <v>7</v>
      </c>
    </row>
    <row r="37" spans="1:7">
      <c r="A37" s="68" t="s">
        <v>97</v>
      </c>
      <c r="B37" s="69">
        <v>1</v>
      </c>
      <c r="C37" s="70">
        <v>4968000</v>
      </c>
      <c r="D37" s="23">
        <f t="shared" si="4"/>
        <v>1.3333333333333334E-2</v>
      </c>
      <c r="E37" s="23">
        <f t="shared" si="5"/>
        <v>5.3108041211668941E-2</v>
      </c>
      <c r="F37" s="73">
        <v>7</v>
      </c>
      <c r="G37" s="73">
        <f>RANK(C37,$C$31:$C$39)</f>
        <v>5</v>
      </c>
    </row>
    <row r="38" spans="1:7">
      <c r="A38" s="68" t="s">
        <v>93</v>
      </c>
      <c r="B38" s="69">
        <v>1</v>
      </c>
      <c r="C38" s="70">
        <v>440000</v>
      </c>
      <c r="D38" s="23">
        <f t="shared" si="4"/>
        <v>1.3333333333333334E-2</v>
      </c>
      <c r="E38" s="23">
        <f t="shared" si="5"/>
        <v>4.703610735332998E-3</v>
      </c>
      <c r="F38" s="73">
        <v>7</v>
      </c>
      <c r="G38" s="73">
        <f>RANK(C38,$C$31:$C$39)</f>
        <v>8</v>
      </c>
    </row>
    <row r="39" spans="1:7">
      <c r="A39" s="68" t="s">
        <v>134</v>
      </c>
      <c r="B39" s="69">
        <v>1</v>
      </c>
      <c r="C39" s="70">
        <v>252500</v>
      </c>
      <c r="D39" s="23">
        <f>B39/$B$40</f>
        <v>1.3333333333333334E-2</v>
      </c>
      <c r="E39" s="23">
        <f>C39/$C$40</f>
        <v>2.6992311606172316E-3</v>
      </c>
      <c r="F39" s="73">
        <v>7</v>
      </c>
      <c r="G39" s="73">
        <f>RANK(C39,$C$31:$C$39)</f>
        <v>9</v>
      </c>
    </row>
    <row r="40" spans="1:7">
      <c r="A40" s="32" t="s">
        <v>23</v>
      </c>
      <c r="B40" s="47">
        <f>SUM(B31:B39)</f>
        <v>75</v>
      </c>
      <c r="C40" s="37">
        <f>SUM(C31:C39)</f>
        <v>93545156</v>
      </c>
      <c r="D40" s="30">
        <f>SUM(D31:D39)</f>
        <v>1</v>
      </c>
      <c r="E40" s="30">
        <f>SUM(E31:E39)</f>
        <v>0.99999999999999989</v>
      </c>
      <c r="F40" s="31"/>
      <c r="G40" s="31"/>
    </row>
    <row r="42" spans="1:7">
      <c r="A42" s="122" t="s">
        <v>24</v>
      </c>
      <c r="B42" s="122"/>
      <c r="C42" s="122"/>
      <c r="D42" s="101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FEBRUARY, 2023</v>
      </c>
    </row>
    <row r="3" spans="1:7" ht="13.5" thickBot="1"/>
    <row r="4" spans="1:7" ht="16.5" thickBot="1">
      <c r="A4" s="116" t="s">
        <v>13</v>
      </c>
      <c r="B4" s="117"/>
      <c r="C4" s="117"/>
      <c r="D4" s="117"/>
      <c r="E4" s="117"/>
      <c r="F4" s="117"/>
      <c r="G4" s="118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50</v>
      </c>
      <c r="B7" s="131">
        <v>15</v>
      </c>
      <c r="C7" s="94">
        <v>7431000</v>
      </c>
      <c r="D7" s="132">
        <f>B7/$B$13</f>
        <v>0.31914893617021278</v>
      </c>
      <c r="E7" s="23">
        <f>C7/$C$13</f>
        <v>0.19049561467866766</v>
      </c>
      <c r="F7" s="129">
        <v>1</v>
      </c>
      <c r="G7" s="73">
        <f>RANK(C7,$C$7:$C$12)</f>
        <v>4</v>
      </c>
    </row>
    <row r="8" spans="1:7">
      <c r="A8" s="130" t="s">
        <v>55</v>
      </c>
      <c r="B8" s="36">
        <v>13</v>
      </c>
      <c r="C8" s="133">
        <v>11903800</v>
      </c>
      <c r="D8" s="27">
        <f>B8/$B$13</f>
        <v>0.27659574468085107</v>
      </c>
      <c r="E8" s="127">
        <f>C8/$C$13</f>
        <v>0.30515700417331776</v>
      </c>
      <c r="F8" s="73">
        <v>2</v>
      </c>
      <c r="G8" s="129">
        <f>RANK(C8,$C$7:$C$12)</f>
        <v>1</v>
      </c>
    </row>
    <row r="9" spans="1:7">
      <c r="A9" s="35" t="s">
        <v>65</v>
      </c>
      <c r="B9" s="36">
        <v>10</v>
      </c>
      <c r="C9" s="94">
        <v>10305024</v>
      </c>
      <c r="D9" s="27">
        <f t="shared" ref="D9" si="0">B9/$B$13</f>
        <v>0.21276595744680851</v>
      </c>
      <c r="E9" s="23">
        <f t="shared" ref="E9" si="1">C9/$C$13</f>
        <v>0.26417196624390021</v>
      </c>
      <c r="F9" s="73">
        <v>3</v>
      </c>
      <c r="G9" s="73">
        <f>RANK(C9,$C$7:$C$12)</f>
        <v>2</v>
      </c>
    </row>
    <row r="10" spans="1:7">
      <c r="A10" s="35" t="s">
        <v>57</v>
      </c>
      <c r="B10" s="36">
        <v>5</v>
      </c>
      <c r="C10" s="94">
        <v>7785371</v>
      </c>
      <c r="D10" s="27">
        <f>B10/$B$13</f>
        <v>0.10638297872340426</v>
      </c>
      <c r="E10" s="23">
        <f>C10/$C$13</f>
        <v>0.19958000728656622</v>
      </c>
      <c r="F10" s="73">
        <v>4</v>
      </c>
      <c r="G10" s="73">
        <f>RANK(C10,$C$7:$C$12)</f>
        <v>3</v>
      </c>
    </row>
    <row r="11" spans="1:7">
      <c r="A11" s="35" t="s">
        <v>74</v>
      </c>
      <c r="B11" s="36">
        <v>3</v>
      </c>
      <c r="C11" s="94">
        <v>1143577</v>
      </c>
      <c r="D11" s="27">
        <f>B11/$B$13</f>
        <v>6.3829787234042548E-2</v>
      </c>
      <c r="E11" s="23">
        <f>C11/$C$13</f>
        <v>2.9315893358550227E-2</v>
      </c>
      <c r="F11" s="73">
        <v>5</v>
      </c>
      <c r="G11" s="73">
        <f>RANK(C11,$C$7:$C$12)</f>
        <v>5</v>
      </c>
    </row>
    <row r="12" spans="1:7">
      <c r="A12" s="35" t="s">
        <v>93</v>
      </c>
      <c r="B12" s="36">
        <v>1</v>
      </c>
      <c r="C12" s="94">
        <v>440000</v>
      </c>
      <c r="D12" s="27">
        <f>B12/$B$13</f>
        <v>2.1276595744680851E-2</v>
      </c>
      <c r="E12" s="23">
        <f>C12/$C$13</f>
        <v>1.1279514258997951E-2</v>
      </c>
      <c r="F12" s="73">
        <v>6</v>
      </c>
      <c r="G12" s="73">
        <f>RANK(C12,$C$7:$C$12)</f>
        <v>6</v>
      </c>
    </row>
    <row r="13" spans="1:7">
      <c r="A13" s="28" t="s">
        <v>23</v>
      </c>
      <c r="B13" s="29">
        <f>SUM(B7:B12)</f>
        <v>47</v>
      </c>
      <c r="C13" s="95">
        <f>SUM(C7:C12)</f>
        <v>39008772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6" t="s">
        <v>14</v>
      </c>
      <c r="B15" s="117"/>
      <c r="C15" s="117"/>
      <c r="D15" s="117"/>
      <c r="E15" s="117"/>
      <c r="F15" s="117"/>
      <c r="G15" s="118"/>
    </row>
    <row r="16" spans="1:7">
      <c r="A16" s="3"/>
      <c r="B16" s="99"/>
      <c r="C16" s="92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3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4" t="s">
        <v>50</v>
      </c>
      <c r="B18" s="131">
        <v>4</v>
      </c>
      <c r="C18" s="133">
        <v>2527876</v>
      </c>
      <c r="D18" s="132">
        <f>B18/$B$22</f>
        <v>0.44444444444444442</v>
      </c>
      <c r="E18" s="127">
        <f>C18/$C$22</f>
        <v>0.48412961367702606</v>
      </c>
      <c r="F18" s="129">
        <v>1</v>
      </c>
      <c r="G18" s="129">
        <f>RANK(C18,$C$18:$C$21)</f>
        <v>1</v>
      </c>
    </row>
    <row r="19" spans="1:7">
      <c r="A19" s="48" t="s">
        <v>57</v>
      </c>
      <c r="B19" s="49">
        <v>2</v>
      </c>
      <c r="C19" s="96">
        <v>1098660</v>
      </c>
      <c r="D19" s="27">
        <f>B19/$B$22</f>
        <v>0.22222222222222221</v>
      </c>
      <c r="E19" s="23">
        <f>C19/$C$22</f>
        <v>0.21041136565337915</v>
      </c>
      <c r="F19" s="73">
        <v>2</v>
      </c>
      <c r="G19" s="73">
        <f>RANK(C19,$C$18:$C$21)</f>
        <v>2</v>
      </c>
    </row>
    <row r="20" spans="1:7">
      <c r="A20" s="48" t="s">
        <v>90</v>
      </c>
      <c r="B20" s="49">
        <v>2</v>
      </c>
      <c r="C20" s="96">
        <v>994950</v>
      </c>
      <c r="D20" s="27">
        <f>B20/$B$22</f>
        <v>0.22222222222222221</v>
      </c>
      <c r="E20" s="23">
        <f>C20/$C$22</f>
        <v>0.19054920380903062</v>
      </c>
      <c r="F20" s="73">
        <v>2</v>
      </c>
      <c r="G20" s="73">
        <f>RANK(C20,$C$18:$C$21)</f>
        <v>3</v>
      </c>
    </row>
    <row r="21" spans="1:7">
      <c r="A21" s="48" t="s">
        <v>65</v>
      </c>
      <c r="B21" s="49">
        <v>1</v>
      </c>
      <c r="C21" s="96">
        <v>600000</v>
      </c>
      <c r="D21" s="27">
        <f t="shared" ref="D21" si="2">B21/$B$22</f>
        <v>0.1111111111111111</v>
      </c>
      <c r="E21" s="23">
        <f t="shared" ref="E21" si="3">C21/$C$22</f>
        <v>0.11490981686056422</v>
      </c>
      <c r="F21" s="73">
        <v>3</v>
      </c>
      <c r="G21" s="73">
        <f>RANK(C21,$C$18:$C$21)</f>
        <v>4</v>
      </c>
    </row>
    <row r="22" spans="1:7">
      <c r="A22" s="28" t="s">
        <v>23</v>
      </c>
      <c r="B22" s="29">
        <f>SUM(B18:B21)</f>
        <v>9</v>
      </c>
      <c r="C22" s="95">
        <f>SUM(C18:C21)</f>
        <v>5221486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16" t="s">
        <v>15</v>
      </c>
      <c r="B24" s="117"/>
      <c r="C24" s="117"/>
      <c r="D24" s="117"/>
      <c r="E24" s="117"/>
      <c r="F24" s="117"/>
      <c r="G24" s="118"/>
    </row>
    <row r="25" spans="1:7">
      <c r="A25" s="3"/>
      <c r="B25" s="99"/>
      <c r="C25" s="92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3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0" t="s">
        <v>50</v>
      </c>
      <c r="B27" s="131">
        <v>11</v>
      </c>
      <c r="C27" s="94">
        <v>5686000</v>
      </c>
      <c r="D27" s="132">
        <f t="shared" ref="D27:D32" si="4">B27/$B$33</f>
        <v>0.36666666666666664</v>
      </c>
      <c r="E27" s="23">
        <f t="shared" ref="E27:E32" si="5">C27/$C$33</f>
        <v>0.2235170785759627</v>
      </c>
      <c r="F27" s="129">
        <v>1</v>
      </c>
      <c r="G27" s="73">
        <f>RANK(C27,$C$27:$C$32)</f>
        <v>3</v>
      </c>
    </row>
    <row r="28" spans="1:7">
      <c r="A28" s="130" t="s">
        <v>65</v>
      </c>
      <c r="B28" s="36">
        <v>7</v>
      </c>
      <c r="C28" s="133">
        <v>7655024</v>
      </c>
      <c r="D28" s="27">
        <f t="shared" si="4"/>
        <v>0.23333333333333334</v>
      </c>
      <c r="E28" s="127">
        <f t="shared" si="5"/>
        <v>0.30091955696603595</v>
      </c>
      <c r="F28" s="103">
        <v>2</v>
      </c>
      <c r="G28" s="129">
        <f>RANK(C28,$C$27:$C$32)</f>
        <v>1</v>
      </c>
    </row>
    <row r="29" spans="1:7">
      <c r="A29" s="35" t="s">
        <v>55</v>
      </c>
      <c r="B29" s="36">
        <v>5</v>
      </c>
      <c r="C29" s="94">
        <v>7568800</v>
      </c>
      <c r="D29" s="27">
        <f t="shared" si="4"/>
        <v>0.16666666666666666</v>
      </c>
      <c r="E29" s="23">
        <f t="shared" si="5"/>
        <v>0.29753008517863994</v>
      </c>
      <c r="F29" s="103">
        <v>3</v>
      </c>
      <c r="G29" s="73">
        <f>RANK(C29,$C$27:$C$32)</f>
        <v>2</v>
      </c>
    </row>
    <row r="30" spans="1:7">
      <c r="A30" s="35" t="s">
        <v>57</v>
      </c>
      <c r="B30" s="36">
        <v>3</v>
      </c>
      <c r="C30" s="94">
        <v>2945371</v>
      </c>
      <c r="D30" s="27">
        <f t="shared" si="4"/>
        <v>0.1</v>
      </c>
      <c r="E30" s="23">
        <f t="shared" si="5"/>
        <v>0.11578275083404183</v>
      </c>
      <c r="F30" s="73">
        <v>4</v>
      </c>
      <c r="G30" s="73">
        <f>RANK(C30,$C$27:$C$32)</f>
        <v>4</v>
      </c>
    </row>
    <row r="31" spans="1:7">
      <c r="A31" s="35" t="s">
        <v>74</v>
      </c>
      <c r="B31" s="36">
        <v>3</v>
      </c>
      <c r="C31" s="94">
        <v>1143577</v>
      </c>
      <c r="D31" s="27">
        <f t="shared" si="4"/>
        <v>0.1</v>
      </c>
      <c r="E31" s="23">
        <f t="shared" si="5"/>
        <v>4.49540960546366E-2</v>
      </c>
      <c r="F31" s="103">
        <v>4</v>
      </c>
      <c r="G31" s="73">
        <f>RANK(C31,$C$27:$C$32)</f>
        <v>5</v>
      </c>
    </row>
    <row r="32" spans="1:7">
      <c r="A32" s="35" t="s">
        <v>93</v>
      </c>
      <c r="B32" s="36">
        <v>1</v>
      </c>
      <c r="C32" s="94">
        <v>440000</v>
      </c>
      <c r="D32" s="27">
        <f t="shared" si="4"/>
        <v>3.3333333333333333E-2</v>
      </c>
      <c r="E32" s="23">
        <f t="shared" si="5"/>
        <v>1.7296432390683011E-2</v>
      </c>
      <c r="F32" s="73">
        <v>5</v>
      </c>
      <c r="G32" s="73">
        <f>RANK(C32,$C$27:$C$32)</f>
        <v>6</v>
      </c>
    </row>
    <row r="33" spans="1:7">
      <c r="A33" s="28" t="s">
        <v>23</v>
      </c>
      <c r="B33" s="40">
        <f>SUM(B27:B32)</f>
        <v>30</v>
      </c>
      <c r="C33" s="97">
        <f>SUM(C27:C32)</f>
        <v>25438772</v>
      </c>
      <c r="D33" s="30">
        <f>SUM(D27:D32)</f>
        <v>0.99999999999999989</v>
      </c>
      <c r="E33" s="30">
        <f>SUM(E27:E32)</f>
        <v>1.0000000000000002</v>
      </c>
      <c r="F33" s="31"/>
      <c r="G33" s="31"/>
    </row>
    <row r="34" spans="1:7" ht="13.5" thickBot="1"/>
    <row r="35" spans="1:7" ht="16.5" thickBot="1">
      <c r="A35" s="116" t="s">
        <v>16</v>
      </c>
      <c r="B35" s="117"/>
      <c r="C35" s="117"/>
      <c r="D35" s="117"/>
      <c r="E35" s="117"/>
      <c r="F35" s="117"/>
      <c r="G35" s="118"/>
    </row>
    <row r="36" spans="1:7">
      <c r="A36" s="18"/>
      <c r="B36" s="100"/>
      <c r="C36" s="98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3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5" t="s">
        <v>55</v>
      </c>
      <c r="B38" s="136">
        <v>1</v>
      </c>
      <c r="C38" s="137">
        <v>550000</v>
      </c>
      <c r="D38" s="127">
        <f>B38/$B$39</f>
        <v>1</v>
      </c>
      <c r="E38" s="127">
        <f>C38/$C$39</f>
        <v>1</v>
      </c>
      <c r="F38" s="129">
        <v>1</v>
      </c>
      <c r="G38" s="129">
        <f>RANK(C38,$C$38:$C$38)</f>
        <v>1</v>
      </c>
    </row>
    <row r="39" spans="1:7">
      <c r="A39" s="28" t="s">
        <v>23</v>
      </c>
      <c r="B39" s="40">
        <f>SUM(B38:B38)</f>
        <v>1</v>
      </c>
      <c r="C39" s="97">
        <f>SUM(C38:C38)</f>
        <v>550000</v>
      </c>
      <c r="D39" s="30">
        <f>SUM(D38:D38)</f>
        <v>1</v>
      </c>
      <c r="E39" s="30">
        <f>SUM(E38:E38)</f>
        <v>1</v>
      </c>
      <c r="F39" s="31"/>
      <c r="G39" s="31"/>
    </row>
    <row r="40" spans="1:7" ht="13.5" thickBot="1"/>
    <row r="41" spans="1:7" ht="16.5" thickBot="1">
      <c r="A41" s="116" t="s">
        <v>17</v>
      </c>
      <c r="B41" s="117"/>
      <c r="C41" s="117"/>
      <c r="D41" s="117"/>
      <c r="E41" s="117"/>
      <c r="F41" s="117"/>
      <c r="G41" s="118"/>
    </row>
    <row r="42" spans="1:7">
      <c r="A42" s="18"/>
      <c r="B42" s="100"/>
      <c r="C42" s="98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3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30" t="s">
        <v>55</v>
      </c>
      <c r="B44" s="131">
        <v>7</v>
      </c>
      <c r="C44" s="94">
        <v>3785000</v>
      </c>
      <c r="D44" s="132">
        <f>B44/$B$48</f>
        <v>0.4375</v>
      </c>
      <c r="E44" s="23">
        <f>C44/$C$48</f>
        <v>0.29070660522273428</v>
      </c>
      <c r="F44" s="129">
        <v>1</v>
      </c>
      <c r="G44" s="73">
        <f>RANK(C44,$C$44:$C$47)</f>
        <v>2</v>
      </c>
    </row>
    <row r="45" spans="1:7">
      <c r="A45" s="35" t="s">
        <v>50</v>
      </c>
      <c r="B45" s="36">
        <v>4</v>
      </c>
      <c r="C45" s="94">
        <v>1745000</v>
      </c>
      <c r="D45" s="27">
        <f>B45/$B$48</f>
        <v>0.25</v>
      </c>
      <c r="E45" s="23">
        <f>C45/$C$48</f>
        <v>0.13402457757296468</v>
      </c>
      <c r="F45" s="73">
        <v>2</v>
      </c>
      <c r="G45" s="73">
        <f>RANK(C45,$C$44:$C$47)</f>
        <v>4</v>
      </c>
    </row>
    <row r="46" spans="1:7">
      <c r="A46" s="35" t="s">
        <v>65</v>
      </c>
      <c r="B46" s="36">
        <v>3</v>
      </c>
      <c r="C46" s="94">
        <v>2650000</v>
      </c>
      <c r="D46" s="27">
        <f t="shared" ref="D46" si="6">B46/$B$48</f>
        <v>0.1875</v>
      </c>
      <c r="E46" s="23">
        <f t="shared" ref="E46" si="7">C46/$C$48</f>
        <v>0.20353302611367127</v>
      </c>
      <c r="F46" s="73">
        <v>3</v>
      </c>
      <c r="G46" s="73">
        <f>RANK(C46,$C$44:$C$47)</f>
        <v>3</v>
      </c>
    </row>
    <row r="47" spans="1:7">
      <c r="A47" s="130" t="s">
        <v>57</v>
      </c>
      <c r="B47" s="36">
        <v>2</v>
      </c>
      <c r="C47" s="133">
        <v>4840000</v>
      </c>
      <c r="D47" s="27">
        <f>B47/$B$48</f>
        <v>0.125</v>
      </c>
      <c r="E47" s="127">
        <f>C47/$C$48</f>
        <v>0.37173579109062982</v>
      </c>
      <c r="F47" s="73">
        <v>4</v>
      </c>
      <c r="G47" s="129">
        <f>RANK(C47,$C$44:$C$47)</f>
        <v>1</v>
      </c>
    </row>
    <row r="48" spans="1:7">
      <c r="A48" s="28" t="s">
        <v>23</v>
      </c>
      <c r="B48" s="29">
        <f>SUM(B44:B47)</f>
        <v>16</v>
      </c>
      <c r="C48" s="95">
        <f>SUM(C44:C47)</f>
        <v>13020000</v>
      </c>
      <c r="D48" s="30">
        <f>SUM(D44:D47)</f>
        <v>1</v>
      </c>
      <c r="E48" s="30">
        <f>SUM(E44:E47)</f>
        <v>1</v>
      </c>
      <c r="F48" s="31"/>
      <c r="G48" s="31"/>
    </row>
    <row r="51" spans="1:3">
      <c r="A51" s="122" t="s">
        <v>24</v>
      </c>
      <c r="B51" s="122"/>
      <c r="C51" s="122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4:G24"/>
    <mergeCell ref="A35:G35"/>
    <mergeCell ref="A41:G41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FEBRUARY, 2023</v>
      </c>
    </row>
    <row r="3" spans="1:7" ht="13.5" thickBot="1"/>
    <row r="4" spans="1:7" ht="16.5" thickBot="1">
      <c r="A4" s="116" t="s">
        <v>18</v>
      </c>
      <c r="B4" s="117"/>
      <c r="C4" s="117"/>
      <c r="D4" s="117"/>
      <c r="E4" s="117"/>
      <c r="F4" s="117"/>
      <c r="G4" s="118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50</v>
      </c>
      <c r="B7" s="139">
        <v>4</v>
      </c>
      <c r="C7" s="140">
        <v>1827755</v>
      </c>
      <c r="D7" s="132">
        <f>B7/$B$12</f>
        <v>0.5</v>
      </c>
      <c r="E7" s="141">
        <f>C7/$C$12</f>
        <v>0.41798705850201989</v>
      </c>
      <c r="F7" s="129">
        <v>1</v>
      </c>
      <c r="G7" s="129">
        <f>RANK(C7,$C$7:$C$11)</f>
        <v>1</v>
      </c>
    </row>
    <row r="8" spans="1:7">
      <c r="A8" s="61" t="s">
        <v>74</v>
      </c>
      <c r="B8" s="54">
        <v>1</v>
      </c>
      <c r="C8" s="55">
        <v>1500000</v>
      </c>
      <c r="D8" s="27">
        <f>B8/$B$12</f>
        <v>0.125</v>
      </c>
      <c r="E8" s="67">
        <f>C8/$C$12</f>
        <v>0.34303316787700205</v>
      </c>
      <c r="F8" s="73">
        <v>2</v>
      </c>
      <c r="G8" s="73">
        <f>RANK(C8,$C$7:$C$11)</f>
        <v>2</v>
      </c>
    </row>
    <row r="9" spans="1:7">
      <c r="A9" s="61" t="s">
        <v>55</v>
      </c>
      <c r="B9" s="54">
        <v>1</v>
      </c>
      <c r="C9" s="55">
        <v>422500</v>
      </c>
      <c r="D9" s="27">
        <f t="shared" ref="D9" si="0">B9/$B$12</f>
        <v>0.125</v>
      </c>
      <c r="E9" s="67">
        <f t="shared" ref="E9" si="1">C9/$C$12</f>
        <v>9.6621008952022233E-2</v>
      </c>
      <c r="F9" s="73">
        <v>2</v>
      </c>
      <c r="G9" s="73">
        <f>RANK(C9,$C$7:$C$11)</f>
        <v>3</v>
      </c>
    </row>
    <row r="10" spans="1:7">
      <c r="A10" s="61" t="s">
        <v>57</v>
      </c>
      <c r="B10" s="54">
        <v>1</v>
      </c>
      <c r="C10" s="55">
        <v>370000</v>
      </c>
      <c r="D10" s="27">
        <f>B10/$B$12</f>
        <v>0.125</v>
      </c>
      <c r="E10" s="67">
        <f>C10/$C$12</f>
        <v>8.4614848076327173E-2</v>
      </c>
      <c r="F10" s="73">
        <v>2</v>
      </c>
      <c r="G10" s="73">
        <f>RANK(C10,$C$7:$C$11)</f>
        <v>4</v>
      </c>
    </row>
    <row r="11" spans="1:7">
      <c r="A11" s="61" t="s">
        <v>134</v>
      </c>
      <c r="B11" s="54">
        <v>1</v>
      </c>
      <c r="C11" s="55">
        <v>252500</v>
      </c>
      <c r="D11" s="27">
        <f>B11/$B$12</f>
        <v>0.125</v>
      </c>
      <c r="E11" s="67">
        <f>C11/$C$12</f>
        <v>5.7743916592628675E-2</v>
      </c>
      <c r="F11" s="73">
        <v>2</v>
      </c>
      <c r="G11" s="73">
        <f>RANK(C11,$C$7:$C$11)</f>
        <v>5</v>
      </c>
    </row>
    <row r="12" spans="1:7">
      <c r="A12" s="60" t="s">
        <v>23</v>
      </c>
      <c r="B12" s="34">
        <f>SUM(B7:B11)</f>
        <v>8</v>
      </c>
      <c r="C12" s="52">
        <f>SUM(C7:C11)</f>
        <v>4372755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16" t="s">
        <v>19</v>
      </c>
      <c r="B14" s="117"/>
      <c r="C14" s="117"/>
      <c r="D14" s="117"/>
      <c r="E14" s="117"/>
      <c r="F14" s="117"/>
      <c r="G14" s="118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2" t="s">
        <v>97</v>
      </c>
      <c r="B17" s="143">
        <v>1</v>
      </c>
      <c r="C17" s="144">
        <v>4968000</v>
      </c>
      <c r="D17" s="132">
        <f>B17/$B$19</f>
        <v>0.5</v>
      </c>
      <c r="E17" s="141">
        <f>C17/$C$19</f>
        <v>0.88984416980118219</v>
      </c>
      <c r="F17" s="129">
        <v>1</v>
      </c>
      <c r="G17" s="129">
        <f>RANK(C17,$C$17:$C$18)</f>
        <v>1</v>
      </c>
    </row>
    <row r="18" spans="1:7">
      <c r="A18" s="145" t="s">
        <v>55</v>
      </c>
      <c r="B18" s="129">
        <v>1</v>
      </c>
      <c r="C18" s="74">
        <v>615000</v>
      </c>
      <c r="D18" s="132">
        <f>B18/$B$19</f>
        <v>0.5</v>
      </c>
      <c r="E18" s="67">
        <f>C18/$C$19</f>
        <v>0.11015583019881783</v>
      </c>
      <c r="F18" s="129">
        <v>1</v>
      </c>
      <c r="G18" s="73">
        <f>RANK(C18,$C$17:$C$18)</f>
        <v>2</v>
      </c>
    </row>
    <row r="19" spans="1:7">
      <c r="A19" s="60" t="s">
        <v>23</v>
      </c>
      <c r="B19" s="40">
        <f>SUM(B17:B18)</f>
        <v>2</v>
      </c>
      <c r="C19" s="37">
        <f>SUM(C17:C18)</f>
        <v>5583000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16" t="s">
        <v>20</v>
      </c>
      <c r="B21" s="117"/>
      <c r="C21" s="117"/>
      <c r="D21" s="117"/>
      <c r="E21" s="117"/>
      <c r="F21" s="117"/>
      <c r="G21" s="118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42" t="s">
        <v>50</v>
      </c>
      <c r="B24" s="143">
        <v>1</v>
      </c>
      <c r="C24" s="144">
        <v>100000</v>
      </c>
      <c r="D24" s="132">
        <f t="shared" ref="D24" si="2">B24/$B$26</f>
        <v>0.5</v>
      </c>
      <c r="E24" s="141">
        <f t="shared" ref="E24" si="3">C24/$C$26</f>
        <v>0.66666666666666663</v>
      </c>
      <c r="F24" s="129">
        <v>1</v>
      </c>
      <c r="G24" s="129">
        <f>RANK(C24,$C$24:$C$25)</f>
        <v>1</v>
      </c>
    </row>
    <row r="25" spans="1:7">
      <c r="A25" s="142" t="s">
        <v>65</v>
      </c>
      <c r="B25" s="143">
        <v>1</v>
      </c>
      <c r="C25" s="72">
        <v>50000</v>
      </c>
      <c r="D25" s="132">
        <f>B25/$B$26</f>
        <v>0.5</v>
      </c>
      <c r="E25" s="67">
        <f>C25/$C$26</f>
        <v>0.33333333333333331</v>
      </c>
      <c r="F25" s="129">
        <v>1</v>
      </c>
      <c r="G25" s="73">
        <f>RANK(C25,$C$24:$C$25)</f>
        <v>2</v>
      </c>
    </row>
    <row r="26" spans="1:7">
      <c r="A26" s="60" t="s">
        <v>23</v>
      </c>
      <c r="B26" s="40">
        <f>SUM(B24:B25)</f>
        <v>2</v>
      </c>
      <c r="C26" s="37">
        <f>SUM(C24:C25)</f>
        <v>150000</v>
      </c>
      <c r="D26" s="30">
        <f>SUM(D24:D25)</f>
        <v>1</v>
      </c>
      <c r="E26" s="30">
        <f>SUM(E24:E25)</f>
        <v>1</v>
      </c>
      <c r="F26" s="40"/>
      <c r="G26" s="40"/>
    </row>
    <row r="27" spans="1:7" ht="13.5" thickBot="1"/>
    <row r="28" spans="1:7" ht="16.5" thickBot="1">
      <c r="A28" s="116" t="s">
        <v>21</v>
      </c>
      <c r="B28" s="117"/>
      <c r="C28" s="117"/>
      <c r="D28" s="117"/>
      <c r="E28" s="117"/>
      <c r="F28" s="117"/>
      <c r="G28" s="118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5" t="s">
        <v>55</v>
      </c>
      <c r="B31" s="129">
        <v>2</v>
      </c>
      <c r="C31" s="146">
        <v>34505143</v>
      </c>
      <c r="D31" s="127">
        <f>B31/$B$33</f>
        <v>0.66666666666666663</v>
      </c>
      <c r="E31" s="141">
        <f>C31/$C$33</f>
        <v>0.90400622827711907</v>
      </c>
      <c r="F31" s="129">
        <v>1</v>
      </c>
      <c r="G31" s="129">
        <f>RANK(C31,$C$31:$C$32)</f>
        <v>1</v>
      </c>
    </row>
    <row r="32" spans="1:7">
      <c r="A32" s="71" t="s">
        <v>65</v>
      </c>
      <c r="B32" s="73">
        <v>1</v>
      </c>
      <c r="C32" s="74">
        <v>3664000</v>
      </c>
      <c r="D32" s="23">
        <f>B32/$B$33</f>
        <v>0.33333333333333331</v>
      </c>
      <c r="E32" s="67">
        <f>C32/$C$33</f>
        <v>9.5993771722880969E-2</v>
      </c>
      <c r="F32" s="73">
        <v>2</v>
      </c>
      <c r="G32" s="73">
        <f>RANK(C32,$C$31:$C$32)</f>
        <v>2</v>
      </c>
    </row>
    <row r="33" spans="1:7">
      <c r="A33" s="60" t="s">
        <v>23</v>
      </c>
      <c r="B33" s="34">
        <f>SUM(B31:B32)</f>
        <v>3</v>
      </c>
      <c r="C33" s="52">
        <f>SUM(C31:C32)</f>
        <v>38169143</v>
      </c>
      <c r="D33" s="30">
        <f>SUM(D31:D32)</f>
        <v>1</v>
      </c>
      <c r="E33" s="30">
        <f>SUM(E31:E32)</f>
        <v>1</v>
      </c>
      <c r="F33" s="40"/>
      <c r="G33" s="40"/>
    </row>
    <row r="34" spans="1:7" ht="13.5" thickBot="1"/>
    <row r="35" spans="1:7" ht="16.5" thickBot="1">
      <c r="A35" s="116" t="s">
        <v>22</v>
      </c>
      <c r="B35" s="117"/>
      <c r="C35" s="117"/>
      <c r="D35" s="117"/>
      <c r="E35" s="117"/>
      <c r="F35" s="117"/>
      <c r="G35" s="118"/>
    </row>
    <row r="36" spans="1:7">
      <c r="A36" s="58"/>
      <c r="B36" s="66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42" t="s">
        <v>55</v>
      </c>
      <c r="B38" s="143">
        <v>2</v>
      </c>
      <c r="C38" s="144">
        <v>800000</v>
      </c>
      <c r="D38" s="127">
        <f t="shared" ref="D38" si="4">B38/$B$40</f>
        <v>0.5</v>
      </c>
      <c r="E38" s="127">
        <f t="shared" ref="E38" si="5">C38/$C$40</f>
        <v>0.76923076923076927</v>
      </c>
      <c r="F38" s="129">
        <v>1</v>
      </c>
      <c r="G38" s="129">
        <f>RANK(C38,$C$38:$C$39)</f>
        <v>1</v>
      </c>
    </row>
    <row r="39" spans="1:7">
      <c r="A39" s="142" t="s">
        <v>50</v>
      </c>
      <c r="B39" s="143">
        <v>2</v>
      </c>
      <c r="C39" s="72">
        <v>240000</v>
      </c>
      <c r="D39" s="127">
        <f>B39/$B$40</f>
        <v>0.5</v>
      </c>
      <c r="E39" s="23">
        <f>C39/$C$40</f>
        <v>0.23076923076923078</v>
      </c>
      <c r="F39" s="129">
        <v>1</v>
      </c>
      <c r="G39" s="73">
        <f>RANK(C39,$C$38:$C$39)</f>
        <v>2</v>
      </c>
    </row>
    <row r="40" spans="1:7">
      <c r="A40" s="60" t="s">
        <v>23</v>
      </c>
      <c r="B40" s="34">
        <f>SUM(B38:B39)</f>
        <v>4</v>
      </c>
      <c r="C40" s="52">
        <f>SUM(C38:C39)</f>
        <v>1040000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3" spans="1:7">
      <c r="A43" s="122" t="s">
        <v>24</v>
      </c>
      <c r="B43" s="122"/>
      <c r="C43" s="122"/>
    </row>
    <row r="44" spans="1:7">
      <c r="A44" s="63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4:G14"/>
    <mergeCell ref="A21:G21"/>
    <mergeCell ref="A28:G28"/>
    <mergeCell ref="A35:G35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44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93</v>
      </c>
      <c r="D6" s="76">
        <v>1</v>
      </c>
      <c r="E6" s="25">
        <v>440000</v>
      </c>
      <c r="F6" s="9">
        <v>1.7857142857142856E-2</v>
      </c>
      <c r="G6" s="9">
        <v>9.9479410678544999E-3</v>
      </c>
    </row>
    <row r="7" spans="1:7">
      <c r="B7" t="s">
        <v>94</v>
      </c>
      <c r="D7" s="76">
        <v>1</v>
      </c>
      <c r="E7" s="25">
        <v>440000</v>
      </c>
      <c r="F7" s="9">
        <v>1.7857142857142856E-2</v>
      </c>
      <c r="G7" s="9">
        <v>9.9479410678544999E-3</v>
      </c>
    </row>
    <row r="8" spans="1:7">
      <c r="C8" t="s">
        <v>95</v>
      </c>
      <c r="D8" s="76">
        <v>1</v>
      </c>
      <c r="E8" s="25">
        <v>440000</v>
      </c>
      <c r="F8" s="9">
        <v>1.7857142857142856E-2</v>
      </c>
      <c r="G8" s="9">
        <v>9.9479410678544999E-3</v>
      </c>
    </row>
    <row r="9" spans="1:7">
      <c r="A9" t="s">
        <v>90</v>
      </c>
      <c r="D9" s="76">
        <v>2</v>
      </c>
      <c r="E9" s="25">
        <v>994950</v>
      </c>
      <c r="F9" s="9">
        <v>3.5714285714285712E-2</v>
      </c>
      <c r="G9" s="9">
        <v>2.2494781739685984E-2</v>
      </c>
    </row>
    <row r="10" spans="1:7">
      <c r="B10" t="s">
        <v>91</v>
      </c>
      <c r="D10" s="76">
        <v>2</v>
      </c>
      <c r="E10" s="25">
        <v>994950</v>
      </c>
      <c r="F10" s="9">
        <v>3.5714285714285712E-2</v>
      </c>
      <c r="G10" s="9">
        <v>2.2494781739685984E-2</v>
      </c>
    </row>
    <row r="11" spans="1:7">
      <c r="C11" t="s">
        <v>92</v>
      </c>
      <c r="D11" s="76">
        <v>2</v>
      </c>
      <c r="E11" s="25">
        <v>994950</v>
      </c>
      <c r="F11" s="9">
        <v>3.5714285714285712E-2</v>
      </c>
      <c r="G11" s="9">
        <v>2.2494781739685984E-2</v>
      </c>
    </row>
    <row r="12" spans="1:7">
      <c r="A12" t="s">
        <v>65</v>
      </c>
      <c r="D12" s="76">
        <v>11</v>
      </c>
      <c r="E12" s="25">
        <v>10905024</v>
      </c>
      <c r="F12" s="9">
        <v>0.19642857142857142</v>
      </c>
      <c r="G12" s="9">
        <v>0.24655121839895214</v>
      </c>
    </row>
    <row r="13" spans="1:7">
      <c r="B13" t="s">
        <v>66</v>
      </c>
      <c r="D13" s="76">
        <v>7</v>
      </c>
      <c r="E13" s="25">
        <v>4060250</v>
      </c>
      <c r="F13" s="9">
        <v>0.125</v>
      </c>
      <c r="G13" s="9">
        <v>9.1798017547173247E-2</v>
      </c>
    </row>
    <row r="14" spans="1:7">
      <c r="C14" t="s">
        <v>67</v>
      </c>
      <c r="D14" s="76">
        <v>7</v>
      </c>
      <c r="E14" s="25">
        <v>4060250</v>
      </c>
      <c r="F14" s="9">
        <v>0.125</v>
      </c>
      <c r="G14" s="9">
        <v>9.1798017547173247E-2</v>
      </c>
    </row>
    <row r="15" spans="1:7">
      <c r="B15" t="s">
        <v>68</v>
      </c>
      <c r="D15" s="76">
        <v>3</v>
      </c>
      <c r="E15" s="25">
        <v>2956774</v>
      </c>
      <c r="F15" s="9">
        <v>5.3571428571428568E-2</v>
      </c>
      <c r="G15" s="9">
        <v>6.6849576143100956E-2</v>
      </c>
    </row>
    <row r="16" spans="1:7">
      <c r="C16" t="s">
        <v>69</v>
      </c>
      <c r="D16" s="76">
        <v>3</v>
      </c>
      <c r="E16" s="25">
        <v>2956774</v>
      </c>
      <c r="F16" s="9">
        <v>5.3571428571428568E-2</v>
      </c>
      <c r="G16" s="9">
        <v>6.6849576143100956E-2</v>
      </c>
    </row>
    <row r="17" spans="1:7">
      <c r="B17" t="s">
        <v>82</v>
      </c>
      <c r="D17" s="76">
        <v>1</v>
      </c>
      <c r="E17" s="25">
        <v>3888000</v>
      </c>
      <c r="F17" s="9">
        <v>1.7857142857142856E-2</v>
      </c>
      <c r="G17" s="9">
        <v>8.7903624708677935E-2</v>
      </c>
    </row>
    <row r="18" spans="1:7">
      <c r="C18" t="s">
        <v>83</v>
      </c>
      <c r="D18" s="76">
        <v>1</v>
      </c>
      <c r="E18" s="25">
        <v>3888000</v>
      </c>
      <c r="F18" s="9">
        <v>1.7857142857142856E-2</v>
      </c>
      <c r="G18" s="9">
        <v>8.7903624708677935E-2</v>
      </c>
    </row>
    <row r="19" spans="1:7">
      <c r="A19" t="s">
        <v>57</v>
      </c>
      <c r="D19" s="76">
        <v>7</v>
      </c>
      <c r="E19" s="25">
        <v>8884031</v>
      </c>
      <c r="F19" s="9">
        <v>0.125</v>
      </c>
      <c r="G19" s="9">
        <v>0.20085867462043744</v>
      </c>
    </row>
    <row r="20" spans="1:7">
      <c r="B20" t="s">
        <v>63</v>
      </c>
      <c r="D20" s="76">
        <v>2</v>
      </c>
      <c r="E20" s="25">
        <v>5660000</v>
      </c>
      <c r="F20" s="9">
        <v>3.5714285714285712E-2</v>
      </c>
      <c r="G20" s="9">
        <v>0.12796669646376468</v>
      </c>
    </row>
    <row r="21" spans="1:7">
      <c r="C21" t="s">
        <v>64</v>
      </c>
      <c r="D21" s="76">
        <v>2</v>
      </c>
      <c r="E21" s="25">
        <v>5660000</v>
      </c>
      <c r="F21" s="9">
        <v>3.5714285714285712E-2</v>
      </c>
      <c r="G21" s="9">
        <v>0.12796669646376468</v>
      </c>
    </row>
    <row r="22" spans="1:7">
      <c r="B22" t="s">
        <v>78</v>
      </c>
      <c r="D22" s="76">
        <v>1</v>
      </c>
      <c r="E22" s="25">
        <v>970000</v>
      </c>
      <c r="F22" s="9">
        <v>1.7857142857142856E-2</v>
      </c>
      <c r="G22" s="9">
        <v>2.1930688263224692E-2</v>
      </c>
    </row>
    <row r="23" spans="1:7">
      <c r="C23" t="s">
        <v>79</v>
      </c>
      <c r="D23" s="76">
        <v>1</v>
      </c>
      <c r="E23" s="25">
        <v>970000</v>
      </c>
      <c r="F23" s="9">
        <v>1.7857142857142856E-2</v>
      </c>
      <c r="G23" s="9">
        <v>2.1930688263224692E-2</v>
      </c>
    </row>
    <row r="24" spans="1:7">
      <c r="B24" t="s">
        <v>71</v>
      </c>
      <c r="D24" s="76">
        <v>3</v>
      </c>
      <c r="E24" s="25">
        <v>2024031</v>
      </c>
      <c r="F24" s="9">
        <v>5.3571428571428568E-2</v>
      </c>
      <c r="G24" s="9">
        <v>4.576122978979684E-2</v>
      </c>
    </row>
    <row r="25" spans="1:7">
      <c r="C25" t="s">
        <v>72</v>
      </c>
      <c r="D25" s="76">
        <v>3</v>
      </c>
      <c r="E25" s="25">
        <v>2024031</v>
      </c>
      <c r="F25" s="9">
        <v>5.3571428571428568E-2</v>
      </c>
      <c r="G25" s="9">
        <v>4.576122978979684E-2</v>
      </c>
    </row>
    <row r="26" spans="1:7">
      <c r="B26" t="s">
        <v>59</v>
      </c>
      <c r="D26" s="76">
        <v>1</v>
      </c>
      <c r="E26" s="25">
        <v>230000</v>
      </c>
      <c r="F26" s="9">
        <v>1.7857142857142856E-2</v>
      </c>
      <c r="G26" s="9">
        <v>5.2000601036512155E-3</v>
      </c>
    </row>
    <row r="27" spans="1:7">
      <c r="C27" t="s">
        <v>60</v>
      </c>
      <c r="D27" s="76">
        <v>1</v>
      </c>
      <c r="E27" s="25">
        <v>230000</v>
      </c>
      <c r="F27" s="9">
        <v>1.7857142857142856E-2</v>
      </c>
      <c r="G27" s="9">
        <v>5.2000601036512155E-3</v>
      </c>
    </row>
    <row r="28" spans="1:7">
      <c r="A28" t="s">
        <v>74</v>
      </c>
      <c r="D28" s="76">
        <v>3</v>
      </c>
      <c r="E28" s="25">
        <v>1143577</v>
      </c>
      <c r="F28" s="9">
        <v>5.3571428571428568E-2</v>
      </c>
      <c r="G28" s="9">
        <v>2.5855083187622373E-2</v>
      </c>
    </row>
    <row r="29" spans="1:7">
      <c r="B29" t="s">
        <v>63</v>
      </c>
      <c r="D29" s="76">
        <v>3</v>
      </c>
      <c r="E29" s="25">
        <v>1143577</v>
      </c>
      <c r="F29" s="9">
        <v>5.3571428571428568E-2</v>
      </c>
      <c r="G29" s="9">
        <v>2.5855083187622373E-2</v>
      </c>
    </row>
    <row r="30" spans="1:7">
      <c r="C30" t="s">
        <v>76</v>
      </c>
      <c r="D30" s="76">
        <v>3</v>
      </c>
      <c r="E30" s="25">
        <v>1143577</v>
      </c>
      <c r="F30" s="9">
        <v>5.3571428571428568E-2</v>
      </c>
      <c r="G30" s="9">
        <v>2.5855083187622373E-2</v>
      </c>
    </row>
    <row r="31" spans="1:7">
      <c r="A31" t="s">
        <v>50</v>
      </c>
      <c r="D31" s="76">
        <v>19</v>
      </c>
      <c r="E31" s="25">
        <v>9958876</v>
      </c>
      <c r="F31" s="9">
        <v>0.3392857142857143</v>
      </c>
      <c r="G31" s="9">
        <v>0.22515979897743305</v>
      </c>
    </row>
    <row r="32" spans="1:7">
      <c r="B32" t="s">
        <v>52</v>
      </c>
      <c r="D32" s="76">
        <v>16</v>
      </c>
      <c r="E32" s="25">
        <v>8549876</v>
      </c>
      <c r="F32" s="9">
        <v>0.2857142857142857</v>
      </c>
      <c r="G32" s="9">
        <v>0.19330377860332626</v>
      </c>
    </row>
    <row r="33" spans="1:7">
      <c r="C33" t="s">
        <v>53</v>
      </c>
      <c r="D33" s="76">
        <v>15</v>
      </c>
      <c r="E33" s="25">
        <v>8234876</v>
      </c>
      <c r="F33" s="9">
        <v>0.26785714285714285</v>
      </c>
      <c r="G33" s="9">
        <v>0.18618195715702132</v>
      </c>
    </row>
    <row r="34" spans="1:7">
      <c r="C34" t="s">
        <v>84</v>
      </c>
      <c r="D34" s="76">
        <v>1</v>
      </c>
      <c r="E34" s="25">
        <v>315000</v>
      </c>
      <c r="F34" s="9">
        <v>1.7857142857142856E-2</v>
      </c>
      <c r="G34" s="9">
        <v>7.1218214463049257E-3</v>
      </c>
    </row>
    <row r="35" spans="1:7">
      <c r="B35" t="s">
        <v>88</v>
      </c>
      <c r="D35" s="76">
        <v>1</v>
      </c>
      <c r="E35" s="25">
        <v>379000</v>
      </c>
      <c r="F35" s="9">
        <v>1.7857142857142856E-2</v>
      </c>
      <c r="G35" s="9">
        <v>8.5687946925383073E-3</v>
      </c>
    </row>
    <row r="36" spans="1:7">
      <c r="C36" t="s">
        <v>96</v>
      </c>
      <c r="D36" s="76">
        <v>1</v>
      </c>
      <c r="E36" s="25">
        <v>379000</v>
      </c>
      <c r="F36" s="9">
        <v>1.7857142857142856E-2</v>
      </c>
      <c r="G36" s="9">
        <v>8.5687946925383073E-3</v>
      </c>
    </row>
    <row r="37" spans="1:7">
      <c r="B37" t="s">
        <v>61</v>
      </c>
      <c r="D37" s="76">
        <v>2</v>
      </c>
      <c r="E37" s="25">
        <v>1030000</v>
      </c>
      <c r="F37" s="9">
        <v>3.5714285714285712E-2</v>
      </c>
      <c r="G37" s="9">
        <v>2.3287225681568487E-2</v>
      </c>
    </row>
    <row r="38" spans="1:7">
      <c r="C38" t="s">
        <v>86</v>
      </c>
      <c r="D38" s="76">
        <v>2</v>
      </c>
      <c r="E38" s="25">
        <v>1030000</v>
      </c>
      <c r="F38" s="9">
        <v>3.5714285714285712E-2</v>
      </c>
      <c r="G38" s="9">
        <v>2.3287225681568487E-2</v>
      </c>
    </row>
    <row r="39" spans="1:7">
      <c r="A39" t="s">
        <v>55</v>
      </c>
      <c r="D39" s="76">
        <v>13</v>
      </c>
      <c r="E39" s="25">
        <v>11903800</v>
      </c>
      <c r="F39" s="9">
        <v>0.23214285714285715</v>
      </c>
      <c r="G39" s="9">
        <v>0.26913250200801453</v>
      </c>
    </row>
    <row r="40" spans="1:7">
      <c r="B40" t="s">
        <v>52</v>
      </c>
      <c r="D40" s="76">
        <v>9</v>
      </c>
      <c r="E40" s="25">
        <v>8865000</v>
      </c>
      <c r="F40" s="9">
        <v>0.16071428571428573</v>
      </c>
      <c r="G40" s="9">
        <v>0.20042840356029576</v>
      </c>
    </row>
    <row r="41" spans="1:7">
      <c r="C41" t="s">
        <v>56</v>
      </c>
      <c r="D41" s="76">
        <v>9</v>
      </c>
      <c r="E41" s="25">
        <v>8865000</v>
      </c>
      <c r="F41" s="9">
        <v>0.16071428571428573</v>
      </c>
      <c r="G41" s="9">
        <v>0.20042840356029576</v>
      </c>
    </row>
    <row r="42" spans="1:7">
      <c r="B42" t="s">
        <v>88</v>
      </c>
      <c r="D42" s="76">
        <v>1</v>
      </c>
      <c r="E42" s="25">
        <v>2250000</v>
      </c>
      <c r="F42" s="9">
        <v>1.7857142857142856E-2</v>
      </c>
      <c r="G42" s="9">
        <v>5.0870153187892328E-2</v>
      </c>
    </row>
    <row r="43" spans="1:7">
      <c r="C43" t="s">
        <v>89</v>
      </c>
      <c r="D43" s="76">
        <v>1</v>
      </c>
      <c r="E43" s="25">
        <v>2250000</v>
      </c>
      <c r="F43" s="9">
        <v>1.7857142857142856E-2</v>
      </c>
      <c r="G43" s="9">
        <v>5.0870153187892328E-2</v>
      </c>
    </row>
    <row r="44" spans="1:7">
      <c r="B44" t="s">
        <v>61</v>
      </c>
      <c r="D44" s="76">
        <v>3</v>
      </c>
      <c r="E44" s="25">
        <v>788800</v>
      </c>
      <c r="F44" s="9">
        <v>5.3571428571428568E-2</v>
      </c>
      <c r="G44" s="9">
        <v>1.7833945259826428E-2</v>
      </c>
    </row>
    <row r="45" spans="1:7">
      <c r="C45" t="s">
        <v>62</v>
      </c>
      <c r="D45" s="76">
        <v>3</v>
      </c>
      <c r="E45" s="25">
        <v>788800</v>
      </c>
      <c r="F45" s="9">
        <v>5.3571428571428568E-2</v>
      </c>
      <c r="G45" s="9">
        <v>1.7833945259826428E-2</v>
      </c>
    </row>
    <row r="46" spans="1:7">
      <c r="A46" t="s">
        <v>29</v>
      </c>
      <c r="D46" s="76">
        <v>56</v>
      </c>
      <c r="E46" s="25">
        <v>44230258</v>
      </c>
      <c r="F46" s="9">
        <v>1</v>
      </c>
      <c r="G4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6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127</v>
      </c>
      <c r="C5" s="76">
        <v>1</v>
      </c>
      <c r="D5" s="25">
        <v>422500</v>
      </c>
      <c r="E5" s="9">
        <v>5.2631578947368418E-2</v>
      </c>
      <c r="F5" s="9">
        <v>8.5673907304847311E-3</v>
      </c>
    </row>
    <row r="6" spans="1:6">
      <c r="B6" t="s">
        <v>55</v>
      </c>
      <c r="C6" s="76">
        <v>1</v>
      </c>
      <c r="D6" s="25">
        <v>422500</v>
      </c>
      <c r="E6" s="9">
        <v>5.2631578947368418E-2</v>
      </c>
      <c r="F6" s="9">
        <v>8.5673907304847311E-3</v>
      </c>
    </row>
    <row r="7" spans="1:6">
      <c r="C7" s="76"/>
      <c r="D7" s="25"/>
      <c r="E7" s="9"/>
      <c r="F7" s="9"/>
    </row>
    <row r="8" spans="1:6">
      <c r="A8" t="s">
        <v>118</v>
      </c>
      <c r="C8" s="76">
        <v>1</v>
      </c>
      <c r="D8" s="25">
        <v>700000</v>
      </c>
      <c r="E8" s="9">
        <v>5.2631578947368418E-2</v>
      </c>
      <c r="F8" s="9">
        <v>1.4194493517962868E-2</v>
      </c>
    </row>
    <row r="9" spans="1:6">
      <c r="B9" t="s">
        <v>50</v>
      </c>
      <c r="C9" s="76">
        <v>1</v>
      </c>
      <c r="D9" s="25">
        <v>700000</v>
      </c>
      <c r="E9" s="9">
        <v>5.2631578947368418E-2</v>
      </c>
      <c r="F9" s="9">
        <v>1.4194493517962868E-2</v>
      </c>
    </row>
    <row r="10" spans="1:6">
      <c r="C10" s="76"/>
      <c r="D10" s="25"/>
      <c r="E10" s="9"/>
      <c r="F10" s="9"/>
    </row>
    <row r="11" spans="1:6">
      <c r="A11" t="s">
        <v>115</v>
      </c>
      <c r="C11" s="76">
        <v>2</v>
      </c>
      <c r="D11" s="25">
        <v>1022755</v>
      </c>
      <c r="E11" s="9">
        <v>0.10526315789473684</v>
      </c>
      <c r="F11" s="9">
        <v>2.0739270311377303E-2</v>
      </c>
    </row>
    <row r="12" spans="1:6">
      <c r="B12" t="s">
        <v>50</v>
      </c>
      <c r="C12" s="76">
        <v>2</v>
      </c>
      <c r="D12" s="25">
        <v>1022755</v>
      </c>
      <c r="E12" s="9">
        <v>0.10526315789473684</v>
      </c>
      <c r="F12" s="9">
        <v>2.0739270311377303E-2</v>
      </c>
    </row>
    <row r="13" spans="1:6">
      <c r="C13" s="76"/>
      <c r="D13" s="25"/>
      <c r="E13" s="9"/>
      <c r="F13" s="9"/>
    </row>
    <row r="14" spans="1:6">
      <c r="A14" t="s">
        <v>100</v>
      </c>
      <c r="C14" s="76">
        <v>1</v>
      </c>
      <c r="D14" s="25">
        <v>4968000</v>
      </c>
      <c r="E14" s="9">
        <v>5.2631578947368418E-2</v>
      </c>
      <c r="F14" s="9">
        <v>0.10074034828177075</v>
      </c>
    </row>
    <row r="15" spans="1:6">
      <c r="B15" t="s">
        <v>97</v>
      </c>
      <c r="C15" s="76">
        <v>1</v>
      </c>
      <c r="D15" s="25">
        <v>4968000</v>
      </c>
      <c r="E15" s="9">
        <v>5.2631578947368418E-2</v>
      </c>
      <c r="F15" s="9">
        <v>0.10074034828177075</v>
      </c>
    </row>
    <row r="16" spans="1:6">
      <c r="C16" s="76"/>
      <c r="D16" s="25"/>
      <c r="E16" s="9"/>
      <c r="F16" s="9"/>
    </row>
    <row r="17" spans="1:6">
      <c r="A17" t="s">
        <v>133</v>
      </c>
      <c r="C17" s="76">
        <v>1</v>
      </c>
      <c r="D17" s="25">
        <v>615000</v>
      </c>
      <c r="E17" s="9">
        <v>5.2631578947368418E-2</v>
      </c>
      <c r="F17" s="9">
        <v>1.2470876447924519E-2</v>
      </c>
    </row>
    <row r="18" spans="1:6">
      <c r="B18" t="s">
        <v>55</v>
      </c>
      <c r="C18" s="76">
        <v>1</v>
      </c>
      <c r="D18" s="25">
        <v>615000</v>
      </c>
      <c r="E18" s="9">
        <v>5.2631578947368418E-2</v>
      </c>
      <c r="F18" s="9">
        <v>1.2470876447924519E-2</v>
      </c>
    </row>
    <row r="19" spans="1:6">
      <c r="C19" s="76"/>
      <c r="D19" s="25"/>
      <c r="E19" s="9"/>
      <c r="F19" s="9"/>
    </row>
    <row r="20" spans="1:6">
      <c r="A20" t="s">
        <v>105</v>
      </c>
      <c r="C20" s="76">
        <v>1</v>
      </c>
      <c r="D20" s="25">
        <v>3664000</v>
      </c>
      <c r="E20" s="9">
        <v>5.2631578947368418E-2</v>
      </c>
      <c r="F20" s="9">
        <v>7.4298034642594213E-2</v>
      </c>
    </row>
    <row r="21" spans="1:6">
      <c r="B21" t="s">
        <v>65</v>
      </c>
      <c r="C21" s="76">
        <v>1</v>
      </c>
      <c r="D21" s="25">
        <v>3664000</v>
      </c>
      <c r="E21" s="9">
        <v>5.2631578947368418E-2</v>
      </c>
      <c r="F21" s="9">
        <v>7.4298034642594213E-2</v>
      </c>
    </row>
    <row r="22" spans="1:6">
      <c r="C22" s="76"/>
      <c r="D22" s="25"/>
      <c r="E22" s="9"/>
      <c r="F22" s="9"/>
    </row>
    <row r="23" spans="1:6">
      <c r="A23" t="s">
        <v>103</v>
      </c>
      <c r="C23" s="76">
        <v>1</v>
      </c>
      <c r="D23" s="25">
        <v>50000</v>
      </c>
      <c r="E23" s="9">
        <v>5.2631578947368418E-2</v>
      </c>
      <c r="F23" s="9">
        <v>1.0138923941402048E-3</v>
      </c>
    </row>
    <row r="24" spans="1:6">
      <c r="B24" t="s">
        <v>65</v>
      </c>
      <c r="C24" s="76">
        <v>1</v>
      </c>
      <c r="D24" s="25">
        <v>50000</v>
      </c>
      <c r="E24" s="9">
        <v>5.2631578947368418E-2</v>
      </c>
      <c r="F24" s="9">
        <v>1.0138923941402048E-3</v>
      </c>
    </row>
    <row r="25" spans="1:6">
      <c r="C25" s="76"/>
      <c r="D25" s="25"/>
      <c r="E25" s="9"/>
      <c r="F25" s="9"/>
    </row>
    <row r="26" spans="1:6">
      <c r="A26" t="s">
        <v>108</v>
      </c>
      <c r="C26" s="76">
        <v>1</v>
      </c>
      <c r="D26" s="25">
        <v>370000</v>
      </c>
      <c r="E26" s="9">
        <v>5.2631578947368418E-2</v>
      </c>
      <c r="F26" s="9">
        <v>7.5028037166375156E-3</v>
      </c>
    </row>
    <row r="27" spans="1:6">
      <c r="B27" t="s">
        <v>57</v>
      </c>
      <c r="C27" s="76">
        <v>1</v>
      </c>
      <c r="D27" s="25">
        <v>370000</v>
      </c>
      <c r="E27" s="9">
        <v>5.2631578947368418E-2</v>
      </c>
      <c r="F27" s="9">
        <v>7.5028037166375156E-3</v>
      </c>
    </row>
    <row r="28" spans="1:6">
      <c r="C28" s="76"/>
      <c r="D28" s="25"/>
      <c r="E28" s="9"/>
      <c r="F28" s="9"/>
    </row>
    <row r="29" spans="1:6">
      <c r="A29" t="s">
        <v>109</v>
      </c>
      <c r="C29" s="76">
        <v>1</v>
      </c>
      <c r="D29" s="25">
        <v>1500000</v>
      </c>
      <c r="E29" s="9">
        <v>5.2631578947368418E-2</v>
      </c>
      <c r="F29" s="9">
        <v>3.0416771824206146E-2</v>
      </c>
    </row>
    <row r="30" spans="1:6">
      <c r="B30" t="s">
        <v>74</v>
      </c>
      <c r="C30" s="76">
        <v>1</v>
      </c>
      <c r="D30" s="25">
        <v>1500000</v>
      </c>
      <c r="E30" s="9">
        <v>5.2631578947368418E-2</v>
      </c>
      <c r="F30" s="9">
        <v>3.0416771824206146E-2</v>
      </c>
    </row>
    <row r="31" spans="1:6">
      <c r="C31" s="76"/>
      <c r="D31" s="25"/>
      <c r="E31" s="9"/>
      <c r="F31" s="9"/>
    </row>
    <row r="32" spans="1:6">
      <c r="A32" t="s">
        <v>121</v>
      </c>
      <c r="C32" s="76">
        <v>1</v>
      </c>
      <c r="D32" s="25">
        <v>105000</v>
      </c>
      <c r="E32" s="9">
        <v>5.2631578947368418E-2</v>
      </c>
      <c r="F32" s="9">
        <v>2.1291740276944303E-3</v>
      </c>
    </row>
    <row r="33" spans="1:6">
      <c r="B33" t="s">
        <v>50</v>
      </c>
      <c r="C33" s="76">
        <v>1</v>
      </c>
      <c r="D33" s="25">
        <v>105000</v>
      </c>
      <c r="E33" s="9">
        <v>5.2631578947368418E-2</v>
      </c>
      <c r="F33" s="9">
        <v>2.1291740276944303E-3</v>
      </c>
    </row>
    <row r="34" spans="1:6">
      <c r="C34" s="76"/>
      <c r="D34" s="25"/>
      <c r="E34" s="9"/>
      <c r="F34" s="9"/>
    </row>
    <row r="35" spans="1:6">
      <c r="A35" t="s">
        <v>112</v>
      </c>
      <c r="C35" s="76">
        <v>2</v>
      </c>
      <c r="D35" s="25">
        <v>240000</v>
      </c>
      <c r="E35" s="9">
        <v>0.10526315789473684</v>
      </c>
      <c r="F35" s="9">
        <v>4.8666834918729834E-3</v>
      </c>
    </row>
    <row r="36" spans="1:6">
      <c r="B36" t="s">
        <v>50</v>
      </c>
      <c r="C36" s="76">
        <v>2</v>
      </c>
      <c r="D36" s="25">
        <v>240000</v>
      </c>
      <c r="E36" s="9">
        <v>0.10526315789473684</v>
      </c>
      <c r="F36" s="9">
        <v>4.8666834918729834E-3</v>
      </c>
    </row>
    <row r="37" spans="1:6">
      <c r="C37" s="76"/>
      <c r="D37" s="25"/>
      <c r="E37" s="9"/>
      <c r="F37" s="9"/>
    </row>
    <row r="38" spans="1:6">
      <c r="A38" t="s">
        <v>123</v>
      </c>
      <c r="C38" s="76">
        <v>1</v>
      </c>
      <c r="D38" s="25">
        <v>100000</v>
      </c>
      <c r="E38" s="9">
        <v>5.2631578947368418E-2</v>
      </c>
      <c r="F38" s="9">
        <v>2.0277847882804096E-3</v>
      </c>
    </row>
    <row r="39" spans="1:6">
      <c r="B39" t="s">
        <v>50</v>
      </c>
      <c r="C39" s="76">
        <v>1</v>
      </c>
      <c r="D39" s="25">
        <v>100000</v>
      </c>
      <c r="E39" s="9">
        <v>5.2631578947368418E-2</v>
      </c>
      <c r="F39" s="9">
        <v>2.0277847882804096E-3</v>
      </c>
    </row>
    <row r="40" spans="1:6">
      <c r="C40" s="76"/>
      <c r="D40" s="25"/>
      <c r="E40" s="9"/>
      <c r="F40" s="9"/>
    </row>
    <row r="41" spans="1:6">
      <c r="A41" t="s">
        <v>125</v>
      </c>
      <c r="C41" s="76">
        <v>1</v>
      </c>
      <c r="D41" s="25">
        <v>657500</v>
      </c>
      <c r="E41" s="9">
        <v>5.2631578947368418E-2</v>
      </c>
      <c r="F41" s="9">
        <v>1.3332684982943694E-2</v>
      </c>
    </row>
    <row r="42" spans="1:6">
      <c r="B42" t="s">
        <v>55</v>
      </c>
      <c r="C42" s="76">
        <v>1</v>
      </c>
      <c r="D42" s="25">
        <v>657500</v>
      </c>
      <c r="E42" s="9">
        <v>5.2631578947368418E-2</v>
      </c>
      <c r="F42" s="9">
        <v>1.3332684982943694E-2</v>
      </c>
    </row>
    <row r="43" spans="1:6">
      <c r="C43" s="76"/>
      <c r="D43" s="25"/>
      <c r="E43" s="9"/>
      <c r="F43" s="9"/>
    </row>
    <row r="44" spans="1:6">
      <c r="A44" t="s">
        <v>129</v>
      </c>
      <c r="C44" s="76">
        <v>1</v>
      </c>
      <c r="D44" s="25">
        <v>400000</v>
      </c>
      <c r="E44" s="9">
        <v>5.2631578947368418E-2</v>
      </c>
      <c r="F44" s="9">
        <v>8.1111391531216385E-3</v>
      </c>
    </row>
    <row r="45" spans="1:6">
      <c r="B45" t="s">
        <v>55</v>
      </c>
      <c r="C45" s="76">
        <v>1</v>
      </c>
      <c r="D45" s="25">
        <v>400000</v>
      </c>
      <c r="E45" s="9">
        <v>5.2631578947368418E-2</v>
      </c>
      <c r="F45" s="9">
        <v>8.1111391531216385E-3</v>
      </c>
    </row>
    <row r="46" spans="1:6">
      <c r="C46" s="76"/>
      <c r="D46" s="25"/>
      <c r="E46" s="9"/>
      <c r="F46" s="9"/>
    </row>
    <row r="47" spans="1:6">
      <c r="A47" t="s">
        <v>131</v>
      </c>
      <c r="C47" s="76">
        <v>1</v>
      </c>
      <c r="D47" s="25">
        <v>400000</v>
      </c>
      <c r="E47" s="9">
        <v>5.2631578947368418E-2</v>
      </c>
      <c r="F47" s="9">
        <v>8.1111391531216385E-3</v>
      </c>
    </row>
    <row r="48" spans="1:6">
      <c r="B48" t="s">
        <v>55</v>
      </c>
      <c r="C48" s="76">
        <v>1</v>
      </c>
      <c r="D48" s="25">
        <v>400000</v>
      </c>
      <c r="E48" s="9">
        <v>5.2631578947368418E-2</v>
      </c>
      <c r="F48" s="9">
        <v>8.1111391531216385E-3</v>
      </c>
    </row>
    <row r="49" spans="1:6">
      <c r="C49" s="76"/>
      <c r="D49" s="25"/>
      <c r="E49" s="9"/>
      <c r="F49" s="9"/>
    </row>
    <row r="50" spans="1:6">
      <c r="A50" t="s">
        <v>132</v>
      </c>
      <c r="C50" s="76">
        <v>1</v>
      </c>
      <c r="D50" s="25">
        <v>33847643</v>
      </c>
      <c r="E50" s="9">
        <v>5.2631578947368418E-2</v>
      </c>
      <c r="F50" s="9">
        <v>0.68635735594545888</v>
      </c>
    </row>
    <row r="51" spans="1:6">
      <c r="B51" t="s">
        <v>55</v>
      </c>
      <c r="C51" s="76">
        <v>1</v>
      </c>
      <c r="D51" s="25">
        <v>33847643</v>
      </c>
      <c r="E51" s="9">
        <v>5.2631578947368418E-2</v>
      </c>
      <c r="F51" s="9">
        <v>0.68635735594545888</v>
      </c>
    </row>
    <row r="52" spans="1:6">
      <c r="C52" s="76"/>
      <c r="D52" s="25"/>
      <c r="E52" s="9"/>
      <c r="F52" s="9"/>
    </row>
    <row r="53" spans="1:6">
      <c r="A53" t="s">
        <v>136</v>
      </c>
      <c r="C53" s="76">
        <v>1</v>
      </c>
      <c r="D53" s="25">
        <v>252500</v>
      </c>
      <c r="E53" s="9">
        <v>5.2631578947368418E-2</v>
      </c>
      <c r="F53" s="9">
        <v>5.1201565904080348E-3</v>
      </c>
    </row>
    <row r="54" spans="1:6">
      <c r="B54" t="s">
        <v>134</v>
      </c>
      <c r="C54" s="76">
        <v>1</v>
      </c>
      <c r="D54" s="25">
        <v>252500</v>
      </c>
      <c r="E54" s="9">
        <v>5.2631578947368418E-2</v>
      </c>
      <c r="F54" s="9">
        <v>5.1201565904080348E-3</v>
      </c>
    </row>
    <row r="55" spans="1:6">
      <c r="C55" s="76"/>
      <c r="D55" s="25"/>
      <c r="E55" s="9"/>
      <c r="F55" s="9"/>
    </row>
    <row r="56" spans="1:6">
      <c r="A56" t="s">
        <v>29</v>
      </c>
      <c r="C56" s="76">
        <v>19</v>
      </c>
      <c r="D56" s="25">
        <v>49314898</v>
      </c>
      <c r="E56" s="9">
        <v>1</v>
      </c>
      <c r="F5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57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57</v>
      </c>
    </row>
    <row r="2" spans="1:12" ht="15">
      <c r="A2" s="104" t="s">
        <v>93</v>
      </c>
      <c r="B2" s="104" t="s">
        <v>137</v>
      </c>
      <c r="C2" s="104" t="s">
        <v>94</v>
      </c>
      <c r="D2" s="104" t="s">
        <v>95</v>
      </c>
      <c r="E2" s="104" t="s">
        <v>51</v>
      </c>
      <c r="F2" s="105">
        <v>994372</v>
      </c>
      <c r="G2" s="106">
        <v>440000</v>
      </c>
      <c r="H2" s="104" t="s">
        <v>54</v>
      </c>
      <c r="I2" s="104" t="s">
        <v>73</v>
      </c>
      <c r="J2" s="107">
        <v>44985</v>
      </c>
    </row>
    <row r="3" spans="1:12" ht="15">
      <c r="A3" s="104" t="s">
        <v>90</v>
      </c>
      <c r="B3" s="104" t="s">
        <v>138</v>
      </c>
      <c r="C3" s="104" t="s">
        <v>91</v>
      </c>
      <c r="D3" s="104" t="s">
        <v>92</v>
      </c>
      <c r="E3" s="104" t="s">
        <v>51</v>
      </c>
      <c r="F3" s="105">
        <v>994369</v>
      </c>
      <c r="G3" s="106">
        <v>485000</v>
      </c>
      <c r="H3" s="104" t="s">
        <v>73</v>
      </c>
      <c r="I3" s="104" t="s">
        <v>73</v>
      </c>
      <c r="J3" s="107">
        <v>44985</v>
      </c>
    </row>
    <row r="4" spans="1:12" ht="15">
      <c r="A4" s="104" t="s">
        <v>90</v>
      </c>
      <c r="B4" s="104" t="s">
        <v>138</v>
      </c>
      <c r="C4" s="104" t="s">
        <v>91</v>
      </c>
      <c r="D4" s="104" t="s">
        <v>92</v>
      </c>
      <c r="E4" s="104" t="s">
        <v>51</v>
      </c>
      <c r="F4" s="105">
        <v>994256</v>
      </c>
      <c r="G4" s="106">
        <v>509950</v>
      </c>
      <c r="H4" s="104" t="s">
        <v>73</v>
      </c>
      <c r="I4" s="104" t="s">
        <v>73</v>
      </c>
      <c r="J4" s="107">
        <v>44981</v>
      </c>
    </row>
    <row r="5" spans="1:12" ht="15">
      <c r="A5" s="104" t="s">
        <v>65</v>
      </c>
      <c r="B5" s="104" t="s">
        <v>139</v>
      </c>
      <c r="C5" s="104" t="s">
        <v>66</v>
      </c>
      <c r="D5" s="104" t="s">
        <v>67</v>
      </c>
      <c r="E5" s="104" t="s">
        <v>51</v>
      </c>
      <c r="F5" s="105">
        <v>994278</v>
      </c>
      <c r="G5" s="106">
        <v>742500</v>
      </c>
      <c r="H5" s="104" t="s">
        <v>54</v>
      </c>
      <c r="I5" s="104" t="s">
        <v>73</v>
      </c>
      <c r="J5" s="107">
        <v>44984</v>
      </c>
    </row>
    <row r="6" spans="1:12" ht="15">
      <c r="A6" s="104" t="s">
        <v>65</v>
      </c>
      <c r="B6" s="104" t="s">
        <v>139</v>
      </c>
      <c r="C6" s="104" t="s">
        <v>68</v>
      </c>
      <c r="D6" s="104" t="s">
        <v>69</v>
      </c>
      <c r="E6" s="104" t="s">
        <v>51</v>
      </c>
      <c r="F6" s="105">
        <v>994009</v>
      </c>
      <c r="G6" s="106">
        <v>600000</v>
      </c>
      <c r="H6" s="104" t="s">
        <v>73</v>
      </c>
      <c r="I6" s="104" t="s">
        <v>73</v>
      </c>
      <c r="J6" s="107">
        <v>44974</v>
      </c>
    </row>
    <row r="7" spans="1:12" ht="15">
      <c r="A7" s="104" t="s">
        <v>65</v>
      </c>
      <c r="B7" s="104" t="s">
        <v>139</v>
      </c>
      <c r="C7" s="104" t="s">
        <v>66</v>
      </c>
      <c r="D7" s="104" t="s">
        <v>67</v>
      </c>
      <c r="E7" s="104" t="s">
        <v>51</v>
      </c>
      <c r="F7" s="105">
        <v>994331</v>
      </c>
      <c r="G7" s="106">
        <v>710000</v>
      </c>
      <c r="H7" s="104" t="s">
        <v>54</v>
      </c>
      <c r="I7" s="104" t="s">
        <v>73</v>
      </c>
      <c r="J7" s="107">
        <v>44984</v>
      </c>
    </row>
    <row r="8" spans="1:12" ht="15">
      <c r="A8" s="104" t="s">
        <v>65</v>
      </c>
      <c r="B8" s="104" t="s">
        <v>139</v>
      </c>
      <c r="C8" s="104" t="s">
        <v>66</v>
      </c>
      <c r="D8" s="104" t="s">
        <v>67</v>
      </c>
      <c r="E8" s="104" t="s">
        <v>51</v>
      </c>
      <c r="F8" s="105">
        <v>994064</v>
      </c>
      <c r="G8" s="106">
        <v>460000</v>
      </c>
      <c r="H8" s="104" t="s">
        <v>54</v>
      </c>
      <c r="I8" s="104" t="s">
        <v>73</v>
      </c>
      <c r="J8" s="107">
        <v>44978</v>
      </c>
    </row>
    <row r="9" spans="1:12" ht="15">
      <c r="A9" s="104" t="s">
        <v>65</v>
      </c>
      <c r="B9" s="104" t="s">
        <v>139</v>
      </c>
      <c r="C9" s="104" t="s">
        <v>66</v>
      </c>
      <c r="D9" s="104" t="s">
        <v>67</v>
      </c>
      <c r="E9" s="104" t="s">
        <v>58</v>
      </c>
      <c r="F9" s="105">
        <v>994032</v>
      </c>
      <c r="G9" s="106">
        <v>470000</v>
      </c>
      <c r="H9" s="104" t="s">
        <v>54</v>
      </c>
      <c r="I9" s="104" t="s">
        <v>73</v>
      </c>
      <c r="J9" s="107">
        <v>44974</v>
      </c>
    </row>
    <row r="10" spans="1:12" ht="15">
      <c r="A10" s="104" t="s">
        <v>65</v>
      </c>
      <c r="B10" s="104" t="s">
        <v>139</v>
      </c>
      <c r="C10" s="104" t="s">
        <v>68</v>
      </c>
      <c r="D10" s="104" t="s">
        <v>69</v>
      </c>
      <c r="E10" s="104" t="s">
        <v>58</v>
      </c>
      <c r="F10" s="105">
        <v>993850</v>
      </c>
      <c r="G10" s="106">
        <v>1680000</v>
      </c>
      <c r="H10" s="104" t="s">
        <v>54</v>
      </c>
      <c r="I10" s="104" t="s">
        <v>73</v>
      </c>
      <c r="J10" s="107">
        <v>44970</v>
      </c>
    </row>
    <row r="11" spans="1:12" ht="15">
      <c r="A11" s="104" t="s">
        <v>65</v>
      </c>
      <c r="B11" s="104" t="s">
        <v>139</v>
      </c>
      <c r="C11" s="104" t="s">
        <v>66</v>
      </c>
      <c r="D11" s="104" t="s">
        <v>67</v>
      </c>
      <c r="E11" s="104" t="s">
        <v>51</v>
      </c>
      <c r="F11" s="105">
        <v>993886</v>
      </c>
      <c r="G11" s="106">
        <v>452750</v>
      </c>
      <c r="H11" s="104" t="s">
        <v>54</v>
      </c>
      <c r="I11" s="104" t="s">
        <v>73</v>
      </c>
      <c r="J11" s="107">
        <v>44972</v>
      </c>
    </row>
    <row r="12" spans="1:12" ht="15">
      <c r="A12" s="104" t="s">
        <v>65</v>
      </c>
      <c r="B12" s="104" t="s">
        <v>139</v>
      </c>
      <c r="C12" s="104" t="s">
        <v>82</v>
      </c>
      <c r="D12" s="104" t="s">
        <v>83</v>
      </c>
      <c r="E12" s="104" t="s">
        <v>51</v>
      </c>
      <c r="F12" s="105">
        <v>993896</v>
      </c>
      <c r="G12" s="106">
        <v>3888000</v>
      </c>
      <c r="H12" s="104" t="s">
        <v>54</v>
      </c>
      <c r="I12" s="104" t="s">
        <v>73</v>
      </c>
      <c r="J12" s="107">
        <v>44972</v>
      </c>
    </row>
    <row r="13" spans="1:12" ht="15">
      <c r="A13" s="104" t="s">
        <v>65</v>
      </c>
      <c r="B13" s="104" t="s">
        <v>139</v>
      </c>
      <c r="C13" s="104" t="s">
        <v>66</v>
      </c>
      <c r="D13" s="104" t="s">
        <v>67</v>
      </c>
      <c r="E13" s="104" t="s">
        <v>58</v>
      </c>
      <c r="F13" s="105">
        <v>994104</v>
      </c>
      <c r="G13" s="106">
        <v>500000</v>
      </c>
      <c r="H13" s="104" t="s">
        <v>54</v>
      </c>
      <c r="I13" s="104" t="s">
        <v>73</v>
      </c>
      <c r="J13" s="107">
        <v>44979</v>
      </c>
    </row>
    <row r="14" spans="1:12" ht="15">
      <c r="A14" s="104" t="s">
        <v>65</v>
      </c>
      <c r="B14" s="104" t="s">
        <v>139</v>
      </c>
      <c r="C14" s="104" t="s">
        <v>68</v>
      </c>
      <c r="D14" s="104" t="s">
        <v>69</v>
      </c>
      <c r="E14" s="104" t="s">
        <v>51</v>
      </c>
      <c r="F14" s="105">
        <v>993788</v>
      </c>
      <c r="G14" s="106">
        <v>676774</v>
      </c>
      <c r="H14" s="104" t="s">
        <v>54</v>
      </c>
      <c r="I14" s="104" t="s">
        <v>73</v>
      </c>
      <c r="J14" s="107">
        <v>44966</v>
      </c>
    </row>
    <row r="15" spans="1:12" ht="15">
      <c r="A15" s="104" t="s">
        <v>65</v>
      </c>
      <c r="B15" s="104" t="s">
        <v>139</v>
      </c>
      <c r="C15" s="104" t="s">
        <v>66</v>
      </c>
      <c r="D15" s="104" t="s">
        <v>67</v>
      </c>
      <c r="E15" s="104" t="s">
        <v>51</v>
      </c>
      <c r="F15" s="105">
        <v>993774</v>
      </c>
      <c r="G15" s="106">
        <v>725000</v>
      </c>
      <c r="H15" s="104" t="s">
        <v>54</v>
      </c>
      <c r="I15" s="104" t="s">
        <v>73</v>
      </c>
      <c r="J15" s="107">
        <v>44966</v>
      </c>
    </row>
    <row r="16" spans="1:12" ht="15">
      <c r="A16" s="104" t="s">
        <v>57</v>
      </c>
      <c r="B16" s="104" t="s">
        <v>140</v>
      </c>
      <c r="C16" s="104" t="s">
        <v>63</v>
      </c>
      <c r="D16" s="104" t="s">
        <v>64</v>
      </c>
      <c r="E16" s="104" t="s">
        <v>51</v>
      </c>
      <c r="F16" s="105">
        <v>993815</v>
      </c>
      <c r="G16" s="106">
        <v>1050000</v>
      </c>
      <c r="H16" s="104" t="s">
        <v>54</v>
      </c>
      <c r="I16" s="104" t="s">
        <v>73</v>
      </c>
      <c r="J16" s="107">
        <v>44967</v>
      </c>
    </row>
    <row r="17" spans="1:10" ht="15">
      <c r="A17" s="104" t="s">
        <v>57</v>
      </c>
      <c r="B17" s="104" t="s">
        <v>140</v>
      </c>
      <c r="C17" s="104" t="s">
        <v>78</v>
      </c>
      <c r="D17" s="104" t="s">
        <v>79</v>
      </c>
      <c r="E17" s="104" t="s">
        <v>51</v>
      </c>
      <c r="F17" s="105">
        <v>994018</v>
      </c>
      <c r="G17" s="106">
        <v>970000</v>
      </c>
      <c r="H17" s="104" t="s">
        <v>54</v>
      </c>
      <c r="I17" s="104" t="s">
        <v>73</v>
      </c>
      <c r="J17" s="107">
        <v>44974</v>
      </c>
    </row>
    <row r="18" spans="1:10" ht="15">
      <c r="A18" s="104" t="s">
        <v>57</v>
      </c>
      <c r="B18" s="104" t="s">
        <v>140</v>
      </c>
      <c r="C18" s="104" t="s">
        <v>71</v>
      </c>
      <c r="D18" s="104" t="s">
        <v>72</v>
      </c>
      <c r="E18" s="104" t="s">
        <v>70</v>
      </c>
      <c r="F18" s="105">
        <v>993796</v>
      </c>
      <c r="G18" s="106">
        <v>473660</v>
      </c>
      <c r="H18" s="104" t="s">
        <v>73</v>
      </c>
      <c r="I18" s="104" t="s">
        <v>73</v>
      </c>
      <c r="J18" s="107">
        <v>44967</v>
      </c>
    </row>
    <row r="19" spans="1:10" ht="15">
      <c r="A19" s="104" t="s">
        <v>57</v>
      </c>
      <c r="B19" s="104" t="s">
        <v>140</v>
      </c>
      <c r="C19" s="104" t="s">
        <v>71</v>
      </c>
      <c r="D19" s="104" t="s">
        <v>72</v>
      </c>
      <c r="E19" s="104" t="s">
        <v>51</v>
      </c>
      <c r="F19" s="105">
        <v>993918</v>
      </c>
      <c r="G19" s="106">
        <v>625000</v>
      </c>
      <c r="H19" s="104" t="s">
        <v>73</v>
      </c>
      <c r="I19" s="104" t="s">
        <v>73</v>
      </c>
      <c r="J19" s="107">
        <v>44973</v>
      </c>
    </row>
    <row r="20" spans="1:10" ht="15">
      <c r="A20" s="104" t="s">
        <v>57</v>
      </c>
      <c r="B20" s="104" t="s">
        <v>140</v>
      </c>
      <c r="C20" s="104" t="s">
        <v>63</v>
      </c>
      <c r="D20" s="104" t="s">
        <v>64</v>
      </c>
      <c r="E20" s="104" t="s">
        <v>58</v>
      </c>
      <c r="F20" s="105">
        <v>993766</v>
      </c>
      <c r="G20" s="106">
        <v>4610000</v>
      </c>
      <c r="H20" s="104" t="s">
        <v>54</v>
      </c>
      <c r="I20" s="104" t="s">
        <v>73</v>
      </c>
      <c r="J20" s="107">
        <v>44966</v>
      </c>
    </row>
    <row r="21" spans="1:10" ht="15">
      <c r="A21" s="104" t="s">
        <v>57</v>
      </c>
      <c r="B21" s="104" t="s">
        <v>140</v>
      </c>
      <c r="C21" s="104" t="s">
        <v>59</v>
      </c>
      <c r="D21" s="104" t="s">
        <v>60</v>
      </c>
      <c r="E21" s="104" t="s">
        <v>58</v>
      </c>
      <c r="F21" s="105">
        <v>993654</v>
      </c>
      <c r="G21" s="106">
        <v>230000</v>
      </c>
      <c r="H21" s="104" t="s">
        <v>54</v>
      </c>
      <c r="I21" s="104" t="s">
        <v>73</v>
      </c>
      <c r="J21" s="107">
        <v>44963</v>
      </c>
    </row>
    <row r="22" spans="1:10" ht="15">
      <c r="A22" s="104" t="s">
        <v>57</v>
      </c>
      <c r="B22" s="104" t="s">
        <v>140</v>
      </c>
      <c r="C22" s="104" t="s">
        <v>71</v>
      </c>
      <c r="D22" s="104" t="s">
        <v>72</v>
      </c>
      <c r="E22" s="104" t="s">
        <v>51</v>
      </c>
      <c r="F22" s="105">
        <v>994227</v>
      </c>
      <c r="G22" s="106">
        <v>925371</v>
      </c>
      <c r="H22" s="104" t="s">
        <v>54</v>
      </c>
      <c r="I22" s="104" t="s">
        <v>73</v>
      </c>
      <c r="J22" s="107">
        <v>44981</v>
      </c>
    </row>
    <row r="23" spans="1:10" ht="15">
      <c r="A23" s="104" t="s">
        <v>74</v>
      </c>
      <c r="B23" s="104" t="s">
        <v>141</v>
      </c>
      <c r="C23" s="104" t="s">
        <v>63</v>
      </c>
      <c r="D23" s="104" t="s">
        <v>76</v>
      </c>
      <c r="E23" s="104" t="s">
        <v>51</v>
      </c>
      <c r="F23" s="105">
        <v>994020</v>
      </c>
      <c r="G23" s="106">
        <v>342077</v>
      </c>
      <c r="H23" s="104" t="s">
        <v>54</v>
      </c>
      <c r="I23" s="104" t="s">
        <v>73</v>
      </c>
      <c r="J23" s="107">
        <v>44974</v>
      </c>
    </row>
    <row r="24" spans="1:10" ht="15">
      <c r="A24" s="104" t="s">
        <v>74</v>
      </c>
      <c r="B24" s="104" t="s">
        <v>141</v>
      </c>
      <c r="C24" s="104" t="s">
        <v>63</v>
      </c>
      <c r="D24" s="104" t="s">
        <v>76</v>
      </c>
      <c r="E24" s="104" t="s">
        <v>75</v>
      </c>
      <c r="F24" s="105">
        <v>993818</v>
      </c>
      <c r="G24" s="106">
        <v>276500</v>
      </c>
      <c r="H24" s="104" t="s">
        <v>54</v>
      </c>
      <c r="I24" s="104" t="s">
        <v>73</v>
      </c>
      <c r="J24" s="107">
        <v>44967</v>
      </c>
    </row>
    <row r="25" spans="1:10" ht="15">
      <c r="A25" s="104" t="s">
        <v>74</v>
      </c>
      <c r="B25" s="104" t="s">
        <v>141</v>
      </c>
      <c r="C25" s="104" t="s">
        <v>63</v>
      </c>
      <c r="D25" s="104" t="s">
        <v>76</v>
      </c>
      <c r="E25" s="104" t="s">
        <v>70</v>
      </c>
      <c r="F25" s="105">
        <v>993921</v>
      </c>
      <c r="G25" s="106">
        <v>525000</v>
      </c>
      <c r="H25" s="104" t="s">
        <v>54</v>
      </c>
      <c r="I25" s="104" t="s">
        <v>73</v>
      </c>
      <c r="J25" s="107">
        <v>44973</v>
      </c>
    </row>
    <row r="26" spans="1:10" ht="15">
      <c r="A26" s="104" t="s">
        <v>50</v>
      </c>
      <c r="B26" s="104" t="s">
        <v>142</v>
      </c>
      <c r="C26" s="104" t="s">
        <v>52</v>
      </c>
      <c r="D26" s="104" t="s">
        <v>53</v>
      </c>
      <c r="E26" s="104" t="s">
        <v>58</v>
      </c>
      <c r="F26" s="105">
        <v>994269</v>
      </c>
      <c r="G26" s="106">
        <v>385000</v>
      </c>
      <c r="H26" s="104" t="s">
        <v>54</v>
      </c>
      <c r="I26" s="104" t="s">
        <v>73</v>
      </c>
      <c r="J26" s="107">
        <v>44984</v>
      </c>
    </row>
    <row r="27" spans="1:10" ht="15">
      <c r="A27" s="104" t="s">
        <v>50</v>
      </c>
      <c r="B27" s="104" t="s">
        <v>142</v>
      </c>
      <c r="C27" s="104" t="s">
        <v>52</v>
      </c>
      <c r="D27" s="104" t="s">
        <v>53</v>
      </c>
      <c r="E27" s="104" t="s">
        <v>58</v>
      </c>
      <c r="F27" s="105">
        <v>993709</v>
      </c>
      <c r="G27" s="106">
        <v>375000</v>
      </c>
      <c r="H27" s="104" t="s">
        <v>54</v>
      </c>
      <c r="I27" s="104" t="s">
        <v>73</v>
      </c>
      <c r="J27" s="107">
        <v>44964</v>
      </c>
    </row>
    <row r="28" spans="1:10" ht="15">
      <c r="A28" s="104" t="s">
        <v>50</v>
      </c>
      <c r="B28" s="104" t="s">
        <v>142</v>
      </c>
      <c r="C28" s="104" t="s">
        <v>52</v>
      </c>
      <c r="D28" s="104" t="s">
        <v>53</v>
      </c>
      <c r="E28" s="104" t="s">
        <v>51</v>
      </c>
      <c r="F28" s="105">
        <v>994252</v>
      </c>
      <c r="G28" s="106">
        <v>429000</v>
      </c>
      <c r="H28" s="104" t="s">
        <v>54</v>
      </c>
      <c r="I28" s="104" t="s">
        <v>73</v>
      </c>
      <c r="J28" s="107">
        <v>44981</v>
      </c>
    </row>
    <row r="29" spans="1:10" ht="15">
      <c r="A29" s="104" t="s">
        <v>50</v>
      </c>
      <c r="B29" s="104" t="s">
        <v>142</v>
      </c>
      <c r="C29" s="104" t="s">
        <v>52</v>
      </c>
      <c r="D29" s="104" t="s">
        <v>53</v>
      </c>
      <c r="E29" s="104" t="s">
        <v>51</v>
      </c>
      <c r="F29" s="105">
        <v>993777</v>
      </c>
      <c r="G29" s="106">
        <v>670000</v>
      </c>
      <c r="H29" s="104" t="s">
        <v>54</v>
      </c>
      <c r="I29" s="104" t="s">
        <v>73</v>
      </c>
      <c r="J29" s="107">
        <v>44966</v>
      </c>
    </row>
    <row r="30" spans="1:10" ht="15">
      <c r="A30" s="104" t="s">
        <v>50</v>
      </c>
      <c r="B30" s="104" t="s">
        <v>142</v>
      </c>
      <c r="C30" s="104" t="s">
        <v>88</v>
      </c>
      <c r="D30" s="104" t="s">
        <v>96</v>
      </c>
      <c r="E30" s="104" t="s">
        <v>75</v>
      </c>
      <c r="F30" s="105">
        <v>994206</v>
      </c>
      <c r="G30" s="106">
        <v>379000</v>
      </c>
      <c r="H30" s="104" t="s">
        <v>54</v>
      </c>
      <c r="I30" s="104" t="s">
        <v>73</v>
      </c>
      <c r="J30" s="107">
        <v>44980</v>
      </c>
    </row>
    <row r="31" spans="1:10" ht="15">
      <c r="A31" s="104" t="s">
        <v>50</v>
      </c>
      <c r="B31" s="104" t="s">
        <v>142</v>
      </c>
      <c r="C31" s="104" t="s">
        <v>52</v>
      </c>
      <c r="D31" s="104" t="s">
        <v>53</v>
      </c>
      <c r="E31" s="104" t="s">
        <v>51</v>
      </c>
      <c r="F31" s="105">
        <v>994114</v>
      </c>
      <c r="G31" s="106">
        <v>679000</v>
      </c>
      <c r="H31" s="104" t="s">
        <v>54</v>
      </c>
      <c r="I31" s="104" t="s">
        <v>73</v>
      </c>
      <c r="J31" s="107">
        <v>44980</v>
      </c>
    </row>
    <row r="32" spans="1:10" ht="15">
      <c r="A32" s="104" t="s">
        <v>50</v>
      </c>
      <c r="B32" s="104" t="s">
        <v>142</v>
      </c>
      <c r="C32" s="104" t="s">
        <v>52</v>
      </c>
      <c r="D32" s="104" t="s">
        <v>53</v>
      </c>
      <c r="E32" s="104" t="s">
        <v>51</v>
      </c>
      <c r="F32" s="105">
        <v>993807</v>
      </c>
      <c r="G32" s="106">
        <v>437500</v>
      </c>
      <c r="H32" s="104" t="s">
        <v>54</v>
      </c>
      <c r="I32" s="104" t="s">
        <v>73</v>
      </c>
      <c r="J32" s="107">
        <v>44967</v>
      </c>
    </row>
    <row r="33" spans="1:10" ht="15">
      <c r="A33" s="104" t="s">
        <v>50</v>
      </c>
      <c r="B33" s="104" t="s">
        <v>142</v>
      </c>
      <c r="C33" s="104" t="s">
        <v>61</v>
      </c>
      <c r="D33" s="104" t="s">
        <v>86</v>
      </c>
      <c r="E33" s="104" t="s">
        <v>51</v>
      </c>
      <c r="F33" s="105">
        <v>994096</v>
      </c>
      <c r="G33" s="106">
        <v>435000</v>
      </c>
      <c r="H33" s="104" t="s">
        <v>54</v>
      </c>
      <c r="I33" s="104" t="s">
        <v>73</v>
      </c>
      <c r="J33" s="107">
        <v>44979</v>
      </c>
    </row>
    <row r="34" spans="1:10" ht="15">
      <c r="A34" s="104" t="s">
        <v>50</v>
      </c>
      <c r="B34" s="104" t="s">
        <v>142</v>
      </c>
      <c r="C34" s="104" t="s">
        <v>52</v>
      </c>
      <c r="D34" s="104" t="s">
        <v>53</v>
      </c>
      <c r="E34" s="104" t="s">
        <v>51</v>
      </c>
      <c r="F34" s="105">
        <v>994350</v>
      </c>
      <c r="G34" s="106">
        <v>392000</v>
      </c>
      <c r="H34" s="104" t="s">
        <v>73</v>
      </c>
      <c r="I34" s="104" t="s">
        <v>73</v>
      </c>
      <c r="J34" s="107">
        <v>44985</v>
      </c>
    </row>
    <row r="35" spans="1:10" ht="15">
      <c r="A35" s="104" t="s">
        <v>50</v>
      </c>
      <c r="B35" s="104" t="s">
        <v>142</v>
      </c>
      <c r="C35" s="104" t="s">
        <v>52</v>
      </c>
      <c r="D35" s="104" t="s">
        <v>53</v>
      </c>
      <c r="E35" s="104" t="s">
        <v>51</v>
      </c>
      <c r="F35" s="105">
        <v>994305</v>
      </c>
      <c r="G35" s="106">
        <v>846876</v>
      </c>
      <c r="H35" s="104" t="s">
        <v>73</v>
      </c>
      <c r="I35" s="104" t="s">
        <v>73</v>
      </c>
      <c r="J35" s="107">
        <v>44984</v>
      </c>
    </row>
    <row r="36" spans="1:10" ht="15">
      <c r="A36" s="104" t="s">
        <v>50</v>
      </c>
      <c r="B36" s="104" t="s">
        <v>142</v>
      </c>
      <c r="C36" s="104" t="s">
        <v>52</v>
      </c>
      <c r="D36" s="104" t="s">
        <v>53</v>
      </c>
      <c r="E36" s="104" t="s">
        <v>51</v>
      </c>
      <c r="F36" s="105">
        <v>994323</v>
      </c>
      <c r="G36" s="106">
        <v>537500</v>
      </c>
      <c r="H36" s="104" t="s">
        <v>54</v>
      </c>
      <c r="I36" s="104" t="s">
        <v>73</v>
      </c>
      <c r="J36" s="107">
        <v>44984</v>
      </c>
    </row>
    <row r="37" spans="1:10" ht="15">
      <c r="A37" s="104" t="s">
        <v>50</v>
      </c>
      <c r="B37" s="104" t="s">
        <v>142</v>
      </c>
      <c r="C37" s="104" t="s">
        <v>52</v>
      </c>
      <c r="D37" s="104" t="s">
        <v>53</v>
      </c>
      <c r="E37" s="104" t="s">
        <v>51</v>
      </c>
      <c r="F37" s="105">
        <v>993574</v>
      </c>
      <c r="G37" s="106">
        <v>425000</v>
      </c>
      <c r="H37" s="104" t="s">
        <v>54</v>
      </c>
      <c r="I37" s="104" t="s">
        <v>73</v>
      </c>
      <c r="J37" s="107">
        <v>44958</v>
      </c>
    </row>
    <row r="38" spans="1:10" ht="15">
      <c r="A38" s="104" t="s">
        <v>50</v>
      </c>
      <c r="B38" s="104" t="s">
        <v>142</v>
      </c>
      <c r="C38" s="104" t="s">
        <v>61</v>
      </c>
      <c r="D38" s="104" t="s">
        <v>86</v>
      </c>
      <c r="E38" s="104" t="s">
        <v>51</v>
      </c>
      <c r="F38" s="105">
        <v>993989</v>
      </c>
      <c r="G38" s="106">
        <v>595000</v>
      </c>
      <c r="H38" s="104" t="s">
        <v>54</v>
      </c>
      <c r="I38" s="104" t="s">
        <v>73</v>
      </c>
      <c r="J38" s="107">
        <v>44974</v>
      </c>
    </row>
    <row r="39" spans="1:10" ht="15">
      <c r="A39" s="104" t="s">
        <v>50</v>
      </c>
      <c r="B39" s="104" t="s">
        <v>142</v>
      </c>
      <c r="C39" s="104" t="s">
        <v>52</v>
      </c>
      <c r="D39" s="104" t="s">
        <v>53</v>
      </c>
      <c r="E39" s="104" t="s">
        <v>58</v>
      </c>
      <c r="F39" s="105">
        <v>993577</v>
      </c>
      <c r="G39" s="106">
        <v>670000</v>
      </c>
      <c r="H39" s="104" t="s">
        <v>54</v>
      </c>
      <c r="I39" s="104" t="s">
        <v>73</v>
      </c>
      <c r="J39" s="107">
        <v>44958</v>
      </c>
    </row>
    <row r="40" spans="1:10" ht="15">
      <c r="A40" s="104" t="s">
        <v>50</v>
      </c>
      <c r="B40" s="104" t="s">
        <v>142</v>
      </c>
      <c r="C40" s="104" t="s">
        <v>52</v>
      </c>
      <c r="D40" s="104" t="s">
        <v>53</v>
      </c>
      <c r="E40" s="104" t="s">
        <v>51</v>
      </c>
      <c r="F40" s="105">
        <v>993629</v>
      </c>
      <c r="G40" s="106">
        <v>349000</v>
      </c>
      <c r="H40" s="104" t="s">
        <v>54</v>
      </c>
      <c r="I40" s="104" t="s">
        <v>73</v>
      </c>
      <c r="J40" s="107">
        <v>44960</v>
      </c>
    </row>
    <row r="41" spans="1:10" ht="15">
      <c r="A41" s="104" t="s">
        <v>50</v>
      </c>
      <c r="B41" s="104" t="s">
        <v>142</v>
      </c>
      <c r="C41" s="104" t="s">
        <v>52</v>
      </c>
      <c r="D41" s="104" t="s">
        <v>53</v>
      </c>
      <c r="E41" s="104" t="s">
        <v>51</v>
      </c>
      <c r="F41" s="105">
        <v>994343</v>
      </c>
      <c r="G41" s="106">
        <v>650000</v>
      </c>
      <c r="H41" s="104" t="s">
        <v>73</v>
      </c>
      <c r="I41" s="104" t="s">
        <v>73</v>
      </c>
      <c r="J41" s="107">
        <v>44985</v>
      </c>
    </row>
    <row r="42" spans="1:10" ht="15">
      <c r="A42" s="104" t="s">
        <v>50</v>
      </c>
      <c r="B42" s="104" t="s">
        <v>142</v>
      </c>
      <c r="C42" s="104" t="s">
        <v>52</v>
      </c>
      <c r="D42" s="104" t="s">
        <v>53</v>
      </c>
      <c r="E42" s="104" t="s">
        <v>51</v>
      </c>
      <c r="F42" s="105">
        <v>994365</v>
      </c>
      <c r="G42" s="106">
        <v>639000</v>
      </c>
      <c r="H42" s="104" t="s">
        <v>73</v>
      </c>
      <c r="I42" s="104" t="s">
        <v>73</v>
      </c>
      <c r="J42" s="107">
        <v>44985</v>
      </c>
    </row>
    <row r="43" spans="1:10" ht="15">
      <c r="A43" s="104" t="s">
        <v>50</v>
      </c>
      <c r="B43" s="104" t="s">
        <v>142</v>
      </c>
      <c r="C43" s="104" t="s">
        <v>52</v>
      </c>
      <c r="D43" s="104" t="s">
        <v>84</v>
      </c>
      <c r="E43" s="104" t="s">
        <v>58</v>
      </c>
      <c r="F43" s="105">
        <v>993961</v>
      </c>
      <c r="G43" s="106">
        <v>315000</v>
      </c>
      <c r="H43" s="104" t="s">
        <v>54</v>
      </c>
      <c r="I43" s="104" t="s">
        <v>73</v>
      </c>
      <c r="J43" s="107">
        <v>44974</v>
      </c>
    </row>
    <row r="44" spans="1:10" ht="15">
      <c r="A44" s="104" t="s">
        <v>50</v>
      </c>
      <c r="B44" s="104" t="s">
        <v>142</v>
      </c>
      <c r="C44" s="104" t="s">
        <v>52</v>
      </c>
      <c r="D44" s="104" t="s">
        <v>53</v>
      </c>
      <c r="E44" s="104" t="s">
        <v>51</v>
      </c>
      <c r="F44" s="105">
        <v>993963</v>
      </c>
      <c r="G44" s="106">
        <v>750000</v>
      </c>
      <c r="H44" s="104" t="s">
        <v>54</v>
      </c>
      <c r="I44" s="104" t="s">
        <v>73</v>
      </c>
      <c r="J44" s="107">
        <v>44974</v>
      </c>
    </row>
    <row r="45" spans="1:10" ht="15">
      <c r="A45" s="104" t="s">
        <v>55</v>
      </c>
      <c r="B45" s="104" t="s">
        <v>143</v>
      </c>
      <c r="C45" s="104" t="s">
        <v>52</v>
      </c>
      <c r="D45" s="104" t="s">
        <v>56</v>
      </c>
      <c r="E45" s="104" t="s">
        <v>58</v>
      </c>
      <c r="F45" s="105">
        <v>994326</v>
      </c>
      <c r="G45" s="106">
        <v>85000</v>
      </c>
      <c r="H45" s="104" t="s">
        <v>54</v>
      </c>
      <c r="I45" s="104" t="s">
        <v>73</v>
      </c>
      <c r="J45" s="107">
        <v>44984</v>
      </c>
    </row>
    <row r="46" spans="1:10" ht="15">
      <c r="A46" s="104" t="s">
        <v>55</v>
      </c>
      <c r="B46" s="104" t="s">
        <v>143</v>
      </c>
      <c r="C46" s="104" t="s">
        <v>52</v>
      </c>
      <c r="D46" s="104" t="s">
        <v>56</v>
      </c>
      <c r="E46" s="104" t="s">
        <v>51</v>
      </c>
      <c r="F46" s="105">
        <v>993651</v>
      </c>
      <c r="G46" s="106">
        <v>775000</v>
      </c>
      <c r="H46" s="104" t="s">
        <v>54</v>
      </c>
      <c r="I46" s="104" t="s">
        <v>73</v>
      </c>
      <c r="J46" s="107">
        <v>44963</v>
      </c>
    </row>
    <row r="47" spans="1:10" ht="15">
      <c r="A47" s="104" t="s">
        <v>55</v>
      </c>
      <c r="B47" s="104" t="s">
        <v>143</v>
      </c>
      <c r="C47" s="104" t="s">
        <v>61</v>
      </c>
      <c r="D47" s="104" t="s">
        <v>62</v>
      </c>
      <c r="E47" s="104" t="s">
        <v>58</v>
      </c>
      <c r="F47" s="105">
        <v>993663</v>
      </c>
      <c r="G47" s="106">
        <v>120000</v>
      </c>
      <c r="H47" s="104" t="s">
        <v>54</v>
      </c>
      <c r="I47" s="104" t="s">
        <v>73</v>
      </c>
      <c r="J47" s="107">
        <v>44963</v>
      </c>
    </row>
    <row r="48" spans="1:10" ht="15">
      <c r="A48" s="104" t="s">
        <v>55</v>
      </c>
      <c r="B48" s="104" t="s">
        <v>143</v>
      </c>
      <c r="C48" s="104" t="s">
        <v>52</v>
      </c>
      <c r="D48" s="104" t="s">
        <v>56</v>
      </c>
      <c r="E48" s="104" t="s">
        <v>51</v>
      </c>
      <c r="F48" s="105">
        <v>993706</v>
      </c>
      <c r="G48" s="106">
        <v>1000000</v>
      </c>
      <c r="H48" s="104" t="s">
        <v>54</v>
      </c>
      <c r="I48" s="104" t="s">
        <v>73</v>
      </c>
      <c r="J48" s="107">
        <v>44964</v>
      </c>
    </row>
    <row r="49" spans="1:10" ht="15">
      <c r="A49" s="104" t="s">
        <v>55</v>
      </c>
      <c r="B49" s="104" t="s">
        <v>143</v>
      </c>
      <c r="C49" s="104" t="s">
        <v>52</v>
      </c>
      <c r="D49" s="104" t="s">
        <v>56</v>
      </c>
      <c r="E49" s="104" t="s">
        <v>85</v>
      </c>
      <c r="F49" s="105">
        <v>993984</v>
      </c>
      <c r="G49" s="106">
        <v>550000</v>
      </c>
      <c r="H49" s="104" t="s">
        <v>54</v>
      </c>
      <c r="I49" s="104" t="s">
        <v>73</v>
      </c>
      <c r="J49" s="107">
        <v>44974</v>
      </c>
    </row>
    <row r="50" spans="1:10" ht="15">
      <c r="A50" s="104" t="s">
        <v>55</v>
      </c>
      <c r="B50" s="104" t="s">
        <v>143</v>
      </c>
      <c r="C50" s="104" t="s">
        <v>61</v>
      </c>
      <c r="D50" s="104" t="s">
        <v>62</v>
      </c>
      <c r="E50" s="104" t="s">
        <v>58</v>
      </c>
      <c r="F50" s="105">
        <v>993801</v>
      </c>
      <c r="G50" s="106">
        <v>220000</v>
      </c>
      <c r="H50" s="104" t="s">
        <v>54</v>
      </c>
      <c r="I50" s="104" t="s">
        <v>73</v>
      </c>
      <c r="J50" s="107">
        <v>44967</v>
      </c>
    </row>
    <row r="51" spans="1:10" ht="15">
      <c r="A51" s="104" t="s">
        <v>55</v>
      </c>
      <c r="B51" s="104" t="s">
        <v>143</v>
      </c>
      <c r="C51" s="104" t="s">
        <v>52</v>
      </c>
      <c r="D51" s="104" t="s">
        <v>56</v>
      </c>
      <c r="E51" s="104" t="s">
        <v>51</v>
      </c>
      <c r="F51" s="105">
        <v>994374</v>
      </c>
      <c r="G51" s="106">
        <v>4850000</v>
      </c>
      <c r="H51" s="104" t="s">
        <v>54</v>
      </c>
      <c r="I51" s="104" t="s">
        <v>73</v>
      </c>
      <c r="J51" s="107">
        <v>44985</v>
      </c>
    </row>
    <row r="52" spans="1:10" ht="15">
      <c r="A52" s="104" t="s">
        <v>55</v>
      </c>
      <c r="B52" s="104" t="s">
        <v>143</v>
      </c>
      <c r="C52" s="104" t="s">
        <v>52</v>
      </c>
      <c r="D52" s="104" t="s">
        <v>56</v>
      </c>
      <c r="E52" s="104" t="s">
        <v>58</v>
      </c>
      <c r="F52" s="105">
        <v>994095</v>
      </c>
      <c r="G52" s="106">
        <v>250000</v>
      </c>
      <c r="H52" s="104" t="s">
        <v>54</v>
      </c>
      <c r="I52" s="104" t="s">
        <v>73</v>
      </c>
      <c r="J52" s="107">
        <v>44979</v>
      </c>
    </row>
    <row r="53" spans="1:10" ht="15">
      <c r="A53" s="104" t="s">
        <v>55</v>
      </c>
      <c r="B53" s="104" t="s">
        <v>143</v>
      </c>
      <c r="C53" s="104" t="s">
        <v>88</v>
      </c>
      <c r="D53" s="104" t="s">
        <v>89</v>
      </c>
      <c r="E53" s="104" t="s">
        <v>58</v>
      </c>
      <c r="F53" s="105">
        <v>994300</v>
      </c>
      <c r="G53" s="106">
        <v>2250000</v>
      </c>
      <c r="H53" s="104" t="s">
        <v>54</v>
      </c>
      <c r="I53" s="104" t="s">
        <v>73</v>
      </c>
      <c r="J53" s="107">
        <v>44984</v>
      </c>
    </row>
    <row r="54" spans="1:10" ht="15">
      <c r="A54" s="104" t="s">
        <v>55</v>
      </c>
      <c r="B54" s="104" t="s">
        <v>143</v>
      </c>
      <c r="C54" s="104" t="s">
        <v>52</v>
      </c>
      <c r="D54" s="104" t="s">
        <v>56</v>
      </c>
      <c r="E54" s="104" t="s">
        <v>58</v>
      </c>
      <c r="F54" s="105">
        <v>994026</v>
      </c>
      <c r="G54" s="106">
        <v>820000</v>
      </c>
      <c r="H54" s="104" t="s">
        <v>54</v>
      </c>
      <c r="I54" s="104" t="s">
        <v>73</v>
      </c>
      <c r="J54" s="107">
        <v>44974</v>
      </c>
    </row>
    <row r="55" spans="1:10" ht="15">
      <c r="A55" s="104" t="s">
        <v>55</v>
      </c>
      <c r="B55" s="104" t="s">
        <v>143</v>
      </c>
      <c r="C55" s="104" t="s">
        <v>61</v>
      </c>
      <c r="D55" s="104" t="s">
        <v>62</v>
      </c>
      <c r="E55" s="104" t="s">
        <v>51</v>
      </c>
      <c r="F55" s="105">
        <v>994347</v>
      </c>
      <c r="G55" s="106">
        <v>448800</v>
      </c>
      <c r="H55" s="104" t="s">
        <v>54</v>
      </c>
      <c r="I55" s="104" t="s">
        <v>73</v>
      </c>
      <c r="J55" s="107">
        <v>44985</v>
      </c>
    </row>
    <row r="56" spans="1:10" ht="15">
      <c r="A56" s="104" t="s">
        <v>55</v>
      </c>
      <c r="B56" s="104" t="s">
        <v>143</v>
      </c>
      <c r="C56" s="104" t="s">
        <v>52</v>
      </c>
      <c r="D56" s="104" t="s">
        <v>56</v>
      </c>
      <c r="E56" s="104" t="s">
        <v>58</v>
      </c>
      <c r="F56" s="105">
        <v>994035</v>
      </c>
      <c r="G56" s="106">
        <v>40000</v>
      </c>
      <c r="H56" s="104" t="s">
        <v>54</v>
      </c>
      <c r="I56" s="104" t="s">
        <v>73</v>
      </c>
      <c r="J56" s="107">
        <v>44974</v>
      </c>
    </row>
    <row r="57" spans="1:10" ht="15">
      <c r="A57" s="104" t="s">
        <v>55</v>
      </c>
      <c r="B57" s="104" t="s">
        <v>143</v>
      </c>
      <c r="C57" s="104" t="s">
        <v>52</v>
      </c>
      <c r="D57" s="104" t="s">
        <v>56</v>
      </c>
      <c r="E57" s="104" t="s">
        <v>51</v>
      </c>
      <c r="F57" s="105">
        <v>994274</v>
      </c>
      <c r="G57" s="106">
        <v>495000</v>
      </c>
      <c r="H57" s="104" t="s">
        <v>54</v>
      </c>
      <c r="I57" s="104" t="s">
        <v>73</v>
      </c>
      <c r="J57" s="107">
        <v>44984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08" t="s">
        <v>65</v>
      </c>
      <c r="B2" s="108" t="s">
        <v>139</v>
      </c>
      <c r="C2" s="108" t="s">
        <v>102</v>
      </c>
      <c r="D2" s="108" t="s">
        <v>101</v>
      </c>
      <c r="E2" s="109">
        <v>994055</v>
      </c>
      <c r="F2" s="110">
        <v>50000</v>
      </c>
      <c r="G2" s="111">
        <v>44978</v>
      </c>
      <c r="H2" s="108" t="s">
        <v>103</v>
      </c>
    </row>
    <row r="3" spans="1:12" ht="15">
      <c r="A3" s="108" t="s">
        <v>65</v>
      </c>
      <c r="B3" s="108" t="s">
        <v>139</v>
      </c>
      <c r="C3" s="108" t="s">
        <v>104</v>
      </c>
      <c r="D3" s="108" t="s">
        <v>77</v>
      </c>
      <c r="E3" s="109">
        <v>993851</v>
      </c>
      <c r="F3" s="110">
        <v>3664000</v>
      </c>
      <c r="G3" s="111">
        <v>44970</v>
      </c>
      <c r="H3" s="108" t="s">
        <v>105</v>
      </c>
    </row>
    <row r="4" spans="1:12" ht="15">
      <c r="A4" s="108" t="s">
        <v>57</v>
      </c>
      <c r="B4" s="108" t="s">
        <v>140</v>
      </c>
      <c r="C4" s="108" t="s">
        <v>107</v>
      </c>
      <c r="D4" s="108" t="s">
        <v>106</v>
      </c>
      <c r="E4" s="109">
        <v>994330</v>
      </c>
      <c r="F4" s="110">
        <v>370000</v>
      </c>
      <c r="G4" s="111">
        <v>44984</v>
      </c>
      <c r="H4" s="108" t="s">
        <v>108</v>
      </c>
    </row>
    <row r="5" spans="1:12" ht="15">
      <c r="A5" s="108" t="s">
        <v>74</v>
      </c>
      <c r="B5" s="108" t="s">
        <v>141</v>
      </c>
      <c r="C5" s="108" t="s">
        <v>107</v>
      </c>
      <c r="D5" s="108" t="s">
        <v>80</v>
      </c>
      <c r="E5" s="109">
        <v>994023</v>
      </c>
      <c r="F5" s="110">
        <v>1500000</v>
      </c>
      <c r="G5" s="111">
        <v>44974</v>
      </c>
      <c r="H5" s="108" t="s">
        <v>109</v>
      </c>
    </row>
    <row r="6" spans="1:12" ht="15">
      <c r="A6" s="108" t="s">
        <v>50</v>
      </c>
      <c r="B6" s="108" t="s">
        <v>142</v>
      </c>
      <c r="C6" s="108" t="s">
        <v>107</v>
      </c>
      <c r="D6" s="108" t="s">
        <v>120</v>
      </c>
      <c r="E6" s="109">
        <v>994107</v>
      </c>
      <c r="F6" s="110">
        <v>105000</v>
      </c>
      <c r="G6" s="111">
        <v>44980</v>
      </c>
      <c r="H6" s="108" t="s">
        <v>121</v>
      </c>
    </row>
    <row r="7" spans="1:12" ht="15">
      <c r="A7" s="108" t="s">
        <v>50</v>
      </c>
      <c r="B7" s="108" t="s">
        <v>142</v>
      </c>
      <c r="C7" s="108" t="s">
        <v>111</v>
      </c>
      <c r="D7" s="108" t="s">
        <v>110</v>
      </c>
      <c r="E7" s="109">
        <v>993632</v>
      </c>
      <c r="F7" s="110">
        <v>100000</v>
      </c>
      <c r="G7" s="111">
        <v>44960</v>
      </c>
      <c r="H7" s="108" t="s">
        <v>112</v>
      </c>
    </row>
    <row r="8" spans="1:12" ht="30">
      <c r="A8" s="108" t="s">
        <v>50</v>
      </c>
      <c r="B8" s="108" t="s">
        <v>142</v>
      </c>
      <c r="C8" s="108" t="s">
        <v>114</v>
      </c>
      <c r="D8" s="108" t="s">
        <v>113</v>
      </c>
      <c r="E8" s="109">
        <v>993966</v>
      </c>
      <c r="F8" s="110">
        <v>392755</v>
      </c>
      <c r="G8" s="111">
        <v>44974</v>
      </c>
      <c r="H8" s="108" t="s">
        <v>115</v>
      </c>
    </row>
    <row r="9" spans="1:12" ht="15">
      <c r="A9" s="108" t="s">
        <v>50</v>
      </c>
      <c r="B9" s="108" t="s">
        <v>142</v>
      </c>
      <c r="C9" s="108" t="s">
        <v>111</v>
      </c>
      <c r="D9" s="108" t="s">
        <v>116</v>
      </c>
      <c r="E9" s="109">
        <v>993634</v>
      </c>
      <c r="F9" s="110">
        <v>140000</v>
      </c>
      <c r="G9" s="111">
        <v>44960</v>
      </c>
      <c r="H9" s="108" t="s">
        <v>112</v>
      </c>
    </row>
    <row r="10" spans="1:12" ht="30">
      <c r="A10" s="108" t="s">
        <v>50</v>
      </c>
      <c r="B10" s="108" t="s">
        <v>142</v>
      </c>
      <c r="C10" s="108" t="s">
        <v>107</v>
      </c>
      <c r="D10" s="108" t="s">
        <v>119</v>
      </c>
      <c r="E10" s="109">
        <v>994047</v>
      </c>
      <c r="F10" s="110">
        <v>630000</v>
      </c>
      <c r="G10" s="111">
        <v>44978</v>
      </c>
      <c r="H10" s="108" t="s">
        <v>115</v>
      </c>
    </row>
    <row r="11" spans="1:12" ht="15">
      <c r="A11" s="108" t="s">
        <v>50</v>
      </c>
      <c r="B11" s="108" t="s">
        <v>142</v>
      </c>
      <c r="C11" s="108" t="s">
        <v>102</v>
      </c>
      <c r="D11" s="108" t="s">
        <v>122</v>
      </c>
      <c r="E11" s="109">
        <v>993830</v>
      </c>
      <c r="F11" s="110">
        <v>100000</v>
      </c>
      <c r="G11" s="111">
        <v>44970</v>
      </c>
      <c r="H11" s="108" t="s">
        <v>123</v>
      </c>
    </row>
    <row r="12" spans="1:12" ht="30">
      <c r="A12" s="108" t="s">
        <v>50</v>
      </c>
      <c r="B12" s="108" t="s">
        <v>142</v>
      </c>
      <c r="C12" s="108" t="s">
        <v>107</v>
      </c>
      <c r="D12" s="108" t="s">
        <v>117</v>
      </c>
      <c r="E12" s="109">
        <v>993814</v>
      </c>
      <c r="F12" s="110">
        <v>700000</v>
      </c>
      <c r="G12" s="111">
        <v>44967</v>
      </c>
      <c r="H12" s="108" t="s">
        <v>118</v>
      </c>
    </row>
    <row r="13" spans="1:12" ht="30">
      <c r="A13" s="108" t="s">
        <v>97</v>
      </c>
      <c r="B13" s="108" t="s">
        <v>144</v>
      </c>
      <c r="C13" s="108" t="s">
        <v>99</v>
      </c>
      <c r="D13" s="108" t="s">
        <v>98</v>
      </c>
      <c r="E13" s="109">
        <v>993623</v>
      </c>
      <c r="F13" s="110">
        <v>4968000</v>
      </c>
      <c r="G13" s="111">
        <v>44960</v>
      </c>
      <c r="H13" s="108" t="s">
        <v>100</v>
      </c>
    </row>
    <row r="14" spans="1:12" ht="30">
      <c r="A14" s="108" t="s">
        <v>55</v>
      </c>
      <c r="B14" s="108" t="s">
        <v>143</v>
      </c>
      <c r="C14" s="108" t="s">
        <v>104</v>
      </c>
      <c r="D14" s="108" t="s">
        <v>124</v>
      </c>
      <c r="E14" s="109">
        <v>993823</v>
      </c>
      <c r="F14" s="110">
        <v>657500</v>
      </c>
      <c r="G14" s="111">
        <v>44967</v>
      </c>
      <c r="H14" s="108" t="s">
        <v>125</v>
      </c>
    </row>
    <row r="15" spans="1:12" ht="15">
      <c r="A15" s="108" t="s">
        <v>55</v>
      </c>
      <c r="B15" s="108" t="s">
        <v>143</v>
      </c>
      <c r="C15" s="108" t="s">
        <v>107</v>
      </c>
      <c r="D15" s="108" t="s">
        <v>126</v>
      </c>
      <c r="E15" s="109">
        <v>994038</v>
      </c>
      <c r="F15" s="110">
        <v>422500</v>
      </c>
      <c r="G15" s="111">
        <v>44974</v>
      </c>
      <c r="H15" s="108" t="s">
        <v>127</v>
      </c>
    </row>
    <row r="16" spans="1:12" ht="60">
      <c r="A16" s="108" t="s">
        <v>55</v>
      </c>
      <c r="B16" s="108" t="s">
        <v>143</v>
      </c>
      <c r="C16" s="108" t="s">
        <v>111</v>
      </c>
      <c r="D16" s="108" t="s">
        <v>128</v>
      </c>
      <c r="E16" s="109">
        <v>993912</v>
      </c>
      <c r="F16" s="110">
        <v>400000</v>
      </c>
      <c r="G16" s="111">
        <v>44973</v>
      </c>
      <c r="H16" s="108" t="s">
        <v>129</v>
      </c>
    </row>
    <row r="17" spans="1:8" ht="15">
      <c r="A17" s="108" t="s">
        <v>55</v>
      </c>
      <c r="B17" s="108" t="s">
        <v>143</v>
      </c>
      <c r="C17" s="108" t="s">
        <v>111</v>
      </c>
      <c r="D17" s="108" t="s">
        <v>130</v>
      </c>
      <c r="E17" s="109">
        <v>993915</v>
      </c>
      <c r="F17" s="110">
        <v>400000</v>
      </c>
      <c r="G17" s="111">
        <v>44973</v>
      </c>
      <c r="H17" s="108" t="s">
        <v>131</v>
      </c>
    </row>
    <row r="18" spans="1:8" ht="15">
      <c r="A18" s="108" t="s">
        <v>55</v>
      </c>
      <c r="B18" s="108" t="s">
        <v>143</v>
      </c>
      <c r="C18" s="108" t="s">
        <v>104</v>
      </c>
      <c r="D18" s="108" t="s">
        <v>87</v>
      </c>
      <c r="E18" s="109">
        <v>994301</v>
      </c>
      <c r="F18" s="110">
        <v>33847643</v>
      </c>
      <c r="G18" s="111">
        <v>44984</v>
      </c>
      <c r="H18" s="108" t="s">
        <v>132</v>
      </c>
    </row>
    <row r="19" spans="1:8" ht="15">
      <c r="A19" s="108" t="s">
        <v>55</v>
      </c>
      <c r="B19" s="108" t="s">
        <v>143</v>
      </c>
      <c r="C19" s="108" t="s">
        <v>85</v>
      </c>
      <c r="D19" s="108" t="s">
        <v>81</v>
      </c>
      <c r="E19" s="109">
        <v>994029</v>
      </c>
      <c r="F19" s="110">
        <v>615000</v>
      </c>
      <c r="G19" s="111">
        <v>44974</v>
      </c>
      <c r="H19" s="108" t="s">
        <v>133</v>
      </c>
    </row>
    <row r="20" spans="1:8" ht="15">
      <c r="A20" s="108" t="s">
        <v>134</v>
      </c>
      <c r="B20" s="108" t="s">
        <v>145</v>
      </c>
      <c r="C20" s="108" t="s">
        <v>107</v>
      </c>
      <c r="D20" s="108" t="s">
        <v>135</v>
      </c>
      <c r="E20" s="109">
        <v>993738</v>
      </c>
      <c r="F20" s="110">
        <v>252500</v>
      </c>
      <c r="G20" s="111">
        <v>44965</v>
      </c>
      <c r="H20" s="108" t="s">
        <v>136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7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76</v>
      </c>
    </row>
    <row r="2" spans="1:12" ht="12.75" customHeight="1">
      <c r="A2" s="112" t="s">
        <v>93</v>
      </c>
      <c r="B2" s="112" t="s">
        <v>137</v>
      </c>
      <c r="C2" s="113">
        <v>440000</v>
      </c>
      <c r="D2" s="114">
        <v>44985</v>
      </c>
      <c r="E2" s="112" t="s">
        <v>146</v>
      </c>
    </row>
    <row r="3" spans="1:12" ht="12.75" customHeight="1">
      <c r="A3" s="112" t="s">
        <v>90</v>
      </c>
      <c r="B3" s="112" t="s">
        <v>138</v>
      </c>
      <c r="C3" s="113">
        <v>509950</v>
      </c>
      <c r="D3" s="114">
        <v>44981</v>
      </c>
      <c r="E3" s="112" t="s">
        <v>147</v>
      </c>
    </row>
    <row r="4" spans="1:12" ht="12.75" customHeight="1">
      <c r="A4" s="112" t="s">
        <v>90</v>
      </c>
      <c r="B4" s="112" t="s">
        <v>138</v>
      </c>
      <c r="C4" s="113">
        <v>485000</v>
      </c>
      <c r="D4" s="114">
        <v>44985</v>
      </c>
      <c r="E4" s="112" t="s">
        <v>147</v>
      </c>
    </row>
    <row r="5" spans="1:12" ht="12.75" customHeight="1">
      <c r="A5" s="112" t="s">
        <v>65</v>
      </c>
      <c r="B5" s="112" t="s">
        <v>139</v>
      </c>
      <c r="C5" s="113">
        <v>460000</v>
      </c>
      <c r="D5" s="114">
        <v>44978</v>
      </c>
      <c r="E5" s="112" t="s">
        <v>146</v>
      </c>
    </row>
    <row r="6" spans="1:12" ht="12.75" customHeight="1">
      <c r="A6" s="112" t="s">
        <v>65</v>
      </c>
      <c r="B6" s="112" t="s">
        <v>139</v>
      </c>
      <c r="C6" s="113">
        <v>600000</v>
      </c>
      <c r="D6" s="114">
        <v>44974</v>
      </c>
      <c r="E6" s="112" t="s">
        <v>147</v>
      </c>
    </row>
    <row r="7" spans="1:12" ht="12.75" customHeight="1">
      <c r="A7" s="112" t="s">
        <v>65</v>
      </c>
      <c r="B7" s="112" t="s">
        <v>139</v>
      </c>
      <c r="C7" s="113">
        <v>50000</v>
      </c>
      <c r="D7" s="114">
        <v>44978</v>
      </c>
      <c r="E7" s="112" t="s">
        <v>148</v>
      </c>
    </row>
    <row r="8" spans="1:12" ht="12.75" customHeight="1">
      <c r="A8" s="112" t="s">
        <v>65</v>
      </c>
      <c r="B8" s="112" t="s">
        <v>139</v>
      </c>
      <c r="C8" s="113">
        <v>3888000</v>
      </c>
      <c r="D8" s="114">
        <v>44972</v>
      </c>
      <c r="E8" s="112" t="s">
        <v>146</v>
      </c>
    </row>
    <row r="9" spans="1:12" ht="12.75" customHeight="1">
      <c r="A9" s="112" t="s">
        <v>65</v>
      </c>
      <c r="B9" s="112" t="s">
        <v>139</v>
      </c>
      <c r="C9" s="113">
        <v>470000</v>
      </c>
      <c r="D9" s="114">
        <v>44974</v>
      </c>
      <c r="E9" s="112" t="s">
        <v>146</v>
      </c>
    </row>
    <row r="10" spans="1:12" ht="12.75" customHeight="1">
      <c r="A10" s="112" t="s">
        <v>65</v>
      </c>
      <c r="B10" s="112" t="s">
        <v>139</v>
      </c>
      <c r="C10" s="113">
        <v>452750</v>
      </c>
      <c r="D10" s="114">
        <v>44972</v>
      </c>
      <c r="E10" s="112" t="s">
        <v>146</v>
      </c>
    </row>
    <row r="11" spans="1:12" ht="12.75" customHeight="1">
      <c r="A11" s="112" t="s">
        <v>65</v>
      </c>
      <c r="B11" s="112" t="s">
        <v>139</v>
      </c>
      <c r="C11" s="113">
        <v>500000</v>
      </c>
      <c r="D11" s="114">
        <v>44979</v>
      </c>
      <c r="E11" s="112" t="s">
        <v>146</v>
      </c>
    </row>
    <row r="12" spans="1:12" ht="12.75" customHeight="1">
      <c r="A12" s="112" t="s">
        <v>65</v>
      </c>
      <c r="B12" s="112" t="s">
        <v>139</v>
      </c>
      <c r="C12" s="113">
        <v>725000</v>
      </c>
      <c r="D12" s="114">
        <v>44966</v>
      </c>
      <c r="E12" s="112" t="s">
        <v>146</v>
      </c>
    </row>
    <row r="13" spans="1:12" ht="15">
      <c r="A13" s="112" t="s">
        <v>65</v>
      </c>
      <c r="B13" s="112" t="s">
        <v>139</v>
      </c>
      <c r="C13" s="113">
        <v>742500</v>
      </c>
      <c r="D13" s="114">
        <v>44984</v>
      </c>
      <c r="E13" s="112" t="s">
        <v>146</v>
      </c>
    </row>
    <row r="14" spans="1:12" ht="15">
      <c r="A14" s="112" t="s">
        <v>65</v>
      </c>
      <c r="B14" s="112" t="s">
        <v>139</v>
      </c>
      <c r="C14" s="113">
        <v>676774</v>
      </c>
      <c r="D14" s="114">
        <v>44966</v>
      </c>
      <c r="E14" s="112" t="s">
        <v>146</v>
      </c>
    </row>
    <row r="15" spans="1:12" ht="15">
      <c r="A15" s="112" t="s">
        <v>65</v>
      </c>
      <c r="B15" s="112" t="s">
        <v>139</v>
      </c>
      <c r="C15" s="113">
        <v>1680000</v>
      </c>
      <c r="D15" s="114">
        <v>44970</v>
      </c>
      <c r="E15" s="112" t="s">
        <v>146</v>
      </c>
    </row>
    <row r="16" spans="1:12" ht="15">
      <c r="A16" s="112" t="s">
        <v>65</v>
      </c>
      <c r="B16" s="112" t="s">
        <v>139</v>
      </c>
      <c r="C16" s="113">
        <v>3664000</v>
      </c>
      <c r="D16" s="114">
        <v>44970</v>
      </c>
      <c r="E16" s="112" t="s">
        <v>148</v>
      </c>
    </row>
    <row r="17" spans="1:5" ht="15">
      <c r="A17" s="112" t="s">
        <v>65</v>
      </c>
      <c r="B17" s="112" t="s">
        <v>139</v>
      </c>
      <c r="C17" s="113">
        <v>710000</v>
      </c>
      <c r="D17" s="114">
        <v>44984</v>
      </c>
      <c r="E17" s="112" t="s">
        <v>146</v>
      </c>
    </row>
    <row r="18" spans="1:5" ht="15">
      <c r="A18" s="112" t="s">
        <v>57</v>
      </c>
      <c r="B18" s="112" t="s">
        <v>140</v>
      </c>
      <c r="C18" s="113">
        <v>970000</v>
      </c>
      <c r="D18" s="114">
        <v>44974</v>
      </c>
      <c r="E18" s="112" t="s">
        <v>146</v>
      </c>
    </row>
    <row r="19" spans="1:5" ht="15">
      <c r="A19" s="112" t="s">
        <v>57</v>
      </c>
      <c r="B19" s="112" t="s">
        <v>140</v>
      </c>
      <c r="C19" s="113">
        <v>925371</v>
      </c>
      <c r="D19" s="114">
        <v>44981</v>
      </c>
      <c r="E19" s="112" t="s">
        <v>147</v>
      </c>
    </row>
    <row r="20" spans="1:5" ht="15">
      <c r="A20" s="112" t="s">
        <v>57</v>
      </c>
      <c r="B20" s="112" t="s">
        <v>140</v>
      </c>
      <c r="C20" s="113">
        <v>370000</v>
      </c>
      <c r="D20" s="114">
        <v>44984</v>
      </c>
      <c r="E20" s="112" t="s">
        <v>148</v>
      </c>
    </row>
    <row r="21" spans="1:5" ht="15">
      <c r="A21" s="112" t="s">
        <v>57</v>
      </c>
      <c r="B21" s="112" t="s">
        <v>140</v>
      </c>
      <c r="C21" s="113">
        <v>4610000</v>
      </c>
      <c r="D21" s="114">
        <v>44966</v>
      </c>
      <c r="E21" s="112" t="s">
        <v>146</v>
      </c>
    </row>
    <row r="22" spans="1:5" ht="15">
      <c r="A22" s="112" t="s">
        <v>57</v>
      </c>
      <c r="B22" s="112" t="s">
        <v>140</v>
      </c>
      <c r="C22" s="113">
        <v>473660</v>
      </c>
      <c r="D22" s="114">
        <v>44967</v>
      </c>
      <c r="E22" s="112" t="s">
        <v>147</v>
      </c>
    </row>
    <row r="23" spans="1:5" ht="15">
      <c r="A23" s="112" t="s">
        <v>57</v>
      </c>
      <c r="B23" s="112" t="s">
        <v>140</v>
      </c>
      <c r="C23" s="113">
        <v>625000</v>
      </c>
      <c r="D23" s="114">
        <v>44973</v>
      </c>
      <c r="E23" s="112" t="s">
        <v>147</v>
      </c>
    </row>
    <row r="24" spans="1:5" ht="15">
      <c r="A24" s="112" t="s">
        <v>57</v>
      </c>
      <c r="B24" s="112" t="s">
        <v>140</v>
      </c>
      <c r="C24" s="113">
        <v>230000</v>
      </c>
      <c r="D24" s="114">
        <v>44963</v>
      </c>
      <c r="E24" s="112" t="s">
        <v>146</v>
      </c>
    </row>
    <row r="25" spans="1:5" ht="15">
      <c r="A25" s="112" t="s">
        <v>57</v>
      </c>
      <c r="B25" s="112" t="s">
        <v>140</v>
      </c>
      <c r="C25" s="113">
        <v>1050000</v>
      </c>
      <c r="D25" s="114">
        <v>44967</v>
      </c>
      <c r="E25" s="112" t="s">
        <v>146</v>
      </c>
    </row>
    <row r="26" spans="1:5" ht="15">
      <c r="A26" s="112" t="s">
        <v>74</v>
      </c>
      <c r="B26" s="112" t="s">
        <v>141</v>
      </c>
      <c r="C26" s="113">
        <v>276500</v>
      </c>
      <c r="D26" s="114">
        <v>44967</v>
      </c>
      <c r="E26" s="112" t="s">
        <v>146</v>
      </c>
    </row>
    <row r="27" spans="1:5" ht="15">
      <c r="A27" s="112" t="s">
        <v>74</v>
      </c>
      <c r="B27" s="112" t="s">
        <v>141</v>
      </c>
      <c r="C27" s="113">
        <v>525000</v>
      </c>
      <c r="D27" s="114">
        <v>44973</v>
      </c>
      <c r="E27" s="112" t="s">
        <v>146</v>
      </c>
    </row>
    <row r="28" spans="1:5" ht="15">
      <c r="A28" s="112" t="s">
        <v>74</v>
      </c>
      <c r="B28" s="112" t="s">
        <v>141</v>
      </c>
      <c r="C28" s="113">
        <v>1500000</v>
      </c>
      <c r="D28" s="114">
        <v>44974</v>
      </c>
      <c r="E28" s="112" t="s">
        <v>148</v>
      </c>
    </row>
    <row r="29" spans="1:5" ht="15">
      <c r="A29" s="112" t="s">
        <v>74</v>
      </c>
      <c r="B29" s="112" t="s">
        <v>141</v>
      </c>
      <c r="C29" s="113">
        <v>342077</v>
      </c>
      <c r="D29" s="114">
        <v>44974</v>
      </c>
      <c r="E29" s="112" t="s">
        <v>146</v>
      </c>
    </row>
    <row r="30" spans="1:5" ht="15">
      <c r="A30" s="112" t="s">
        <v>50</v>
      </c>
      <c r="B30" s="112" t="s">
        <v>142</v>
      </c>
      <c r="C30" s="113">
        <v>630000</v>
      </c>
      <c r="D30" s="114">
        <v>44978</v>
      </c>
      <c r="E30" s="112" t="s">
        <v>148</v>
      </c>
    </row>
    <row r="31" spans="1:5" ht="15">
      <c r="A31" s="112" t="s">
        <v>50</v>
      </c>
      <c r="B31" s="112" t="s">
        <v>142</v>
      </c>
      <c r="C31" s="113">
        <v>670000</v>
      </c>
      <c r="D31" s="114">
        <v>44958</v>
      </c>
      <c r="E31" s="112" t="s">
        <v>146</v>
      </c>
    </row>
    <row r="32" spans="1:5" ht="15">
      <c r="A32" s="112" t="s">
        <v>50</v>
      </c>
      <c r="B32" s="112" t="s">
        <v>142</v>
      </c>
      <c r="C32" s="113">
        <v>437500</v>
      </c>
      <c r="D32" s="114">
        <v>44967</v>
      </c>
      <c r="E32" s="112" t="s">
        <v>146</v>
      </c>
    </row>
    <row r="33" spans="1:5" ht="15">
      <c r="A33" s="112" t="s">
        <v>50</v>
      </c>
      <c r="B33" s="112" t="s">
        <v>142</v>
      </c>
      <c r="C33" s="113">
        <v>100000</v>
      </c>
      <c r="D33" s="114">
        <v>44970</v>
      </c>
      <c r="E33" s="112" t="s">
        <v>148</v>
      </c>
    </row>
    <row r="34" spans="1:5" ht="15">
      <c r="A34" s="112" t="s">
        <v>50</v>
      </c>
      <c r="B34" s="112" t="s">
        <v>142</v>
      </c>
      <c r="C34" s="113">
        <v>700000</v>
      </c>
      <c r="D34" s="114">
        <v>44967</v>
      </c>
      <c r="E34" s="112" t="s">
        <v>148</v>
      </c>
    </row>
    <row r="35" spans="1:5" ht="15">
      <c r="A35" s="112" t="s">
        <v>50</v>
      </c>
      <c r="B35" s="112" t="s">
        <v>142</v>
      </c>
      <c r="C35" s="113">
        <v>375000</v>
      </c>
      <c r="D35" s="114">
        <v>44964</v>
      </c>
      <c r="E35" s="112" t="s">
        <v>146</v>
      </c>
    </row>
    <row r="36" spans="1:5" ht="15">
      <c r="A36" s="112" t="s">
        <v>50</v>
      </c>
      <c r="B36" s="112" t="s">
        <v>142</v>
      </c>
      <c r="C36" s="113">
        <v>140000</v>
      </c>
      <c r="D36" s="114">
        <v>44960</v>
      </c>
      <c r="E36" s="112" t="s">
        <v>148</v>
      </c>
    </row>
    <row r="37" spans="1:5" ht="15">
      <c r="A37" s="112" t="s">
        <v>50</v>
      </c>
      <c r="B37" s="112" t="s">
        <v>142</v>
      </c>
      <c r="C37" s="113">
        <v>349000</v>
      </c>
      <c r="D37" s="114">
        <v>44960</v>
      </c>
      <c r="E37" s="112" t="s">
        <v>146</v>
      </c>
    </row>
    <row r="38" spans="1:5" ht="15">
      <c r="A38" s="112" t="s">
        <v>50</v>
      </c>
      <c r="B38" s="112" t="s">
        <v>142</v>
      </c>
      <c r="C38" s="113">
        <v>670000</v>
      </c>
      <c r="D38" s="114">
        <v>44966</v>
      </c>
      <c r="E38" s="112" t="s">
        <v>146</v>
      </c>
    </row>
    <row r="39" spans="1:5" ht="15">
      <c r="A39" s="112" t="s">
        <v>50</v>
      </c>
      <c r="B39" s="112" t="s">
        <v>142</v>
      </c>
      <c r="C39" s="113">
        <v>595000</v>
      </c>
      <c r="D39" s="114">
        <v>44974</v>
      </c>
      <c r="E39" s="112" t="s">
        <v>146</v>
      </c>
    </row>
    <row r="40" spans="1:5" ht="15">
      <c r="A40" s="112" t="s">
        <v>50</v>
      </c>
      <c r="B40" s="112" t="s">
        <v>142</v>
      </c>
      <c r="C40" s="113">
        <v>100000</v>
      </c>
      <c r="D40" s="114">
        <v>44960</v>
      </c>
      <c r="E40" s="112" t="s">
        <v>148</v>
      </c>
    </row>
    <row r="41" spans="1:5" ht="15">
      <c r="A41" s="112" t="s">
        <v>50</v>
      </c>
      <c r="B41" s="112" t="s">
        <v>142</v>
      </c>
      <c r="C41" s="113">
        <v>315000</v>
      </c>
      <c r="D41" s="114">
        <v>44974</v>
      </c>
      <c r="E41" s="112" t="s">
        <v>146</v>
      </c>
    </row>
    <row r="42" spans="1:5" ht="15">
      <c r="A42" s="112" t="s">
        <v>50</v>
      </c>
      <c r="B42" s="112" t="s">
        <v>142</v>
      </c>
      <c r="C42" s="113">
        <v>750000</v>
      </c>
      <c r="D42" s="114">
        <v>44974</v>
      </c>
      <c r="E42" s="112" t="s">
        <v>146</v>
      </c>
    </row>
    <row r="43" spans="1:5" ht="15">
      <c r="A43" s="112" t="s">
        <v>50</v>
      </c>
      <c r="B43" s="112" t="s">
        <v>142</v>
      </c>
      <c r="C43" s="113">
        <v>392755</v>
      </c>
      <c r="D43" s="114">
        <v>44974</v>
      </c>
      <c r="E43" s="112" t="s">
        <v>148</v>
      </c>
    </row>
    <row r="44" spans="1:5" ht="15">
      <c r="A44" s="112" t="s">
        <v>50</v>
      </c>
      <c r="B44" s="112" t="s">
        <v>142</v>
      </c>
      <c r="C44" s="113">
        <v>537500</v>
      </c>
      <c r="D44" s="114">
        <v>44984</v>
      </c>
      <c r="E44" s="112" t="s">
        <v>146</v>
      </c>
    </row>
    <row r="45" spans="1:5" ht="15">
      <c r="A45" s="112" t="s">
        <v>50</v>
      </c>
      <c r="B45" s="112" t="s">
        <v>142</v>
      </c>
      <c r="C45" s="113">
        <v>650000</v>
      </c>
      <c r="D45" s="114">
        <v>44985</v>
      </c>
      <c r="E45" s="112" t="s">
        <v>147</v>
      </c>
    </row>
    <row r="46" spans="1:5" ht="15">
      <c r="A46" s="112" t="s">
        <v>50</v>
      </c>
      <c r="B46" s="112" t="s">
        <v>142</v>
      </c>
      <c r="C46" s="113">
        <v>392000</v>
      </c>
      <c r="D46" s="114">
        <v>44985</v>
      </c>
      <c r="E46" s="112" t="s">
        <v>147</v>
      </c>
    </row>
    <row r="47" spans="1:5" ht="15">
      <c r="A47" s="112" t="s">
        <v>50</v>
      </c>
      <c r="B47" s="112" t="s">
        <v>142</v>
      </c>
      <c r="C47" s="113">
        <v>639000</v>
      </c>
      <c r="D47" s="114">
        <v>44985</v>
      </c>
      <c r="E47" s="112" t="s">
        <v>147</v>
      </c>
    </row>
    <row r="48" spans="1:5" ht="15">
      <c r="A48" s="112" t="s">
        <v>50</v>
      </c>
      <c r="B48" s="112" t="s">
        <v>142</v>
      </c>
      <c r="C48" s="113">
        <v>846876</v>
      </c>
      <c r="D48" s="114">
        <v>44984</v>
      </c>
      <c r="E48" s="112" t="s">
        <v>147</v>
      </c>
    </row>
    <row r="49" spans="1:5" ht="15">
      <c r="A49" s="112" t="s">
        <v>50</v>
      </c>
      <c r="B49" s="112" t="s">
        <v>142</v>
      </c>
      <c r="C49" s="113">
        <v>105000</v>
      </c>
      <c r="D49" s="114">
        <v>44980</v>
      </c>
      <c r="E49" s="112" t="s">
        <v>148</v>
      </c>
    </row>
    <row r="50" spans="1:5" ht="15">
      <c r="A50" s="112" t="s">
        <v>50</v>
      </c>
      <c r="B50" s="112" t="s">
        <v>142</v>
      </c>
      <c r="C50" s="113">
        <v>679000</v>
      </c>
      <c r="D50" s="114">
        <v>44980</v>
      </c>
      <c r="E50" s="112" t="s">
        <v>146</v>
      </c>
    </row>
    <row r="51" spans="1:5" ht="15">
      <c r="A51" s="112" t="s">
        <v>50</v>
      </c>
      <c r="B51" s="112" t="s">
        <v>142</v>
      </c>
      <c r="C51" s="113">
        <v>379000</v>
      </c>
      <c r="D51" s="114">
        <v>44980</v>
      </c>
      <c r="E51" s="112" t="s">
        <v>146</v>
      </c>
    </row>
    <row r="52" spans="1:5" ht="15">
      <c r="A52" s="112" t="s">
        <v>50</v>
      </c>
      <c r="B52" s="112" t="s">
        <v>142</v>
      </c>
      <c r="C52" s="113">
        <v>429000</v>
      </c>
      <c r="D52" s="114">
        <v>44981</v>
      </c>
      <c r="E52" s="112" t="s">
        <v>146</v>
      </c>
    </row>
    <row r="53" spans="1:5" ht="15">
      <c r="A53" s="112" t="s">
        <v>50</v>
      </c>
      <c r="B53" s="112" t="s">
        <v>142</v>
      </c>
      <c r="C53" s="113">
        <v>385000</v>
      </c>
      <c r="D53" s="114">
        <v>44984</v>
      </c>
      <c r="E53" s="112" t="s">
        <v>146</v>
      </c>
    </row>
    <row r="54" spans="1:5" ht="15">
      <c r="A54" s="112" t="s">
        <v>50</v>
      </c>
      <c r="B54" s="112" t="s">
        <v>142</v>
      </c>
      <c r="C54" s="113">
        <v>435000</v>
      </c>
      <c r="D54" s="114">
        <v>44979</v>
      </c>
      <c r="E54" s="112" t="s">
        <v>146</v>
      </c>
    </row>
    <row r="55" spans="1:5" ht="15">
      <c r="A55" s="112" t="s">
        <v>50</v>
      </c>
      <c r="B55" s="112" t="s">
        <v>142</v>
      </c>
      <c r="C55" s="113">
        <v>425000</v>
      </c>
      <c r="D55" s="114">
        <v>44958</v>
      </c>
      <c r="E55" s="112" t="s">
        <v>146</v>
      </c>
    </row>
    <row r="56" spans="1:5" ht="15">
      <c r="A56" s="112" t="s">
        <v>97</v>
      </c>
      <c r="B56" s="112" t="s">
        <v>144</v>
      </c>
      <c r="C56" s="113">
        <v>4968000</v>
      </c>
      <c r="D56" s="114">
        <v>44960</v>
      </c>
      <c r="E56" s="112" t="s">
        <v>148</v>
      </c>
    </row>
    <row r="57" spans="1:5" ht="15">
      <c r="A57" s="112" t="s">
        <v>55</v>
      </c>
      <c r="B57" s="112" t="s">
        <v>143</v>
      </c>
      <c r="C57" s="113">
        <v>550000</v>
      </c>
      <c r="D57" s="114">
        <v>44974</v>
      </c>
      <c r="E57" s="112" t="s">
        <v>146</v>
      </c>
    </row>
    <row r="58" spans="1:5" ht="15">
      <c r="A58" s="112" t="s">
        <v>55</v>
      </c>
      <c r="B58" s="112" t="s">
        <v>143</v>
      </c>
      <c r="C58" s="113">
        <v>448800</v>
      </c>
      <c r="D58" s="114">
        <v>44985</v>
      </c>
      <c r="E58" s="112" t="s">
        <v>146</v>
      </c>
    </row>
    <row r="59" spans="1:5" ht="15">
      <c r="A59" s="112" t="s">
        <v>55</v>
      </c>
      <c r="B59" s="112" t="s">
        <v>143</v>
      </c>
      <c r="C59" s="113">
        <v>220000</v>
      </c>
      <c r="D59" s="114">
        <v>44967</v>
      </c>
      <c r="E59" s="112" t="s">
        <v>146</v>
      </c>
    </row>
    <row r="60" spans="1:5" ht="15">
      <c r="A60" s="112" t="s">
        <v>55</v>
      </c>
      <c r="B60" s="112" t="s">
        <v>143</v>
      </c>
      <c r="C60" s="113">
        <v>250000</v>
      </c>
      <c r="D60" s="114">
        <v>44979</v>
      </c>
      <c r="E60" s="112" t="s">
        <v>146</v>
      </c>
    </row>
    <row r="61" spans="1:5" ht="15">
      <c r="A61" s="112" t="s">
        <v>55</v>
      </c>
      <c r="B61" s="112" t="s">
        <v>143</v>
      </c>
      <c r="C61" s="113">
        <v>657500</v>
      </c>
      <c r="D61" s="114">
        <v>44967</v>
      </c>
      <c r="E61" s="112" t="s">
        <v>148</v>
      </c>
    </row>
    <row r="62" spans="1:5" ht="15">
      <c r="A62" s="112" t="s">
        <v>55</v>
      </c>
      <c r="B62" s="112" t="s">
        <v>143</v>
      </c>
      <c r="C62" s="113">
        <v>33847643</v>
      </c>
      <c r="D62" s="114">
        <v>44984</v>
      </c>
      <c r="E62" s="112" t="s">
        <v>148</v>
      </c>
    </row>
    <row r="63" spans="1:5" ht="15">
      <c r="A63" s="112" t="s">
        <v>55</v>
      </c>
      <c r="B63" s="112" t="s">
        <v>143</v>
      </c>
      <c r="C63" s="113">
        <v>4850000</v>
      </c>
      <c r="D63" s="114">
        <v>44985</v>
      </c>
      <c r="E63" s="112" t="s">
        <v>146</v>
      </c>
    </row>
    <row r="64" spans="1:5" ht="15">
      <c r="A64" s="112" t="s">
        <v>55</v>
      </c>
      <c r="B64" s="112" t="s">
        <v>143</v>
      </c>
      <c r="C64" s="113">
        <v>615000</v>
      </c>
      <c r="D64" s="114">
        <v>44974</v>
      </c>
      <c r="E64" s="112" t="s">
        <v>148</v>
      </c>
    </row>
    <row r="65" spans="1:5" ht="15">
      <c r="A65" s="112" t="s">
        <v>55</v>
      </c>
      <c r="B65" s="112" t="s">
        <v>143</v>
      </c>
      <c r="C65" s="113">
        <v>820000</v>
      </c>
      <c r="D65" s="114">
        <v>44974</v>
      </c>
      <c r="E65" s="112" t="s">
        <v>146</v>
      </c>
    </row>
    <row r="66" spans="1:5" ht="15">
      <c r="A66" s="112" t="s">
        <v>55</v>
      </c>
      <c r="B66" s="112" t="s">
        <v>143</v>
      </c>
      <c r="C66" s="113">
        <v>2250000</v>
      </c>
      <c r="D66" s="114">
        <v>44984</v>
      </c>
      <c r="E66" s="112" t="s">
        <v>146</v>
      </c>
    </row>
    <row r="67" spans="1:5" ht="15">
      <c r="A67" s="112" t="s">
        <v>55</v>
      </c>
      <c r="B67" s="112" t="s">
        <v>143</v>
      </c>
      <c r="C67" s="113">
        <v>85000</v>
      </c>
      <c r="D67" s="114">
        <v>44984</v>
      </c>
      <c r="E67" s="112" t="s">
        <v>146</v>
      </c>
    </row>
    <row r="68" spans="1:5" ht="15">
      <c r="A68" s="112" t="s">
        <v>55</v>
      </c>
      <c r="B68" s="112" t="s">
        <v>143</v>
      </c>
      <c r="C68" s="113">
        <v>400000</v>
      </c>
      <c r="D68" s="114">
        <v>44973</v>
      </c>
      <c r="E68" s="112" t="s">
        <v>148</v>
      </c>
    </row>
    <row r="69" spans="1:5" ht="15">
      <c r="A69" s="112" t="s">
        <v>55</v>
      </c>
      <c r="B69" s="112" t="s">
        <v>143</v>
      </c>
      <c r="C69" s="113">
        <v>40000</v>
      </c>
      <c r="D69" s="114">
        <v>44974</v>
      </c>
      <c r="E69" s="112" t="s">
        <v>146</v>
      </c>
    </row>
    <row r="70" spans="1:5" ht="15">
      <c r="A70" s="112" t="s">
        <v>55</v>
      </c>
      <c r="B70" s="112" t="s">
        <v>143</v>
      </c>
      <c r="C70" s="113">
        <v>1000000</v>
      </c>
      <c r="D70" s="114">
        <v>44964</v>
      </c>
      <c r="E70" s="112" t="s">
        <v>146</v>
      </c>
    </row>
    <row r="71" spans="1:5" ht="15">
      <c r="A71" s="112" t="s">
        <v>55</v>
      </c>
      <c r="B71" s="112" t="s">
        <v>143</v>
      </c>
      <c r="C71" s="113">
        <v>120000</v>
      </c>
      <c r="D71" s="114">
        <v>44963</v>
      </c>
      <c r="E71" s="112" t="s">
        <v>146</v>
      </c>
    </row>
    <row r="72" spans="1:5" ht="15">
      <c r="A72" s="112" t="s">
        <v>55</v>
      </c>
      <c r="B72" s="112" t="s">
        <v>143</v>
      </c>
      <c r="C72" s="113">
        <v>422500</v>
      </c>
      <c r="D72" s="114">
        <v>44974</v>
      </c>
      <c r="E72" s="112" t="s">
        <v>148</v>
      </c>
    </row>
    <row r="73" spans="1:5" ht="15">
      <c r="A73" s="112" t="s">
        <v>55</v>
      </c>
      <c r="B73" s="112" t="s">
        <v>143</v>
      </c>
      <c r="C73" s="113">
        <v>775000</v>
      </c>
      <c r="D73" s="114">
        <v>44963</v>
      </c>
      <c r="E73" s="112" t="s">
        <v>146</v>
      </c>
    </row>
    <row r="74" spans="1:5" ht="15">
      <c r="A74" s="112" t="s">
        <v>55</v>
      </c>
      <c r="B74" s="112" t="s">
        <v>143</v>
      </c>
      <c r="C74" s="113">
        <v>495000</v>
      </c>
      <c r="D74" s="114">
        <v>44984</v>
      </c>
      <c r="E74" s="112" t="s">
        <v>146</v>
      </c>
    </row>
    <row r="75" spans="1:5" ht="15">
      <c r="A75" s="112" t="s">
        <v>55</v>
      </c>
      <c r="B75" s="112" t="s">
        <v>143</v>
      </c>
      <c r="C75" s="113">
        <v>400000</v>
      </c>
      <c r="D75" s="114">
        <v>44973</v>
      </c>
      <c r="E75" s="112" t="s">
        <v>148</v>
      </c>
    </row>
    <row r="76" spans="1:5" ht="15">
      <c r="A76" s="112" t="s">
        <v>134</v>
      </c>
      <c r="B76" s="112" t="s">
        <v>145</v>
      </c>
      <c r="C76" s="113">
        <v>252500</v>
      </c>
      <c r="D76" s="114">
        <v>44965</v>
      </c>
      <c r="E76" s="112" t="s">
        <v>148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2023-03-01T20:42:42Z</dcterms:modified>
</cp:coreProperties>
</file>