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STATS'!$A$39:$C$39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STATS'!$A$35:$C$35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STATS'!$A$28:$C$33</definedName>
    <definedName name="ResidentialSalesExcludingInclineMarket">'SALES STATS'!#REF!</definedName>
    <definedName name="SubdivisionMarket">'SALES STATS'!$A$18:$C$22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5" i="3"/>
  <c r="G29"/>
  <c r="G28"/>
  <c r="G10"/>
  <c r="G9"/>
  <c r="G8"/>
  <c r="G7"/>
  <c r="G49" i="2"/>
  <c r="G48"/>
  <c r="G47"/>
  <c r="G46"/>
  <c r="G45"/>
  <c r="G39"/>
  <c r="G33"/>
  <c r="G32"/>
  <c r="G31"/>
  <c r="G30"/>
  <c r="G29"/>
  <c r="G28"/>
  <c r="G22"/>
  <c r="G21"/>
  <c r="G20"/>
  <c r="G19"/>
  <c r="G18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30" i="3"/>
  <c r="B30"/>
  <c r="C17"/>
  <c r="B17"/>
  <c r="C40" i="2"/>
  <c r="B40"/>
  <c r="B14" i="1"/>
  <c r="C14"/>
  <c r="B36" i="3"/>
  <c r="C36"/>
  <c r="B23"/>
  <c r="C23"/>
  <c r="B11"/>
  <c r="D7" s="1"/>
  <c r="C11"/>
  <c r="E7" s="1"/>
  <c r="B50" i="2"/>
  <c r="C50"/>
  <c r="B34"/>
  <c r="D29" s="1"/>
  <c r="C34"/>
  <c r="E29" s="1"/>
  <c r="A2"/>
  <c r="B23"/>
  <c r="D19" s="1"/>
  <c r="C23"/>
  <c r="E29" i="3" l="1"/>
  <c r="E9"/>
  <c r="D9"/>
  <c r="E9" i="1"/>
  <c r="D9"/>
  <c r="E47" i="2"/>
  <c r="D47"/>
  <c r="E30"/>
  <c r="D30"/>
  <c r="E21"/>
  <c r="D21"/>
  <c r="E46"/>
  <c r="E49"/>
  <c r="D39"/>
  <c r="D8" i="3"/>
  <c r="E10"/>
  <c r="D10"/>
  <c r="E8"/>
  <c r="E28"/>
  <c r="D28"/>
  <c r="D29"/>
  <c r="D46" i="2"/>
  <c r="D49"/>
  <c r="E48"/>
  <c r="D48"/>
  <c r="E39"/>
  <c r="E20"/>
  <c r="E22"/>
  <c r="D22"/>
  <c r="D20"/>
  <c r="E45"/>
  <c r="E28"/>
  <c r="E31"/>
  <c r="E33"/>
  <c r="E19"/>
  <c r="E18"/>
  <c r="D18"/>
  <c r="D32"/>
  <c r="E32"/>
  <c r="D33"/>
  <c r="D31"/>
  <c r="D28"/>
  <c r="D45"/>
  <c r="A2" i="3"/>
  <c r="E35"/>
  <c r="B13" i="2"/>
  <c r="C13"/>
  <c r="B23" i="1"/>
  <c r="C23"/>
  <c r="B35"/>
  <c r="C35"/>
  <c r="E31" l="1"/>
  <c r="D31"/>
  <c r="E9" i="2"/>
  <c r="D9"/>
  <c r="E40"/>
  <c r="D40"/>
  <c r="D32" i="1"/>
  <c r="E22"/>
  <c r="D22"/>
  <c r="E34"/>
  <c r="E32"/>
  <c r="E30"/>
  <c r="E33"/>
  <c r="D35" i="3"/>
  <c r="E30"/>
  <c r="D30"/>
  <c r="D50" i="2"/>
  <c r="E50"/>
  <c r="E34"/>
  <c r="D34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6" i="3"/>
  <c r="D36"/>
  <c r="E11"/>
  <c r="D11"/>
  <c r="E23" i="2"/>
  <c r="D23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<sst xmlns="http://schemas.openxmlformats.org/spreadsheetml/2006/main" count="1356" uniqueCount="140">
  <si>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</si>
  <si>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</si>
  <si>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</si>
  <si>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</si>
  <si>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</si>
  <si>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</si>
  <si>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</si>
  <si>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</si>
  <si>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</si>
  <si>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</si>
  <si>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</si>
  <si>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</si>
  <si>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</si>
  <si>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</si>
  <si>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</si>
  <si>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</si>
  <si>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</si>
  <si>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</si>
  <si>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</si>
  <si>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</si>
  <si>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</si>
  <si>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</si>
  <si>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</si>
  <si>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</si>
  <si>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</si>
  <si>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</si>
  <si>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</si>
  <si>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</si>
  <si>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</si>
  <si>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</si>
  <si>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</si>
  <si>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</si>
  <si>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</si>
  <si>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</si>
  <si>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</si>
  <si>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</si>
  <si>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</si>
  <si>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</si>
  <si>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</si>
  <si>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</si>
  <si>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</si>
  <si>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</si>
  <si>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</si>
  <si>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</si>
  <si>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</si>
  <si>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</si>
  <si>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</si>
  <si>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</si>
  <si>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</si>
  <si>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</si>
  <si>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FEBRUARY, 2024</t>
  </si>
  <si>
    <t>First Centennial Title</t>
  </si>
  <si>
    <t>VACANT LAND</t>
  </si>
  <si>
    <t>GARDNERVILLE</t>
  </si>
  <si>
    <t>3</t>
  </si>
  <si>
    <t>NO</t>
  </si>
  <si>
    <t>First American Title</t>
  </si>
  <si>
    <t>SINGLE FAM RES.</t>
  </si>
  <si>
    <t>MINDEN</t>
  </si>
  <si>
    <t>ET</t>
  </si>
  <si>
    <t>Toiyabe Title</t>
  </si>
  <si>
    <t>RENO CORPORATE</t>
  </si>
  <si>
    <t>UNK</t>
  </si>
  <si>
    <t>Calatlantic Title West</t>
  </si>
  <si>
    <t>MCCARRAN</t>
  </si>
  <si>
    <t>LH</t>
  </si>
  <si>
    <t>YES</t>
  </si>
  <si>
    <t>MOBILE HOME</t>
  </si>
  <si>
    <t>Stewart Title</t>
  </si>
  <si>
    <t>KIETZKE</t>
  </si>
  <si>
    <t>SAB</t>
  </si>
  <si>
    <t>CONDO/TWNHSE</t>
  </si>
  <si>
    <t>RIDGEVIEW</t>
  </si>
  <si>
    <t>20</t>
  </si>
  <si>
    <t>Ticor Title</t>
  </si>
  <si>
    <t>RLT</t>
  </si>
  <si>
    <t>MMB</t>
  </si>
  <si>
    <t>COMMERCIAL</t>
  </si>
  <si>
    <t>ZEPHYR</t>
  </si>
  <si>
    <t>17</t>
  </si>
  <si>
    <t>PLUMB</t>
  </si>
  <si>
    <t>KB</t>
  </si>
  <si>
    <t>TH</t>
  </si>
  <si>
    <t>CARSON CITY</t>
  </si>
  <si>
    <t>KDJ</t>
  </si>
  <si>
    <t>1320-33-313-009</t>
  </si>
  <si>
    <t>18</t>
  </si>
  <si>
    <t>Signature Title</t>
  </si>
  <si>
    <t>NF</t>
  </si>
  <si>
    <t>DC</t>
  </si>
  <si>
    <t>SPARKS</t>
  </si>
  <si>
    <t>JP</t>
  </si>
  <si>
    <t>23</t>
  </si>
  <si>
    <t>JML</t>
  </si>
  <si>
    <t>1420-29-001-011</t>
  </si>
  <si>
    <t>AMG</t>
  </si>
  <si>
    <t>MAYBERRY</t>
  </si>
  <si>
    <t>CRF</t>
  </si>
  <si>
    <t>DAMONTE</t>
  </si>
  <si>
    <t>24</t>
  </si>
  <si>
    <t>1318-23-310-044</t>
  </si>
  <si>
    <t>CONVENTIONAL</t>
  </si>
  <si>
    <t>JET MORTGAGE A; OF HOME MORTGAGE ALLIANCE CORPORATION</t>
  </si>
  <si>
    <t>1022-10-020-076</t>
  </si>
  <si>
    <t>GREATER NEVADA MORTGAGE</t>
  </si>
  <si>
    <t>1419-03-002-026</t>
  </si>
  <si>
    <t>CONSTRUCTION</t>
  </si>
  <si>
    <t>MDDM CORPORATION</t>
  </si>
  <si>
    <t>1420-28-402-004</t>
  </si>
  <si>
    <t>US BANK NA</t>
  </si>
  <si>
    <t>ALL PRO FUNDING V LLC</t>
  </si>
  <si>
    <t>1320-33-713-002</t>
  </si>
  <si>
    <t>SIERRA PACIFIC MORTGAGE COMPANY INC</t>
  </si>
  <si>
    <t>1320-31-511-034</t>
  </si>
  <si>
    <t>NEVADA STATE BANK</t>
  </si>
  <si>
    <t>1220-08-812-078</t>
  </si>
  <si>
    <t>HARD MONEY</t>
  </si>
  <si>
    <t>WILSON, VICTOR A TRUSTEE; WILSON, BETTY JEAN TRUSTEE; WILSON, VICTOR L FAMILY TRUST; WILSON, BETTY JEAN FAMILY TRUST</t>
  </si>
  <si>
    <t>1221-10-000-003</t>
  </si>
  <si>
    <t>CROSSCOUNTRY MORTGAGE LLC</t>
  </si>
  <si>
    <t>1220-28-510-002</t>
  </si>
  <si>
    <t>1022-16-001-088</t>
  </si>
  <si>
    <t>FHA</t>
  </si>
  <si>
    <t>UNITED WHOLESALE MORTGAGE</t>
  </si>
  <si>
    <t>1420-29-812-030</t>
  </si>
  <si>
    <t>GUILD MORTGAGE COMPANY LLC</t>
  </si>
  <si>
    <t>UNITED FEDERAL CREDIT UNION</t>
  </si>
  <si>
    <t>1420-29-001-008</t>
  </si>
  <si>
    <t>CAL</t>
  </si>
  <si>
    <t>FA</t>
  </si>
  <si>
    <t>FC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</si>
  <si>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</si>
  <si>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</si>
  <si>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</si>
  <si>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</si>
  <si>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</si>
  <si>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</si>
  <si>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</si>
  <si>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</si>
  <si>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HOME EQUITY/CREDIT LINE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</si>
</sst>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38</c:v>
                </c:pt>
                <c:pt idx="1">
                  <c:v>16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</c:ser>
        <c:shape val="box"/>
        <c:axId val="114791552"/>
        <c:axId val="114793088"/>
        <c:axId val="0"/>
      </c:bar3DChart>
      <c:catAx>
        <c:axId val="114791552"/>
        <c:scaling>
          <c:orientation val="minMax"/>
        </c:scaling>
        <c:axPos val="b"/>
        <c:numFmt formatCode="General" sourceLinked="1"/>
        <c:majorTickMark val="none"/>
        <c:tickLblPos val="nextTo"/>
        <c:crossAx val="114793088"/>
        <c:crosses val="autoZero"/>
        <c:auto val="1"/>
        <c:lblAlgn val="ctr"/>
        <c:lblOffset val="100"/>
      </c:catAx>
      <c:valAx>
        <c:axId val="114793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791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First Centennial Title</c:v>
                </c:pt>
                <c:pt idx="1">
                  <c:v>Stewart Title</c:v>
                </c:pt>
                <c:pt idx="2">
                  <c:v>Toiyabe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15098368"/>
        <c:axId val="115099904"/>
        <c:axId val="0"/>
      </c:bar3DChart>
      <c:catAx>
        <c:axId val="115098368"/>
        <c:scaling>
          <c:orientation val="minMax"/>
        </c:scaling>
        <c:axPos val="b"/>
        <c:numFmt formatCode="General" sourceLinked="1"/>
        <c:majorTickMark val="none"/>
        <c:tickLblPos val="nextTo"/>
        <c:crossAx val="115099904"/>
        <c:crosses val="autoZero"/>
        <c:auto val="1"/>
        <c:lblAlgn val="ctr"/>
        <c:lblOffset val="100"/>
      </c:catAx>
      <c:valAx>
        <c:axId val="115099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098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44</c:v>
                </c:pt>
                <c:pt idx="1">
                  <c:v>21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shape val="box"/>
        <c:axId val="115126272"/>
        <c:axId val="115127808"/>
        <c:axId val="0"/>
      </c:bar3DChart>
      <c:catAx>
        <c:axId val="115126272"/>
        <c:scaling>
          <c:orientation val="minMax"/>
        </c:scaling>
        <c:axPos val="b"/>
        <c:numFmt formatCode="General" sourceLinked="1"/>
        <c:majorTickMark val="none"/>
        <c:tickLblPos val="nextTo"/>
        <c:crossAx val="115127808"/>
        <c:crosses val="autoZero"/>
        <c:auto val="1"/>
        <c:lblAlgn val="ctr"/>
        <c:lblOffset val="100"/>
      </c:catAx>
      <c:valAx>
        <c:axId val="1151278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126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25779442.800000001</c:v>
                </c:pt>
                <c:pt idx="1">
                  <c:v>42822699.170000002</c:v>
                </c:pt>
                <c:pt idx="2">
                  <c:v>11796833</c:v>
                </c:pt>
                <c:pt idx="3">
                  <c:v>11309250</c:v>
                </c:pt>
                <c:pt idx="4">
                  <c:v>2871935</c:v>
                </c:pt>
                <c:pt idx="5">
                  <c:v>2404000</c:v>
                </c:pt>
                <c:pt idx="6">
                  <c:v>17675000</c:v>
                </c:pt>
              </c:numCache>
            </c:numRef>
          </c:val>
        </c:ser>
        <c:shape val="box"/>
        <c:axId val="115153920"/>
        <c:axId val="115176192"/>
        <c:axId val="0"/>
      </c:bar3DChart>
      <c:catAx>
        <c:axId val="115153920"/>
        <c:scaling>
          <c:orientation val="minMax"/>
        </c:scaling>
        <c:axPos val="b"/>
        <c:numFmt formatCode="General" sourceLinked="1"/>
        <c:majorTickMark val="none"/>
        <c:tickLblPos val="nextTo"/>
        <c:crossAx val="115176192"/>
        <c:crosses val="autoZero"/>
        <c:auto val="1"/>
        <c:lblAlgn val="ctr"/>
        <c:lblOffset val="100"/>
      </c:catAx>
      <c:valAx>
        <c:axId val="115176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153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First Centennial Title</c:v>
                </c:pt>
                <c:pt idx="1">
                  <c:v>Stewart Title</c:v>
                </c:pt>
                <c:pt idx="2">
                  <c:v>Toiyabe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5263500</c:v>
                </c:pt>
                <c:pt idx="1">
                  <c:v>2291354</c:v>
                </c:pt>
                <c:pt idx="2">
                  <c:v>1706139</c:v>
                </c:pt>
                <c:pt idx="3">
                  <c:v>198700</c:v>
                </c:pt>
              </c:numCache>
            </c:numRef>
          </c:val>
        </c:ser>
        <c:shape val="box"/>
        <c:axId val="115210496"/>
        <c:axId val="115212288"/>
        <c:axId val="0"/>
      </c:bar3DChart>
      <c:catAx>
        <c:axId val="115210496"/>
        <c:scaling>
          <c:orientation val="minMax"/>
        </c:scaling>
        <c:axPos val="b"/>
        <c:numFmt formatCode="General" sourceLinked="1"/>
        <c:majorTickMark val="none"/>
        <c:tickLblPos val="nextTo"/>
        <c:crossAx val="115212288"/>
        <c:crosses val="autoZero"/>
        <c:auto val="1"/>
        <c:lblAlgn val="ctr"/>
        <c:lblOffset val="100"/>
      </c:catAx>
      <c:valAx>
        <c:axId val="115212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21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31042942.800000001</c:v>
                </c:pt>
                <c:pt idx="1">
                  <c:v>45114053.170000002</c:v>
                </c:pt>
                <c:pt idx="2">
                  <c:v>11995533</c:v>
                </c:pt>
                <c:pt idx="3">
                  <c:v>11309250</c:v>
                </c:pt>
                <c:pt idx="4">
                  <c:v>4110139</c:v>
                </c:pt>
                <c:pt idx="5">
                  <c:v>2871935</c:v>
                </c:pt>
                <c:pt idx="6">
                  <c:v>17675000</c:v>
                </c:pt>
              </c:numCache>
            </c:numRef>
          </c:val>
        </c:ser>
        <c:shape val="box"/>
        <c:axId val="115222016"/>
        <c:axId val="115223552"/>
        <c:axId val="0"/>
      </c:bar3DChart>
      <c:catAx>
        <c:axId val="115222016"/>
        <c:scaling>
          <c:orientation val="minMax"/>
        </c:scaling>
        <c:axPos val="b"/>
        <c:numFmt formatCode="General" sourceLinked="1"/>
        <c:majorTickMark val="none"/>
        <c:tickLblPos val="nextTo"/>
        <c:crossAx val="115223552"/>
        <c:crosses val="autoZero"/>
        <c:auto val="1"/>
        <c:lblAlgn val="ctr"/>
        <c:lblOffset val="100"/>
      </c:catAx>
      <c:valAx>
        <c:axId val="115223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222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52.42914965278" createdVersion="3" refreshedVersion="3" minRefreshableVersion="3" recordCount="90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SPARKS"/>
        <s v="MINDEN"/>
        <s v="GARDNERVILLE"/>
        <s v="ZEPHYR"/>
        <s v="RIDGEVIEW"/>
        <s v="CARSON CITY"/>
        <s v="DAMONTE"/>
        <s v="MAYBERRY"/>
        <s v="KIETZKE"/>
        <s v="PLUMB"/>
        <s v="RENO CORPORATE"/>
        <m u="1"/>
      </sharedItems>
    </cacheField>
    <cacheField name="EO" numFmtId="0">
      <sharedItems containsBlank="1" count="22">
        <s v="LH"/>
        <s v="JP"/>
        <s v="ET"/>
        <s v="3"/>
        <s v="17"/>
        <s v="20"/>
        <s v="18"/>
        <s v="23"/>
        <s v="24"/>
        <s v="JML"/>
        <s v="NF"/>
        <s v="CRF"/>
        <s v="TH"/>
        <s v="KDJ"/>
        <s v="KB"/>
        <s v="MMB"/>
        <s v="DC"/>
        <s v="SAB"/>
        <s v="AMG"/>
        <s v="RLT"/>
        <s v="UNK"/>
        <m u="1"/>
      </sharedItems>
    </cacheField>
    <cacheField name="PROPTYPE" numFmtId="0">
      <sharedItems containsBlank="1" count="6">
        <s v="SINGLE FAM RES."/>
        <s v="VACANT LAND"/>
        <s v="CONDO/TWNHSE"/>
        <s v="MOBILE HOME"/>
        <s v="COMMERCIAL"/>
        <m u="1"/>
      </sharedItems>
    </cacheField>
    <cacheField name="DOCNUM" numFmtId="0">
      <sharedItems containsSemiMixedTypes="0" containsString="0" containsNumber="1" containsInteger="1" minValue="1004429" maxValue="1005177"/>
    </cacheField>
    <cacheField name="AMOUNT" numFmtId="165">
      <sharedItems containsSemiMixedTypes="0" containsString="0" containsNumber="1" minValue="51000" maxValue="30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2-01T00:00:00" maxDate="2024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52.42924097222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NSTRUCTION"/>
        <s v="FHA"/>
        <s v="HARD MONEY"/>
        <m/>
        <s v="SBA" u="1"/>
        <s v="VA" u="1"/>
        <s v="CREDIT LINE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1004433" maxValue="1005146"/>
    </cacheField>
    <cacheField name="AMOUNT" numFmtId="165">
      <sharedItems containsString="0" containsBlank="1" containsNumber="1" containsInteger="1" minValue="75000" maxValue="3148500"/>
    </cacheField>
    <cacheField name="RECDATE" numFmtId="14">
      <sharedItems containsNonDate="0" containsDate="1" containsString="0" containsBlank="1" minDate="2024-02-01T00:00:00" maxDate="2024-03-01T00:00:00"/>
    </cacheField>
    <cacheField name="LENDER" numFmtId="0">
      <sharedItems containsBlank="1" count="106">
        <s v="SIERRA PACIFIC MORTGAGE COMPANY INC"/>
        <s v="ALL PRO FUNDING V LLC"/>
        <s v="US BANK NA"/>
        <s v="MDDM CORPORATION"/>
        <s v="GREATER NEVADA MORTGAGE"/>
        <s v="JET MORTGAGE A; OF HOME MORTGAGE ALLIANCE CORPORATION"/>
        <s v="UNITED WHOLESALE MORTGAGE"/>
        <s v="NEVADA STATE BANK"/>
        <s v="CROSSCOUNTRY MORTGAGE LLC"/>
        <s v="WILSON, VICTOR A TRUSTEE; WILSON, BETTY JEAN TRUSTEE; WILSON, VICTOR L FAMILY TRUST; WILSON, BETTY JEAN FAMILY TRUST"/>
        <s v="GUILD MORTGAGE COMPANY LLC"/>
        <s v="UNITED FEDERAL CREDIT UNION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s v="CAL"/>
    <x v="0"/>
    <x v="0"/>
    <x v="0"/>
    <n v="1004966"/>
    <n v="569950"/>
    <x v="0"/>
    <s v="YES"/>
    <d v="2024-02-22T00:00:00"/>
  </r>
  <r>
    <x v="0"/>
    <s v="CAL"/>
    <x v="0"/>
    <x v="0"/>
    <x v="0"/>
    <n v="1005025"/>
    <n v="560000"/>
    <x v="0"/>
    <s v="YES"/>
    <d v="2024-02-23T00:00:00"/>
  </r>
  <r>
    <x v="0"/>
    <s v="CAL"/>
    <x v="0"/>
    <x v="0"/>
    <x v="0"/>
    <n v="1004631"/>
    <n v="642085"/>
    <x v="0"/>
    <s v="YES"/>
    <d v="2024-02-09T00:00:00"/>
  </r>
  <r>
    <x v="0"/>
    <s v="CAL"/>
    <x v="0"/>
    <x v="0"/>
    <x v="0"/>
    <n v="1005085"/>
    <n v="549950"/>
    <x v="0"/>
    <s v="YES"/>
    <d v="2024-02-27T00:00:00"/>
  </r>
  <r>
    <x v="0"/>
    <s v="CAL"/>
    <x v="0"/>
    <x v="0"/>
    <x v="0"/>
    <n v="1004820"/>
    <n v="549950"/>
    <x v="0"/>
    <s v="YES"/>
    <d v="2024-02-16T00:00:00"/>
  </r>
  <r>
    <x v="1"/>
    <s v="FA"/>
    <x v="1"/>
    <x v="1"/>
    <x v="0"/>
    <n v="1004741"/>
    <n v="620000"/>
    <x v="0"/>
    <s v="YES"/>
    <d v="2024-02-14T00:00:00"/>
  </r>
  <r>
    <x v="1"/>
    <s v="FA"/>
    <x v="2"/>
    <x v="2"/>
    <x v="1"/>
    <n v="1004720"/>
    <n v="51000"/>
    <x v="1"/>
    <s v="YES"/>
    <d v="2024-02-13T00:00:00"/>
  </r>
  <r>
    <x v="1"/>
    <s v="FA"/>
    <x v="2"/>
    <x v="2"/>
    <x v="0"/>
    <n v="1004916"/>
    <n v="1100000"/>
    <x v="1"/>
    <s v="YES"/>
    <d v="2024-02-21T00:00:00"/>
  </r>
  <r>
    <x v="1"/>
    <s v="FA"/>
    <x v="2"/>
    <x v="2"/>
    <x v="2"/>
    <n v="1004498"/>
    <n v="2379000"/>
    <x v="1"/>
    <s v="YES"/>
    <d v="2024-02-05T00:00:00"/>
  </r>
  <r>
    <x v="1"/>
    <s v="FA"/>
    <x v="2"/>
    <x v="2"/>
    <x v="0"/>
    <n v="1004461"/>
    <n v="423000"/>
    <x v="1"/>
    <s v="YES"/>
    <d v="2024-02-02T00:00:00"/>
  </r>
  <r>
    <x v="1"/>
    <s v="FA"/>
    <x v="2"/>
    <x v="2"/>
    <x v="0"/>
    <n v="1004959"/>
    <n v="750000"/>
    <x v="1"/>
    <s v="YES"/>
    <d v="2024-02-22T00:00:00"/>
  </r>
  <r>
    <x v="1"/>
    <s v="FA"/>
    <x v="2"/>
    <x v="2"/>
    <x v="0"/>
    <n v="1004814"/>
    <n v="1300000"/>
    <x v="1"/>
    <s v="YES"/>
    <d v="2024-02-16T00:00:00"/>
  </r>
  <r>
    <x v="1"/>
    <s v="FA"/>
    <x v="2"/>
    <x v="2"/>
    <x v="0"/>
    <n v="1004995"/>
    <n v="625000"/>
    <x v="1"/>
    <s v="YES"/>
    <d v="2024-02-23T00:00:00"/>
  </r>
  <r>
    <x v="1"/>
    <s v="FA"/>
    <x v="2"/>
    <x v="2"/>
    <x v="2"/>
    <n v="1005133"/>
    <n v="3751250"/>
    <x v="0"/>
    <s v="YES"/>
    <d v="2024-02-28T00:00:00"/>
  </r>
  <r>
    <x v="1"/>
    <s v="FA"/>
    <x v="2"/>
    <x v="2"/>
    <x v="3"/>
    <n v="1005029"/>
    <n v="310000"/>
    <x v="1"/>
    <s v="YES"/>
    <d v="2024-02-23T00:00:00"/>
  </r>
  <r>
    <x v="2"/>
    <s v="FC"/>
    <x v="3"/>
    <x v="3"/>
    <x v="1"/>
    <n v="1004567"/>
    <n v="299999.99"/>
    <x v="1"/>
    <s v="YES"/>
    <d v="2024-02-08T00:00:00"/>
  </r>
  <r>
    <x v="2"/>
    <s v="FC"/>
    <x v="3"/>
    <x v="3"/>
    <x v="0"/>
    <n v="1004730"/>
    <n v="818000"/>
    <x v="1"/>
    <s v="YES"/>
    <d v="2024-02-14T00:00:00"/>
  </r>
  <r>
    <x v="2"/>
    <s v="FC"/>
    <x v="3"/>
    <x v="3"/>
    <x v="0"/>
    <n v="1004998"/>
    <n v="799000"/>
    <x v="1"/>
    <s v="YES"/>
    <d v="2024-02-23T00:00:00"/>
  </r>
  <r>
    <x v="2"/>
    <s v="FC"/>
    <x v="4"/>
    <x v="4"/>
    <x v="0"/>
    <n v="1005177"/>
    <n v="624000"/>
    <x v="1"/>
    <s v="YES"/>
    <d v="2024-02-29T00:00:00"/>
  </r>
  <r>
    <x v="2"/>
    <s v="FC"/>
    <x v="3"/>
    <x v="3"/>
    <x v="1"/>
    <n v="1004665"/>
    <n v="262500"/>
    <x v="1"/>
    <s v="YES"/>
    <d v="2024-02-12T00:00:00"/>
  </r>
  <r>
    <x v="2"/>
    <s v="FC"/>
    <x v="3"/>
    <x v="3"/>
    <x v="1"/>
    <n v="1004993"/>
    <n v="485000"/>
    <x v="1"/>
    <s v="YES"/>
    <d v="2024-02-23T00:00:00"/>
  </r>
  <r>
    <x v="2"/>
    <s v="FC"/>
    <x v="5"/>
    <x v="5"/>
    <x v="2"/>
    <n v="1005041"/>
    <n v="466716"/>
    <x v="0"/>
    <s v="YES"/>
    <d v="2024-02-26T00:00:00"/>
  </r>
  <r>
    <x v="2"/>
    <s v="FC"/>
    <x v="5"/>
    <x v="5"/>
    <x v="0"/>
    <n v="1004613"/>
    <n v="587959"/>
    <x v="0"/>
    <s v="YES"/>
    <d v="2024-02-09T00:00:00"/>
  </r>
  <r>
    <x v="2"/>
    <s v="FC"/>
    <x v="5"/>
    <x v="5"/>
    <x v="0"/>
    <n v="1004609"/>
    <n v="737614"/>
    <x v="0"/>
    <s v="YES"/>
    <d v="2024-02-09T00:00:00"/>
  </r>
  <r>
    <x v="2"/>
    <s v="FC"/>
    <x v="3"/>
    <x v="3"/>
    <x v="0"/>
    <n v="1004452"/>
    <n v="900000"/>
    <x v="0"/>
    <s v="YES"/>
    <d v="2024-02-02T00:00:00"/>
  </r>
  <r>
    <x v="2"/>
    <s v="FC"/>
    <x v="3"/>
    <x v="3"/>
    <x v="1"/>
    <n v="1005055"/>
    <n v="300000"/>
    <x v="1"/>
    <s v="YES"/>
    <d v="2024-02-26T00:00:00"/>
  </r>
  <r>
    <x v="2"/>
    <s v="FC"/>
    <x v="3"/>
    <x v="3"/>
    <x v="0"/>
    <n v="1004813"/>
    <n v="1225000"/>
    <x v="1"/>
    <s v="YES"/>
    <d v="2024-02-16T00:00:00"/>
  </r>
  <r>
    <x v="2"/>
    <s v="FC"/>
    <x v="3"/>
    <x v="3"/>
    <x v="0"/>
    <n v="1004548"/>
    <n v="720000"/>
    <x v="0"/>
    <s v="YES"/>
    <d v="2024-02-07T00:00:00"/>
  </r>
  <r>
    <x v="2"/>
    <s v="FC"/>
    <x v="4"/>
    <x v="4"/>
    <x v="0"/>
    <n v="1004770"/>
    <n v="1290000"/>
    <x v="1"/>
    <s v="YES"/>
    <d v="2024-02-15T00:00:00"/>
  </r>
  <r>
    <x v="2"/>
    <s v="FC"/>
    <x v="6"/>
    <x v="6"/>
    <x v="1"/>
    <n v="1004454"/>
    <n v="350000"/>
    <x v="1"/>
    <s v="YES"/>
    <d v="2024-02-02T00:00:00"/>
  </r>
  <r>
    <x v="2"/>
    <s v="FC"/>
    <x v="6"/>
    <x v="7"/>
    <x v="0"/>
    <n v="1004744"/>
    <n v="439000"/>
    <x v="1"/>
    <s v="YES"/>
    <d v="2024-02-14T00:00:00"/>
  </r>
  <r>
    <x v="2"/>
    <s v="FC"/>
    <x v="3"/>
    <x v="3"/>
    <x v="0"/>
    <n v="1004668"/>
    <n v="565000"/>
    <x v="1"/>
    <s v="YES"/>
    <d v="2024-02-12T00:00:00"/>
  </r>
  <r>
    <x v="2"/>
    <s v="FC"/>
    <x v="3"/>
    <x v="3"/>
    <x v="1"/>
    <n v="1004432"/>
    <n v="900000"/>
    <x v="1"/>
    <s v="YES"/>
    <d v="2024-02-01T00:00:00"/>
  </r>
  <r>
    <x v="2"/>
    <s v="FC"/>
    <x v="3"/>
    <x v="3"/>
    <x v="0"/>
    <n v="1004430"/>
    <n v="1532500"/>
    <x v="1"/>
    <s v="YES"/>
    <d v="2024-02-01T00:00:00"/>
  </r>
  <r>
    <x v="2"/>
    <s v="FC"/>
    <x v="4"/>
    <x v="4"/>
    <x v="0"/>
    <n v="1004835"/>
    <n v="1298000"/>
    <x v="1"/>
    <s v="YES"/>
    <d v="2024-02-16T00:00:00"/>
  </r>
  <r>
    <x v="2"/>
    <s v="FC"/>
    <x v="4"/>
    <x v="4"/>
    <x v="2"/>
    <n v="1004778"/>
    <n v="540000"/>
    <x v="1"/>
    <s v="YES"/>
    <d v="2024-02-15T00:00:00"/>
  </r>
  <r>
    <x v="2"/>
    <s v="FC"/>
    <x v="5"/>
    <x v="5"/>
    <x v="0"/>
    <n v="1004783"/>
    <n v="750260"/>
    <x v="0"/>
    <s v="YES"/>
    <d v="2024-02-15T00:00:00"/>
  </r>
  <r>
    <x v="2"/>
    <s v="FC"/>
    <x v="5"/>
    <x v="5"/>
    <x v="0"/>
    <n v="1004605"/>
    <n v="689834"/>
    <x v="0"/>
    <s v="YES"/>
    <d v="2024-02-09T00:00:00"/>
  </r>
  <r>
    <x v="2"/>
    <s v="FC"/>
    <x v="3"/>
    <x v="3"/>
    <x v="2"/>
    <n v="1004981"/>
    <n v="433470.49"/>
    <x v="0"/>
    <s v="YES"/>
    <d v="2024-02-23T00:00:00"/>
  </r>
  <r>
    <x v="2"/>
    <s v="FC"/>
    <x v="4"/>
    <x v="4"/>
    <x v="2"/>
    <n v="1005155"/>
    <n v="450000"/>
    <x v="1"/>
    <s v="YES"/>
    <d v="2024-02-29T00:00:00"/>
  </r>
  <r>
    <x v="2"/>
    <s v="FC"/>
    <x v="5"/>
    <x v="5"/>
    <x v="0"/>
    <n v="1005150"/>
    <n v="712652"/>
    <x v="0"/>
    <s v="YES"/>
    <d v="2024-02-29T00:00:00"/>
  </r>
  <r>
    <x v="2"/>
    <s v="FC"/>
    <x v="7"/>
    <x v="8"/>
    <x v="0"/>
    <n v="1005123"/>
    <n v="920000"/>
    <x v="1"/>
    <s v="YES"/>
    <d v="2024-02-28T00:00:00"/>
  </r>
  <r>
    <x v="2"/>
    <s v="FC"/>
    <x v="5"/>
    <x v="5"/>
    <x v="2"/>
    <n v="1005112"/>
    <n v="399990"/>
    <x v="0"/>
    <s v="YES"/>
    <d v="2024-02-28T00:00:00"/>
  </r>
  <r>
    <x v="2"/>
    <s v="FC"/>
    <x v="5"/>
    <x v="5"/>
    <x v="0"/>
    <n v="1004986"/>
    <n v="695000"/>
    <x v="0"/>
    <s v="YES"/>
    <d v="2024-02-23T00:00:00"/>
  </r>
  <r>
    <x v="2"/>
    <s v="FC"/>
    <x v="3"/>
    <x v="3"/>
    <x v="2"/>
    <n v="1004983"/>
    <n v="447395.32"/>
    <x v="0"/>
    <s v="YES"/>
    <d v="2024-02-23T00:00:00"/>
  </r>
  <r>
    <x v="2"/>
    <s v="FC"/>
    <x v="5"/>
    <x v="5"/>
    <x v="0"/>
    <n v="1004963"/>
    <n v="856137"/>
    <x v="0"/>
    <s v="YES"/>
    <d v="2024-02-22T00:00:00"/>
  </r>
  <r>
    <x v="2"/>
    <s v="FC"/>
    <x v="5"/>
    <x v="5"/>
    <x v="0"/>
    <n v="1004530"/>
    <n v="659091"/>
    <x v="0"/>
    <s v="YES"/>
    <d v="2024-02-06T00:00:00"/>
  </r>
  <r>
    <x v="2"/>
    <s v="FC"/>
    <x v="3"/>
    <x v="3"/>
    <x v="0"/>
    <n v="1004497"/>
    <n v="450000"/>
    <x v="1"/>
    <s v="YES"/>
    <d v="2024-02-05T00:00:00"/>
  </r>
  <r>
    <x v="2"/>
    <s v="FC"/>
    <x v="4"/>
    <x v="4"/>
    <x v="0"/>
    <n v="1004914"/>
    <n v="744900"/>
    <x v="1"/>
    <s v="YES"/>
    <d v="2024-02-21T00:00:00"/>
  </r>
  <r>
    <x v="2"/>
    <s v="FC"/>
    <x v="3"/>
    <x v="3"/>
    <x v="0"/>
    <n v="1004887"/>
    <n v="825000"/>
    <x v="1"/>
    <s v="YES"/>
    <d v="2024-02-20T00:00:00"/>
  </r>
  <r>
    <x v="2"/>
    <s v="FC"/>
    <x v="3"/>
    <x v="3"/>
    <x v="2"/>
    <n v="1004858"/>
    <n v="383000"/>
    <x v="0"/>
    <s v="YES"/>
    <d v="2024-02-20T00:00:00"/>
  </r>
  <r>
    <x v="2"/>
    <s v="FC"/>
    <x v="5"/>
    <x v="5"/>
    <x v="0"/>
    <n v="1004897"/>
    <n v="593424"/>
    <x v="0"/>
    <s v="YES"/>
    <d v="2024-02-20T00:00:00"/>
  </r>
  <r>
    <x v="2"/>
    <s v="FC"/>
    <x v="3"/>
    <x v="3"/>
    <x v="0"/>
    <n v="1004881"/>
    <n v="629000"/>
    <x v="0"/>
    <s v="YES"/>
    <d v="2024-02-20T00:00:00"/>
  </r>
  <r>
    <x v="3"/>
    <s v="SIG"/>
    <x v="4"/>
    <x v="9"/>
    <x v="0"/>
    <n v="1004885"/>
    <n v="11250000"/>
    <x v="1"/>
    <s v="YES"/>
    <d v="2024-02-20T00:00:00"/>
  </r>
  <r>
    <x v="3"/>
    <s v="SIG"/>
    <x v="4"/>
    <x v="9"/>
    <x v="2"/>
    <n v="1004840"/>
    <n v="5800000"/>
    <x v="1"/>
    <s v="YES"/>
    <d v="2024-02-16T00:00:00"/>
  </r>
  <r>
    <x v="3"/>
    <s v="SIG"/>
    <x v="2"/>
    <x v="10"/>
    <x v="0"/>
    <n v="1004473"/>
    <n v="625000"/>
    <x v="1"/>
    <s v="YES"/>
    <d v="2024-02-02T00:00:00"/>
  </r>
  <r>
    <x v="4"/>
    <s v="ST"/>
    <x v="8"/>
    <x v="11"/>
    <x v="0"/>
    <n v="1004988"/>
    <n v="2287590.9"/>
    <x v="0"/>
    <s v="YES"/>
    <d v="2024-02-23T00:00:00"/>
  </r>
  <r>
    <x v="4"/>
    <s v="ST"/>
    <x v="8"/>
    <x v="11"/>
    <x v="0"/>
    <n v="1005141"/>
    <n v="2342703.27"/>
    <x v="0"/>
    <s v="YES"/>
    <d v="2024-02-28T00:00:00"/>
  </r>
  <r>
    <x v="4"/>
    <s v="ST"/>
    <x v="9"/>
    <x v="12"/>
    <x v="0"/>
    <n v="1004429"/>
    <n v="30000000"/>
    <x v="1"/>
    <s v="YES"/>
    <d v="2024-02-01T00:00:00"/>
  </r>
  <r>
    <x v="4"/>
    <s v="ST"/>
    <x v="6"/>
    <x v="13"/>
    <x v="0"/>
    <n v="1004431"/>
    <n v="950000"/>
    <x v="1"/>
    <s v="YES"/>
    <d v="2024-02-01T00:00:00"/>
  </r>
  <r>
    <x v="4"/>
    <s v="ST"/>
    <x v="10"/>
    <x v="14"/>
    <x v="0"/>
    <n v="1004817"/>
    <n v="215000"/>
    <x v="1"/>
    <s v="YES"/>
    <d v="2024-02-16T00:00:00"/>
  </r>
  <r>
    <x v="4"/>
    <s v="ST"/>
    <x v="3"/>
    <x v="15"/>
    <x v="0"/>
    <n v="1005073"/>
    <n v="790000"/>
    <x v="1"/>
    <s v="YES"/>
    <d v="2024-02-27T00:00:00"/>
  </r>
  <r>
    <x v="4"/>
    <s v="ST"/>
    <x v="6"/>
    <x v="16"/>
    <x v="0"/>
    <n v="1004633"/>
    <n v="1425000"/>
    <x v="1"/>
    <s v="YES"/>
    <d v="2024-02-09T00:00:00"/>
  </r>
  <r>
    <x v="4"/>
    <s v="ST"/>
    <x v="9"/>
    <x v="17"/>
    <x v="3"/>
    <n v="1005031"/>
    <n v="355000"/>
    <x v="1"/>
    <s v="YES"/>
    <d v="2024-02-23T00:00:00"/>
  </r>
  <r>
    <x v="4"/>
    <s v="ST"/>
    <x v="6"/>
    <x v="18"/>
    <x v="0"/>
    <n v="1005169"/>
    <n v="815000"/>
    <x v="0"/>
    <s v="YES"/>
    <d v="2024-02-29T00:00:00"/>
  </r>
  <r>
    <x v="4"/>
    <s v="ST"/>
    <x v="3"/>
    <x v="15"/>
    <x v="0"/>
    <n v="1005087"/>
    <n v="675000"/>
    <x v="1"/>
    <s v="YES"/>
    <d v="2024-02-27T00:00:00"/>
  </r>
  <r>
    <x v="4"/>
    <s v="ST"/>
    <x v="6"/>
    <x v="16"/>
    <x v="0"/>
    <n v="1004907"/>
    <n v="407405"/>
    <x v="1"/>
    <s v="YES"/>
    <d v="2024-02-21T00:00:00"/>
  </r>
  <r>
    <x v="4"/>
    <s v="ST"/>
    <x v="3"/>
    <x v="15"/>
    <x v="0"/>
    <n v="1004944"/>
    <n v="470000"/>
    <x v="1"/>
    <s v="YES"/>
    <d v="2024-02-22T00:00:00"/>
  </r>
  <r>
    <x v="4"/>
    <s v="ST"/>
    <x v="6"/>
    <x v="18"/>
    <x v="1"/>
    <n v="1004948"/>
    <n v="100000"/>
    <x v="1"/>
    <s v="YES"/>
    <d v="2024-02-22T00:00:00"/>
  </r>
  <r>
    <x v="4"/>
    <s v="ST"/>
    <x v="3"/>
    <x v="15"/>
    <x v="0"/>
    <n v="1004538"/>
    <n v="655000"/>
    <x v="1"/>
    <s v="YES"/>
    <d v="2024-02-06T00:00:00"/>
  </r>
  <r>
    <x v="4"/>
    <s v="ST"/>
    <x v="9"/>
    <x v="17"/>
    <x v="0"/>
    <n v="1004640"/>
    <n v="615000"/>
    <x v="1"/>
    <s v="YES"/>
    <d v="2024-02-09T00:00:00"/>
  </r>
  <r>
    <x v="4"/>
    <s v="ST"/>
    <x v="6"/>
    <x v="16"/>
    <x v="0"/>
    <n v="1004626"/>
    <n v="720000"/>
    <x v="1"/>
    <s v="YES"/>
    <d v="2024-02-09T00:00:00"/>
  </r>
  <r>
    <x v="5"/>
    <s v="TI"/>
    <x v="3"/>
    <x v="19"/>
    <x v="0"/>
    <n v="1005160"/>
    <n v="760000"/>
    <x v="1"/>
    <s v="YES"/>
    <d v="2024-02-29T00:00:00"/>
  </r>
  <r>
    <x v="5"/>
    <s v="TI"/>
    <x v="3"/>
    <x v="19"/>
    <x v="0"/>
    <n v="1004492"/>
    <n v="3275000"/>
    <x v="1"/>
    <s v="YES"/>
    <d v="2024-02-05T00:00:00"/>
  </r>
  <r>
    <x v="5"/>
    <s v="TI"/>
    <x v="3"/>
    <x v="19"/>
    <x v="0"/>
    <n v="1005050"/>
    <n v="379000"/>
    <x v="1"/>
    <s v="YES"/>
    <d v="2024-02-26T00:00:00"/>
  </r>
  <r>
    <x v="5"/>
    <s v="TI"/>
    <x v="3"/>
    <x v="19"/>
    <x v="0"/>
    <n v="1005152"/>
    <n v="675000"/>
    <x v="1"/>
    <s v="YES"/>
    <d v="2024-02-29T00:00:00"/>
  </r>
  <r>
    <x v="5"/>
    <s v="TI"/>
    <x v="3"/>
    <x v="19"/>
    <x v="0"/>
    <n v="1004991"/>
    <n v="595000"/>
    <x v="1"/>
    <s v="YES"/>
    <d v="2024-02-23T00:00:00"/>
  </r>
  <r>
    <x v="5"/>
    <s v="TI"/>
    <x v="3"/>
    <x v="19"/>
    <x v="0"/>
    <n v="1005165"/>
    <n v="750194"/>
    <x v="0"/>
    <s v="YES"/>
    <d v="2024-02-29T00:00:00"/>
  </r>
  <r>
    <x v="5"/>
    <s v="TI"/>
    <x v="3"/>
    <x v="19"/>
    <x v="1"/>
    <n v="1004772"/>
    <n v="100000"/>
    <x v="1"/>
    <s v="YES"/>
    <d v="2024-02-15T00:00:00"/>
  </r>
  <r>
    <x v="5"/>
    <s v="TI"/>
    <x v="3"/>
    <x v="19"/>
    <x v="1"/>
    <n v="1004775"/>
    <n v="575000"/>
    <x v="1"/>
    <s v="YES"/>
    <d v="2024-02-15T00:00:00"/>
  </r>
  <r>
    <x v="5"/>
    <s v="TI"/>
    <x v="3"/>
    <x v="19"/>
    <x v="0"/>
    <n v="1004545"/>
    <n v="280000"/>
    <x v="1"/>
    <s v="YES"/>
    <d v="2024-02-07T00:00:00"/>
  </r>
  <r>
    <x v="5"/>
    <s v="TI"/>
    <x v="3"/>
    <x v="19"/>
    <x v="0"/>
    <n v="1004706"/>
    <n v="766000"/>
    <x v="1"/>
    <s v="YES"/>
    <d v="2024-02-13T00:00:00"/>
  </r>
  <r>
    <x v="5"/>
    <s v="TI"/>
    <x v="3"/>
    <x v="19"/>
    <x v="0"/>
    <n v="1004457"/>
    <n v="400000"/>
    <x v="1"/>
    <s v="YES"/>
    <d v="2024-02-02T00:00:00"/>
  </r>
  <r>
    <x v="5"/>
    <s v="TI"/>
    <x v="3"/>
    <x v="19"/>
    <x v="0"/>
    <n v="1004446"/>
    <n v="1815000"/>
    <x v="1"/>
    <s v="YES"/>
    <d v="2024-02-01T00:00:00"/>
  </r>
  <r>
    <x v="5"/>
    <s v="TI"/>
    <x v="3"/>
    <x v="19"/>
    <x v="0"/>
    <n v="1004703"/>
    <n v="600000"/>
    <x v="1"/>
    <s v="YES"/>
    <d v="2024-02-13T00:00:00"/>
  </r>
  <r>
    <x v="5"/>
    <s v="TI"/>
    <x v="3"/>
    <x v="19"/>
    <x v="0"/>
    <n v="1005173"/>
    <n v="826639"/>
    <x v="0"/>
    <s v="YES"/>
    <d v="2024-02-29T00:00:00"/>
  </r>
  <r>
    <x v="6"/>
    <s v="TT"/>
    <x v="11"/>
    <x v="20"/>
    <x v="0"/>
    <n v="1005021"/>
    <n v="825000"/>
    <x v="1"/>
    <s v="YES"/>
    <d v="2024-02-23T00:00:00"/>
  </r>
  <r>
    <x v="6"/>
    <s v="TT"/>
    <x v="11"/>
    <x v="20"/>
    <x v="4"/>
    <n v="1004761"/>
    <n v="375000"/>
    <x v="1"/>
    <s v="YES"/>
    <d v="2024-02-14T00:00:00"/>
  </r>
  <r>
    <x v="6"/>
    <s v="TT"/>
    <x v="11"/>
    <x v="20"/>
    <x v="0"/>
    <n v="1004689"/>
    <n v="404000"/>
    <x v="1"/>
    <s v="YES"/>
    <d v="2024-02-13T00:00:00"/>
  </r>
  <r>
    <x v="6"/>
    <s v="TT"/>
    <x v="11"/>
    <x v="20"/>
    <x v="1"/>
    <n v="1004500"/>
    <n v="800000"/>
    <x v="1"/>
    <s v="YES"/>
    <d v="2024-02-0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C"/>
    <x v="0"/>
    <s v="1320-33-713-002"/>
    <n v="1004751"/>
    <n v="390000"/>
    <d v="2024-02-14T00:00:00"/>
    <x v="0"/>
  </r>
  <r>
    <x v="0"/>
    <s v="FC"/>
    <x v="1"/>
    <s v="1320-33-313-009"/>
    <n v="1004433"/>
    <n v="3148500"/>
    <d v="2024-02-01T00:00:00"/>
    <x v="1"/>
  </r>
  <r>
    <x v="0"/>
    <s v="FC"/>
    <x v="0"/>
    <s v="1420-28-402-004"/>
    <n v="1004565"/>
    <n v="460000"/>
    <d v="2024-02-08T00:00:00"/>
    <x v="2"/>
  </r>
  <r>
    <x v="0"/>
    <s v="FC"/>
    <x v="1"/>
    <s v="1419-03-002-026"/>
    <n v="1004541"/>
    <n v="1010000"/>
    <d v="2024-02-07T00:00:00"/>
    <x v="3"/>
  </r>
  <r>
    <x v="0"/>
    <s v="FC"/>
    <x v="0"/>
    <s v="1022-10-020-076"/>
    <n v="1004955"/>
    <n v="180000"/>
    <d v="2024-02-22T00:00:00"/>
    <x v="4"/>
  </r>
  <r>
    <x v="0"/>
    <s v="FC"/>
    <x v="0"/>
    <s v="1318-23-310-044"/>
    <n v="1005146"/>
    <n v="75000"/>
    <d v="2024-02-29T00:00:00"/>
    <x v="5"/>
  </r>
  <r>
    <x v="1"/>
    <s v="ST"/>
    <x v="2"/>
    <s v="1022-16-001-088"/>
    <n v="1005045"/>
    <n v="320104"/>
    <d v="2024-02-26T00:00:00"/>
    <x v="6"/>
  </r>
  <r>
    <x v="1"/>
    <s v="ST"/>
    <x v="0"/>
    <s v="1220-28-510-002"/>
    <n v="1004642"/>
    <n v="390000"/>
    <d v="2024-02-12T00:00:00"/>
    <x v="7"/>
  </r>
  <r>
    <x v="1"/>
    <s v="ST"/>
    <x v="0"/>
    <s v="1221-10-000-003"/>
    <n v="1004648"/>
    <n v="761250"/>
    <d v="2024-02-12T00:00:00"/>
    <x v="8"/>
  </r>
  <r>
    <x v="1"/>
    <s v="ST"/>
    <x v="3"/>
    <s v="1220-08-812-078"/>
    <n v="1004490"/>
    <n v="520000"/>
    <d v="2024-02-05T00:00:00"/>
    <x v="9"/>
  </r>
  <r>
    <x v="1"/>
    <s v="ST"/>
    <x v="0"/>
    <s v="1320-31-511-034"/>
    <n v="1004947"/>
    <n v="300000"/>
    <d v="2024-02-22T00:00:00"/>
    <x v="7"/>
  </r>
  <r>
    <x v="2"/>
    <s v="TI"/>
    <x v="0"/>
    <s v="1420-29-812-030"/>
    <n v="1004743"/>
    <n v="198700"/>
    <d v="2024-02-14T00:00:00"/>
    <x v="10"/>
  </r>
  <r>
    <x v="3"/>
    <s v="TT"/>
    <x v="0"/>
    <s v="1420-29-001-008"/>
    <n v="1004674"/>
    <n v="488500"/>
    <d v="2024-02-12T00:00:00"/>
    <x v="11"/>
  </r>
  <r>
    <x v="3"/>
    <s v="TT"/>
    <x v="1"/>
    <s v="1420-29-001-011"/>
    <n v="1004501"/>
    <n v="1217639"/>
    <d v="2024-02-05T00:00:00"/>
    <x v="11"/>
  </r>
  <r>
    <x v="4"/>
    <m/>
    <x v="4"/>
    <m/>
    <m/>
    <m/>
    <m/>
    <x v="12"/>
  </r>
  <r>
    <x v="4"/>
    <m/>
    <x v="4"/>
    <m/>
    <m/>
    <m/>
    <m/>
    <x v="12"/>
  </r>
  <r>
    <x v="4"/>
    <m/>
    <x v="4"/>
    <m/>
    <m/>
    <m/>
    <m/>
    <x v="12"/>
  </r>
  <r>
    <x v="4"/>
    <m/>
    <x v="4"/>
    <m/>
    <m/>
    <m/>
    <m/>
    <x v="12"/>
  </r>
  <r>
    <x v="4"/>
    <m/>
    <x v="4"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1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3">
        <item m="1"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6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1">
      <x v="5"/>
    </i>
    <i r="2">
      <x v="5"/>
    </i>
    <i r="1">
      <x v="6"/>
    </i>
    <i r="2">
      <x v="6"/>
    </i>
    <i r="1">
      <x v="7"/>
    </i>
    <i r="2">
      <x v="7"/>
    </i>
    <i r="2">
      <x v="8"/>
    </i>
    <i r="1">
      <x v="8"/>
    </i>
    <i r="2">
      <x v="9"/>
    </i>
    <i>
      <x v="4"/>
    </i>
    <i r="1">
      <x v="3"/>
    </i>
    <i r="2">
      <x v="11"/>
    </i>
    <i r="1">
      <x v="5"/>
    </i>
    <i r="2">
      <x v="10"/>
    </i>
    <i>
      <x v="5"/>
    </i>
    <i r="1">
      <x v="4"/>
    </i>
    <i r="2">
      <x v="16"/>
    </i>
    <i r="1">
      <x v="7"/>
    </i>
    <i r="2">
      <x v="14"/>
    </i>
    <i r="2">
      <x v="17"/>
    </i>
    <i r="2">
      <x v="19"/>
    </i>
    <i r="1">
      <x v="9"/>
    </i>
    <i r="2">
      <x v="12"/>
    </i>
    <i r="1">
      <x v="10"/>
    </i>
    <i r="2">
      <x v="13"/>
    </i>
    <i r="2">
      <x v="18"/>
    </i>
    <i r="1">
      <x v="11"/>
    </i>
    <i r="2">
      <x v="15"/>
    </i>
    <i>
      <x v="6"/>
    </i>
    <i r="1">
      <x v="4"/>
    </i>
    <i r="2">
      <x v="20"/>
    </i>
    <i>
      <x v="7"/>
    </i>
    <i r="1">
      <x v="12"/>
    </i>
    <i r="2">
      <x v="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4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8"/>
        <item m="1" x="7"/>
        <item m="1" x="9"/>
        <item x="0"/>
        <item m="1" x="12"/>
        <item m="1" x="11"/>
        <item x="2"/>
        <item x="3"/>
        <item m="1" x="5"/>
        <item m="1" x="6"/>
        <item x="1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1"/>
        <item x="0"/>
        <item m="1" x="7"/>
        <item x="2"/>
        <item x="3"/>
        <item m="1" x="8"/>
        <item m="1" x="5"/>
        <item m="1" x="6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4"/>
        <item m="1" x="92"/>
        <item m="1" x="104"/>
        <item m="1" x="21"/>
        <item m="1" x="63"/>
        <item m="1" x="37"/>
        <item m="1" x="67"/>
        <item m="1" x="36"/>
        <item m="1" x="31"/>
        <item m="1" x="56"/>
        <item m="1" x="45"/>
        <item m="1" x="28"/>
        <item m="1" x="43"/>
        <item m="1" x="19"/>
        <item m="1" x="15"/>
        <item m="1" x="100"/>
        <item m="1" x="27"/>
        <item m="1" x="61"/>
        <item m="1" x="54"/>
        <item m="1" x="86"/>
        <item m="1" x="77"/>
        <item m="1" x="29"/>
        <item m="1" x="35"/>
        <item m="1" x="83"/>
        <item m="1" x="39"/>
        <item m="1" x="65"/>
        <item m="1" x="13"/>
        <item m="1" x="41"/>
        <item m="1" x="40"/>
        <item m="1" x="102"/>
        <item m="1" x="89"/>
        <item m="1" x="105"/>
        <item m="1" x="55"/>
        <item x="4"/>
        <item m="1" x="14"/>
        <item m="1" x="25"/>
        <item m="1" x="88"/>
        <item m="1" x="95"/>
        <item m="1" x="73"/>
        <item m="1" x="81"/>
        <item m="1" x="23"/>
        <item m="1" x="47"/>
        <item m="1" x="85"/>
        <item m="1" x="16"/>
        <item m="1" x="74"/>
        <item m="1" x="97"/>
        <item m="1" x="52"/>
        <item m="1" x="99"/>
        <item m="1" x="60"/>
        <item m="1" x="103"/>
        <item m="1" x="76"/>
        <item m="1" x="66"/>
        <item m="1" x="42"/>
        <item x="7"/>
        <item m="1" x="46"/>
        <item m="1" x="33"/>
        <item m="1" x="69"/>
        <item m="1" x="80"/>
        <item m="1" x="26"/>
        <item m="1" x="93"/>
        <item m="1" x="72"/>
        <item m="1" x="90"/>
        <item m="1" x="22"/>
        <item m="1" x="87"/>
        <item m="1" x="101"/>
        <item m="1" x="71"/>
        <item m="1" x="78"/>
        <item m="1" x="50"/>
        <item m="1" x="98"/>
        <item m="1" x="30"/>
        <item x="0"/>
        <item m="1" x="94"/>
        <item m="1" x="49"/>
        <item m="1" x="32"/>
        <item m="1" x="53"/>
        <item m="1" x="24"/>
        <item m="1" x="18"/>
        <item m="1" x="70"/>
        <item m="1" x="91"/>
        <item m="1" x="20"/>
        <item m="1" x="82"/>
        <item m="1" x="64"/>
        <item x="11"/>
        <item x="6"/>
        <item x="2"/>
        <item m="1" x="75"/>
        <item m="1" x="38"/>
        <item m="1" x="62"/>
        <item m="1" x="17"/>
        <item m="1" x="96"/>
        <item m="1" x="79"/>
        <item m="1" x="84"/>
        <item m="1" x="48"/>
        <item m="1" x="44"/>
        <item m="1" x="68"/>
        <item m="1" x="59"/>
        <item m="1" x="57"/>
        <item m="1" x="51"/>
        <item m="1" x="58"/>
        <item x="12"/>
        <item x="1"/>
        <item x="3"/>
        <item x="5"/>
        <item x="8"/>
        <item x="9"/>
        <item x="10"/>
        <item t="default"/>
      </items>
    </pivotField>
  </pivotFields>
  <rowFields count="2">
    <field x="7"/>
    <field x="0"/>
  </rowFields>
  <rowItems count="40">
    <i>
      <x v="33"/>
    </i>
    <i r="1">
      <x v="4"/>
    </i>
    <i t="blank">
      <x v="33"/>
    </i>
    <i>
      <x v="53"/>
    </i>
    <i r="1">
      <x v="11"/>
    </i>
    <i t="blank">
      <x v="53"/>
    </i>
    <i>
      <x v="70"/>
    </i>
    <i r="1">
      <x v="4"/>
    </i>
    <i t="blank">
      <x v="70"/>
    </i>
    <i>
      <x v="82"/>
    </i>
    <i r="1">
      <x v="8"/>
    </i>
    <i t="blank">
      <x v="82"/>
    </i>
    <i>
      <x v="83"/>
    </i>
    <i r="1">
      <x v="11"/>
    </i>
    <i t="blank">
      <x v="83"/>
    </i>
    <i>
      <x v="84"/>
    </i>
    <i r="1">
      <x v="4"/>
    </i>
    <i t="blank">
      <x v="84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91" totalsRowShown="0" headerRowDxfId="5">
  <autoFilter ref="A1:J9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5" totalsRowShown="0" headerRowDxfId="3" headerRowBorderDxfId="2" tableBorderDxfId="1" totalsRowBorderDxfId="0">
  <autoFilter ref="A1:E10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50</v>
      </c>
    </row>
    <row r="3" spans="1:7">
      <c r="A3" s="2"/>
    </row>
    <row r="4" spans="1:7" ht="13.8" thickBot="1">
      <c r="A4" s="2"/>
    </row>
    <row r="5" spans="1:7" ht="16.2" thickBot="1">
      <c r="A5" s="117" t="s">
        <v>4</v>
      </c>
      <c r="B5" s="118"/>
      <c r="C5" s="118"/>
      <c r="D5" s="118"/>
      <c r="E5" s="118"/>
      <c r="F5" s="118"/>
      <c r="G5" s="119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4" t="s">
        <v>51</v>
      </c>
      <c r="B7" s="125">
        <v>38</v>
      </c>
      <c r="C7" s="70">
        <v>25779442.800000001</v>
      </c>
      <c r="D7" s="126">
        <f>B7/$B$14</f>
        <v>0.42222222222222222</v>
      </c>
      <c r="E7" s="50">
        <f>C7/$C$14</f>
        <v>0.2248354410301372</v>
      </c>
      <c r="F7" s="127">
        <v>1</v>
      </c>
      <c r="G7" s="103">
        <f>RANK(C7,$C$7:$C$13)</f>
        <v>2</v>
      </c>
    </row>
    <row r="8" spans="1:7">
      <c r="A8" s="124" t="s">
        <v>68</v>
      </c>
      <c r="B8" s="69">
        <v>16</v>
      </c>
      <c r="C8" s="129">
        <v>42822699.170000002</v>
      </c>
      <c r="D8" s="23">
        <f>B8/$B$14</f>
        <v>0.17777777777777778</v>
      </c>
      <c r="E8" s="128">
        <f>C8/$C$14</f>
        <v>0.3734782217243206</v>
      </c>
      <c r="F8" s="74">
        <v>2</v>
      </c>
      <c r="G8" s="127">
        <f>RANK(C8,$C$7:$C$13)</f>
        <v>1</v>
      </c>
    </row>
    <row r="9" spans="1:7">
      <c r="A9" s="68" t="s">
        <v>74</v>
      </c>
      <c r="B9" s="69">
        <v>14</v>
      </c>
      <c r="C9" s="70">
        <v>11796833</v>
      </c>
      <c r="D9" s="23">
        <f t="shared" ref="D9" si="0">B9/$B$14</f>
        <v>0.15555555555555556</v>
      </c>
      <c r="E9" s="23">
        <f t="shared" ref="E9" si="1">C9/$C$14</f>
        <v>0.10288609303510145</v>
      </c>
      <c r="F9" s="74">
        <v>3</v>
      </c>
      <c r="G9" s="103">
        <f>RANK(C9,$C$7:$C$13)</f>
        <v>4</v>
      </c>
    </row>
    <row r="10" spans="1:7">
      <c r="A10" s="85" t="s">
        <v>56</v>
      </c>
      <c r="B10" s="81">
        <v>10</v>
      </c>
      <c r="C10" s="116">
        <v>11309250</v>
      </c>
      <c r="D10" s="23">
        <f>B10/$B$14</f>
        <v>0.1111111111111111</v>
      </c>
      <c r="E10" s="23">
        <f>C10/$C$14</f>
        <v>9.8633637320899692E-2</v>
      </c>
      <c r="F10" s="74">
        <v>4</v>
      </c>
      <c r="G10" s="103">
        <f>RANK(C10,$C$7:$C$13)</f>
        <v>5</v>
      </c>
    </row>
    <row r="11" spans="1:7">
      <c r="A11" s="68" t="s">
        <v>63</v>
      </c>
      <c r="B11" s="69">
        <v>5</v>
      </c>
      <c r="C11" s="70">
        <v>2871935</v>
      </c>
      <c r="D11" s="23">
        <f>B11/$B$14</f>
        <v>5.5555555555555552E-2</v>
      </c>
      <c r="E11" s="23">
        <f>C11/$C$14</f>
        <v>2.5047584517027925E-2</v>
      </c>
      <c r="F11" s="74">
        <v>5</v>
      </c>
      <c r="G11" s="103">
        <f>RANK(C11,$C$7:$C$13)</f>
        <v>6</v>
      </c>
    </row>
    <row r="12" spans="1:7">
      <c r="A12" s="68" t="s">
        <v>60</v>
      </c>
      <c r="B12" s="69">
        <v>4</v>
      </c>
      <c r="C12" s="70">
        <v>2404000</v>
      </c>
      <c r="D12" s="23">
        <f>B12/$B$14</f>
        <v>4.4444444444444446E-2</v>
      </c>
      <c r="E12" s="23">
        <f>C12/$C$14</f>
        <v>2.096648885818625E-2</v>
      </c>
      <c r="F12" s="74">
        <v>6</v>
      </c>
      <c r="G12" s="103">
        <f>RANK(C12,$C$7:$C$13)</f>
        <v>7</v>
      </c>
    </row>
    <row r="13" spans="1:7">
      <c r="A13" s="85" t="s">
        <v>87</v>
      </c>
      <c r="B13" s="81">
        <v>3</v>
      </c>
      <c r="C13" s="116">
        <v>17675000</v>
      </c>
      <c r="D13" s="23">
        <f>B13/$B$14</f>
        <v>3.3333333333333333E-2</v>
      </c>
      <c r="E13" s="23">
        <f>C13/$C$14</f>
        <v>0.15415253351432695</v>
      </c>
      <c r="F13" s="74">
        <v>7</v>
      </c>
      <c r="G13" s="103">
        <f>RANK(C13,$C$7:$C$13)</f>
        <v>3</v>
      </c>
    </row>
    <row r="14" spans="1:7">
      <c r="A14" s="82" t="s">
        <v>23</v>
      </c>
      <c r="B14" s="83">
        <f>SUM(B7:B13)</f>
        <v>90</v>
      </c>
      <c r="C14" s="84">
        <f>SUM(C7:C13)</f>
        <v>114659159.97</v>
      </c>
      <c r="D14" s="30">
        <f>SUM(D7:D13)</f>
        <v>1</v>
      </c>
      <c r="E14" s="30">
        <f>SUM(E7:E13)</f>
        <v>1.0000000000000002</v>
      </c>
      <c r="F14" s="31"/>
      <c r="G14" s="31"/>
    </row>
    <row r="15" spans="1:7" ht="13.8" thickBot="1">
      <c r="A15" s="78"/>
      <c r="B15" s="79"/>
      <c r="C15" s="80"/>
    </row>
    <row r="16" spans="1:7" ht="16.2" thickBot="1">
      <c r="A16" s="120" t="s">
        <v>10</v>
      </c>
      <c r="B16" s="121"/>
      <c r="C16" s="121"/>
      <c r="D16" s="121"/>
      <c r="E16" s="121"/>
      <c r="F16" s="121"/>
      <c r="G16" s="122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4" t="s">
        <v>51</v>
      </c>
      <c r="B19" s="125">
        <v>6</v>
      </c>
      <c r="C19" s="129">
        <v>5263500</v>
      </c>
      <c r="D19" s="128">
        <f>B19/$B$23</f>
        <v>0.42857142857142855</v>
      </c>
      <c r="E19" s="128">
        <f>C19/$C$23</f>
        <v>0.55641340580502985</v>
      </c>
      <c r="F19" s="130">
        <v>1</v>
      </c>
      <c r="G19" s="130">
        <f>RANK(C19,$C$19:$C$22)</f>
        <v>1</v>
      </c>
    </row>
    <row r="20" spans="1:7">
      <c r="A20" s="68" t="s">
        <v>68</v>
      </c>
      <c r="B20" s="69">
        <v>5</v>
      </c>
      <c r="C20" s="70">
        <v>2291354</v>
      </c>
      <c r="D20" s="23">
        <f>B20/$B$23</f>
        <v>0.35714285714285715</v>
      </c>
      <c r="E20" s="23">
        <f>C20/$C$23</f>
        <v>0.24222287129191192</v>
      </c>
      <c r="F20" s="74">
        <v>2</v>
      </c>
      <c r="G20" s="74">
        <f>RANK(C20,$C$19:$C$22)</f>
        <v>2</v>
      </c>
    </row>
    <row r="21" spans="1:7">
      <c r="A21" s="68" t="s">
        <v>60</v>
      </c>
      <c r="B21" s="69">
        <v>2</v>
      </c>
      <c r="C21" s="70">
        <v>1706139</v>
      </c>
      <c r="D21" s="23">
        <f>B21/$B$23</f>
        <v>0.14285714285714285</v>
      </c>
      <c r="E21" s="23">
        <f>C21/$C$23</f>
        <v>0.18035881291285033</v>
      </c>
      <c r="F21" s="74">
        <v>3</v>
      </c>
      <c r="G21" s="74">
        <f>RANK(C21,$C$19:$C$22)</f>
        <v>3</v>
      </c>
    </row>
    <row r="22" spans="1:7">
      <c r="A22" s="68" t="s">
        <v>74</v>
      </c>
      <c r="B22" s="69">
        <v>1</v>
      </c>
      <c r="C22" s="70">
        <v>198700</v>
      </c>
      <c r="D22" s="23">
        <f>B22/$B$23</f>
        <v>7.1428571428571425E-2</v>
      </c>
      <c r="E22" s="23">
        <f>C22/$C$23</f>
        <v>2.1004909990207928E-2</v>
      </c>
      <c r="F22" s="74">
        <v>4</v>
      </c>
      <c r="G22" s="74">
        <f>RANK(C22,$C$19:$C$22)</f>
        <v>4</v>
      </c>
    </row>
    <row r="23" spans="1:7">
      <c r="A23" s="32" t="s">
        <v>23</v>
      </c>
      <c r="B23" s="46">
        <f>SUM(B19:B22)</f>
        <v>14</v>
      </c>
      <c r="C23" s="33">
        <f>SUM(C19:C22)</f>
        <v>9459693</v>
      </c>
      <c r="D23" s="30">
        <f>SUM(D19:D22)</f>
        <v>1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17" t="s">
        <v>12</v>
      </c>
      <c r="B25" s="118"/>
      <c r="C25" s="118"/>
      <c r="D25" s="118"/>
      <c r="E25" s="118"/>
      <c r="F25" s="118"/>
      <c r="G25" s="119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4" t="s">
        <v>51</v>
      </c>
      <c r="B28" s="125">
        <v>44</v>
      </c>
      <c r="C28" s="70">
        <v>31042942.800000001</v>
      </c>
      <c r="D28" s="128">
        <f>B28/$B$35</f>
        <v>0.42307692307692307</v>
      </c>
      <c r="E28" s="23">
        <f>C28/$C$35</f>
        <v>0.25010658781630218</v>
      </c>
      <c r="F28" s="130">
        <v>1</v>
      </c>
      <c r="G28" s="74">
        <f>RANK(C28,$C$28:$C$34)</f>
        <v>2</v>
      </c>
    </row>
    <row r="29" spans="1:7">
      <c r="A29" s="124" t="s">
        <v>68</v>
      </c>
      <c r="B29" s="69">
        <v>21</v>
      </c>
      <c r="C29" s="129">
        <v>45114053.170000002</v>
      </c>
      <c r="D29" s="23">
        <f>B29/$B$35</f>
        <v>0.20192307692307693</v>
      </c>
      <c r="E29" s="128">
        <f>C29/$C$35</f>
        <v>0.36347462202945302</v>
      </c>
      <c r="F29" s="74">
        <v>2</v>
      </c>
      <c r="G29" s="130">
        <f>RANK(C29,$C$28:$C$34)</f>
        <v>1</v>
      </c>
    </row>
    <row r="30" spans="1:7">
      <c r="A30" s="68" t="s">
        <v>74</v>
      </c>
      <c r="B30" s="69">
        <v>15</v>
      </c>
      <c r="C30" s="70">
        <v>11995533</v>
      </c>
      <c r="D30" s="23">
        <f>B30/$B$35</f>
        <v>0.14423076923076922</v>
      </c>
      <c r="E30" s="23">
        <f>C30/$C$35</f>
        <v>9.6645535411927844E-2</v>
      </c>
      <c r="F30" s="74">
        <v>3</v>
      </c>
      <c r="G30" s="74">
        <f>RANK(C30,$C$28:$C$34)</f>
        <v>4</v>
      </c>
    </row>
    <row r="31" spans="1:7">
      <c r="A31" s="68" t="s">
        <v>56</v>
      </c>
      <c r="B31" s="69">
        <v>10</v>
      </c>
      <c r="C31" s="70">
        <v>11309250</v>
      </c>
      <c r="D31" s="23">
        <f t="shared" ref="D31" si="2">B31/$B$35</f>
        <v>9.6153846153846159E-2</v>
      </c>
      <c r="E31" s="23">
        <f t="shared" ref="E31" si="3">C31/$C$35</f>
        <v>9.111629482052569E-2</v>
      </c>
      <c r="F31" s="74">
        <v>4</v>
      </c>
      <c r="G31" s="74">
        <f>RANK(C31,$C$28:$C$34)</f>
        <v>5</v>
      </c>
    </row>
    <row r="32" spans="1:7">
      <c r="A32" s="68" t="s">
        <v>60</v>
      </c>
      <c r="B32" s="69">
        <v>6</v>
      </c>
      <c r="C32" s="70">
        <v>4110139</v>
      </c>
      <c r="D32" s="23">
        <f>B32/$B$35</f>
        <v>5.7692307692307696E-2</v>
      </c>
      <c r="E32" s="23">
        <f>C32/$C$35</f>
        <v>3.3114542244387611E-2</v>
      </c>
      <c r="F32" s="74">
        <v>5</v>
      </c>
      <c r="G32" s="74">
        <f>RANK(C32,$C$28:$C$34)</f>
        <v>6</v>
      </c>
    </row>
    <row r="33" spans="1:7">
      <c r="A33" s="68" t="s">
        <v>63</v>
      </c>
      <c r="B33" s="69">
        <v>5</v>
      </c>
      <c r="C33" s="70">
        <v>2871935</v>
      </c>
      <c r="D33" s="23">
        <f>B33/$B$35</f>
        <v>4.807692307692308E-2</v>
      </c>
      <c r="E33" s="23">
        <f>C33/$C$35</f>
        <v>2.3138587984648535E-2</v>
      </c>
      <c r="F33" s="74">
        <v>6</v>
      </c>
      <c r="G33" s="74">
        <f>RANK(C33,$C$28:$C$34)</f>
        <v>7</v>
      </c>
    </row>
    <row r="34" spans="1:7">
      <c r="A34" s="68" t="s">
        <v>87</v>
      </c>
      <c r="B34" s="69">
        <v>3</v>
      </c>
      <c r="C34" s="70">
        <v>17675000</v>
      </c>
      <c r="D34" s="23">
        <f>B34/$B$35</f>
        <v>2.8846153846153848E-2</v>
      </c>
      <c r="E34" s="23">
        <f>C34/$C$35</f>
        <v>0.14240382969275517</v>
      </c>
      <c r="F34" s="74">
        <v>7</v>
      </c>
      <c r="G34" s="74">
        <f>RANK(C34,$C$28:$C$34)</f>
        <v>3</v>
      </c>
    </row>
    <row r="35" spans="1:7">
      <c r="A35" s="32" t="s">
        <v>23</v>
      </c>
      <c r="B35" s="47">
        <f>SUM(B28:B34)</f>
        <v>104</v>
      </c>
      <c r="C35" s="37">
        <f>SUM(C28:C34)</f>
        <v>124118852.97</v>
      </c>
      <c r="D35" s="30">
        <f>SUM(D28:D34)</f>
        <v>1</v>
      </c>
      <c r="E35" s="30">
        <f>SUM(E28:E34)</f>
        <v>1</v>
      </c>
      <c r="F35" s="31"/>
      <c r="G35" s="31"/>
    </row>
    <row r="37" spans="1:7">
      <c r="A37" s="123" t="s">
        <v>24</v>
      </c>
      <c r="B37" s="123"/>
      <c r="C37" s="123"/>
      <c r="D37" s="102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49</v>
      </c>
    </row>
    <row r="2" spans="1:7">
      <c r="A2" s="2" t="str">
        <f>'OVERALL STATS'!A2</f>
        <v>Reporting Period: FEBRUARY, 2024</v>
      </c>
    </row>
    <row r="3" spans="1:7" ht="13.8" thickBot="1"/>
    <row r="4" spans="1:7" ht="16.2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51</v>
      </c>
      <c r="B7" s="132">
        <v>21</v>
      </c>
      <c r="C7" s="95">
        <v>15117899.99</v>
      </c>
      <c r="D7" s="133">
        <f>B7/$B$13</f>
        <v>0.34426229508196721</v>
      </c>
      <c r="E7" s="23">
        <f>C7/$C$13</f>
        <v>0.16847778502608149</v>
      </c>
      <c r="F7" s="130">
        <v>1</v>
      </c>
      <c r="G7" s="74">
        <f>RANK(C7,$C$7:$C$12)</f>
        <v>3</v>
      </c>
    </row>
    <row r="8" spans="1:7">
      <c r="A8" s="131" t="s">
        <v>68</v>
      </c>
      <c r="B8" s="36">
        <v>13</v>
      </c>
      <c r="C8" s="134">
        <v>37377405</v>
      </c>
      <c r="D8" s="27">
        <f>B8/$B$13</f>
        <v>0.21311475409836064</v>
      </c>
      <c r="E8" s="128">
        <f>C8/$C$13</f>
        <v>0.41654346229226397</v>
      </c>
      <c r="F8" s="74">
        <v>2</v>
      </c>
      <c r="G8" s="130">
        <f>RANK(C8,$C$7:$C$12)</f>
        <v>1</v>
      </c>
    </row>
    <row r="9" spans="1:7">
      <c r="A9" s="35" t="s">
        <v>74</v>
      </c>
      <c r="B9" s="36">
        <v>12</v>
      </c>
      <c r="C9" s="95">
        <v>10220000</v>
      </c>
      <c r="D9" s="27">
        <f t="shared" ref="D9" si="0">B9/$B$13</f>
        <v>0.19672131147540983</v>
      </c>
      <c r="E9" s="23">
        <f t="shared" ref="E9" si="1">C9/$C$13</f>
        <v>0.11389432157280416</v>
      </c>
      <c r="F9" s="74">
        <v>3</v>
      </c>
      <c r="G9" s="74">
        <f>RANK(C9,$C$7:$C$12)</f>
        <v>4</v>
      </c>
    </row>
    <row r="10" spans="1:7">
      <c r="A10" s="35" t="s">
        <v>56</v>
      </c>
      <c r="B10" s="36">
        <v>8</v>
      </c>
      <c r="C10" s="95">
        <v>6938000</v>
      </c>
      <c r="D10" s="27">
        <f>B10/$B$13</f>
        <v>0.13114754098360656</v>
      </c>
      <c r="E10" s="23">
        <f>C10/$C$13</f>
        <v>7.7318865271244153E-2</v>
      </c>
      <c r="F10" s="74">
        <v>4</v>
      </c>
      <c r="G10" s="74">
        <f>RANK(C10,$C$7:$C$12)</f>
        <v>5</v>
      </c>
    </row>
    <row r="11" spans="1:7">
      <c r="A11" s="35" t="s">
        <v>60</v>
      </c>
      <c r="B11" s="36">
        <v>4</v>
      </c>
      <c r="C11" s="95">
        <v>2404000</v>
      </c>
      <c r="D11" s="27">
        <f>B11/$B$13</f>
        <v>6.5573770491803282E-2</v>
      </c>
      <c r="E11" s="23">
        <f>C11/$C$13</f>
        <v>2.6790797364092091E-2</v>
      </c>
      <c r="F11" s="74">
        <v>5</v>
      </c>
      <c r="G11" s="74">
        <f>RANK(C11,$C$7:$C$12)</f>
        <v>6</v>
      </c>
    </row>
    <row r="12" spans="1:7">
      <c r="A12" s="35" t="s">
        <v>87</v>
      </c>
      <c r="B12" s="36">
        <v>3</v>
      </c>
      <c r="C12" s="95">
        <v>17675000</v>
      </c>
      <c r="D12" s="27">
        <f>B12/$B$13</f>
        <v>4.9180327868852458E-2</v>
      </c>
      <c r="E12" s="23">
        <f>C12/$C$13</f>
        <v>0.19697476847351403</v>
      </c>
      <c r="F12" s="74">
        <v>6</v>
      </c>
      <c r="G12" s="74">
        <f>RANK(C12,$C$7:$C$12)</f>
        <v>2</v>
      </c>
    </row>
    <row r="13" spans="1:7">
      <c r="A13" s="28" t="s">
        <v>23</v>
      </c>
      <c r="B13" s="29">
        <f>SUM(B7:B12)</f>
        <v>61</v>
      </c>
      <c r="C13" s="96">
        <f>SUM(C7:C12)</f>
        <v>89732304.99000001</v>
      </c>
      <c r="D13" s="30">
        <f>SUM(D7:D12)</f>
        <v>1</v>
      </c>
      <c r="E13" s="30">
        <f>SUM(E7:E12)</f>
        <v>1</v>
      </c>
      <c r="F13" s="31"/>
      <c r="G13" s="31"/>
    </row>
    <row r="14" spans="1:7" ht="13.8" thickBot="1"/>
    <row r="15" spans="1:7" ht="16.2" thickBot="1">
      <c r="A15" s="117" t="s">
        <v>14</v>
      </c>
      <c r="B15" s="118"/>
      <c r="C15" s="118"/>
      <c r="D15" s="118"/>
      <c r="E15" s="118"/>
      <c r="F15" s="118"/>
      <c r="G15" s="119"/>
    </row>
    <row r="16" spans="1:7">
      <c r="A16" s="3"/>
      <c r="B16" s="100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5" t="s">
        <v>51</v>
      </c>
      <c r="B18" s="132">
        <v>17</v>
      </c>
      <c r="C18" s="134">
        <v>10661542.810000001</v>
      </c>
      <c r="D18" s="133">
        <f>B18/$B$23</f>
        <v>0.58620689655172409</v>
      </c>
      <c r="E18" s="128">
        <f>C18/$C$23</f>
        <v>0.42771311577630883</v>
      </c>
      <c r="F18" s="130">
        <v>1</v>
      </c>
      <c r="G18" s="130">
        <f>RANK(C18,$C$18:$C$22)</f>
        <v>1</v>
      </c>
    </row>
    <row r="19" spans="1:7">
      <c r="A19" s="48" t="s">
        <v>63</v>
      </c>
      <c r="B19" s="49">
        <v>5</v>
      </c>
      <c r="C19" s="97">
        <v>2871935</v>
      </c>
      <c r="D19" s="27">
        <f>B19/$B$23</f>
        <v>0.17241379310344829</v>
      </c>
      <c r="E19" s="23">
        <f>C19/$C$23</f>
        <v>0.11521449466064972</v>
      </c>
      <c r="F19" s="74">
        <v>2</v>
      </c>
      <c r="G19" s="74">
        <f>RANK(C19,$C$18:$C$22)</f>
        <v>4</v>
      </c>
    </row>
    <row r="20" spans="1:7">
      <c r="A20" s="48" t="s">
        <v>68</v>
      </c>
      <c r="B20" s="49">
        <v>3</v>
      </c>
      <c r="C20" s="97">
        <v>5445294.1699999999</v>
      </c>
      <c r="D20" s="27">
        <f>B20/$B$23</f>
        <v>0.10344827586206896</v>
      </c>
      <c r="E20" s="23">
        <f>C20/$C$23</f>
        <v>0.21845091064913796</v>
      </c>
      <c r="F20" s="74">
        <v>3</v>
      </c>
      <c r="G20" s="74">
        <f>RANK(C20,$C$18:$C$22)</f>
        <v>2</v>
      </c>
    </row>
    <row r="21" spans="1:7">
      <c r="A21" s="48" t="s">
        <v>56</v>
      </c>
      <c r="B21" s="49">
        <v>2</v>
      </c>
      <c r="C21" s="97">
        <v>4371250</v>
      </c>
      <c r="D21" s="27">
        <f t="shared" ref="D21" si="2">B21/$B$23</f>
        <v>6.8965517241379309E-2</v>
      </c>
      <c r="E21" s="23">
        <f t="shared" ref="E21" si="3">C21/$C$23</f>
        <v>0.17536307743224172</v>
      </c>
      <c r="F21" s="74">
        <v>4</v>
      </c>
      <c r="G21" s="74">
        <f>RANK(C21,$C$18:$C$22)</f>
        <v>3</v>
      </c>
    </row>
    <row r="22" spans="1:7">
      <c r="A22" s="48" t="s">
        <v>74</v>
      </c>
      <c r="B22" s="49">
        <v>2</v>
      </c>
      <c r="C22" s="97">
        <v>1576833</v>
      </c>
      <c r="D22" s="27">
        <f>B22/$B$23</f>
        <v>6.8965517241379309E-2</v>
      </c>
      <c r="E22" s="23">
        <f>C22/$C$23</f>
        <v>6.3258401481661772E-2</v>
      </c>
      <c r="F22" s="74">
        <v>4</v>
      </c>
      <c r="G22" s="74">
        <f>RANK(C22,$C$18:$C$22)</f>
        <v>5</v>
      </c>
    </row>
    <row r="23" spans="1:7">
      <c r="A23" s="28" t="s">
        <v>23</v>
      </c>
      <c r="B23" s="29">
        <f>SUM(B18:B22)</f>
        <v>29</v>
      </c>
      <c r="C23" s="96">
        <f>SUM(C18:C22)</f>
        <v>24926854.98</v>
      </c>
      <c r="D23" s="30">
        <f>SUM(D18:D22)</f>
        <v>1</v>
      </c>
      <c r="E23" s="30">
        <f>SUM(E18:E22)</f>
        <v>1</v>
      </c>
      <c r="F23" s="31"/>
      <c r="G23" s="31"/>
    </row>
    <row r="24" spans="1:7" ht="13.8" thickBot="1"/>
    <row r="25" spans="1:7" ht="16.2" thickBot="1">
      <c r="A25" s="117" t="s">
        <v>15</v>
      </c>
      <c r="B25" s="118"/>
      <c r="C25" s="118"/>
      <c r="D25" s="118"/>
      <c r="E25" s="118"/>
      <c r="F25" s="118"/>
      <c r="G25" s="119"/>
    </row>
    <row r="26" spans="1:7">
      <c r="A26" s="3"/>
      <c r="B26" s="100"/>
      <c r="C26" s="93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4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1" t="s">
        <v>51</v>
      </c>
      <c r="B28" s="132">
        <v>15</v>
      </c>
      <c r="C28" s="95">
        <v>12520400</v>
      </c>
      <c r="D28" s="133">
        <f t="shared" ref="D28:D33" si="4">B28/$B$34</f>
        <v>0.30612244897959184</v>
      </c>
      <c r="E28" s="23">
        <f t="shared" ref="E28:E33" si="5">C28/$C$34</f>
        <v>0.14706731362471112</v>
      </c>
      <c r="F28" s="130">
        <v>1</v>
      </c>
      <c r="G28" s="74">
        <f>RANK(C28,$C$28:$C$33)</f>
        <v>3</v>
      </c>
    </row>
    <row r="29" spans="1:7">
      <c r="A29" s="131" t="s">
        <v>68</v>
      </c>
      <c r="B29" s="36">
        <v>12</v>
      </c>
      <c r="C29" s="134">
        <v>37277405</v>
      </c>
      <c r="D29" s="27">
        <f t="shared" si="4"/>
        <v>0.24489795918367346</v>
      </c>
      <c r="E29" s="128">
        <f t="shared" si="5"/>
        <v>0.4378684237125311</v>
      </c>
      <c r="F29" s="104">
        <v>2</v>
      </c>
      <c r="G29" s="130">
        <f>RANK(C29,$C$28:$C$33)</f>
        <v>1</v>
      </c>
    </row>
    <row r="30" spans="1:7">
      <c r="A30" s="35" t="s">
        <v>74</v>
      </c>
      <c r="B30" s="36">
        <v>10</v>
      </c>
      <c r="C30" s="95">
        <v>9545000</v>
      </c>
      <c r="D30" s="27">
        <f t="shared" si="4"/>
        <v>0.20408163265306123</v>
      </c>
      <c r="E30" s="23">
        <f t="shared" si="5"/>
        <v>0.11211762472028591</v>
      </c>
      <c r="F30" s="104">
        <v>3</v>
      </c>
      <c r="G30" s="74">
        <f>RANK(C30,$C$28:$C$33)</f>
        <v>4</v>
      </c>
    </row>
    <row r="31" spans="1:7">
      <c r="A31" s="35" t="s">
        <v>56</v>
      </c>
      <c r="B31" s="36">
        <v>7</v>
      </c>
      <c r="C31" s="95">
        <v>6887000</v>
      </c>
      <c r="D31" s="27">
        <f t="shared" si="4"/>
        <v>0.14285714285714285</v>
      </c>
      <c r="E31" s="23">
        <f t="shared" si="5"/>
        <v>8.0896184541499119E-2</v>
      </c>
      <c r="F31" s="74">
        <v>4</v>
      </c>
      <c r="G31" s="74">
        <f>RANK(C31,$C$28:$C$33)</f>
        <v>5</v>
      </c>
    </row>
    <row r="32" spans="1:7">
      <c r="A32" s="35" t="s">
        <v>87</v>
      </c>
      <c r="B32" s="36">
        <v>3</v>
      </c>
      <c r="C32" s="95">
        <v>17675000</v>
      </c>
      <c r="D32" s="27">
        <f t="shared" si="4"/>
        <v>6.1224489795918366E-2</v>
      </c>
      <c r="E32" s="23">
        <f t="shared" si="5"/>
        <v>0.2076143548382455</v>
      </c>
      <c r="F32" s="104">
        <v>5</v>
      </c>
      <c r="G32" s="74">
        <f>RANK(C32,$C$28:$C$33)</f>
        <v>2</v>
      </c>
    </row>
    <row r="33" spans="1:7">
      <c r="A33" s="35" t="s">
        <v>60</v>
      </c>
      <c r="B33" s="36">
        <v>2</v>
      </c>
      <c r="C33" s="95">
        <v>1229000</v>
      </c>
      <c r="D33" s="27">
        <f t="shared" si="4"/>
        <v>4.0816326530612242E-2</v>
      </c>
      <c r="E33" s="23">
        <f t="shared" si="5"/>
        <v>1.4436098562727227E-2</v>
      </c>
      <c r="F33" s="74">
        <v>6</v>
      </c>
      <c r="G33" s="74">
        <f>RANK(C33,$C$28:$C$33)</f>
        <v>6</v>
      </c>
    </row>
    <row r="34" spans="1:7">
      <c r="A34" s="28" t="s">
        <v>23</v>
      </c>
      <c r="B34" s="40">
        <f>SUM(B28:B33)</f>
        <v>49</v>
      </c>
      <c r="C34" s="98">
        <f>SUM(C28:C33)</f>
        <v>85133805</v>
      </c>
      <c r="D34" s="30">
        <f>SUM(D28:D33)</f>
        <v>0.99999999999999989</v>
      </c>
      <c r="E34" s="30">
        <f>SUM(E28:E33)</f>
        <v>1</v>
      </c>
      <c r="F34" s="31"/>
      <c r="G34" s="31"/>
    </row>
    <row r="35" spans="1:7" ht="13.8" thickBot="1"/>
    <row r="36" spans="1:7" ht="16.2" thickBot="1">
      <c r="A36" s="117" t="s">
        <v>16</v>
      </c>
      <c r="B36" s="118"/>
      <c r="C36" s="118"/>
      <c r="D36" s="118"/>
      <c r="E36" s="118"/>
      <c r="F36" s="118"/>
      <c r="G36" s="119"/>
    </row>
    <row r="37" spans="1:7">
      <c r="A37" s="18"/>
      <c r="B37" s="101"/>
      <c r="C37" s="99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4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6" t="s">
        <v>60</v>
      </c>
      <c r="B39" s="137">
        <v>1</v>
      </c>
      <c r="C39" s="138">
        <v>375000</v>
      </c>
      <c r="D39" s="128">
        <f>B39/$B$40</f>
        <v>1</v>
      </c>
      <c r="E39" s="128">
        <f>C39/$C$40</f>
        <v>1</v>
      </c>
      <c r="F39" s="130">
        <v>1</v>
      </c>
      <c r="G39" s="130">
        <f>RANK(C39,$C$39:$C$39)</f>
        <v>1</v>
      </c>
    </row>
    <row r="40" spans="1:7">
      <c r="A40" s="28" t="s">
        <v>23</v>
      </c>
      <c r="B40" s="40">
        <f>SUM(B39:B39)</f>
        <v>1</v>
      </c>
      <c r="C40" s="98">
        <f>SUM(C39:C39)</f>
        <v>375000</v>
      </c>
      <c r="D40" s="30">
        <f>SUM(D39:D39)</f>
        <v>1</v>
      </c>
      <c r="E40" s="30">
        <f>SUM(E39:E39)</f>
        <v>1</v>
      </c>
      <c r="F40" s="31"/>
      <c r="G40" s="31"/>
    </row>
    <row r="41" spans="1:7" ht="13.8" thickBot="1"/>
    <row r="42" spans="1:7" ht="16.2" thickBot="1">
      <c r="A42" s="117" t="s">
        <v>17</v>
      </c>
      <c r="B42" s="118"/>
      <c r="C42" s="118"/>
      <c r="D42" s="118"/>
      <c r="E42" s="118"/>
      <c r="F42" s="118"/>
      <c r="G42" s="119"/>
    </row>
    <row r="43" spans="1:7">
      <c r="A43" s="18"/>
      <c r="B43" s="101"/>
      <c r="C43" s="99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4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1" t="s">
        <v>51</v>
      </c>
      <c r="B45" s="132">
        <v>6</v>
      </c>
      <c r="C45" s="134">
        <v>2597499.9900000002</v>
      </c>
      <c r="D45" s="133">
        <f>B45/$B$50</f>
        <v>0.54545454545454541</v>
      </c>
      <c r="E45" s="128">
        <f>C45/$C$50</f>
        <v>0.61501124568488519</v>
      </c>
      <c r="F45" s="130">
        <v>1</v>
      </c>
      <c r="G45" s="130">
        <f>RANK(C45,$C$45:$C$49)</f>
        <v>1</v>
      </c>
    </row>
    <row r="46" spans="1:7">
      <c r="A46" s="35" t="s">
        <v>74</v>
      </c>
      <c r="B46" s="36">
        <v>2</v>
      </c>
      <c r="C46" s="95">
        <v>675000</v>
      </c>
      <c r="D46" s="27">
        <f>B46/$B$50</f>
        <v>0.18181818181818182</v>
      </c>
      <c r="E46" s="23">
        <f>C46/$C$50</f>
        <v>0.1598200548356104</v>
      </c>
      <c r="F46" s="74">
        <v>2</v>
      </c>
      <c r="G46" s="74">
        <f>RANK(C46,$C$45:$C$49)</f>
        <v>3</v>
      </c>
    </row>
    <row r="47" spans="1:7">
      <c r="A47" s="35" t="s">
        <v>60</v>
      </c>
      <c r="B47" s="36">
        <v>1</v>
      </c>
      <c r="C47" s="95">
        <v>800000</v>
      </c>
      <c r="D47" s="27">
        <f t="shared" ref="D47" si="6">B47/$B$50</f>
        <v>9.0909090909090912E-2</v>
      </c>
      <c r="E47" s="23">
        <f t="shared" ref="E47" si="7">C47/$C$50</f>
        <v>0.18941636128664935</v>
      </c>
      <c r="F47" s="74">
        <v>3</v>
      </c>
      <c r="G47" s="74">
        <f>RANK(C47,$C$45:$C$49)</f>
        <v>2</v>
      </c>
    </row>
    <row r="48" spans="1:7">
      <c r="A48" s="35" t="s">
        <v>68</v>
      </c>
      <c r="B48" s="36">
        <v>1</v>
      </c>
      <c r="C48" s="95">
        <v>100000</v>
      </c>
      <c r="D48" s="27">
        <f>B48/$B$50</f>
        <v>9.0909090909090912E-2</v>
      </c>
      <c r="E48" s="23">
        <f>C48/$C$50</f>
        <v>2.3677045160831169E-2</v>
      </c>
      <c r="F48" s="74">
        <v>3</v>
      </c>
      <c r="G48" s="74">
        <f>RANK(C48,$C$45:$C$49)</f>
        <v>4</v>
      </c>
    </row>
    <row r="49" spans="1:7">
      <c r="A49" s="35" t="s">
        <v>56</v>
      </c>
      <c r="B49" s="36">
        <v>1</v>
      </c>
      <c r="C49" s="95">
        <v>51000</v>
      </c>
      <c r="D49" s="27">
        <f>B49/$B$50</f>
        <v>9.0909090909090912E-2</v>
      </c>
      <c r="E49" s="23">
        <f>C49/$C$50</f>
        <v>1.2075293032023897E-2</v>
      </c>
      <c r="F49" s="74">
        <v>3</v>
      </c>
      <c r="G49" s="74">
        <f>RANK(C49,$C$45:$C$49)</f>
        <v>5</v>
      </c>
    </row>
    <row r="50" spans="1:7">
      <c r="A50" s="28" t="s">
        <v>23</v>
      </c>
      <c r="B50" s="29">
        <f>SUM(B45:B49)</f>
        <v>11</v>
      </c>
      <c r="C50" s="96">
        <f>SUM(C45:C49)</f>
        <v>4223499.99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23" t="s">
        <v>24</v>
      </c>
      <c r="B53" s="123"/>
      <c r="C53" s="123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5:G25"/>
    <mergeCell ref="A36:G36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48</v>
      </c>
    </row>
    <row r="2" spans="1:7">
      <c r="A2" s="57" t="str">
        <f>'OVERALL STATS'!A2</f>
        <v>Reporting Period: FEBRUARY, 2024</v>
      </c>
    </row>
    <row r="3" spans="1:7" ht="13.8" thickBot="1"/>
    <row r="4" spans="1:7" ht="16.2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68</v>
      </c>
      <c r="B7" s="140">
        <v>4</v>
      </c>
      <c r="C7" s="141">
        <v>1771354</v>
      </c>
      <c r="D7" s="133">
        <f>B7/$B$11</f>
        <v>0.4</v>
      </c>
      <c r="E7" s="142">
        <f>C7/$C$11</f>
        <v>0.49707511097067703</v>
      </c>
      <c r="F7" s="130">
        <v>1</v>
      </c>
      <c r="G7" s="130">
        <f>RANK(C7,$C$7:$C$10)</f>
        <v>1</v>
      </c>
    </row>
    <row r="8" spans="1:7">
      <c r="A8" s="143" t="s">
        <v>51</v>
      </c>
      <c r="B8" s="144">
        <v>4</v>
      </c>
      <c r="C8" s="55">
        <v>1105000</v>
      </c>
      <c r="D8" s="133">
        <f>B8/$B$11</f>
        <v>0.4</v>
      </c>
      <c r="E8" s="67">
        <f>C8/$C$11</f>
        <v>0.31008369734259672</v>
      </c>
      <c r="F8" s="130">
        <v>1</v>
      </c>
      <c r="G8" s="74">
        <f>RANK(C8,$C$7:$C$10)</f>
        <v>2</v>
      </c>
    </row>
    <row r="9" spans="1:7">
      <c r="A9" s="61" t="s">
        <v>60</v>
      </c>
      <c r="B9" s="54">
        <v>1</v>
      </c>
      <c r="C9" s="55">
        <v>488500</v>
      </c>
      <c r="D9" s="27">
        <f t="shared" ref="D9" si="0">B9/$B$11</f>
        <v>0.1</v>
      </c>
      <c r="E9" s="67">
        <f t="shared" ref="E9" si="1">C9/$C$11</f>
        <v>0.13708224991118417</v>
      </c>
      <c r="F9" s="74">
        <v>2</v>
      </c>
      <c r="G9" s="74">
        <f>RANK(C9,$C$7:$C$10)</f>
        <v>3</v>
      </c>
    </row>
    <row r="10" spans="1:7">
      <c r="A10" s="61" t="s">
        <v>74</v>
      </c>
      <c r="B10" s="54">
        <v>1</v>
      </c>
      <c r="C10" s="55">
        <v>198700</v>
      </c>
      <c r="D10" s="27">
        <f>B10/$B$11</f>
        <v>0.1</v>
      </c>
      <c r="E10" s="67">
        <f>C10/$C$11</f>
        <v>5.575894177554206E-2</v>
      </c>
      <c r="F10" s="74">
        <v>2</v>
      </c>
      <c r="G10" s="74">
        <f>RANK(C10,$C$7:$C$10)</f>
        <v>4</v>
      </c>
    </row>
    <row r="11" spans="1:7">
      <c r="A11" s="60" t="s">
        <v>23</v>
      </c>
      <c r="B11" s="34">
        <f>SUM(B7:B10)</f>
        <v>10</v>
      </c>
      <c r="C11" s="52">
        <f>SUM(C7:C10)</f>
        <v>3563554</v>
      </c>
      <c r="D11" s="30">
        <f>SUM(D7:D10)</f>
        <v>1</v>
      </c>
      <c r="E11" s="30">
        <f>SUM(E7:E10)</f>
        <v>0.99999999999999989</v>
      </c>
      <c r="F11" s="40"/>
      <c r="G11" s="40"/>
    </row>
    <row r="12" spans="1:7" ht="13.8" thickBot="1"/>
    <row r="13" spans="1:7" ht="16.2" thickBot="1">
      <c r="A13" s="117" t="s">
        <v>19</v>
      </c>
      <c r="B13" s="118"/>
      <c r="C13" s="118"/>
      <c r="D13" s="118"/>
      <c r="E13" s="118"/>
      <c r="F13" s="118"/>
      <c r="G13" s="119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5" t="s">
        <v>138</v>
      </c>
      <c r="B16" s="74"/>
      <c r="C16" s="75"/>
      <c r="D16" s="27"/>
      <c r="E16" s="67"/>
      <c r="F16" s="74"/>
      <c r="G16" s="74"/>
    </row>
    <row r="17" spans="1:7">
      <c r="A17" s="60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8" thickBot="1"/>
    <row r="19" spans="1:7" ht="16.2" thickBot="1">
      <c r="A19" s="117" t="s">
        <v>20</v>
      </c>
      <c r="B19" s="118"/>
      <c r="C19" s="118"/>
      <c r="D19" s="118"/>
      <c r="E19" s="118"/>
      <c r="F19" s="118"/>
      <c r="G19" s="119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 ht="26.4">
      <c r="A22" s="143" t="s">
        <v>139</v>
      </c>
      <c r="B22" s="72"/>
      <c r="C22" s="73"/>
      <c r="D22" s="27"/>
      <c r="E22" s="67"/>
      <c r="F22" s="74"/>
      <c r="G22" s="74"/>
    </row>
    <row r="23" spans="1:7">
      <c r="A23" s="60" t="s">
        <v>23</v>
      </c>
      <c r="B23" s="40">
        <f>SUM(B22:B22)</f>
        <v>0</v>
      </c>
      <c r="C23" s="37">
        <f>SUM(C22:C22)</f>
        <v>0</v>
      </c>
      <c r="D23" s="30"/>
      <c r="E23" s="30"/>
      <c r="F23" s="40"/>
      <c r="G23" s="40"/>
    </row>
    <row r="24" spans="1:7" ht="13.8" thickBot="1"/>
    <row r="25" spans="1:7" ht="16.2" thickBot="1">
      <c r="A25" s="117" t="s">
        <v>21</v>
      </c>
      <c r="B25" s="118"/>
      <c r="C25" s="118"/>
      <c r="D25" s="118"/>
      <c r="E25" s="118"/>
      <c r="F25" s="118"/>
      <c r="G25" s="119"/>
    </row>
    <row r="26" spans="1:7">
      <c r="A26" s="58"/>
      <c r="B26" s="66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5" t="s">
        <v>51</v>
      </c>
      <c r="B28" s="130">
        <v>2</v>
      </c>
      <c r="C28" s="146">
        <v>4158500</v>
      </c>
      <c r="D28" s="128">
        <f>B28/$B$30</f>
        <v>0.66666666666666663</v>
      </c>
      <c r="E28" s="142">
        <f>C28/$C$30</f>
        <v>0.77351050633177454</v>
      </c>
      <c r="F28" s="130">
        <v>1</v>
      </c>
      <c r="G28" s="130">
        <f>RANK(C28,$C$28:$C$29)</f>
        <v>1</v>
      </c>
    </row>
    <row r="29" spans="1:7">
      <c r="A29" s="71" t="s">
        <v>60</v>
      </c>
      <c r="B29" s="74">
        <v>1</v>
      </c>
      <c r="C29" s="75">
        <v>1217639</v>
      </c>
      <c r="D29" s="23">
        <f>B29/$B$30</f>
        <v>0.33333333333333331</v>
      </c>
      <c r="E29" s="67">
        <f>C29/$C$30</f>
        <v>0.22648949366822546</v>
      </c>
      <c r="F29" s="74">
        <v>2</v>
      </c>
      <c r="G29" s="74">
        <f>RANK(C29,$C$28:$C$29)</f>
        <v>2</v>
      </c>
    </row>
    <row r="30" spans="1:7">
      <c r="A30" s="60" t="s">
        <v>23</v>
      </c>
      <c r="B30" s="34">
        <f>SUM(B28:B29)</f>
        <v>3</v>
      </c>
      <c r="C30" s="52">
        <f>SUM(C28:C29)</f>
        <v>5376139</v>
      </c>
      <c r="D30" s="30">
        <f>SUM(D28:D29)</f>
        <v>1</v>
      </c>
      <c r="E30" s="30">
        <f>SUM(E28:E29)</f>
        <v>1</v>
      </c>
      <c r="F30" s="40"/>
      <c r="G30" s="40"/>
    </row>
    <row r="31" spans="1:7" ht="13.8" thickBot="1"/>
    <row r="32" spans="1:7" ht="16.2" thickBot="1">
      <c r="A32" s="117" t="s">
        <v>22</v>
      </c>
      <c r="B32" s="118"/>
      <c r="C32" s="118"/>
      <c r="D32" s="118"/>
      <c r="E32" s="118"/>
      <c r="F32" s="118"/>
      <c r="G32" s="119"/>
    </row>
    <row r="33" spans="1:7">
      <c r="A33" s="58"/>
      <c r="B33" s="66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3" t="s">
        <v>68</v>
      </c>
      <c r="B35" s="144">
        <v>1</v>
      </c>
      <c r="C35" s="147">
        <v>520000</v>
      </c>
      <c r="D35" s="128">
        <f t="shared" ref="D35" si="2">B35/$B$36</f>
        <v>1</v>
      </c>
      <c r="E35" s="128">
        <f t="shared" ref="E35" si="3">C35/$C$36</f>
        <v>1</v>
      </c>
      <c r="F35" s="130">
        <v>1</v>
      </c>
      <c r="G35" s="130">
        <f>RANK(C35,$C$35:$C$35)</f>
        <v>1</v>
      </c>
    </row>
    <row r="36" spans="1:7">
      <c r="A36" s="60" t="s">
        <v>23</v>
      </c>
      <c r="B36" s="34">
        <f>SUM(B35:B35)</f>
        <v>1</v>
      </c>
      <c r="C36" s="52">
        <f>SUM(C35:C35)</f>
        <v>520000</v>
      </c>
      <c r="D36" s="30">
        <f>SUM(D35:D35)</f>
        <v>1</v>
      </c>
      <c r="E36" s="30">
        <f>SUM(E35:E35)</f>
        <v>1</v>
      </c>
      <c r="F36" s="40"/>
      <c r="G36" s="40"/>
    </row>
    <row r="37" spans="1:7">
      <c r="A37" s="62"/>
      <c r="B37" s="24"/>
      <c r="C37" s="53"/>
      <c r="D37" s="42"/>
      <c r="E37" s="42"/>
      <c r="F37" s="65"/>
      <c r="G37" s="65"/>
    </row>
    <row r="39" spans="1:7">
      <c r="A39" s="123" t="s">
        <v>24</v>
      </c>
      <c r="B39" s="123"/>
      <c r="C39" s="123"/>
    </row>
    <row r="40" spans="1:7">
      <c r="A40" s="63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5:G25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1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45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63</v>
      </c>
      <c r="D6" s="77">
        <v>5</v>
      </c>
      <c r="E6" s="25">
        <v>2871935</v>
      </c>
      <c r="F6" s="9">
        <v>5.5555555555555552E-2</v>
      </c>
      <c r="G6" s="9">
        <v>2.5047584517027925E-2</v>
      </c>
    </row>
    <row r="7" spans="1:7">
      <c r="B7" t="s">
        <v>64</v>
      </c>
      <c r="D7" s="77">
        <v>5</v>
      </c>
      <c r="E7" s="25">
        <v>2871935</v>
      </c>
      <c r="F7" s="9">
        <v>5.5555555555555552E-2</v>
      </c>
      <c r="G7" s="9">
        <v>2.5047584517027925E-2</v>
      </c>
    </row>
    <row r="8" spans="1:7">
      <c r="C8" t="s">
        <v>65</v>
      </c>
      <c r="D8" s="77">
        <v>5</v>
      </c>
      <c r="E8" s="25">
        <v>2871935</v>
      </c>
      <c r="F8" s="9">
        <v>5.5555555555555552E-2</v>
      </c>
      <c r="G8" s="9">
        <v>2.5047584517027925E-2</v>
      </c>
    </row>
    <row r="9" spans="1:7">
      <c r="A9" t="s">
        <v>56</v>
      </c>
      <c r="D9" s="77">
        <v>10</v>
      </c>
      <c r="E9" s="25">
        <v>11309250</v>
      </c>
      <c r="F9" s="9">
        <v>0.1111111111111111</v>
      </c>
      <c r="G9" s="9">
        <v>9.8633637320899692E-2</v>
      </c>
    </row>
    <row r="10" spans="1:7">
      <c r="B10" t="s">
        <v>90</v>
      </c>
      <c r="D10" s="77">
        <v>1</v>
      </c>
      <c r="E10" s="25">
        <v>620000</v>
      </c>
      <c r="F10" s="9">
        <v>1.1111111111111112E-2</v>
      </c>
      <c r="G10" s="9">
        <v>5.4073307371362211E-3</v>
      </c>
    </row>
    <row r="11" spans="1:7">
      <c r="C11" t="s">
        <v>91</v>
      </c>
      <c r="D11" s="77">
        <v>1</v>
      </c>
      <c r="E11" s="25">
        <v>620000</v>
      </c>
      <c r="F11" s="9">
        <v>1.1111111111111112E-2</v>
      </c>
      <c r="G11" s="9">
        <v>5.4073307371362211E-3</v>
      </c>
    </row>
    <row r="12" spans="1:7">
      <c r="B12" t="s">
        <v>58</v>
      </c>
      <c r="D12" s="77">
        <v>9</v>
      </c>
      <c r="E12" s="25">
        <v>10689250</v>
      </c>
      <c r="F12" s="9">
        <v>0.1</v>
      </c>
      <c r="G12" s="9">
        <v>9.3226306583763477E-2</v>
      </c>
    </row>
    <row r="13" spans="1:7">
      <c r="C13" t="s">
        <v>59</v>
      </c>
      <c r="D13" s="77">
        <v>9</v>
      </c>
      <c r="E13" s="25">
        <v>10689250</v>
      </c>
      <c r="F13" s="9">
        <v>0.1</v>
      </c>
      <c r="G13" s="9">
        <v>9.3226306583763477E-2</v>
      </c>
    </row>
    <row r="14" spans="1:7">
      <c r="A14" t="s">
        <v>51</v>
      </c>
      <c r="D14" s="77">
        <v>38</v>
      </c>
      <c r="E14" s="25">
        <v>25779442.800000001</v>
      </c>
      <c r="F14" s="9">
        <v>0.42222222222222222</v>
      </c>
      <c r="G14" s="9">
        <v>0.2248354410301372</v>
      </c>
    </row>
    <row r="15" spans="1:7">
      <c r="B15" t="s">
        <v>53</v>
      </c>
      <c r="D15" s="77">
        <v>18</v>
      </c>
      <c r="E15" s="25">
        <v>11974865.800000001</v>
      </c>
      <c r="F15" s="9">
        <v>0.2</v>
      </c>
      <c r="G15" s="9">
        <v>0.10443880631196989</v>
      </c>
    </row>
    <row r="16" spans="1:7">
      <c r="C16" t="s">
        <v>54</v>
      </c>
      <c r="D16" s="77">
        <v>18</v>
      </c>
      <c r="E16" s="25">
        <v>11974865.800000001</v>
      </c>
      <c r="F16" s="9">
        <v>0.2</v>
      </c>
      <c r="G16" s="9">
        <v>0.10443880631196989</v>
      </c>
    </row>
    <row r="17" spans="1:7">
      <c r="B17" t="s">
        <v>78</v>
      </c>
      <c r="D17" s="77">
        <v>6</v>
      </c>
      <c r="E17" s="25">
        <v>4946900</v>
      </c>
      <c r="F17" s="9">
        <v>6.6666666666666666E-2</v>
      </c>
      <c r="G17" s="9">
        <v>4.3144394231514796E-2</v>
      </c>
    </row>
    <row r="18" spans="1:7">
      <c r="C18" t="s">
        <v>79</v>
      </c>
      <c r="D18" s="77">
        <v>6</v>
      </c>
      <c r="E18" s="25">
        <v>4946900</v>
      </c>
      <c r="F18" s="9">
        <v>6.6666666666666666E-2</v>
      </c>
      <c r="G18" s="9">
        <v>4.3144394231514796E-2</v>
      </c>
    </row>
    <row r="19" spans="1:7">
      <c r="B19" t="s">
        <v>72</v>
      </c>
      <c r="D19" s="77">
        <v>11</v>
      </c>
      <c r="E19" s="25">
        <v>7148677</v>
      </c>
      <c r="F19" s="9">
        <v>0.12222222222222222</v>
      </c>
      <c r="G19" s="9">
        <v>6.234719495477218E-2</v>
      </c>
    </row>
    <row r="20" spans="1:7">
      <c r="C20" t="s">
        <v>73</v>
      </c>
      <c r="D20" s="77">
        <v>11</v>
      </c>
      <c r="E20" s="25">
        <v>7148677</v>
      </c>
      <c r="F20" s="9">
        <v>0.12222222222222222</v>
      </c>
      <c r="G20" s="9">
        <v>6.234719495477218E-2</v>
      </c>
    </row>
    <row r="21" spans="1:7">
      <c r="B21" t="s">
        <v>83</v>
      </c>
      <c r="D21" s="77">
        <v>2</v>
      </c>
      <c r="E21" s="25">
        <v>789000</v>
      </c>
      <c r="F21" s="9">
        <v>2.2222222222222223E-2</v>
      </c>
      <c r="G21" s="9">
        <v>6.8812644380652878E-3</v>
      </c>
    </row>
    <row r="22" spans="1:7">
      <c r="C22" t="s">
        <v>86</v>
      </c>
      <c r="D22" s="77">
        <v>1</v>
      </c>
      <c r="E22" s="25">
        <v>350000</v>
      </c>
      <c r="F22" s="9">
        <v>1.1111111111111112E-2</v>
      </c>
      <c r="G22" s="9">
        <v>3.0525254161252861E-3</v>
      </c>
    </row>
    <row r="23" spans="1:7">
      <c r="C23" t="s">
        <v>92</v>
      </c>
      <c r="D23" s="77">
        <v>1</v>
      </c>
      <c r="E23" s="25">
        <v>439000</v>
      </c>
      <c r="F23" s="9">
        <v>1.1111111111111112E-2</v>
      </c>
      <c r="G23" s="9">
        <v>3.8287390219400017E-3</v>
      </c>
    </row>
    <row r="24" spans="1:7">
      <c r="B24" t="s">
        <v>98</v>
      </c>
      <c r="D24" s="77">
        <v>1</v>
      </c>
      <c r="E24" s="25">
        <v>920000</v>
      </c>
      <c r="F24" s="9">
        <v>1.1111111111111112E-2</v>
      </c>
      <c r="G24" s="9">
        <v>8.023781093815038E-3</v>
      </c>
    </row>
    <row r="25" spans="1:7">
      <c r="C25" t="s">
        <v>99</v>
      </c>
      <c r="D25" s="77">
        <v>1</v>
      </c>
      <c r="E25" s="25">
        <v>920000</v>
      </c>
      <c r="F25" s="9">
        <v>1.1111111111111112E-2</v>
      </c>
      <c r="G25" s="9">
        <v>8.023781093815038E-3</v>
      </c>
    </row>
    <row r="26" spans="1:7">
      <c r="A26" t="s">
        <v>87</v>
      </c>
      <c r="D26" s="77">
        <v>3</v>
      </c>
      <c r="E26" s="25">
        <v>17675000</v>
      </c>
      <c r="F26" s="9">
        <v>3.3333333333333333E-2</v>
      </c>
      <c r="G26" s="9">
        <v>0.15415253351432695</v>
      </c>
    </row>
    <row r="27" spans="1:7">
      <c r="B27" t="s">
        <v>58</v>
      </c>
      <c r="D27" s="77">
        <v>1</v>
      </c>
      <c r="E27" s="25">
        <v>625000</v>
      </c>
      <c r="F27" s="9">
        <v>1.1111111111111112E-2</v>
      </c>
      <c r="G27" s="9">
        <v>5.4509382430808677E-3</v>
      </c>
    </row>
    <row r="28" spans="1:7">
      <c r="C28" t="s">
        <v>88</v>
      </c>
      <c r="D28" s="77">
        <v>1</v>
      </c>
      <c r="E28" s="25">
        <v>625000</v>
      </c>
      <c r="F28" s="9">
        <v>1.1111111111111112E-2</v>
      </c>
      <c r="G28" s="9">
        <v>5.4509382430808677E-3</v>
      </c>
    </row>
    <row r="29" spans="1:7">
      <c r="B29" t="s">
        <v>78</v>
      </c>
      <c r="D29" s="77">
        <v>2</v>
      </c>
      <c r="E29" s="25">
        <v>17050000</v>
      </c>
      <c r="F29" s="9">
        <v>2.2222222222222223E-2</v>
      </c>
      <c r="G29" s="9">
        <v>0.14870159527124607</v>
      </c>
    </row>
    <row r="30" spans="1:7">
      <c r="C30" t="s">
        <v>93</v>
      </c>
      <c r="D30" s="77">
        <v>2</v>
      </c>
      <c r="E30" s="25">
        <v>17050000</v>
      </c>
      <c r="F30" s="9">
        <v>2.2222222222222223E-2</v>
      </c>
      <c r="G30" s="9">
        <v>0.14870159527124607</v>
      </c>
    </row>
    <row r="31" spans="1:7">
      <c r="A31" t="s">
        <v>68</v>
      </c>
      <c r="D31" s="77">
        <v>16</v>
      </c>
      <c r="E31" s="25">
        <v>42822699.170000002</v>
      </c>
      <c r="F31" s="9">
        <v>0.17777777777777778</v>
      </c>
      <c r="G31" s="9">
        <v>0.3734782217243206</v>
      </c>
    </row>
    <row r="32" spans="1:7">
      <c r="B32" t="s">
        <v>53</v>
      </c>
      <c r="D32" s="77">
        <v>4</v>
      </c>
      <c r="E32" s="25">
        <v>2590000</v>
      </c>
      <c r="F32" s="9">
        <v>4.4444444444444446E-2</v>
      </c>
      <c r="G32" s="9">
        <v>2.2588688079327117E-2</v>
      </c>
    </row>
    <row r="33" spans="1:7">
      <c r="C33" t="s">
        <v>76</v>
      </c>
      <c r="D33" s="77">
        <v>4</v>
      </c>
      <c r="E33" s="25">
        <v>2590000</v>
      </c>
      <c r="F33" s="9">
        <v>4.4444444444444446E-2</v>
      </c>
      <c r="G33" s="9">
        <v>2.2588688079327117E-2</v>
      </c>
    </row>
    <row r="34" spans="1:7">
      <c r="B34" t="s">
        <v>83</v>
      </c>
      <c r="D34" s="77">
        <v>6</v>
      </c>
      <c r="E34" s="25">
        <v>4417405</v>
      </c>
      <c r="F34" s="9">
        <v>6.6666666666666666E-2</v>
      </c>
      <c r="G34" s="9">
        <v>3.8526402959482627E-2</v>
      </c>
    </row>
    <row r="35" spans="1:7">
      <c r="C35" t="s">
        <v>84</v>
      </c>
      <c r="D35" s="77">
        <v>1</v>
      </c>
      <c r="E35" s="25">
        <v>950000</v>
      </c>
      <c r="F35" s="9">
        <v>1.1111111111111112E-2</v>
      </c>
      <c r="G35" s="9">
        <v>8.2854261294829194E-3</v>
      </c>
    </row>
    <row r="36" spans="1:7">
      <c r="C36" t="s">
        <v>89</v>
      </c>
      <c r="D36" s="77">
        <v>3</v>
      </c>
      <c r="E36" s="25">
        <v>2552405</v>
      </c>
      <c r="F36" s="9">
        <v>3.3333333333333333E-2</v>
      </c>
      <c r="G36" s="9">
        <v>2.2260803242129316E-2</v>
      </c>
    </row>
    <row r="37" spans="1:7">
      <c r="C37" t="s">
        <v>95</v>
      </c>
      <c r="D37" s="77">
        <v>2</v>
      </c>
      <c r="E37" s="25">
        <v>915000</v>
      </c>
      <c r="F37" s="9">
        <v>2.2222222222222223E-2</v>
      </c>
      <c r="G37" s="9">
        <v>7.9801735878703914E-3</v>
      </c>
    </row>
    <row r="38" spans="1:7">
      <c r="B38" t="s">
        <v>96</v>
      </c>
      <c r="D38" s="77">
        <v>2</v>
      </c>
      <c r="E38" s="25">
        <v>4630294.17</v>
      </c>
      <c r="F38" s="9">
        <v>2.2222222222222223E-2</v>
      </c>
      <c r="G38" s="9">
        <v>4.038311610874782E-2</v>
      </c>
    </row>
    <row r="39" spans="1:7">
      <c r="C39" t="s">
        <v>97</v>
      </c>
      <c r="D39" s="77">
        <v>2</v>
      </c>
      <c r="E39" s="25">
        <v>4630294.17</v>
      </c>
      <c r="F39" s="9">
        <v>2.2222222222222223E-2</v>
      </c>
      <c r="G39" s="9">
        <v>4.038311610874782E-2</v>
      </c>
    </row>
    <row r="40" spans="1:7">
      <c r="B40" t="s">
        <v>69</v>
      </c>
      <c r="D40" s="77">
        <v>3</v>
      </c>
      <c r="E40" s="25">
        <v>30970000</v>
      </c>
      <c r="F40" s="9">
        <v>3.3333333333333333E-2</v>
      </c>
      <c r="G40" s="9">
        <v>0.27010489182114317</v>
      </c>
    </row>
    <row r="41" spans="1:7">
      <c r="C41" t="s">
        <v>82</v>
      </c>
      <c r="D41" s="77">
        <v>1</v>
      </c>
      <c r="E41" s="25">
        <v>30000000</v>
      </c>
      <c r="F41" s="9">
        <v>1.1111111111111112E-2</v>
      </c>
      <c r="G41" s="9">
        <v>0.26164503566788166</v>
      </c>
    </row>
    <row r="42" spans="1:7">
      <c r="C42" t="s">
        <v>70</v>
      </c>
      <c r="D42" s="77">
        <v>2</v>
      </c>
      <c r="E42" s="25">
        <v>970000</v>
      </c>
      <c r="F42" s="9">
        <v>2.2222222222222223E-2</v>
      </c>
      <c r="G42" s="9">
        <v>8.4598561532615076E-3</v>
      </c>
    </row>
    <row r="43" spans="1:7">
      <c r="B43" t="s">
        <v>80</v>
      </c>
      <c r="D43" s="77">
        <v>1</v>
      </c>
      <c r="E43" s="25">
        <v>215000</v>
      </c>
      <c r="F43" s="9">
        <v>1.1111111111111112E-2</v>
      </c>
      <c r="G43" s="9">
        <v>1.8751227556198186E-3</v>
      </c>
    </row>
    <row r="44" spans="1:7">
      <c r="C44" t="s">
        <v>81</v>
      </c>
      <c r="D44" s="77">
        <v>1</v>
      </c>
      <c r="E44" s="25">
        <v>215000</v>
      </c>
      <c r="F44" s="9">
        <v>1.1111111111111112E-2</v>
      </c>
      <c r="G44" s="9">
        <v>1.8751227556198186E-3</v>
      </c>
    </row>
    <row r="45" spans="1:7">
      <c r="A45" t="s">
        <v>74</v>
      </c>
      <c r="D45" s="77">
        <v>14</v>
      </c>
      <c r="E45" s="25">
        <v>11796833</v>
      </c>
      <c r="F45" s="9">
        <v>0.15555555555555556</v>
      </c>
      <c r="G45" s="9">
        <v>0.10288609303510145</v>
      </c>
    </row>
    <row r="46" spans="1:7">
      <c r="B46" t="s">
        <v>53</v>
      </c>
      <c r="D46" s="77">
        <v>14</v>
      </c>
      <c r="E46" s="25">
        <v>11796833</v>
      </c>
      <c r="F46" s="9">
        <v>0.15555555555555556</v>
      </c>
      <c r="G46" s="9">
        <v>0.10288609303510145</v>
      </c>
    </row>
    <row r="47" spans="1:7">
      <c r="C47" t="s">
        <v>75</v>
      </c>
      <c r="D47" s="77">
        <v>14</v>
      </c>
      <c r="E47" s="25">
        <v>11796833</v>
      </c>
      <c r="F47" s="9">
        <v>0.15555555555555556</v>
      </c>
      <c r="G47" s="9">
        <v>0.10288609303510145</v>
      </c>
    </row>
    <row r="48" spans="1:7">
      <c r="A48" t="s">
        <v>60</v>
      </c>
      <c r="D48" s="77">
        <v>4</v>
      </c>
      <c r="E48" s="25">
        <v>2404000</v>
      </c>
      <c r="F48" s="9">
        <v>4.4444444444444446E-2</v>
      </c>
      <c r="G48" s="9">
        <v>2.096648885818625E-2</v>
      </c>
    </row>
    <row r="49" spans="1:7">
      <c r="B49" t="s">
        <v>61</v>
      </c>
      <c r="D49" s="77">
        <v>4</v>
      </c>
      <c r="E49" s="25">
        <v>2404000</v>
      </c>
      <c r="F49" s="9">
        <v>4.4444444444444446E-2</v>
      </c>
      <c r="G49" s="9">
        <v>2.096648885818625E-2</v>
      </c>
    </row>
    <row r="50" spans="1:7">
      <c r="C50" t="s">
        <v>62</v>
      </c>
      <c r="D50" s="77">
        <v>4</v>
      </c>
      <c r="E50" s="25">
        <v>2404000</v>
      </c>
      <c r="F50" s="9">
        <v>4.4444444444444446E-2</v>
      </c>
      <c r="G50" s="9">
        <v>2.096648885818625E-2</v>
      </c>
    </row>
    <row r="51" spans="1:7">
      <c r="A51" t="s">
        <v>29</v>
      </c>
      <c r="D51" s="77">
        <v>90</v>
      </c>
      <c r="E51" s="25">
        <v>114659159.97</v>
      </c>
      <c r="F51" s="9">
        <v>1</v>
      </c>
      <c r="G5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104</v>
      </c>
      <c r="C5" s="77">
        <v>1</v>
      </c>
      <c r="D5" s="25">
        <v>180000</v>
      </c>
      <c r="E5" s="9">
        <v>7.1428571428571425E-2</v>
      </c>
      <c r="F5" s="9">
        <v>1.9028101651924645E-2</v>
      </c>
    </row>
    <row r="6" spans="1:6">
      <c r="B6" t="s">
        <v>51</v>
      </c>
      <c r="C6" s="77">
        <v>1</v>
      </c>
      <c r="D6" s="25">
        <v>180000</v>
      </c>
      <c r="E6" s="9">
        <v>7.1428571428571425E-2</v>
      </c>
      <c r="F6" s="9">
        <v>1.9028101651924645E-2</v>
      </c>
    </row>
    <row r="7" spans="1:6">
      <c r="C7" s="77"/>
      <c r="D7" s="25"/>
      <c r="E7" s="9"/>
      <c r="F7" s="9"/>
    </row>
    <row r="8" spans="1:6">
      <c r="A8" t="s">
        <v>114</v>
      </c>
      <c r="C8" s="77">
        <v>2</v>
      </c>
      <c r="D8" s="25">
        <v>690000</v>
      </c>
      <c r="E8" s="9">
        <v>0.14285714285714285</v>
      </c>
      <c r="F8" s="9">
        <v>7.294105633237781E-2</v>
      </c>
    </row>
    <row r="9" spans="1:6">
      <c r="B9" t="s">
        <v>68</v>
      </c>
      <c r="C9" s="77">
        <v>2</v>
      </c>
      <c r="D9" s="25">
        <v>690000</v>
      </c>
      <c r="E9" s="9">
        <v>0.14285714285714285</v>
      </c>
      <c r="F9" s="9">
        <v>7.294105633237781E-2</v>
      </c>
    </row>
    <row r="10" spans="1:6">
      <c r="C10" s="77"/>
      <c r="D10" s="25"/>
      <c r="E10" s="9"/>
      <c r="F10" s="9"/>
    </row>
    <row r="11" spans="1:6">
      <c r="A11" t="s">
        <v>112</v>
      </c>
      <c r="C11" s="77">
        <v>1</v>
      </c>
      <c r="D11" s="25">
        <v>390000</v>
      </c>
      <c r="E11" s="9">
        <v>7.1428571428571425E-2</v>
      </c>
      <c r="F11" s="9">
        <v>4.1227553579170066E-2</v>
      </c>
    </row>
    <row r="12" spans="1:6">
      <c r="B12" t="s">
        <v>51</v>
      </c>
      <c r="C12" s="77">
        <v>1</v>
      </c>
      <c r="D12" s="25">
        <v>390000</v>
      </c>
      <c r="E12" s="9">
        <v>7.1428571428571425E-2</v>
      </c>
      <c r="F12" s="9">
        <v>4.1227553579170066E-2</v>
      </c>
    </row>
    <row r="13" spans="1:6">
      <c r="C13" s="77"/>
      <c r="D13" s="25"/>
      <c r="E13" s="9"/>
      <c r="F13" s="9"/>
    </row>
    <row r="14" spans="1:6">
      <c r="A14" t="s">
        <v>126</v>
      </c>
      <c r="C14" s="77">
        <v>2</v>
      </c>
      <c r="D14" s="25">
        <v>1706139</v>
      </c>
      <c r="E14" s="9">
        <v>0.14285714285714285</v>
      </c>
      <c r="F14" s="9">
        <v>0.18035881291285033</v>
      </c>
    </row>
    <row r="15" spans="1:6">
      <c r="B15" t="s">
        <v>60</v>
      </c>
      <c r="C15" s="77">
        <v>2</v>
      </c>
      <c r="D15" s="25">
        <v>1706139</v>
      </c>
      <c r="E15" s="9">
        <v>0.14285714285714285</v>
      </c>
      <c r="F15" s="9">
        <v>0.18035881291285033</v>
      </c>
    </row>
    <row r="16" spans="1:6">
      <c r="C16" s="77"/>
      <c r="D16" s="25"/>
      <c r="E16" s="9"/>
      <c r="F16" s="9"/>
    </row>
    <row r="17" spans="1:6">
      <c r="A17" t="s">
        <v>123</v>
      </c>
      <c r="C17" s="77">
        <v>1</v>
      </c>
      <c r="D17" s="25">
        <v>320104</v>
      </c>
      <c r="E17" s="9">
        <v>7.1428571428571425E-2</v>
      </c>
      <c r="F17" s="9">
        <v>3.3838730284376034E-2</v>
      </c>
    </row>
    <row r="18" spans="1:6">
      <c r="B18" t="s">
        <v>68</v>
      </c>
      <c r="C18" s="77">
        <v>1</v>
      </c>
      <c r="D18" s="25">
        <v>320104</v>
      </c>
      <c r="E18" s="9">
        <v>7.1428571428571425E-2</v>
      </c>
      <c r="F18" s="9">
        <v>3.3838730284376034E-2</v>
      </c>
    </row>
    <row r="19" spans="1:6">
      <c r="C19" s="77"/>
      <c r="D19" s="25"/>
      <c r="E19" s="9"/>
      <c r="F19" s="9"/>
    </row>
    <row r="20" spans="1:6">
      <c r="A20" t="s">
        <v>109</v>
      </c>
      <c r="C20" s="77">
        <v>1</v>
      </c>
      <c r="D20" s="25">
        <v>460000</v>
      </c>
      <c r="E20" s="9">
        <v>7.1428571428571425E-2</v>
      </c>
      <c r="F20" s="9">
        <v>4.8627370888251871E-2</v>
      </c>
    </row>
    <row r="21" spans="1:6">
      <c r="B21" t="s">
        <v>51</v>
      </c>
      <c r="C21" s="77">
        <v>1</v>
      </c>
      <c r="D21" s="25">
        <v>460000</v>
      </c>
      <c r="E21" s="9">
        <v>7.1428571428571425E-2</v>
      </c>
      <c r="F21" s="9">
        <v>4.8627370888251871E-2</v>
      </c>
    </row>
    <row r="22" spans="1:6">
      <c r="C22" s="77"/>
      <c r="D22" s="25"/>
      <c r="E22" s="9"/>
      <c r="F22" s="9"/>
    </row>
    <row r="23" spans="1:6">
      <c r="A23" t="s">
        <v>44</v>
      </c>
      <c r="C23" s="77"/>
      <c r="D23" s="25"/>
      <c r="E23" s="9">
        <v>0</v>
      </c>
      <c r="F23" s="9">
        <v>0</v>
      </c>
    </row>
    <row r="24" spans="1:6">
      <c r="B24" t="s">
        <v>44</v>
      </c>
      <c r="C24" s="77"/>
      <c r="D24" s="25"/>
      <c r="E24" s="9">
        <v>0</v>
      </c>
      <c r="F24" s="9">
        <v>0</v>
      </c>
    </row>
    <row r="25" spans="1:6">
      <c r="C25" s="77"/>
      <c r="D25" s="25"/>
      <c r="E25" s="9"/>
      <c r="F25" s="9"/>
    </row>
    <row r="26" spans="1:6">
      <c r="A26" t="s">
        <v>110</v>
      </c>
      <c r="C26" s="77">
        <v>1</v>
      </c>
      <c r="D26" s="25">
        <v>3148500</v>
      </c>
      <c r="E26" s="9">
        <v>7.1428571428571425E-2</v>
      </c>
      <c r="F26" s="9">
        <v>0.33283321139491523</v>
      </c>
    </row>
    <row r="27" spans="1:6">
      <c r="B27" t="s">
        <v>51</v>
      </c>
      <c r="C27" s="77">
        <v>1</v>
      </c>
      <c r="D27" s="25">
        <v>3148500</v>
      </c>
      <c r="E27" s="9">
        <v>7.1428571428571425E-2</v>
      </c>
      <c r="F27" s="9">
        <v>0.33283321139491523</v>
      </c>
    </row>
    <row r="28" spans="1:6">
      <c r="C28" s="77"/>
      <c r="D28" s="25"/>
      <c r="E28" s="9"/>
      <c r="F28" s="9"/>
    </row>
    <row r="29" spans="1:6">
      <c r="A29" t="s">
        <v>107</v>
      </c>
      <c r="C29" s="77">
        <v>1</v>
      </c>
      <c r="D29" s="25">
        <v>1010000</v>
      </c>
      <c r="E29" s="9">
        <v>7.1428571428571425E-2</v>
      </c>
      <c r="F29" s="9">
        <v>0.10676879260246606</v>
      </c>
    </row>
    <row r="30" spans="1:6">
      <c r="B30" t="s">
        <v>51</v>
      </c>
      <c r="C30" s="77">
        <v>1</v>
      </c>
      <c r="D30" s="25">
        <v>1010000</v>
      </c>
      <c r="E30" s="9">
        <v>7.1428571428571425E-2</v>
      </c>
      <c r="F30" s="9">
        <v>0.10676879260246606</v>
      </c>
    </row>
    <row r="31" spans="1:6">
      <c r="C31" s="77"/>
      <c r="D31" s="25"/>
      <c r="E31" s="9"/>
      <c r="F31" s="9"/>
    </row>
    <row r="32" spans="1:6">
      <c r="A32" t="s">
        <v>102</v>
      </c>
      <c r="C32" s="77">
        <v>1</v>
      </c>
      <c r="D32" s="25">
        <v>75000</v>
      </c>
      <c r="E32" s="9">
        <v>7.1428571428571425E-2</v>
      </c>
      <c r="F32" s="9">
        <v>7.9283756883019359E-3</v>
      </c>
    </row>
    <row r="33" spans="1:6">
      <c r="B33" t="s">
        <v>51</v>
      </c>
      <c r="C33" s="77">
        <v>1</v>
      </c>
      <c r="D33" s="25">
        <v>75000</v>
      </c>
      <c r="E33" s="9">
        <v>7.1428571428571425E-2</v>
      </c>
      <c r="F33" s="9">
        <v>7.9283756883019359E-3</v>
      </c>
    </row>
    <row r="34" spans="1:6">
      <c r="C34" s="77"/>
      <c r="D34" s="25"/>
      <c r="E34" s="9"/>
      <c r="F34" s="9"/>
    </row>
    <row r="35" spans="1:6">
      <c r="A35" t="s">
        <v>119</v>
      </c>
      <c r="C35" s="77">
        <v>1</v>
      </c>
      <c r="D35" s="25">
        <v>761250</v>
      </c>
      <c r="E35" s="9">
        <v>7.1428571428571425E-2</v>
      </c>
      <c r="F35" s="9">
        <v>8.0473013236264643E-2</v>
      </c>
    </row>
    <row r="36" spans="1:6">
      <c r="B36" t="s">
        <v>68</v>
      </c>
      <c r="C36" s="77">
        <v>1</v>
      </c>
      <c r="D36" s="25">
        <v>761250</v>
      </c>
      <c r="E36" s="9">
        <v>7.1428571428571425E-2</v>
      </c>
      <c r="F36" s="9">
        <v>8.0473013236264643E-2</v>
      </c>
    </row>
    <row r="37" spans="1:6">
      <c r="C37" s="77"/>
      <c r="D37" s="25"/>
      <c r="E37" s="9"/>
      <c r="F37" s="9"/>
    </row>
    <row r="38" spans="1:6">
      <c r="A38" t="s">
        <v>117</v>
      </c>
      <c r="C38" s="77">
        <v>1</v>
      </c>
      <c r="D38" s="25">
        <v>520000</v>
      </c>
      <c r="E38" s="9">
        <v>7.1428571428571425E-2</v>
      </c>
      <c r="F38" s="9">
        <v>5.4970071438893417E-2</v>
      </c>
    </row>
    <row r="39" spans="1:6">
      <c r="B39" t="s">
        <v>68</v>
      </c>
      <c r="C39" s="77">
        <v>1</v>
      </c>
      <c r="D39" s="25">
        <v>520000</v>
      </c>
      <c r="E39" s="9">
        <v>7.1428571428571425E-2</v>
      </c>
      <c r="F39" s="9">
        <v>5.4970071438893417E-2</v>
      </c>
    </row>
    <row r="40" spans="1:6">
      <c r="C40" s="77"/>
      <c r="D40" s="25"/>
      <c r="E40" s="9"/>
      <c r="F40" s="9"/>
    </row>
    <row r="41" spans="1:6">
      <c r="A41" t="s">
        <v>125</v>
      </c>
      <c r="C41" s="77">
        <v>1</v>
      </c>
      <c r="D41" s="25">
        <v>198700</v>
      </c>
      <c r="E41" s="9">
        <v>7.1428571428571425E-2</v>
      </c>
      <c r="F41" s="9">
        <v>2.1004909990207928E-2</v>
      </c>
    </row>
    <row r="42" spans="1:6">
      <c r="B42" t="s">
        <v>74</v>
      </c>
      <c r="C42" s="77">
        <v>1</v>
      </c>
      <c r="D42" s="25">
        <v>198700</v>
      </c>
      <c r="E42" s="9">
        <v>7.1428571428571425E-2</v>
      </c>
      <c r="F42" s="9">
        <v>2.1004909990207928E-2</v>
      </c>
    </row>
    <row r="43" spans="1:6">
      <c r="C43" s="77"/>
      <c r="D43" s="25"/>
      <c r="E43" s="9"/>
      <c r="F43" s="9"/>
    </row>
    <row r="44" spans="1:6">
      <c r="A44" t="s">
        <v>29</v>
      </c>
      <c r="C44" s="77">
        <v>14</v>
      </c>
      <c r="D44" s="25">
        <v>9459693</v>
      </c>
      <c r="E44" s="9">
        <v>1</v>
      </c>
      <c r="F4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91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91</v>
      </c>
    </row>
    <row r="2" spans="1:12" ht="14.4">
      <c r="A2" s="105" t="s">
        <v>63</v>
      </c>
      <c r="B2" s="105" t="s">
        <v>128</v>
      </c>
      <c r="C2" s="105" t="s">
        <v>64</v>
      </c>
      <c r="D2" s="105" t="s">
        <v>65</v>
      </c>
      <c r="E2" s="105" t="s">
        <v>57</v>
      </c>
      <c r="F2" s="106">
        <v>1004966</v>
      </c>
      <c r="G2" s="107">
        <v>569950</v>
      </c>
      <c r="H2" s="105" t="s">
        <v>66</v>
      </c>
      <c r="I2" s="105" t="s">
        <v>66</v>
      </c>
      <c r="J2" s="108">
        <v>45344</v>
      </c>
    </row>
    <row r="3" spans="1:12" ht="14.4">
      <c r="A3" s="105" t="s">
        <v>63</v>
      </c>
      <c r="B3" s="105" t="s">
        <v>128</v>
      </c>
      <c r="C3" s="105" t="s">
        <v>64</v>
      </c>
      <c r="D3" s="105" t="s">
        <v>65</v>
      </c>
      <c r="E3" s="105" t="s">
        <v>57</v>
      </c>
      <c r="F3" s="106">
        <v>1005025</v>
      </c>
      <c r="G3" s="107">
        <v>560000</v>
      </c>
      <c r="H3" s="105" t="s">
        <v>66</v>
      </c>
      <c r="I3" s="105" t="s">
        <v>66</v>
      </c>
      <c r="J3" s="108">
        <v>45345</v>
      </c>
    </row>
    <row r="4" spans="1:12" ht="14.4">
      <c r="A4" s="105" t="s">
        <v>63</v>
      </c>
      <c r="B4" s="105" t="s">
        <v>128</v>
      </c>
      <c r="C4" s="105" t="s">
        <v>64</v>
      </c>
      <c r="D4" s="105" t="s">
        <v>65</v>
      </c>
      <c r="E4" s="105" t="s">
        <v>57</v>
      </c>
      <c r="F4" s="106">
        <v>1004631</v>
      </c>
      <c r="G4" s="107">
        <v>642085</v>
      </c>
      <c r="H4" s="105" t="s">
        <v>66</v>
      </c>
      <c r="I4" s="105" t="s">
        <v>66</v>
      </c>
      <c r="J4" s="108">
        <v>45331</v>
      </c>
    </row>
    <row r="5" spans="1:12" ht="14.4">
      <c r="A5" s="105" t="s">
        <v>63</v>
      </c>
      <c r="B5" s="105" t="s">
        <v>128</v>
      </c>
      <c r="C5" s="105" t="s">
        <v>64</v>
      </c>
      <c r="D5" s="105" t="s">
        <v>65</v>
      </c>
      <c r="E5" s="105" t="s">
        <v>57</v>
      </c>
      <c r="F5" s="106">
        <v>1005085</v>
      </c>
      <c r="G5" s="107">
        <v>549950</v>
      </c>
      <c r="H5" s="105" t="s">
        <v>66</v>
      </c>
      <c r="I5" s="105" t="s">
        <v>66</v>
      </c>
      <c r="J5" s="108">
        <v>45349</v>
      </c>
    </row>
    <row r="6" spans="1:12" ht="14.4">
      <c r="A6" s="105" t="s">
        <v>63</v>
      </c>
      <c r="B6" s="105" t="s">
        <v>128</v>
      </c>
      <c r="C6" s="105" t="s">
        <v>64</v>
      </c>
      <c r="D6" s="105" t="s">
        <v>65</v>
      </c>
      <c r="E6" s="105" t="s">
        <v>57</v>
      </c>
      <c r="F6" s="106">
        <v>1004820</v>
      </c>
      <c r="G6" s="107">
        <v>549950</v>
      </c>
      <c r="H6" s="105" t="s">
        <v>66</v>
      </c>
      <c r="I6" s="105" t="s">
        <v>66</v>
      </c>
      <c r="J6" s="108">
        <v>45338</v>
      </c>
    </row>
    <row r="7" spans="1:12" ht="14.4">
      <c r="A7" s="105" t="s">
        <v>56</v>
      </c>
      <c r="B7" s="105" t="s">
        <v>129</v>
      </c>
      <c r="C7" s="105" t="s">
        <v>90</v>
      </c>
      <c r="D7" s="105" t="s">
        <v>91</v>
      </c>
      <c r="E7" s="105" t="s">
        <v>57</v>
      </c>
      <c r="F7" s="106">
        <v>1004741</v>
      </c>
      <c r="G7" s="107">
        <v>620000</v>
      </c>
      <c r="H7" s="105" t="s">
        <v>66</v>
      </c>
      <c r="I7" s="105" t="s">
        <v>66</v>
      </c>
      <c r="J7" s="108">
        <v>45336</v>
      </c>
    </row>
    <row r="8" spans="1:12" ht="14.4">
      <c r="A8" s="105" t="s">
        <v>56</v>
      </c>
      <c r="B8" s="105" t="s">
        <v>129</v>
      </c>
      <c r="C8" s="105" t="s">
        <v>58</v>
      </c>
      <c r="D8" s="105" t="s">
        <v>59</v>
      </c>
      <c r="E8" s="105" t="s">
        <v>52</v>
      </c>
      <c r="F8" s="106">
        <v>1004720</v>
      </c>
      <c r="G8" s="107">
        <v>51000</v>
      </c>
      <c r="H8" s="105" t="s">
        <v>55</v>
      </c>
      <c r="I8" s="105" t="s">
        <v>66</v>
      </c>
      <c r="J8" s="108">
        <v>45335</v>
      </c>
    </row>
    <row r="9" spans="1:12" ht="14.4">
      <c r="A9" s="105" t="s">
        <v>56</v>
      </c>
      <c r="B9" s="105" t="s">
        <v>129</v>
      </c>
      <c r="C9" s="105" t="s">
        <v>58</v>
      </c>
      <c r="D9" s="105" t="s">
        <v>59</v>
      </c>
      <c r="E9" s="105" t="s">
        <v>57</v>
      </c>
      <c r="F9" s="106">
        <v>1004916</v>
      </c>
      <c r="G9" s="107">
        <v>1100000</v>
      </c>
      <c r="H9" s="105" t="s">
        <v>55</v>
      </c>
      <c r="I9" s="105" t="s">
        <v>66</v>
      </c>
      <c r="J9" s="108">
        <v>45343</v>
      </c>
    </row>
    <row r="10" spans="1:12" ht="14.4">
      <c r="A10" s="105" t="s">
        <v>56</v>
      </c>
      <c r="B10" s="105" t="s">
        <v>129</v>
      </c>
      <c r="C10" s="105" t="s">
        <v>58</v>
      </c>
      <c r="D10" s="105" t="s">
        <v>59</v>
      </c>
      <c r="E10" s="105" t="s">
        <v>71</v>
      </c>
      <c r="F10" s="106">
        <v>1004498</v>
      </c>
      <c r="G10" s="107">
        <v>2379000</v>
      </c>
      <c r="H10" s="105" t="s">
        <v>55</v>
      </c>
      <c r="I10" s="105" t="s">
        <v>66</v>
      </c>
      <c r="J10" s="108">
        <v>45327</v>
      </c>
    </row>
    <row r="11" spans="1:12" ht="14.4">
      <c r="A11" s="105" t="s">
        <v>56</v>
      </c>
      <c r="B11" s="105" t="s">
        <v>129</v>
      </c>
      <c r="C11" s="105" t="s">
        <v>58</v>
      </c>
      <c r="D11" s="105" t="s">
        <v>59</v>
      </c>
      <c r="E11" s="105" t="s">
        <v>57</v>
      </c>
      <c r="F11" s="106">
        <v>1004461</v>
      </c>
      <c r="G11" s="107">
        <v>423000</v>
      </c>
      <c r="H11" s="105" t="s">
        <v>55</v>
      </c>
      <c r="I11" s="105" t="s">
        <v>66</v>
      </c>
      <c r="J11" s="108">
        <v>45324</v>
      </c>
    </row>
    <row r="12" spans="1:12" ht="14.4">
      <c r="A12" s="105" t="s">
        <v>56</v>
      </c>
      <c r="B12" s="105" t="s">
        <v>129</v>
      </c>
      <c r="C12" s="105" t="s">
        <v>58</v>
      </c>
      <c r="D12" s="105" t="s">
        <v>59</v>
      </c>
      <c r="E12" s="105" t="s">
        <v>57</v>
      </c>
      <c r="F12" s="106">
        <v>1004959</v>
      </c>
      <c r="G12" s="107">
        <v>750000</v>
      </c>
      <c r="H12" s="105" t="s">
        <v>55</v>
      </c>
      <c r="I12" s="105" t="s">
        <v>66</v>
      </c>
      <c r="J12" s="108">
        <v>45344</v>
      </c>
    </row>
    <row r="13" spans="1:12" ht="14.4">
      <c r="A13" s="105" t="s">
        <v>56</v>
      </c>
      <c r="B13" s="105" t="s">
        <v>129</v>
      </c>
      <c r="C13" s="105" t="s">
        <v>58</v>
      </c>
      <c r="D13" s="105" t="s">
        <v>59</v>
      </c>
      <c r="E13" s="105" t="s">
        <v>57</v>
      </c>
      <c r="F13" s="106">
        <v>1004814</v>
      </c>
      <c r="G13" s="107">
        <v>1300000</v>
      </c>
      <c r="H13" s="105" t="s">
        <v>55</v>
      </c>
      <c r="I13" s="105" t="s">
        <v>66</v>
      </c>
      <c r="J13" s="108">
        <v>45338</v>
      </c>
    </row>
    <row r="14" spans="1:12" ht="14.4">
      <c r="A14" s="105" t="s">
        <v>56</v>
      </c>
      <c r="B14" s="105" t="s">
        <v>129</v>
      </c>
      <c r="C14" s="105" t="s">
        <v>58</v>
      </c>
      <c r="D14" s="105" t="s">
        <v>59</v>
      </c>
      <c r="E14" s="105" t="s">
        <v>57</v>
      </c>
      <c r="F14" s="106">
        <v>1004995</v>
      </c>
      <c r="G14" s="107">
        <v>625000</v>
      </c>
      <c r="H14" s="105" t="s">
        <v>55</v>
      </c>
      <c r="I14" s="105" t="s">
        <v>66</v>
      </c>
      <c r="J14" s="108">
        <v>45345</v>
      </c>
    </row>
    <row r="15" spans="1:12" ht="14.4">
      <c r="A15" s="105" t="s">
        <v>56</v>
      </c>
      <c r="B15" s="105" t="s">
        <v>129</v>
      </c>
      <c r="C15" s="105" t="s">
        <v>58</v>
      </c>
      <c r="D15" s="105" t="s">
        <v>59</v>
      </c>
      <c r="E15" s="105" t="s">
        <v>71</v>
      </c>
      <c r="F15" s="106">
        <v>1005133</v>
      </c>
      <c r="G15" s="107">
        <v>3751250</v>
      </c>
      <c r="H15" s="105" t="s">
        <v>66</v>
      </c>
      <c r="I15" s="105" t="s">
        <v>66</v>
      </c>
      <c r="J15" s="108">
        <v>45350</v>
      </c>
    </row>
    <row r="16" spans="1:12" ht="14.4">
      <c r="A16" s="105" t="s">
        <v>56</v>
      </c>
      <c r="B16" s="105" t="s">
        <v>129</v>
      </c>
      <c r="C16" s="105" t="s">
        <v>58</v>
      </c>
      <c r="D16" s="105" t="s">
        <v>59</v>
      </c>
      <c r="E16" s="105" t="s">
        <v>67</v>
      </c>
      <c r="F16" s="106">
        <v>1005029</v>
      </c>
      <c r="G16" s="107">
        <v>310000</v>
      </c>
      <c r="H16" s="105" t="s">
        <v>55</v>
      </c>
      <c r="I16" s="105" t="s">
        <v>66</v>
      </c>
      <c r="J16" s="108">
        <v>45345</v>
      </c>
    </row>
    <row r="17" spans="1:10" ht="14.4">
      <c r="A17" s="105" t="s">
        <v>51</v>
      </c>
      <c r="B17" s="105" t="s">
        <v>130</v>
      </c>
      <c r="C17" s="105" t="s">
        <v>53</v>
      </c>
      <c r="D17" s="105" t="s">
        <v>54</v>
      </c>
      <c r="E17" s="105" t="s">
        <v>52</v>
      </c>
      <c r="F17" s="106">
        <v>1004567</v>
      </c>
      <c r="G17" s="107">
        <v>299999.99</v>
      </c>
      <c r="H17" s="105" t="s">
        <v>55</v>
      </c>
      <c r="I17" s="105" t="s">
        <v>66</v>
      </c>
      <c r="J17" s="108">
        <v>45330</v>
      </c>
    </row>
    <row r="18" spans="1:10" ht="14.4">
      <c r="A18" s="105" t="s">
        <v>51</v>
      </c>
      <c r="B18" s="105" t="s">
        <v>130</v>
      </c>
      <c r="C18" s="105" t="s">
        <v>53</v>
      </c>
      <c r="D18" s="105" t="s">
        <v>54</v>
      </c>
      <c r="E18" s="105" t="s">
        <v>57</v>
      </c>
      <c r="F18" s="106">
        <v>1004730</v>
      </c>
      <c r="G18" s="107">
        <v>818000</v>
      </c>
      <c r="H18" s="105" t="s">
        <v>55</v>
      </c>
      <c r="I18" s="105" t="s">
        <v>66</v>
      </c>
      <c r="J18" s="108">
        <v>45336</v>
      </c>
    </row>
    <row r="19" spans="1:10" ht="14.4">
      <c r="A19" s="105" t="s">
        <v>51</v>
      </c>
      <c r="B19" s="105" t="s">
        <v>130</v>
      </c>
      <c r="C19" s="105" t="s">
        <v>53</v>
      </c>
      <c r="D19" s="105" t="s">
        <v>54</v>
      </c>
      <c r="E19" s="105" t="s">
        <v>57</v>
      </c>
      <c r="F19" s="106">
        <v>1004998</v>
      </c>
      <c r="G19" s="107">
        <v>799000</v>
      </c>
      <c r="H19" s="105" t="s">
        <v>55</v>
      </c>
      <c r="I19" s="105" t="s">
        <v>66</v>
      </c>
      <c r="J19" s="108">
        <v>45345</v>
      </c>
    </row>
    <row r="20" spans="1:10" ht="14.4">
      <c r="A20" s="105" t="s">
        <v>51</v>
      </c>
      <c r="B20" s="105" t="s">
        <v>130</v>
      </c>
      <c r="C20" s="105" t="s">
        <v>78</v>
      </c>
      <c r="D20" s="105" t="s">
        <v>79</v>
      </c>
      <c r="E20" s="105" t="s">
        <v>57</v>
      </c>
      <c r="F20" s="106">
        <v>1005177</v>
      </c>
      <c r="G20" s="107">
        <v>624000</v>
      </c>
      <c r="H20" s="105" t="s">
        <v>55</v>
      </c>
      <c r="I20" s="105" t="s">
        <v>66</v>
      </c>
      <c r="J20" s="108">
        <v>45351</v>
      </c>
    </row>
    <row r="21" spans="1:10" ht="14.4">
      <c r="A21" s="105" t="s">
        <v>51</v>
      </c>
      <c r="B21" s="105" t="s">
        <v>130</v>
      </c>
      <c r="C21" s="105" t="s">
        <v>53</v>
      </c>
      <c r="D21" s="105" t="s">
        <v>54</v>
      </c>
      <c r="E21" s="105" t="s">
        <v>52</v>
      </c>
      <c r="F21" s="106">
        <v>1004665</v>
      </c>
      <c r="G21" s="107">
        <v>262500</v>
      </c>
      <c r="H21" s="105" t="s">
        <v>55</v>
      </c>
      <c r="I21" s="105" t="s">
        <v>66</v>
      </c>
      <c r="J21" s="108">
        <v>45334</v>
      </c>
    </row>
    <row r="22" spans="1:10" ht="14.4">
      <c r="A22" s="105" t="s">
        <v>51</v>
      </c>
      <c r="B22" s="105" t="s">
        <v>130</v>
      </c>
      <c r="C22" s="105" t="s">
        <v>53</v>
      </c>
      <c r="D22" s="105" t="s">
        <v>54</v>
      </c>
      <c r="E22" s="105" t="s">
        <v>52</v>
      </c>
      <c r="F22" s="106">
        <v>1004993</v>
      </c>
      <c r="G22" s="107">
        <v>485000</v>
      </c>
      <c r="H22" s="105" t="s">
        <v>55</v>
      </c>
      <c r="I22" s="105" t="s">
        <v>66</v>
      </c>
      <c r="J22" s="108">
        <v>45345</v>
      </c>
    </row>
    <row r="23" spans="1:10" ht="14.4">
      <c r="A23" s="105" t="s">
        <v>51</v>
      </c>
      <c r="B23" s="105" t="s">
        <v>130</v>
      </c>
      <c r="C23" s="105" t="s">
        <v>72</v>
      </c>
      <c r="D23" s="105" t="s">
        <v>73</v>
      </c>
      <c r="E23" s="105" t="s">
        <v>71</v>
      </c>
      <c r="F23" s="106">
        <v>1005041</v>
      </c>
      <c r="G23" s="107">
        <v>466716</v>
      </c>
      <c r="H23" s="105" t="s">
        <v>66</v>
      </c>
      <c r="I23" s="105" t="s">
        <v>66</v>
      </c>
      <c r="J23" s="108">
        <v>45348</v>
      </c>
    </row>
    <row r="24" spans="1:10" ht="14.4">
      <c r="A24" s="105" t="s">
        <v>51</v>
      </c>
      <c r="B24" s="105" t="s">
        <v>130</v>
      </c>
      <c r="C24" s="105" t="s">
        <v>72</v>
      </c>
      <c r="D24" s="105" t="s">
        <v>73</v>
      </c>
      <c r="E24" s="105" t="s">
        <v>57</v>
      </c>
      <c r="F24" s="106">
        <v>1004613</v>
      </c>
      <c r="G24" s="107">
        <v>587959</v>
      </c>
      <c r="H24" s="105" t="s">
        <v>66</v>
      </c>
      <c r="I24" s="105" t="s">
        <v>66</v>
      </c>
      <c r="J24" s="108">
        <v>45331</v>
      </c>
    </row>
    <row r="25" spans="1:10" ht="14.4">
      <c r="A25" s="105" t="s">
        <v>51</v>
      </c>
      <c r="B25" s="105" t="s">
        <v>130</v>
      </c>
      <c r="C25" s="105" t="s">
        <v>72</v>
      </c>
      <c r="D25" s="105" t="s">
        <v>73</v>
      </c>
      <c r="E25" s="105" t="s">
        <v>57</v>
      </c>
      <c r="F25" s="106">
        <v>1004609</v>
      </c>
      <c r="G25" s="107">
        <v>737614</v>
      </c>
      <c r="H25" s="105" t="s">
        <v>66</v>
      </c>
      <c r="I25" s="105" t="s">
        <v>66</v>
      </c>
      <c r="J25" s="108">
        <v>45331</v>
      </c>
    </row>
    <row r="26" spans="1:10" ht="14.4">
      <c r="A26" s="105" t="s">
        <v>51</v>
      </c>
      <c r="B26" s="105" t="s">
        <v>130</v>
      </c>
      <c r="C26" s="105" t="s">
        <v>53</v>
      </c>
      <c r="D26" s="105" t="s">
        <v>54</v>
      </c>
      <c r="E26" s="105" t="s">
        <v>57</v>
      </c>
      <c r="F26" s="106">
        <v>1004452</v>
      </c>
      <c r="G26" s="107">
        <v>900000</v>
      </c>
      <c r="H26" s="105" t="s">
        <v>66</v>
      </c>
      <c r="I26" s="105" t="s">
        <v>66</v>
      </c>
      <c r="J26" s="108">
        <v>45324</v>
      </c>
    </row>
    <row r="27" spans="1:10" ht="14.4">
      <c r="A27" s="105" t="s">
        <v>51</v>
      </c>
      <c r="B27" s="105" t="s">
        <v>130</v>
      </c>
      <c r="C27" s="105" t="s">
        <v>53</v>
      </c>
      <c r="D27" s="105" t="s">
        <v>54</v>
      </c>
      <c r="E27" s="105" t="s">
        <v>52</v>
      </c>
      <c r="F27" s="106">
        <v>1005055</v>
      </c>
      <c r="G27" s="107">
        <v>300000</v>
      </c>
      <c r="H27" s="105" t="s">
        <v>55</v>
      </c>
      <c r="I27" s="105" t="s">
        <v>66</v>
      </c>
      <c r="J27" s="108">
        <v>45348</v>
      </c>
    </row>
    <row r="28" spans="1:10" ht="14.4">
      <c r="A28" s="105" t="s">
        <v>51</v>
      </c>
      <c r="B28" s="105" t="s">
        <v>130</v>
      </c>
      <c r="C28" s="105" t="s">
        <v>53</v>
      </c>
      <c r="D28" s="105" t="s">
        <v>54</v>
      </c>
      <c r="E28" s="105" t="s">
        <v>57</v>
      </c>
      <c r="F28" s="106">
        <v>1004813</v>
      </c>
      <c r="G28" s="107">
        <v>1225000</v>
      </c>
      <c r="H28" s="105" t="s">
        <v>55</v>
      </c>
      <c r="I28" s="105" t="s">
        <v>66</v>
      </c>
      <c r="J28" s="108">
        <v>45338</v>
      </c>
    </row>
    <row r="29" spans="1:10" ht="14.4">
      <c r="A29" s="105" t="s">
        <v>51</v>
      </c>
      <c r="B29" s="105" t="s">
        <v>130</v>
      </c>
      <c r="C29" s="105" t="s">
        <v>53</v>
      </c>
      <c r="D29" s="105" t="s">
        <v>54</v>
      </c>
      <c r="E29" s="105" t="s">
        <v>57</v>
      </c>
      <c r="F29" s="106">
        <v>1004548</v>
      </c>
      <c r="G29" s="107">
        <v>720000</v>
      </c>
      <c r="H29" s="105" t="s">
        <v>66</v>
      </c>
      <c r="I29" s="105" t="s">
        <v>66</v>
      </c>
      <c r="J29" s="108">
        <v>45329</v>
      </c>
    </row>
    <row r="30" spans="1:10" ht="14.4">
      <c r="A30" s="105" t="s">
        <v>51</v>
      </c>
      <c r="B30" s="105" t="s">
        <v>130</v>
      </c>
      <c r="C30" s="105" t="s">
        <v>78</v>
      </c>
      <c r="D30" s="105" t="s">
        <v>79</v>
      </c>
      <c r="E30" s="105" t="s">
        <v>57</v>
      </c>
      <c r="F30" s="106">
        <v>1004770</v>
      </c>
      <c r="G30" s="107">
        <v>1290000</v>
      </c>
      <c r="H30" s="105" t="s">
        <v>55</v>
      </c>
      <c r="I30" s="105" t="s">
        <v>66</v>
      </c>
      <c r="J30" s="108">
        <v>45337</v>
      </c>
    </row>
    <row r="31" spans="1:10" ht="14.4">
      <c r="A31" s="105" t="s">
        <v>51</v>
      </c>
      <c r="B31" s="105" t="s">
        <v>130</v>
      </c>
      <c r="C31" s="105" t="s">
        <v>83</v>
      </c>
      <c r="D31" s="105" t="s">
        <v>86</v>
      </c>
      <c r="E31" s="105" t="s">
        <v>52</v>
      </c>
      <c r="F31" s="106">
        <v>1004454</v>
      </c>
      <c r="G31" s="107">
        <v>350000</v>
      </c>
      <c r="H31" s="105" t="s">
        <v>55</v>
      </c>
      <c r="I31" s="105" t="s">
        <v>66</v>
      </c>
      <c r="J31" s="108">
        <v>45324</v>
      </c>
    </row>
    <row r="32" spans="1:10" ht="14.4">
      <c r="A32" s="105" t="s">
        <v>51</v>
      </c>
      <c r="B32" s="105" t="s">
        <v>130</v>
      </c>
      <c r="C32" s="105" t="s">
        <v>83</v>
      </c>
      <c r="D32" s="105" t="s">
        <v>92</v>
      </c>
      <c r="E32" s="105" t="s">
        <v>57</v>
      </c>
      <c r="F32" s="106">
        <v>1004744</v>
      </c>
      <c r="G32" s="107">
        <v>439000</v>
      </c>
      <c r="H32" s="105" t="s">
        <v>55</v>
      </c>
      <c r="I32" s="105" t="s">
        <v>66</v>
      </c>
      <c r="J32" s="108">
        <v>45336</v>
      </c>
    </row>
    <row r="33" spans="1:10" ht="14.4">
      <c r="A33" s="105" t="s">
        <v>51</v>
      </c>
      <c r="B33" s="105" t="s">
        <v>130</v>
      </c>
      <c r="C33" s="105" t="s">
        <v>53</v>
      </c>
      <c r="D33" s="105" t="s">
        <v>54</v>
      </c>
      <c r="E33" s="105" t="s">
        <v>57</v>
      </c>
      <c r="F33" s="106">
        <v>1004668</v>
      </c>
      <c r="G33" s="107">
        <v>565000</v>
      </c>
      <c r="H33" s="105" t="s">
        <v>55</v>
      </c>
      <c r="I33" s="105" t="s">
        <v>66</v>
      </c>
      <c r="J33" s="108">
        <v>45334</v>
      </c>
    </row>
    <row r="34" spans="1:10" ht="14.4">
      <c r="A34" s="105" t="s">
        <v>51</v>
      </c>
      <c r="B34" s="105" t="s">
        <v>130</v>
      </c>
      <c r="C34" s="105" t="s">
        <v>53</v>
      </c>
      <c r="D34" s="105" t="s">
        <v>54</v>
      </c>
      <c r="E34" s="105" t="s">
        <v>52</v>
      </c>
      <c r="F34" s="106">
        <v>1004432</v>
      </c>
      <c r="G34" s="107">
        <v>900000</v>
      </c>
      <c r="H34" s="105" t="s">
        <v>55</v>
      </c>
      <c r="I34" s="105" t="s">
        <v>66</v>
      </c>
      <c r="J34" s="108">
        <v>45323</v>
      </c>
    </row>
    <row r="35" spans="1:10" ht="14.4">
      <c r="A35" s="105" t="s">
        <v>51</v>
      </c>
      <c r="B35" s="105" t="s">
        <v>130</v>
      </c>
      <c r="C35" s="105" t="s">
        <v>53</v>
      </c>
      <c r="D35" s="105" t="s">
        <v>54</v>
      </c>
      <c r="E35" s="105" t="s">
        <v>57</v>
      </c>
      <c r="F35" s="106">
        <v>1004430</v>
      </c>
      <c r="G35" s="107">
        <v>1532500</v>
      </c>
      <c r="H35" s="105" t="s">
        <v>55</v>
      </c>
      <c r="I35" s="105" t="s">
        <v>66</v>
      </c>
      <c r="J35" s="108">
        <v>45323</v>
      </c>
    </row>
    <row r="36" spans="1:10" ht="14.4">
      <c r="A36" s="105" t="s">
        <v>51</v>
      </c>
      <c r="B36" s="105" t="s">
        <v>130</v>
      </c>
      <c r="C36" s="105" t="s">
        <v>78</v>
      </c>
      <c r="D36" s="105" t="s">
        <v>79</v>
      </c>
      <c r="E36" s="105" t="s">
        <v>57</v>
      </c>
      <c r="F36" s="106">
        <v>1004835</v>
      </c>
      <c r="G36" s="107">
        <v>1298000</v>
      </c>
      <c r="H36" s="105" t="s">
        <v>55</v>
      </c>
      <c r="I36" s="105" t="s">
        <v>66</v>
      </c>
      <c r="J36" s="108">
        <v>45338</v>
      </c>
    </row>
    <row r="37" spans="1:10" ht="14.4">
      <c r="A37" s="105" t="s">
        <v>51</v>
      </c>
      <c r="B37" s="105" t="s">
        <v>130</v>
      </c>
      <c r="C37" s="105" t="s">
        <v>78</v>
      </c>
      <c r="D37" s="105" t="s">
        <v>79</v>
      </c>
      <c r="E37" s="105" t="s">
        <v>71</v>
      </c>
      <c r="F37" s="106">
        <v>1004778</v>
      </c>
      <c r="G37" s="107">
        <v>540000</v>
      </c>
      <c r="H37" s="105" t="s">
        <v>55</v>
      </c>
      <c r="I37" s="105" t="s">
        <v>66</v>
      </c>
      <c r="J37" s="108">
        <v>45337</v>
      </c>
    </row>
    <row r="38" spans="1:10" ht="14.4">
      <c r="A38" s="105" t="s">
        <v>51</v>
      </c>
      <c r="B38" s="105" t="s">
        <v>130</v>
      </c>
      <c r="C38" s="105" t="s">
        <v>72</v>
      </c>
      <c r="D38" s="105" t="s">
        <v>73</v>
      </c>
      <c r="E38" s="105" t="s">
        <v>57</v>
      </c>
      <c r="F38" s="106">
        <v>1004783</v>
      </c>
      <c r="G38" s="107">
        <v>750260</v>
      </c>
      <c r="H38" s="105" t="s">
        <v>66</v>
      </c>
      <c r="I38" s="105" t="s">
        <v>66</v>
      </c>
      <c r="J38" s="108">
        <v>45337</v>
      </c>
    </row>
    <row r="39" spans="1:10" ht="14.4">
      <c r="A39" s="105" t="s">
        <v>51</v>
      </c>
      <c r="B39" s="105" t="s">
        <v>130</v>
      </c>
      <c r="C39" s="105" t="s">
        <v>72</v>
      </c>
      <c r="D39" s="105" t="s">
        <v>73</v>
      </c>
      <c r="E39" s="105" t="s">
        <v>57</v>
      </c>
      <c r="F39" s="106">
        <v>1004605</v>
      </c>
      <c r="G39" s="107">
        <v>689834</v>
      </c>
      <c r="H39" s="105" t="s">
        <v>66</v>
      </c>
      <c r="I39" s="105" t="s">
        <v>66</v>
      </c>
      <c r="J39" s="108">
        <v>45331</v>
      </c>
    </row>
    <row r="40" spans="1:10" ht="14.4">
      <c r="A40" s="105" t="s">
        <v>51</v>
      </c>
      <c r="B40" s="105" t="s">
        <v>130</v>
      </c>
      <c r="C40" s="105" t="s">
        <v>53</v>
      </c>
      <c r="D40" s="105" t="s">
        <v>54</v>
      </c>
      <c r="E40" s="105" t="s">
        <v>71</v>
      </c>
      <c r="F40" s="106">
        <v>1004981</v>
      </c>
      <c r="G40" s="107">
        <v>433470.49</v>
      </c>
      <c r="H40" s="105" t="s">
        <v>66</v>
      </c>
      <c r="I40" s="105" t="s">
        <v>66</v>
      </c>
      <c r="J40" s="108">
        <v>45345</v>
      </c>
    </row>
    <row r="41" spans="1:10" ht="14.4">
      <c r="A41" s="105" t="s">
        <v>51</v>
      </c>
      <c r="B41" s="105" t="s">
        <v>130</v>
      </c>
      <c r="C41" s="105" t="s">
        <v>78</v>
      </c>
      <c r="D41" s="105" t="s">
        <v>79</v>
      </c>
      <c r="E41" s="105" t="s">
        <v>71</v>
      </c>
      <c r="F41" s="106">
        <v>1005155</v>
      </c>
      <c r="G41" s="107">
        <v>450000</v>
      </c>
      <c r="H41" s="105" t="s">
        <v>55</v>
      </c>
      <c r="I41" s="105" t="s">
        <v>66</v>
      </c>
      <c r="J41" s="108">
        <v>45351</v>
      </c>
    </row>
    <row r="42" spans="1:10" ht="14.4">
      <c r="A42" s="105" t="s">
        <v>51</v>
      </c>
      <c r="B42" s="105" t="s">
        <v>130</v>
      </c>
      <c r="C42" s="105" t="s">
        <v>72</v>
      </c>
      <c r="D42" s="105" t="s">
        <v>73</v>
      </c>
      <c r="E42" s="105" t="s">
        <v>57</v>
      </c>
      <c r="F42" s="106">
        <v>1005150</v>
      </c>
      <c r="G42" s="107">
        <v>712652</v>
      </c>
      <c r="H42" s="105" t="s">
        <v>66</v>
      </c>
      <c r="I42" s="105" t="s">
        <v>66</v>
      </c>
      <c r="J42" s="108">
        <v>45351</v>
      </c>
    </row>
    <row r="43" spans="1:10" ht="14.4">
      <c r="A43" s="105" t="s">
        <v>51</v>
      </c>
      <c r="B43" s="105" t="s">
        <v>130</v>
      </c>
      <c r="C43" s="105" t="s">
        <v>98</v>
      </c>
      <c r="D43" s="105" t="s">
        <v>99</v>
      </c>
      <c r="E43" s="105" t="s">
        <v>57</v>
      </c>
      <c r="F43" s="106">
        <v>1005123</v>
      </c>
      <c r="G43" s="107">
        <v>920000</v>
      </c>
      <c r="H43" s="105" t="s">
        <v>55</v>
      </c>
      <c r="I43" s="105" t="s">
        <v>66</v>
      </c>
      <c r="J43" s="108">
        <v>45350</v>
      </c>
    </row>
    <row r="44" spans="1:10" ht="14.4">
      <c r="A44" s="105" t="s">
        <v>51</v>
      </c>
      <c r="B44" s="105" t="s">
        <v>130</v>
      </c>
      <c r="C44" s="105" t="s">
        <v>72</v>
      </c>
      <c r="D44" s="105" t="s">
        <v>73</v>
      </c>
      <c r="E44" s="105" t="s">
        <v>71</v>
      </c>
      <c r="F44" s="106">
        <v>1005112</v>
      </c>
      <c r="G44" s="107">
        <v>399990</v>
      </c>
      <c r="H44" s="105" t="s">
        <v>66</v>
      </c>
      <c r="I44" s="105" t="s">
        <v>66</v>
      </c>
      <c r="J44" s="108">
        <v>45350</v>
      </c>
    </row>
    <row r="45" spans="1:10" ht="14.4">
      <c r="A45" s="105" t="s">
        <v>51</v>
      </c>
      <c r="B45" s="105" t="s">
        <v>130</v>
      </c>
      <c r="C45" s="105" t="s">
        <v>72</v>
      </c>
      <c r="D45" s="105" t="s">
        <v>73</v>
      </c>
      <c r="E45" s="105" t="s">
        <v>57</v>
      </c>
      <c r="F45" s="106">
        <v>1004986</v>
      </c>
      <c r="G45" s="107">
        <v>695000</v>
      </c>
      <c r="H45" s="105" t="s">
        <v>66</v>
      </c>
      <c r="I45" s="105" t="s">
        <v>66</v>
      </c>
      <c r="J45" s="108">
        <v>45345</v>
      </c>
    </row>
    <row r="46" spans="1:10" ht="14.4">
      <c r="A46" s="105" t="s">
        <v>51</v>
      </c>
      <c r="B46" s="105" t="s">
        <v>130</v>
      </c>
      <c r="C46" s="105" t="s">
        <v>53</v>
      </c>
      <c r="D46" s="105" t="s">
        <v>54</v>
      </c>
      <c r="E46" s="105" t="s">
        <v>71</v>
      </c>
      <c r="F46" s="106">
        <v>1004983</v>
      </c>
      <c r="G46" s="107">
        <v>447395.32</v>
      </c>
      <c r="H46" s="105" t="s">
        <v>66</v>
      </c>
      <c r="I46" s="105" t="s">
        <v>66</v>
      </c>
      <c r="J46" s="108">
        <v>45345</v>
      </c>
    </row>
    <row r="47" spans="1:10" ht="14.4">
      <c r="A47" s="105" t="s">
        <v>51</v>
      </c>
      <c r="B47" s="105" t="s">
        <v>130</v>
      </c>
      <c r="C47" s="105" t="s">
        <v>72</v>
      </c>
      <c r="D47" s="105" t="s">
        <v>73</v>
      </c>
      <c r="E47" s="105" t="s">
        <v>57</v>
      </c>
      <c r="F47" s="106">
        <v>1004963</v>
      </c>
      <c r="G47" s="107">
        <v>856137</v>
      </c>
      <c r="H47" s="105" t="s">
        <v>66</v>
      </c>
      <c r="I47" s="105" t="s">
        <v>66</v>
      </c>
      <c r="J47" s="108">
        <v>45344</v>
      </c>
    </row>
    <row r="48" spans="1:10" ht="14.4">
      <c r="A48" s="105" t="s">
        <v>51</v>
      </c>
      <c r="B48" s="105" t="s">
        <v>130</v>
      </c>
      <c r="C48" s="105" t="s">
        <v>72</v>
      </c>
      <c r="D48" s="105" t="s">
        <v>73</v>
      </c>
      <c r="E48" s="105" t="s">
        <v>57</v>
      </c>
      <c r="F48" s="106">
        <v>1004530</v>
      </c>
      <c r="G48" s="107">
        <v>659091</v>
      </c>
      <c r="H48" s="105" t="s">
        <v>66</v>
      </c>
      <c r="I48" s="105" t="s">
        <v>66</v>
      </c>
      <c r="J48" s="108">
        <v>45328</v>
      </c>
    </row>
    <row r="49" spans="1:10" ht="14.4">
      <c r="A49" s="105" t="s">
        <v>51</v>
      </c>
      <c r="B49" s="105" t="s">
        <v>130</v>
      </c>
      <c r="C49" s="105" t="s">
        <v>53</v>
      </c>
      <c r="D49" s="105" t="s">
        <v>54</v>
      </c>
      <c r="E49" s="105" t="s">
        <v>57</v>
      </c>
      <c r="F49" s="106">
        <v>1004497</v>
      </c>
      <c r="G49" s="107">
        <v>450000</v>
      </c>
      <c r="H49" s="105" t="s">
        <v>55</v>
      </c>
      <c r="I49" s="105" t="s">
        <v>66</v>
      </c>
      <c r="J49" s="108">
        <v>45327</v>
      </c>
    </row>
    <row r="50" spans="1:10" ht="14.4">
      <c r="A50" s="105" t="s">
        <v>51</v>
      </c>
      <c r="B50" s="105" t="s">
        <v>130</v>
      </c>
      <c r="C50" s="105" t="s">
        <v>78</v>
      </c>
      <c r="D50" s="105" t="s">
        <v>79</v>
      </c>
      <c r="E50" s="105" t="s">
        <v>57</v>
      </c>
      <c r="F50" s="106">
        <v>1004914</v>
      </c>
      <c r="G50" s="107">
        <v>744900</v>
      </c>
      <c r="H50" s="105" t="s">
        <v>55</v>
      </c>
      <c r="I50" s="105" t="s">
        <v>66</v>
      </c>
      <c r="J50" s="108">
        <v>45343</v>
      </c>
    </row>
    <row r="51" spans="1:10" ht="14.4">
      <c r="A51" s="105" t="s">
        <v>51</v>
      </c>
      <c r="B51" s="105" t="s">
        <v>130</v>
      </c>
      <c r="C51" s="105" t="s">
        <v>53</v>
      </c>
      <c r="D51" s="105" t="s">
        <v>54</v>
      </c>
      <c r="E51" s="105" t="s">
        <v>57</v>
      </c>
      <c r="F51" s="106">
        <v>1004887</v>
      </c>
      <c r="G51" s="107">
        <v>825000</v>
      </c>
      <c r="H51" s="105" t="s">
        <v>55</v>
      </c>
      <c r="I51" s="105" t="s">
        <v>66</v>
      </c>
      <c r="J51" s="108">
        <v>45342</v>
      </c>
    </row>
    <row r="52" spans="1:10" ht="14.4">
      <c r="A52" s="105" t="s">
        <v>51</v>
      </c>
      <c r="B52" s="105" t="s">
        <v>130</v>
      </c>
      <c r="C52" s="105" t="s">
        <v>53</v>
      </c>
      <c r="D52" s="105" t="s">
        <v>54</v>
      </c>
      <c r="E52" s="105" t="s">
        <v>71</v>
      </c>
      <c r="F52" s="106">
        <v>1004858</v>
      </c>
      <c r="G52" s="107">
        <v>383000</v>
      </c>
      <c r="H52" s="105" t="s">
        <v>66</v>
      </c>
      <c r="I52" s="105" t="s">
        <v>66</v>
      </c>
      <c r="J52" s="108">
        <v>45342</v>
      </c>
    </row>
    <row r="53" spans="1:10" ht="14.4">
      <c r="A53" s="105" t="s">
        <v>51</v>
      </c>
      <c r="B53" s="105" t="s">
        <v>130</v>
      </c>
      <c r="C53" s="105" t="s">
        <v>72</v>
      </c>
      <c r="D53" s="105" t="s">
        <v>73</v>
      </c>
      <c r="E53" s="105" t="s">
        <v>57</v>
      </c>
      <c r="F53" s="106">
        <v>1004897</v>
      </c>
      <c r="G53" s="107">
        <v>593424</v>
      </c>
      <c r="H53" s="105" t="s">
        <v>66</v>
      </c>
      <c r="I53" s="105" t="s">
        <v>66</v>
      </c>
      <c r="J53" s="108">
        <v>45342</v>
      </c>
    </row>
    <row r="54" spans="1:10" ht="14.4">
      <c r="A54" s="105" t="s">
        <v>51</v>
      </c>
      <c r="B54" s="105" t="s">
        <v>130</v>
      </c>
      <c r="C54" s="105" t="s">
        <v>53</v>
      </c>
      <c r="D54" s="105" t="s">
        <v>54</v>
      </c>
      <c r="E54" s="105" t="s">
        <v>57</v>
      </c>
      <c r="F54" s="106">
        <v>1004881</v>
      </c>
      <c r="G54" s="107">
        <v>629000</v>
      </c>
      <c r="H54" s="105" t="s">
        <v>66</v>
      </c>
      <c r="I54" s="105" t="s">
        <v>66</v>
      </c>
      <c r="J54" s="108">
        <v>45342</v>
      </c>
    </row>
    <row r="55" spans="1:10" ht="14.4">
      <c r="A55" s="105" t="s">
        <v>87</v>
      </c>
      <c r="B55" s="105" t="s">
        <v>131</v>
      </c>
      <c r="C55" s="105" t="s">
        <v>78</v>
      </c>
      <c r="D55" s="105" t="s">
        <v>93</v>
      </c>
      <c r="E55" s="105" t="s">
        <v>57</v>
      </c>
      <c r="F55" s="106">
        <v>1004885</v>
      </c>
      <c r="G55" s="107">
        <v>11250000</v>
      </c>
      <c r="H55" s="105" t="s">
        <v>55</v>
      </c>
      <c r="I55" s="105" t="s">
        <v>66</v>
      </c>
      <c r="J55" s="108">
        <v>45342</v>
      </c>
    </row>
    <row r="56" spans="1:10" ht="14.4">
      <c r="A56" s="105" t="s">
        <v>87</v>
      </c>
      <c r="B56" s="105" t="s">
        <v>131</v>
      </c>
      <c r="C56" s="105" t="s">
        <v>78</v>
      </c>
      <c r="D56" s="105" t="s">
        <v>93</v>
      </c>
      <c r="E56" s="105" t="s">
        <v>71</v>
      </c>
      <c r="F56" s="106">
        <v>1004840</v>
      </c>
      <c r="G56" s="107">
        <v>5800000</v>
      </c>
      <c r="H56" s="105" t="s">
        <v>55</v>
      </c>
      <c r="I56" s="105" t="s">
        <v>66</v>
      </c>
      <c r="J56" s="108">
        <v>45338</v>
      </c>
    </row>
    <row r="57" spans="1:10" ht="14.4">
      <c r="A57" s="105" t="s">
        <v>87</v>
      </c>
      <c r="B57" s="105" t="s">
        <v>131</v>
      </c>
      <c r="C57" s="105" t="s">
        <v>58</v>
      </c>
      <c r="D57" s="105" t="s">
        <v>88</v>
      </c>
      <c r="E57" s="105" t="s">
        <v>57</v>
      </c>
      <c r="F57" s="106">
        <v>1004473</v>
      </c>
      <c r="G57" s="107">
        <v>625000</v>
      </c>
      <c r="H57" s="105" t="s">
        <v>55</v>
      </c>
      <c r="I57" s="105" t="s">
        <v>66</v>
      </c>
      <c r="J57" s="108">
        <v>45324</v>
      </c>
    </row>
    <row r="58" spans="1:10" ht="14.4">
      <c r="A58" s="105" t="s">
        <v>68</v>
      </c>
      <c r="B58" s="105" t="s">
        <v>132</v>
      </c>
      <c r="C58" s="105" t="s">
        <v>96</v>
      </c>
      <c r="D58" s="105" t="s">
        <v>97</v>
      </c>
      <c r="E58" s="105" t="s">
        <v>57</v>
      </c>
      <c r="F58" s="106">
        <v>1004988</v>
      </c>
      <c r="G58" s="107">
        <v>2287590.9</v>
      </c>
      <c r="H58" s="105" t="s">
        <v>66</v>
      </c>
      <c r="I58" s="105" t="s">
        <v>66</v>
      </c>
      <c r="J58" s="108">
        <v>45345</v>
      </c>
    </row>
    <row r="59" spans="1:10" ht="14.4">
      <c r="A59" s="105" t="s">
        <v>68</v>
      </c>
      <c r="B59" s="105" t="s">
        <v>132</v>
      </c>
      <c r="C59" s="105" t="s">
        <v>96</v>
      </c>
      <c r="D59" s="105" t="s">
        <v>97</v>
      </c>
      <c r="E59" s="105" t="s">
        <v>57</v>
      </c>
      <c r="F59" s="106">
        <v>1005141</v>
      </c>
      <c r="G59" s="107">
        <v>2342703.27</v>
      </c>
      <c r="H59" s="105" t="s">
        <v>66</v>
      </c>
      <c r="I59" s="105" t="s">
        <v>66</v>
      </c>
      <c r="J59" s="108">
        <v>45350</v>
      </c>
    </row>
    <row r="60" spans="1:10" ht="14.4">
      <c r="A60" s="105" t="s">
        <v>68</v>
      </c>
      <c r="B60" s="105" t="s">
        <v>132</v>
      </c>
      <c r="C60" s="105" t="s">
        <v>69</v>
      </c>
      <c r="D60" s="105" t="s">
        <v>82</v>
      </c>
      <c r="E60" s="105" t="s">
        <v>57</v>
      </c>
      <c r="F60" s="106">
        <v>1004429</v>
      </c>
      <c r="G60" s="107">
        <v>30000000</v>
      </c>
      <c r="H60" s="105" t="s">
        <v>55</v>
      </c>
      <c r="I60" s="105" t="s">
        <v>66</v>
      </c>
      <c r="J60" s="108">
        <v>45323</v>
      </c>
    </row>
    <row r="61" spans="1:10" ht="14.4">
      <c r="A61" s="105" t="s">
        <v>68</v>
      </c>
      <c r="B61" s="105" t="s">
        <v>132</v>
      </c>
      <c r="C61" s="105" t="s">
        <v>83</v>
      </c>
      <c r="D61" s="105" t="s">
        <v>84</v>
      </c>
      <c r="E61" s="105" t="s">
        <v>57</v>
      </c>
      <c r="F61" s="106">
        <v>1004431</v>
      </c>
      <c r="G61" s="107">
        <v>950000</v>
      </c>
      <c r="H61" s="105" t="s">
        <v>55</v>
      </c>
      <c r="I61" s="105" t="s">
        <v>66</v>
      </c>
      <c r="J61" s="108">
        <v>45323</v>
      </c>
    </row>
    <row r="62" spans="1:10" ht="14.4">
      <c r="A62" s="105" t="s">
        <v>68</v>
      </c>
      <c r="B62" s="105" t="s">
        <v>132</v>
      </c>
      <c r="C62" s="105" t="s">
        <v>80</v>
      </c>
      <c r="D62" s="105" t="s">
        <v>81</v>
      </c>
      <c r="E62" s="105" t="s">
        <v>57</v>
      </c>
      <c r="F62" s="106">
        <v>1004817</v>
      </c>
      <c r="G62" s="107">
        <v>215000</v>
      </c>
      <c r="H62" s="105" t="s">
        <v>55</v>
      </c>
      <c r="I62" s="105" t="s">
        <v>66</v>
      </c>
      <c r="J62" s="108">
        <v>45338</v>
      </c>
    </row>
    <row r="63" spans="1:10" ht="14.4">
      <c r="A63" s="105" t="s">
        <v>68</v>
      </c>
      <c r="B63" s="105" t="s">
        <v>132</v>
      </c>
      <c r="C63" s="105" t="s">
        <v>53</v>
      </c>
      <c r="D63" s="105" t="s">
        <v>76</v>
      </c>
      <c r="E63" s="105" t="s">
        <v>57</v>
      </c>
      <c r="F63" s="106">
        <v>1005073</v>
      </c>
      <c r="G63" s="107">
        <v>790000</v>
      </c>
      <c r="H63" s="105" t="s">
        <v>55</v>
      </c>
      <c r="I63" s="105" t="s">
        <v>66</v>
      </c>
      <c r="J63" s="108">
        <v>45349</v>
      </c>
    </row>
    <row r="64" spans="1:10" ht="14.4">
      <c r="A64" s="105" t="s">
        <v>68</v>
      </c>
      <c r="B64" s="105" t="s">
        <v>132</v>
      </c>
      <c r="C64" s="105" t="s">
        <v>83</v>
      </c>
      <c r="D64" s="105" t="s">
        <v>89</v>
      </c>
      <c r="E64" s="105" t="s">
        <v>57</v>
      </c>
      <c r="F64" s="106">
        <v>1004633</v>
      </c>
      <c r="G64" s="107">
        <v>1425000</v>
      </c>
      <c r="H64" s="105" t="s">
        <v>55</v>
      </c>
      <c r="I64" s="105" t="s">
        <v>66</v>
      </c>
      <c r="J64" s="108">
        <v>45331</v>
      </c>
    </row>
    <row r="65" spans="1:10" ht="14.4">
      <c r="A65" s="105" t="s">
        <v>68</v>
      </c>
      <c r="B65" s="105" t="s">
        <v>132</v>
      </c>
      <c r="C65" s="105" t="s">
        <v>69</v>
      </c>
      <c r="D65" s="105" t="s">
        <v>70</v>
      </c>
      <c r="E65" s="105" t="s">
        <v>67</v>
      </c>
      <c r="F65" s="106">
        <v>1005031</v>
      </c>
      <c r="G65" s="107">
        <v>355000</v>
      </c>
      <c r="H65" s="105" t="s">
        <v>55</v>
      </c>
      <c r="I65" s="105" t="s">
        <v>66</v>
      </c>
      <c r="J65" s="108">
        <v>45345</v>
      </c>
    </row>
    <row r="66" spans="1:10" ht="14.4">
      <c r="A66" s="105" t="s">
        <v>68</v>
      </c>
      <c r="B66" s="105" t="s">
        <v>132</v>
      </c>
      <c r="C66" s="105" t="s">
        <v>83</v>
      </c>
      <c r="D66" s="105" t="s">
        <v>95</v>
      </c>
      <c r="E66" s="105" t="s">
        <v>57</v>
      </c>
      <c r="F66" s="106">
        <v>1005169</v>
      </c>
      <c r="G66" s="107">
        <v>815000</v>
      </c>
      <c r="H66" s="105" t="s">
        <v>66</v>
      </c>
      <c r="I66" s="105" t="s">
        <v>66</v>
      </c>
      <c r="J66" s="108">
        <v>45351</v>
      </c>
    </row>
    <row r="67" spans="1:10" ht="14.4">
      <c r="A67" s="105" t="s">
        <v>68</v>
      </c>
      <c r="B67" s="105" t="s">
        <v>132</v>
      </c>
      <c r="C67" s="105" t="s">
        <v>53</v>
      </c>
      <c r="D67" s="105" t="s">
        <v>76</v>
      </c>
      <c r="E67" s="105" t="s">
        <v>57</v>
      </c>
      <c r="F67" s="106">
        <v>1005087</v>
      </c>
      <c r="G67" s="107">
        <v>675000</v>
      </c>
      <c r="H67" s="105" t="s">
        <v>55</v>
      </c>
      <c r="I67" s="105" t="s">
        <v>66</v>
      </c>
      <c r="J67" s="108">
        <v>45349</v>
      </c>
    </row>
    <row r="68" spans="1:10" ht="14.4">
      <c r="A68" s="105" t="s">
        <v>68</v>
      </c>
      <c r="B68" s="105" t="s">
        <v>132</v>
      </c>
      <c r="C68" s="105" t="s">
        <v>83</v>
      </c>
      <c r="D68" s="105" t="s">
        <v>89</v>
      </c>
      <c r="E68" s="105" t="s">
        <v>57</v>
      </c>
      <c r="F68" s="106">
        <v>1004907</v>
      </c>
      <c r="G68" s="107">
        <v>407405</v>
      </c>
      <c r="H68" s="105" t="s">
        <v>55</v>
      </c>
      <c r="I68" s="105" t="s">
        <v>66</v>
      </c>
      <c r="J68" s="108">
        <v>45343</v>
      </c>
    </row>
    <row r="69" spans="1:10" ht="14.4">
      <c r="A69" s="105" t="s">
        <v>68</v>
      </c>
      <c r="B69" s="105" t="s">
        <v>132</v>
      </c>
      <c r="C69" s="105" t="s">
        <v>53</v>
      </c>
      <c r="D69" s="105" t="s">
        <v>76</v>
      </c>
      <c r="E69" s="105" t="s">
        <v>57</v>
      </c>
      <c r="F69" s="106">
        <v>1004944</v>
      </c>
      <c r="G69" s="107">
        <v>470000</v>
      </c>
      <c r="H69" s="105" t="s">
        <v>55</v>
      </c>
      <c r="I69" s="105" t="s">
        <v>66</v>
      </c>
      <c r="J69" s="108">
        <v>45344</v>
      </c>
    </row>
    <row r="70" spans="1:10" ht="14.4">
      <c r="A70" s="105" t="s">
        <v>68</v>
      </c>
      <c r="B70" s="105" t="s">
        <v>132</v>
      </c>
      <c r="C70" s="105" t="s">
        <v>83</v>
      </c>
      <c r="D70" s="105" t="s">
        <v>95</v>
      </c>
      <c r="E70" s="105" t="s">
        <v>52</v>
      </c>
      <c r="F70" s="106">
        <v>1004948</v>
      </c>
      <c r="G70" s="107">
        <v>100000</v>
      </c>
      <c r="H70" s="105" t="s">
        <v>55</v>
      </c>
      <c r="I70" s="105" t="s">
        <v>66</v>
      </c>
      <c r="J70" s="108">
        <v>45344</v>
      </c>
    </row>
    <row r="71" spans="1:10" ht="14.4">
      <c r="A71" s="105" t="s">
        <v>68</v>
      </c>
      <c r="B71" s="105" t="s">
        <v>132</v>
      </c>
      <c r="C71" s="105" t="s">
        <v>53</v>
      </c>
      <c r="D71" s="105" t="s">
        <v>76</v>
      </c>
      <c r="E71" s="105" t="s">
        <v>57</v>
      </c>
      <c r="F71" s="106">
        <v>1004538</v>
      </c>
      <c r="G71" s="107">
        <v>655000</v>
      </c>
      <c r="H71" s="105" t="s">
        <v>55</v>
      </c>
      <c r="I71" s="105" t="s">
        <v>66</v>
      </c>
      <c r="J71" s="108">
        <v>45328</v>
      </c>
    </row>
    <row r="72" spans="1:10" ht="14.4">
      <c r="A72" s="105" t="s">
        <v>68</v>
      </c>
      <c r="B72" s="105" t="s">
        <v>132</v>
      </c>
      <c r="C72" s="105" t="s">
        <v>69</v>
      </c>
      <c r="D72" s="105" t="s">
        <v>70</v>
      </c>
      <c r="E72" s="105" t="s">
        <v>57</v>
      </c>
      <c r="F72" s="106">
        <v>1004640</v>
      </c>
      <c r="G72" s="107">
        <v>615000</v>
      </c>
      <c r="H72" s="105" t="s">
        <v>55</v>
      </c>
      <c r="I72" s="105" t="s">
        <v>66</v>
      </c>
      <c r="J72" s="108">
        <v>45331</v>
      </c>
    </row>
    <row r="73" spans="1:10" ht="14.4">
      <c r="A73" s="105" t="s">
        <v>68</v>
      </c>
      <c r="B73" s="105" t="s">
        <v>132</v>
      </c>
      <c r="C73" s="105" t="s">
        <v>83</v>
      </c>
      <c r="D73" s="105" t="s">
        <v>89</v>
      </c>
      <c r="E73" s="105" t="s">
        <v>57</v>
      </c>
      <c r="F73" s="106">
        <v>1004626</v>
      </c>
      <c r="G73" s="107">
        <v>720000</v>
      </c>
      <c r="H73" s="105" t="s">
        <v>55</v>
      </c>
      <c r="I73" s="105" t="s">
        <v>66</v>
      </c>
      <c r="J73" s="108">
        <v>45331</v>
      </c>
    </row>
    <row r="74" spans="1:10" ht="14.4">
      <c r="A74" s="105" t="s">
        <v>74</v>
      </c>
      <c r="B74" s="105" t="s">
        <v>133</v>
      </c>
      <c r="C74" s="105" t="s">
        <v>53</v>
      </c>
      <c r="D74" s="105" t="s">
        <v>75</v>
      </c>
      <c r="E74" s="105" t="s">
        <v>57</v>
      </c>
      <c r="F74" s="106">
        <v>1005160</v>
      </c>
      <c r="G74" s="107">
        <v>760000</v>
      </c>
      <c r="H74" s="105" t="s">
        <v>55</v>
      </c>
      <c r="I74" s="105" t="s">
        <v>66</v>
      </c>
      <c r="J74" s="108">
        <v>45351</v>
      </c>
    </row>
    <row r="75" spans="1:10" ht="14.4">
      <c r="A75" s="105" t="s">
        <v>74</v>
      </c>
      <c r="B75" s="105" t="s">
        <v>133</v>
      </c>
      <c r="C75" s="105" t="s">
        <v>53</v>
      </c>
      <c r="D75" s="105" t="s">
        <v>75</v>
      </c>
      <c r="E75" s="105" t="s">
        <v>57</v>
      </c>
      <c r="F75" s="106">
        <v>1004492</v>
      </c>
      <c r="G75" s="107">
        <v>3275000</v>
      </c>
      <c r="H75" s="105" t="s">
        <v>55</v>
      </c>
      <c r="I75" s="105" t="s">
        <v>66</v>
      </c>
      <c r="J75" s="108">
        <v>45327</v>
      </c>
    </row>
    <row r="76" spans="1:10" ht="14.4">
      <c r="A76" s="105" t="s">
        <v>74</v>
      </c>
      <c r="B76" s="105" t="s">
        <v>133</v>
      </c>
      <c r="C76" s="105" t="s">
        <v>53</v>
      </c>
      <c r="D76" s="105" t="s">
        <v>75</v>
      </c>
      <c r="E76" s="105" t="s">
        <v>57</v>
      </c>
      <c r="F76" s="106">
        <v>1005050</v>
      </c>
      <c r="G76" s="107">
        <v>379000</v>
      </c>
      <c r="H76" s="105" t="s">
        <v>55</v>
      </c>
      <c r="I76" s="105" t="s">
        <v>66</v>
      </c>
      <c r="J76" s="108">
        <v>45348</v>
      </c>
    </row>
    <row r="77" spans="1:10" ht="14.4">
      <c r="A77" s="105" t="s">
        <v>74</v>
      </c>
      <c r="B77" s="105" t="s">
        <v>133</v>
      </c>
      <c r="C77" s="105" t="s">
        <v>53</v>
      </c>
      <c r="D77" s="105" t="s">
        <v>75</v>
      </c>
      <c r="E77" s="105" t="s">
        <v>57</v>
      </c>
      <c r="F77" s="106">
        <v>1005152</v>
      </c>
      <c r="G77" s="107">
        <v>675000</v>
      </c>
      <c r="H77" s="105" t="s">
        <v>55</v>
      </c>
      <c r="I77" s="105" t="s">
        <v>66</v>
      </c>
      <c r="J77" s="108">
        <v>45351</v>
      </c>
    </row>
    <row r="78" spans="1:10" ht="14.4">
      <c r="A78" s="105" t="s">
        <v>74</v>
      </c>
      <c r="B78" s="105" t="s">
        <v>133</v>
      </c>
      <c r="C78" s="105" t="s">
        <v>53</v>
      </c>
      <c r="D78" s="105" t="s">
        <v>75</v>
      </c>
      <c r="E78" s="105" t="s">
        <v>57</v>
      </c>
      <c r="F78" s="106">
        <v>1004991</v>
      </c>
      <c r="G78" s="107">
        <v>595000</v>
      </c>
      <c r="H78" s="105" t="s">
        <v>55</v>
      </c>
      <c r="I78" s="105" t="s">
        <v>66</v>
      </c>
      <c r="J78" s="108">
        <v>45345</v>
      </c>
    </row>
    <row r="79" spans="1:10" ht="14.4">
      <c r="A79" s="105" t="s">
        <v>74</v>
      </c>
      <c r="B79" s="105" t="s">
        <v>133</v>
      </c>
      <c r="C79" s="105" t="s">
        <v>53</v>
      </c>
      <c r="D79" s="105" t="s">
        <v>75</v>
      </c>
      <c r="E79" s="105" t="s">
        <v>57</v>
      </c>
      <c r="F79" s="106">
        <v>1005165</v>
      </c>
      <c r="G79" s="107">
        <v>750194</v>
      </c>
      <c r="H79" s="105" t="s">
        <v>66</v>
      </c>
      <c r="I79" s="105" t="s">
        <v>66</v>
      </c>
      <c r="J79" s="108">
        <v>45351</v>
      </c>
    </row>
    <row r="80" spans="1:10" ht="14.4">
      <c r="A80" s="105" t="s">
        <v>74</v>
      </c>
      <c r="B80" s="105" t="s">
        <v>133</v>
      </c>
      <c r="C80" s="105" t="s">
        <v>53</v>
      </c>
      <c r="D80" s="105" t="s">
        <v>75</v>
      </c>
      <c r="E80" s="105" t="s">
        <v>52</v>
      </c>
      <c r="F80" s="106">
        <v>1004772</v>
      </c>
      <c r="G80" s="107">
        <v>100000</v>
      </c>
      <c r="H80" s="105" t="s">
        <v>55</v>
      </c>
      <c r="I80" s="105" t="s">
        <v>66</v>
      </c>
      <c r="J80" s="108">
        <v>45337</v>
      </c>
    </row>
    <row r="81" spans="1:10" ht="14.4">
      <c r="A81" s="105" t="s">
        <v>74</v>
      </c>
      <c r="B81" s="105" t="s">
        <v>133</v>
      </c>
      <c r="C81" s="105" t="s">
        <v>53</v>
      </c>
      <c r="D81" s="105" t="s">
        <v>75</v>
      </c>
      <c r="E81" s="105" t="s">
        <v>52</v>
      </c>
      <c r="F81" s="106">
        <v>1004775</v>
      </c>
      <c r="G81" s="107">
        <v>575000</v>
      </c>
      <c r="H81" s="105" t="s">
        <v>55</v>
      </c>
      <c r="I81" s="105" t="s">
        <v>66</v>
      </c>
      <c r="J81" s="108">
        <v>45337</v>
      </c>
    </row>
    <row r="82" spans="1:10" ht="14.4">
      <c r="A82" s="105" t="s">
        <v>74</v>
      </c>
      <c r="B82" s="105" t="s">
        <v>133</v>
      </c>
      <c r="C82" s="105" t="s">
        <v>53</v>
      </c>
      <c r="D82" s="105" t="s">
        <v>75</v>
      </c>
      <c r="E82" s="105" t="s">
        <v>57</v>
      </c>
      <c r="F82" s="106">
        <v>1004545</v>
      </c>
      <c r="G82" s="107">
        <v>280000</v>
      </c>
      <c r="H82" s="105" t="s">
        <v>55</v>
      </c>
      <c r="I82" s="105" t="s">
        <v>66</v>
      </c>
      <c r="J82" s="108">
        <v>45329</v>
      </c>
    </row>
    <row r="83" spans="1:10" ht="14.4">
      <c r="A83" s="105" t="s">
        <v>74</v>
      </c>
      <c r="B83" s="105" t="s">
        <v>133</v>
      </c>
      <c r="C83" s="105" t="s">
        <v>53</v>
      </c>
      <c r="D83" s="105" t="s">
        <v>75</v>
      </c>
      <c r="E83" s="105" t="s">
        <v>57</v>
      </c>
      <c r="F83" s="106">
        <v>1004706</v>
      </c>
      <c r="G83" s="107">
        <v>766000</v>
      </c>
      <c r="H83" s="105" t="s">
        <v>55</v>
      </c>
      <c r="I83" s="105" t="s">
        <v>66</v>
      </c>
      <c r="J83" s="108">
        <v>45335</v>
      </c>
    </row>
    <row r="84" spans="1:10" ht="14.4">
      <c r="A84" s="105" t="s">
        <v>74</v>
      </c>
      <c r="B84" s="105" t="s">
        <v>133</v>
      </c>
      <c r="C84" s="105" t="s">
        <v>53</v>
      </c>
      <c r="D84" s="105" t="s">
        <v>75</v>
      </c>
      <c r="E84" s="105" t="s">
        <v>57</v>
      </c>
      <c r="F84" s="106">
        <v>1004457</v>
      </c>
      <c r="G84" s="107">
        <v>400000</v>
      </c>
      <c r="H84" s="105" t="s">
        <v>55</v>
      </c>
      <c r="I84" s="105" t="s">
        <v>66</v>
      </c>
      <c r="J84" s="108">
        <v>45324</v>
      </c>
    </row>
    <row r="85" spans="1:10" ht="14.4">
      <c r="A85" s="105" t="s">
        <v>74</v>
      </c>
      <c r="B85" s="105" t="s">
        <v>133</v>
      </c>
      <c r="C85" s="105" t="s">
        <v>53</v>
      </c>
      <c r="D85" s="105" t="s">
        <v>75</v>
      </c>
      <c r="E85" s="105" t="s">
        <v>57</v>
      </c>
      <c r="F85" s="106">
        <v>1004446</v>
      </c>
      <c r="G85" s="107">
        <v>1815000</v>
      </c>
      <c r="H85" s="105" t="s">
        <v>55</v>
      </c>
      <c r="I85" s="105" t="s">
        <v>66</v>
      </c>
      <c r="J85" s="108">
        <v>45323</v>
      </c>
    </row>
    <row r="86" spans="1:10" ht="14.4">
      <c r="A86" s="105" t="s">
        <v>74</v>
      </c>
      <c r="B86" s="105" t="s">
        <v>133</v>
      </c>
      <c r="C86" s="105" t="s">
        <v>53</v>
      </c>
      <c r="D86" s="105" t="s">
        <v>75</v>
      </c>
      <c r="E86" s="105" t="s">
        <v>57</v>
      </c>
      <c r="F86" s="106">
        <v>1004703</v>
      </c>
      <c r="G86" s="107">
        <v>600000</v>
      </c>
      <c r="H86" s="105" t="s">
        <v>55</v>
      </c>
      <c r="I86" s="105" t="s">
        <v>66</v>
      </c>
      <c r="J86" s="108">
        <v>45335</v>
      </c>
    </row>
    <row r="87" spans="1:10" ht="14.4">
      <c r="A87" s="105" t="s">
        <v>74</v>
      </c>
      <c r="B87" s="105" t="s">
        <v>133</v>
      </c>
      <c r="C87" s="105" t="s">
        <v>53</v>
      </c>
      <c r="D87" s="105" t="s">
        <v>75</v>
      </c>
      <c r="E87" s="105" t="s">
        <v>57</v>
      </c>
      <c r="F87" s="106">
        <v>1005173</v>
      </c>
      <c r="G87" s="107">
        <v>826639</v>
      </c>
      <c r="H87" s="105" t="s">
        <v>66</v>
      </c>
      <c r="I87" s="105" t="s">
        <v>66</v>
      </c>
      <c r="J87" s="108">
        <v>45351</v>
      </c>
    </row>
    <row r="88" spans="1:10" ht="14.4">
      <c r="A88" s="105" t="s">
        <v>60</v>
      </c>
      <c r="B88" s="105" t="s">
        <v>134</v>
      </c>
      <c r="C88" s="105" t="s">
        <v>61</v>
      </c>
      <c r="D88" s="105" t="s">
        <v>62</v>
      </c>
      <c r="E88" s="105" t="s">
        <v>57</v>
      </c>
      <c r="F88" s="106">
        <v>1005021</v>
      </c>
      <c r="G88" s="107">
        <v>825000</v>
      </c>
      <c r="H88" s="105" t="s">
        <v>55</v>
      </c>
      <c r="I88" s="105" t="s">
        <v>66</v>
      </c>
      <c r="J88" s="108">
        <v>45345</v>
      </c>
    </row>
    <row r="89" spans="1:10" ht="14.4">
      <c r="A89" s="105" t="s">
        <v>60</v>
      </c>
      <c r="B89" s="105" t="s">
        <v>134</v>
      </c>
      <c r="C89" s="105" t="s">
        <v>61</v>
      </c>
      <c r="D89" s="105" t="s">
        <v>62</v>
      </c>
      <c r="E89" s="105" t="s">
        <v>77</v>
      </c>
      <c r="F89" s="106">
        <v>1004761</v>
      </c>
      <c r="G89" s="107">
        <v>375000</v>
      </c>
      <c r="H89" s="105" t="s">
        <v>55</v>
      </c>
      <c r="I89" s="105" t="s">
        <v>66</v>
      </c>
      <c r="J89" s="108">
        <v>45336</v>
      </c>
    </row>
    <row r="90" spans="1:10" ht="14.4">
      <c r="A90" s="105" t="s">
        <v>60</v>
      </c>
      <c r="B90" s="105" t="s">
        <v>134</v>
      </c>
      <c r="C90" s="105" t="s">
        <v>61</v>
      </c>
      <c r="D90" s="105" t="s">
        <v>62</v>
      </c>
      <c r="E90" s="105" t="s">
        <v>57</v>
      </c>
      <c r="F90" s="106">
        <v>1004689</v>
      </c>
      <c r="G90" s="107">
        <v>404000</v>
      </c>
      <c r="H90" s="105" t="s">
        <v>55</v>
      </c>
      <c r="I90" s="105" t="s">
        <v>66</v>
      </c>
      <c r="J90" s="108">
        <v>45335</v>
      </c>
    </row>
    <row r="91" spans="1:10" ht="14.4">
      <c r="A91" s="105" t="s">
        <v>60</v>
      </c>
      <c r="B91" s="105" t="s">
        <v>134</v>
      </c>
      <c r="C91" s="105" t="s">
        <v>61</v>
      </c>
      <c r="D91" s="105" t="s">
        <v>62</v>
      </c>
      <c r="E91" s="105" t="s">
        <v>52</v>
      </c>
      <c r="F91" s="106">
        <v>1004500</v>
      </c>
      <c r="G91" s="107">
        <v>800000</v>
      </c>
      <c r="H91" s="105" t="s">
        <v>55</v>
      </c>
      <c r="I91" s="105" t="s">
        <v>66</v>
      </c>
      <c r="J91" s="108">
        <v>45327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09" t="s">
        <v>51</v>
      </c>
      <c r="B2" s="109" t="s">
        <v>130</v>
      </c>
      <c r="C2" s="109" t="s">
        <v>101</v>
      </c>
      <c r="D2" s="109" t="s">
        <v>111</v>
      </c>
      <c r="E2" s="110">
        <v>1004751</v>
      </c>
      <c r="F2" s="111">
        <v>390000</v>
      </c>
      <c r="G2" s="112">
        <v>45336</v>
      </c>
      <c r="H2" s="109" t="s">
        <v>112</v>
      </c>
    </row>
    <row r="3" spans="1:12" ht="14.4">
      <c r="A3" s="109" t="s">
        <v>51</v>
      </c>
      <c r="B3" s="109" t="s">
        <v>130</v>
      </c>
      <c r="C3" s="109" t="s">
        <v>106</v>
      </c>
      <c r="D3" s="109" t="s">
        <v>85</v>
      </c>
      <c r="E3" s="110">
        <v>1004433</v>
      </c>
      <c r="F3" s="111">
        <v>3148500</v>
      </c>
      <c r="G3" s="112">
        <v>45323</v>
      </c>
      <c r="H3" s="109" t="s">
        <v>110</v>
      </c>
    </row>
    <row r="4" spans="1:12" ht="14.4">
      <c r="A4" s="109" t="s">
        <v>51</v>
      </c>
      <c r="B4" s="109" t="s">
        <v>130</v>
      </c>
      <c r="C4" s="109" t="s">
        <v>101</v>
      </c>
      <c r="D4" s="109" t="s">
        <v>108</v>
      </c>
      <c r="E4" s="110">
        <v>1004565</v>
      </c>
      <c r="F4" s="111">
        <v>460000</v>
      </c>
      <c r="G4" s="112">
        <v>45330</v>
      </c>
      <c r="H4" s="109" t="s">
        <v>109</v>
      </c>
    </row>
    <row r="5" spans="1:12" ht="14.4">
      <c r="A5" s="109" t="s">
        <v>51</v>
      </c>
      <c r="B5" s="109" t="s">
        <v>130</v>
      </c>
      <c r="C5" s="109" t="s">
        <v>106</v>
      </c>
      <c r="D5" s="109" t="s">
        <v>105</v>
      </c>
      <c r="E5" s="110">
        <v>1004541</v>
      </c>
      <c r="F5" s="111">
        <v>1010000</v>
      </c>
      <c r="G5" s="112">
        <v>45329</v>
      </c>
      <c r="H5" s="109" t="s">
        <v>107</v>
      </c>
    </row>
    <row r="6" spans="1:12" ht="14.4">
      <c r="A6" s="109" t="s">
        <v>51</v>
      </c>
      <c r="B6" s="109" t="s">
        <v>130</v>
      </c>
      <c r="C6" s="109" t="s">
        <v>101</v>
      </c>
      <c r="D6" s="109" t="s">
        <v>103</v>
      </c>
      <c r="E6" s="110">
        <v>1004955</v>
      </c>
      <c r="F6" s="111">
        <v>180000</v>
      </c>
      <c r="G6" s="112">
        <v>45344</v>
      </c>
      <c r="H6" s="109" t="s">
        <v>104</v>
      </c>
    </row>
    <row r="7" spans="1:12" ht="28.8">
      <c r="A7" s="109" t="s">
        <v>51</v>
      </c>
      <c r="B7" s="109" t="s">
        <v>130</v>
      </c>
      <c r="C7" s="109" t="s">
        <v>101</v>
      </c>
      <c r="D7" s="109" t="s">
        <v>100</v>
      </c>
      <c r="E7" s="110">
        <v>1005146</v>
      </c>
      <c r="F7" s="111">
        <v>75000</v>
      </c>
      <c r="G7" s="112">
        <v>45351</v>
      </c>
      <c r="H7" s="109" t="s">
        <v>102</v>
      </c>
    </row>
    <row r="8" spans="1:12" ht="14.4">
      <c r="A8" s="109" t="s">
        <v>68</v>
      </c>
      <c r="B8" s="109" t="s">
        <v>132</v>
      </c>
      <c r="C8" s="109" t="s">
        <v>122</v>
      </c>
      <c r="D8" s="109" t="s">
        <v>121</v>
      </c>
      <c r="E8" s="110">
        <v>1005045</v>
      </c>
      <c r="F8" s="111">
        <v>320104</v>
      </c>
      <c r="G8" s="112">
        <v>45348</v>
      </c>
      <c r="H8" s="109" t="s">
        <v>123</v>
      </c>
    </row>
    <row r="9" spans="1:12" ht="14.4">
      <c r="A9" s="109" t="s">
        <v>68</v>
      </c>
      <c r="B9" s="109" t="s">
        <v>132</v>
      </c>
      <c r="C9" s="109" t="s">
        <v>101</v>
      </c>
      <c r="D9" s="109" t="s">
        <v>120</v>
      </c>
      <c r="E9" s="110">
        <v>1004642</v>
      </c>
      <c r="F9" s="111">
        <v>390000</v>
      </c>
      <c r="G9" s="112">
        <v>45334</v>
      </c>
      <c r="H9" s="109" t="s">
        <v>114</v>
      </c>
    </row>
    <row r="10" spans="1:12" ht="14.4">
      <c r="A10" s="109" t="s">
        <v>68</v>
      </c>
      <c r="B10" s="109" t="s">
        <v>132</v>
      </c>
      <c r="C10" s="109" t="s">
        <v>101</v>
      </c>
      <c r="D10" s="109" t="s">
        <v>118</v>
      </c>
      <c r="E10" s="110">
        <v>1004648</v>
      </c>
      <c r="F10" s="111">
        <v>761250</v>
      </c>
      <c r="G10" s="112">
        <v>45334</v>
      </c>
      <c r="H10" s="109" t="s">
        <v>119</v>
      </c>
    </row>
    <row r="11" spans="1:12" ht="43.2">
      <c r="A11" s="109" t="s">
        <v>68</v>
      </c>
      <c r="B11" s="109" t="s">
        <v>132</v>
      </c>
      <c r="C11" s="109" t="s">
        <v>116</v>
      </c>
      <c r="D11" s="109" t="s">
        <v>115</v>
      </c>
      <c r="E11" s="110">
        <v>1004490</v>
      </c>
      <c r="F11" s="111">
        <v>520000</v>
      </c>
      <c r="G11" s="112">
        <v>45327</v>
      </c>
      <c r="H11" s="109" t="s">
        <v>117</v>
      </c>
    </row>
    <row r="12" spans="1:12" ht="14.4">
      <c r="A12" s="109" t="s">
        <v>68</v>
      </c>
      <c r="B12" s="109" t="s">
        <v>132</v>
      </c>
      <c r="C12" s="109" t="s">
        <v>101</v>
      </c>
      <c r="D12" s="109" t="s">
        <v>113</v>
      </c>
      <c r="E12" s="110">
        <v>1004947</v>
      </c>
      <c r="F12" s="111">
        <v>300000</v>
      </c>
      <c r="G12" s="112">
        <v>45344</v>
      </c>
      <c r="H12" s="109" t="s">
        <v>114</v>
      </c>
    </row>
    <row r="13" spans="1:12" ht="14.4">
      <c r="A13" s="109" t="s">
        <v>74</v>
      </c>
      <c r="B13" s="109" t="s">
        <v>133</v>
      </c>
      <c r="C13" s="109" t="s">
        <v>101</v>
      </c>
      <c r="D13" s="109" t="s">
        <v>124</v>
      </c>
      <c r="E13" s="110">
        <v>1004743</v>
      </c>
      <c r="F13" s="111">
        <v>198700</v>
      </c>
      <c r="G13" s="112">
        <v>45336</v>
      </c>
      <c r="H13" s="109" t="s">
        <v>125</v>
      </c>
    </row>
    <row r="14" spans="1:12" ht="14.4">
      <c r="A14" s="109" t="s">
        <v>60</v>
      </c>
      <c r="B14" s="109" t="s">
        <v>134</v>
      </c>
      <c r="C14" s="109" t="s">
        <v>101</v>
      </c>
      <c r="D14" s="109" t="s">
        <v>127</v>
      </c>
      <c r="E14" s="110">
        <v>1004674</v>
      </c>
      <c r="F14" s="111">
        <v>488500</v>
      </c>
      <c r="G14" s="112">
        <v>45334</v>
      </c>
      <c r="H14" s="109" t="s">
        <v>126</v>
      </c>
    </row>
    <row r="15" spans="1:12" ht="14.4">
      <c r="A15" s="109" t="s">
        <v>60</v>
      </c>
      <c r="B15" s="109" t="s">
        <v>134</v>
      </c>
      <c r="C15" s="109" t="s">
        <v>106</v>
      </c>
      <c r="D15" s="109" t="s">
        <v>94</v>
      </c>
      <c r="E15" s="110">
        <v>1004501</v>
      </c>
      <c r="F15" s="111">
        <v>1217639</v>
      </c>
      <c r="G15" s="112">
        <v>45327</v>
      </c>
      <c r="H15" s="109" t="s">
        <v>126</v>
      </c>
    </row>
    <row r="16" spans="1:12" ht="14.4">
      <c r="A16" s="109"/>
      <c r="B16" s="109"/>
      <c r="C16" s="109"/>
      <c r="D16" s="109"/>
      <c r="E16" s="110"/>
      <c r="F16" s="111"/>
      <c r="G16" s="112"/>
      <c r="H16" s="109"/>
    </row>
    <row r="17" spans="1:8" ht="14.4">
      <c r="A17" s="109"/>
      <c r="B17" s="109"/>
      <c r="C17" s="109"/>
      <c r="D17" s="109"/>
      <c r="E17" s="110"/>
      <c r="F17" s="111"/>
      <c r="G17" s="112"/>
      <c r="H17" s="109"/>
    </row>
    <row r="18" spans="1:8" ht="14.4">
      <c r="A18" s="109"/>
      <c r="B18" s="109"/>
      <c r="C18" s="109"/>
      <c r="D18" s="109"/>
      <c r="E18" s="110"/>
      <c r="F18" s="111"/>
      <c r="G18" s="112"/>
      <c r="H18" s="109"/>
    </row>
    <row r="19" spans="1:8" ht="14.4">
      <c r="A19" s="109"/>
      <c r="B19" s="109"/>
      <c r="C19" s="109"/>
      <c r="D19" s="109"/>
      <c r="E19" s="110"/>
      <c r="F19" s="111"/>
      <c r="G19" s="112"/>
      <c r="H19" s="109"/>
    </row>
    <row r="20" spans="1:8" ht="14.4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5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105</v>
      </c>
    </row>
    <row r="2" spans="1:12" ht="12.75" customHeight="1">
      <c r="A2" s="113" t="s">
        <v>63</v>
      </c>
      <c r="B2" s="113" t="s">
        <v>128</v>
      </c>
      <c r="C2" s="114">
        <v>549950</v>
      </c>
      <c r="D2" s="115">
        <v>45349</v>
      </c>
      <c r="E2" s="113" t="s">
        <v>135</v>
      </c>
    </row>
    <row r="3" spans="1:12" ht="12.75" customHeight="1">
      <c r="A3" s="113" t="s">
        <v>63</v>
      </c>
      <c r="B3" s="113" t="s">
        <v>128</v>
      </c>
      <c r="C3" s="114">
        <v>549950</v>
      </c>
      <c r="D3" s="115">
        <v>45338</v>
      </c>
      <c r="E3" s="113" t="s">
        <v>135</v>
      </c>
    </row>
    <row r="4" spans="1:12" ht="12.75" customHeight="1">
      <c r="A4" s="113" t="s">
        <v>63</v>
      </c>
      <c r="B4" s="113" t="s">
        <v>128</v>
      </c>
      <c r="C4" s="114">
        <v>560000</v>
      </c>
      <c r="D4" s="115">
        <v>45345</v>
      </c>
      <c r="E4" s="113" t="s">
        <v>135</v>
      </c>
    </row>
    <row r="5" spans="1:12" ht="12.75" customHeight="1">
      <c r="A5" s="113" t="s">
        <v>63</v>
      </c>
      <c r="B5" s="113" t="s">
        <v>128</v>
      </c>
      <c r="C5" s="114">
        <v>642085</v>
      </c>
      <c r="D5" s="115">
        <v>45331</v>
      </c>
      <c r="E5" s="113" t="s">
        <v>135</v>
      </c>
    </row>
    <row r="6" spans="1:12" ht="12.75" customHeight="1">
      <c r="A6" s="113" t="s">
        <v>63</v>
      </c>
      <c r="B6" s="113" t="s">
        <v>128</v>
      </c>
      <c r="C6" s="114">
        <v>569950</v>
      </c>
      <c r="D6" s="115">
        <v>45344</v>
      </c>
      <c r="E6" s="113" t="s">
        <v>135</v>
      </c>
    </row>
    <row r="7" spans="1:12" ht="12.75" customHeight="1">
      <c r="A7" s="113" t="s">
        <v>56</v>
      </c>
      <c r="B7" s="113" t="s">
        <v>129</v>
      </c>
      <c r="C7" s="114">
        <v>310000</v>
      </c>
      <c r="D7" s="115">
        <v>45345</v>
      </c>
      <c r="E7" s="113" t="s">
        <v>136</v>
      </c>
    </row>
    <row r="8" spans="1:12" ht="12.75" customHeight="1">
      <c r="A8" s="113" t="s">
        <v>56</v>
      </c>
      <c r="B8" s="113" t="s">
        <v>129</v>
      </c>
      <c r="C8" s="114">
        <v>423000</v>
      </c>
      <c r="D8" s="115">
        <v>45324</v>
      </c>
      <c r="E8" s="113" t="s">
        <v>136</v>
      </c>
    </row>
    <row r="9" spans="1:12" ht="12.75" customHeight="1">
      <c r="A9" s="113" t="s">
        <v>56</v>
      </c>
      <c r="B9" s="113" t="s">
        <v>129</v>
      </c>
      <c r="C9" s="114">
        <v>3751250</v>
      </c>
      <c r="D9" s="115">
        <v>45350</v>
      </c>
      <c r="E9" s="113" t="s">
        <v>135</v>
      </c>
    </row>
    <row r="10" spans="1:12" ht="12.75" customHeight="1">
      <c r="A10" s="113" t="s">
        <v>56</v>
      </c>
      <c r="B10" s="113" t="s">
        <v>129</v>
      </c>
      <c r="C10" s="114">
        <v>750000</v>
      </c>
      <c r="D10" s="115">
        <v>45344</v>
      </c>
      <c r="E10" s="113" t="s">
        <v>136</v>
      </c>
    </row>
    <row r="11" spans="1:12" ht="12.75" customHeight="1">
      <c r="A11" s="113" t="s">
        <v>56</v>
      </c>
      <c r="B11" s="113" t="s">
        <v>129</v>
      </c>
      <c r="C11" s="114">
        <v>625000</v>
      </c>
      <c r="D11" s="115">
        <v>45345</v>
      </c>
      <c r="E11" s="113" t="s">
        <v>136</v>
      </c>
    </row>
    <row r="12" spans="1:12" ht="12.75" customHeight="1">
      <c r="A12" s="113" t="s">
        <v>56</v>
      </c>
      <c r="B12" s="113" t="s">
        <v>129</v>
      </c>
      <c r="C12" s="114">
        <v>2379000</v>
      </c>
      <c r="D12" s="115">
        <v>45327</v>
      </c>
      <c r="E12" s="113" t="s">
        <v>136</v>
      </c>
    </row>
    <row r="13" spans="1:12" ht="14.4">
      <c r="A13" s="113" t="s">
        <v>56</v>
      </c>
      <c r="B13" s="113" t="s">
        <v>129</v>
      </c>
      <c r="C13" s="114">
        <v>620000</v>
      </c>
      <c r="D13" s="115">
        <v>45336</v>
      </c>
      <c r="E13" s="113" t="s">
        <v>135</v>
      </c>
    </row>
    <row r="14" spans="1:12" ht="14.4">
      <c r="A14" s="113" t="s">
        <v>56</v>
      </c>
      <c r="B14" s="113" t="s">
        <v>129</v>
      </c>
      <c r="C14" s="114">
        <v>1100000</v>
      </c>
      <c r="D14" s="115">
        <v>45343</v>
      </c>
      <c r="E14" s="113" t="s">
        <v>136</v>
      </c>
    </row>
    <row r="15" spans="1:12" ht="14.4">
      <c r="A15" s="113" t="s">
        <v>56</v>
      </c>
      <c r="B15" s="113" t="s">
        <v>129</v>
      </c>
      <c r="C15" s="114">
        <v>51000</v>
      </c>
      <c r="D15" s="115">
        <v>45335</v>
      </c>
      <c r="E15" s="113" t="s">
        <v>136</v>
      </c>
    </row>
    <row r="16" spans="1:12" ht="14.4">
      <c r="A16" s="113" t="s">
        <v>56</v>
      </c>
      <c r="B16" s="113" t="s">
        <v>129</v>
      </c>
      <c r="C16" s="114">
        <v>1300000</v>
      </c>
      <c r="D16" s="115">
        <v>45338</v>
      </c>
      <c r="E16" s="113" t="s">
        <v>136</v>
      </c>
    </row>
    <row r="17" spans="1:5" ht="14.4">
      <c r="A17" s="113" t="s">
        <v>51</v>
      </c>
      <c r="B17" s="113" t="s">
        <v>130</v>
      </c>
      <c r="C17" s="114">
        <v>466716</v>
      </c>
      <c r="D17" s="115">
        <v>45348</v>
      </c>
      <c r="E17" s="113" t="s">
        <v>135</v>
      </c>
    </row>
    <row r="18" spans="1:5" ht="14.4">
      <c r="A18" s="113" t="s">
        <v>51</v>
      </c>
      <c r="B18" s="113" t="s">
        <v>130</v>
      </c>
      <c r="C18" s="114">
        <v>689834</v>
      </c>
      <c r="D18" s="115">
        <v>45331</v>
      </c>
      <c r="E18" s="113" t="s">
        <v>135</v>
      </c>
    </row>
    <row r="19" spans="1:5" ht="14.4">
      <c r="A19" s="113" t="s">
        <v>51</v>
      </c>
      <c r="B19" s="113" t="s">
        <v>130</v>
      </c>
      <c r="C19" s="114">
        <v>299999.99</v>
      </c>
      <c r="D19" s="115">
        <v>45330</v>
      </c>
      <c r="E19" s="113" t="s">
        <v>136</v>
      </c>
    </row>
    <row r="20" spans="1:5" ht="14.4">
      <c r="A20" s="113" t="s">
        <v>51</v>
      </c>
      <c r="B20" s="113" t="s">
        <v>130</v>
      </c>
      <c r="C20" s="114">
        <v>460000</v>
      </c>
      <c r="D20" s="115">
        <v>45330</v>
      </c>
      <c r="E20" s="113" t="s">
        <v>137</v>
      </c>
    </row>
    <row r="21" spans="1:5" ht="14.4">
      <c r="A21" s="113" t="s">
        <v>51</v>
      </c>
      <c r="B21" s="113" t="s">
        <v>130</v>
      </c>
      <c r="C21" s="114">
        <v>720000</v>
      </c>
      <c r="D21" s="115">
        <v>45329</v>
      </c>
      <c r="E21" s="113" t="s">
        <v>135</v>
      </c>
    </row>
    <row r="22" spans="1:5" ht="14.4">
      <c r="A22" s="113" t="s">
        <v>51</v>
      </c>
      <c r="B22" s="113" t="s">
        <v>130</v>
      </c>
      <c r="C22" s="114">
        <v>1290000</v>
      </c>
      <c r="D22" s="115">
        <v>45337</v>
      </c>
      <c r="E22" s="113" t="s">
        <v>136</v>
      </c>
    </row>
    <row r="23" spans="1:5" ht="14.4">
      <c r="A23" s="113" t="s">
        <v>51</v>
      </c>
      <c r="B23" s="113" t="s">
        <v>130</v>
      </c>
      <c r="C23" s="114">
        <v>3148500</v>
      </c>
      <c r="D23" s="115">
        <v>45323</v>
      </c>
      <c r="E23" s="113" t="s">
        <v>137</v>
      </c>
    </row>
    <row r="24" spans="1:5" ht="14.4">
      <c r="A24" s="113" t="s">
        <v>51</v>
      </c>
      <c r="B24" s="113" t="s">
        <v>130</v>
      </c>
      <c r="C24" s="114">
        <v>433470.49</v>
      </c>
      <c r="D24" s="115">
        <v>45345</v>
      </c>
      <c r="E24" s="113" t="s">
        <v>135</v>
      </c>
    </row>
    <row r="25" spans="1:5" ht="14.4">
      <c r="A25" s="113" t="s">
        <v>51</v>
      </c>
      <c r="B25" s="113" t="s">
        <v>130</v>
      </c>
      <c r="C25" s="114">
        <v>450000</v>
      </c>
      <c r="D25" s="115">
        <v>45351</v>
      </c>
      <c r="E25" s="113" t="s">
        <v>136</v>
      </c>
    </row>
    <row r="26" spans="1:5" ht="14.4">
      <c r="A26" s="113" t="s">
        <v>51</v>
      </c>
      <c r="B26" s="113" t="s">
        <v>130</v>
      </c>
      <c r="C26" s="114">
        <v>712652</v>
      </c>
      <c r="D26" s="115">
        <v>45351</v>
      </c>
      <c r="E26" s="113" t="s">
        <v>135</v>
      </c>
    </row>
    <row r="27" spans="1:5" ht="14.4">
      <c r="A27" s="113" t="s">
        <v>51</v>
      </c>
      <c r="B27" s="113" t="s">
        <v>130</v>
      </c>
      <c r="C27" s="114">
        <v>75000</v>
      </c>
      <c r="D27" s="115">
        <v>45351</v>
      </c>
      <c r="E27" s="113" t="s">
        <v>137</v>
      </c>
    </row>
    <row r="28" spans="1:5" ht="14.4">
      <c r="A28" s="113" t="s">
        <v>51</v>
      </c>
      <c r="B28" s="113" t="s">
        <v>130</v>
      </c>
      <c r="C28" s="114">
        <v>920000</v>
      </c>
      <c r="D28" s="115">
        <v>45350</v>
      </c>
      <c r="E28" s="113" t="s">
        <v>136</v>
      </c>
    </row>
    <row r="29" spans="1:5" ht="14.4">
      <c r="A29" s="113" t="s">
        <v>51</v>
      </c>
      <c r="B29" s="113" t="s">
        <v>130</v>
      </c>
      <c r="C29" s="114">
        <v>399990</v>
      </c>
      <c r="D29" s="115">
        <v>45350</v>
      </c>
      <c r="E29" s="113" t="s">
        <v>135</v>
      </c>
    </row>
    <row r="30" spans="1:5" ht="14.4">
      <c r="A30" s="113" t="s">
        <v>51</v>
      </c>
      <c r="B30" s="113" t="s">
        <v>130</v>
      </c>
      <c r="C30" s="114">
        <v>300000</v>
      </c>
      <c r="D30" s="115">
        <v>45348</v>
      </c>
      <c r="E30" s="113" t="s">
        <v>136</v>
      </c>
    </row>
    <row r="31" spans="1:5" ht="14.4">
      <c r="A31" s="113" t="s">
        <v>51</v>
      </c>
      <c r="B31" s="113" t="s">
        <v>130</v>
      </c>
      <c r="C31" s="114">
        <v>737614</v>
      </c>
      <c r="D31" s="115">
        <v>45331</v>
      </c>
      <c r="E31" s="113" t="s">
        <v>135</v>
      </c>
    </row>
    <row r="32" spans="1:5" ht="14.4">
      <c r="A32" s="113" t="s">
        <v>51</v>
      </c>
      <c r="B32" s="113" t="s">
        <v>130</v>
      </c>
      <c r="C32" s="114">
        <v>856137</v>
      </c>
      <c r="D32" s="115">
        <v>45344</v>
      </c>
      <c r="E32" s="113" t="s">
        <v>135</v>
      </c>
    </row>
    <row r="33" spans="1:5" ht="14.4">
      <c r="A33" s="113" t="s">
        <v>51</v>
      </c>
      <c r="B33" s="113" t="s">
        <v>130</v>
      </c>
      <c r="C33" s="114">
        <v>900000</v>
      </c>
      <c r="D33" s="115">
        <v>45323</v>
      </c>
      <c r="E33" s="113" t="s">
        <v>136</v>
      </c>
    </row>
    <row r="34" spans="1:5" ht="14.4">
      <c r="A34" s="113" t="s">
        <v>51</v>
      </c>
      <c r="B34" s="113" t="s">
        <v>130</v>
      </c>
      <c r="C34" s="114">
        <v>447395.32</v>
      </c>
      <c r="D34" s="115">
        <v>45345</v>
      </c>
      <c r="E34" s="113" t="s">
        <v>135</v>
      </c>
    </row>
    <row r="35" spans="1:5" ht="14.4">
      <c r="A35" s="113" t="s">
        <v>51</v>
      </c>
      <c r="B35" s="113" t="s">
        <v>130</v>
      </c>
      <c r="C35" s="114">
        <v>390000</v>
      </c>
      <c r="D35" s="115">
        <v>45336</v>
      </c>
      <c r="E35" s="113" t="s">
        <v>137</v>
      </c>
    </row>
    <row r="36" spans="1:5" ht="14.4">
      <c r="A36" s="113" t="s">
        <v>51</v>
      </c>
      <c r="B36" s="113" t="s">
        <v>130</v>
      </c>
      <c r="C36" s="114">
        <v>900000</v>
      </c>
      <c r="D36" s="115">
        <v>45324</v>
      </c>
      <c r="E36" s="113" t="s">
        <v>135</v>
      </c>
    </row>
    <row r="37" spans="1:5" ht="14.4">
      <c r="A37" s="113" t="s">
        <v>51</v>
      </c>
      <c r="B37" s="113" t="s">
        <v>130</v>
      </c>
      <c r="C37" s="114">
        <v>750260</v>
      </c>
      <c r="D37" s="115">
        <v>45337</v>
      </c>
      <c r="E37" s="113" t="s">
        <v>135</v>
      </c>
    </row>
    <row r="38" spans="1:5" ht="14.4">
      <c r="A38" s="113" t="s">
        <v>51</v>
      </c>
      <c r="B38" s="113" t="s">
        <v>130</v>
      </c>
      <c r="C38" s="114">
        <v>439000</v>
      </c>
      <c r="D38" s="115">
        <v>45336</v>
      </c>
      <c r="E38" s="113" t="s">
        <v>136</v>
      </c>
    </row>
    <row r="39" spans="1:5" ht="14.4">
      <c r="A39" s="113" t="s">
        <v>51</v>
      </c>
      <c r="B39" s="113" t="s">
        <v>130</v>
      </c>
      <c r="C39" s="114">
        <v>540000</v>
      </c>
      <c r="D39" s="115">
        <v>45337</v>
      </c>
      <c r="E39" s="113" t="s">
        <v>136</v>
      </c>
    </row>
    <row r="40" spans="1:5" ht="14.4">
      <c r="A40" s="113" t="s">
        <v>51</v>
      </c>
      <c r="B40" s="113" t="s">
        <v>130</v>
      </c>
      <c r="C40" s="114">
        <v>1225000</v>
      </c>
      <c r="D40" s="115">
        <v>45338</v>
      </c>
      <c r="E40" s="113" t="s">
        <v>136</v>
      </c>
    </row>
    <row r="41" spans="1:5" ht="14.4">
      <c r="A41" s="113" t="s">
        <v>51</v>
      </c>
      <c r="B41" s="113" t="s">
        <v>130</v>
      </c>
      <c r="C41" s="114">
        <v>1298000</v>
      </c>
      <c r="D41" s="115">
        <v>45338</v>
      </c>
      <c r="E41" s="113" t="s">
        <v>136</v>
      </c>
    </row>
    <row r="42" spans="1:5" ht="14.4">
      <c r="A42" s="113" t="s">
        <v>51</v>
      </c>
      <c r="B42" s="113" t="s">
        <v>130</v>
      </c>
      <c r="C42" s="114">
        <v>818000</v>
      </c>
      <c r="D42" s="115">
        <v>45336</v>
      </c>
      <c r="E42" s="113" t="s">
        <v>136</v>
      </c>
    </row>
    <row r="43" spans="1:5" ht="14.4">
      <c r="A43" s="113" t="s">
        <v>51</v>
      </c>
      <c r="B43" s="113" t="s">
        <v>130</v>
      </c>
      <c r="C43" s="114">
        <v>624000</v>
      </c>
      <c r="D43" s="115">
        <v>45351</v>
      </c>
      <c r="E43" s="113" t="s">
        <v>136</v>
      </c>
    </row>
    <row r="44" spans="1:5" ht="14.4">
      <c r="A44" s="113" t="s">
        <v>51</v>
      </c>
      <c r="B44" s="113" t="s">
        <v>130</v>
      </c>
      <c r="C44" s="114">
        <v>1532500</v>
      </c>
      <c r="D44" s="115">
        <v>45323</v>
      </c>
      <c r="E44" s="113" t="s">
        <v>136</v>
      </c>
    </row>
    <row r="45" spans="1:5" ht="14.4">
      <c r="A45" s="113" t="s">
        <v>51</v>
      </c>
      <c r="B45" s="113" t="s">
        <v>130</v>
      </c>
      <c r="C45" s="114">
        <v>383000</v>
      </c>
      <c r="D45" s="115">
        <v>45342</v>
      </c>
      <c r="E45" s="113" t="s">
        <v>135</v>
      </c>
    </row>
    <row r="46" spans="1:5" ht="14.4">
      <c r="A46" s="113" t="s">
        <v>51</v>
      </c>
      <c r="B46" s="113" t="s">
        <v>130</v>
      </c>
      <c r="C46" s="114">
        <v>799000</v>
      </c>
      <c r="D46" s="115">
        <v>45345</v>
      </c>
      <c r="E46" s="113" t="s">
        <v>136</v>
      </c>
    </row>
    <row r="47" spans="1:5" ht="14.4">
      <c r="A47" s="113" t="s">
        <v>51</v>
      </c>
      <c r="B47" s="113" t="s">
        <v>130</v>
      </c>
      <c r="C47" s="114">
        <v>587959</v>
      </c>
      <c r="D47" s="115">
        <v>45331</v>
      </c>
      <c r="E47" s="113" t="s">
        <v>135</v>
      </c>
    </row>
    <row r="48" spans="1:5" ht="14.4">
      <c r="A48" s="113" t="s">
        <v>51</v>
      </c>
      <c r="B48" s="113" t="s">
        <v>130</v>
      </c>
      <c r="C48" s="114">
        <v>1010000</v>
      </c>
      <c r="D48" s="115">
        <v>45329</v>
      </c>
      <c r="E48" s="113" t="s">
        <v>137</v>
      </c>
    </row>
    <row r="49" spans="1:5" ht="14.4">
      <c r="A49" s="113" t="s">
        <v>51</v>
      </c>
      <c r="B49" s="113" t="s">
        <v>130</v>
      </c>
      <c r="C49" s="114">
        <v>485000</v>
      </c>
      <c r="D49" s="115">
        <v>45345</v>
      </c>
      <c r="E49" s="113" t="s">
        <v>136</v>
      </c>
    </row>
    <row r="50" spans="1:5" ht="14.4">
      <c r="A50" s="113" t="s">
        <v>51</v>
      </c>
      <c r="B50" s="113" t="s">
        <v>130</v>
      </c>
      <c r="C50" s="114">
        <v>262500</v>
      </c>
      <c r="D50" s="115">
        <v>45334</v>
      </c>
      <c r="E50" s="113" t="s">
        <v>136</v>
      </c>
    </row>
    <row r="51" spans="1:5" ht="14.4">
      <c r="A51" s="113" t="s">
        <v>51</v>
      </c>
      <c r="B51" s="113" t="s">
        <v>130</v>
      </c>
      <c r="C51" s="114">
        <v>629000</v>
      </c>
      <c r="D51" s="115">
        <v>45342</v>
      </c>
      <c r="E51" s="113" t="s">
        <v>135</v>
      </c>
    </row>
    <row r="52" spans="1:5" ht="14.4">
      <c r="A52" s="113" t="s">
        <v>51</v>
      </c>
      <c r="B52" s="113" t="s">
        <v>130</v>
      </c>
      <c r="C52" s="114">
        <v>350000</v>
      </c>
      <c r="D52" s="115">
        <v>45324</v>
      </c>
      <c r="E52" s="113" t="s">
        <v>136</v>
      </c>
    </row>
    <row r="53" spans="1:5" ht="14.4">
      <c r="A53" s="113" t="s">
        <v>51</v>
      </c>
      <c r="B53" s="113" t="s">
        <v>130</v>
      </c>
      <c r="C53" s="114">
        <v>565000</v>
      </c>
      <c r="D53" s="115">
        <v>45334</v>
      </c>
      <c r="E53" s="113" t="s">
        <v>136</v>
      </c>
    </row>
    <row r="54" spans="1:5" ht="14.4">
      <c r="A54" s="113" t="s">
        <v>51</v>
      </c>
      <c r="B54" s="113" t="s">
        <v>130</v>
      </c>
      <c r="C54" s="114">
        <v>744900</v>
      </c>
      <c r="D54" s="115">
        <v>45343</v>
      </c>
      <c r="E54" s="113" t="s">
        <v>136</v>
      </c>
    </row>
    <row r="55" spans="1:5" ht="14.4">
      <c r="A55" s="113" t="s">
        <v>51</v>
      </c>
      <c r="B55" s="113" t="s">
        <v>130</v>
      </c>
      <c r="C55" s="114">
        <v>825000</v>
      </c>
      <c r="D55" s="115">
        <v>45342</v>
      </c>
      <c r="E55" s="113" t="s">
        <v>136</v>
      </c>
    </row>
    <row r="56" spans="1:5" ht="14.4">
      <c r="A56" s="113" t="s">
        <v>51</v>
      </c>
      <c r="B56" s="113" t="s">
        <v>130</v>
      </c>
      <c r="C56" s="114">
        <v>450000</v>
      </c>
      <c r="D56" s="115">
        <v>45327</v>
      </c>
      <c r="E56" s="113" t="s">
        <v>136</v>
      </c>
    </row>
    <row r="57" spans="1:5" ht="14.4">
      <c r="A57" s="113" t="s">
        <v>51</v>
      </c>
      <c r="B57" s="113" t="s">
        <v>130</v>
      </c>
      <c r="C57" s="114">
        <v>695000</v>
      </c>
      <c r="D57" s="115">
        <v>45345</v>
      </c>
      <c r="E57" s="113" t="s">
        <v>135</v>
      </c>
    </row>
    <row r="58" spans="1:5" ht="14.4">
      <c r="A58" s="113" t="s">
        <v>51</v>
      </c>
      <c r="B58" s="113" t="s">
        <v>130</v>
      </c>
      <c r="C58" s="114">
        <v>593424</v>
      </c>
      <c r="D58" s="115">
        <v>45342</v>
      </c>
      <c r="E58" s="113" t="s">
        <v>135</v>
      </c>
    </row>
    <row r="59" spans="1:5" ht="14.4">
      <c r="A59" s="113" t="s">
        <v>51</v>
      </c>
      <c r="B59" s="113" t="s">
        <v>130</v>
      </c>
      <c r="C59" s="114">
        <v>659091</v>
      </c>
      <c r="D59" s="115">
        <v>45328</v>
      </c>
      <c r="E59" s="113" t="s">
        <v>135</v>
      </c>
    </row>
    <row r="60" spans="1:5" ht="14.4">
      <c r="A60" s="113" t="s">
        <v>51</v>
      </c>
      <c r="B60" s="113" t="s">
        <v>130</v>
      </c>
      <c r="C60" s="114">
        <v>180000</v>
      </c>
      <c r="D60" s="115">
        <v>45344</v>
      </c>
      <c r="E60" s="113" t="s">
        <v>137</v>
      </c>
    </row>
    <row r="61" spans="1:5" ht="14.4">
      <c r="A61" s="113" t="s">
        <v>87</v>
      </c>
      <c r="B61" s="113" t="s">
        <v>131</v>
      </c>
      <c r="C61" s="114">
        <v>625000</v>
      </c>
      <c r="D61" s="115">
        <v>45324</v>
      </c>
      <c r="E61" s="113" t="s">
        <v>136</v>
      </c>
    </row>
    <row r="62" spans="1:5" ht="14.4">
      <c r="A62" s="113" t="s">
        <v>87</v>
      </c>
      <c r="B62" s="113" t="s">
        <v>131</v>
      </c>
      <c r="C62" s="114">
        <v>5800000</v>
      </c>
      <c r="D62" s="115">
        <v>45338</v>
      </c>
      <c r="E62" s="113" t="s">
        <v>136</v>
      </c>
    </row>
    <row r="63" spans="1:5" ht="14.4">
      <c r="A63" s="113" t="s">
        <v>87</v>
      </c>
      <c r="B63" s="113" t="s">
        <v>131</v>
      </c>
      <c r="C63" s="114">
        <v>11250000</v>
      </c>
      <c r="D63" s="115">
        <v>45342</v>
      </c>
      <c r="E63" s="113" t="s">
        <v>136</v>
      </c>
    </row>
    <row r="64" spans="1:5" ht="14.4">
      <c r="A64" s="113" t="s">
        <v>68</v>
      </c>
      <c r="B64" s="113" t="s">
        <v>132</v>
      </c>
      <c r="C64" s="114">
        <v>675000</v>
      </c>
      <c r="D64" s="115">
        <v>45349</v>
      </c>
      <c r="E64" s="113" t="s">
        <v>136</v>
      </c>
    </row>
    <row r="65" spans="1:5" ht="14.4">
      <c r="A65" s="113" t="s">
        <v>68</v>
      </c>
      <c r="B65" s="113" t="s">
        <v>132</v>
      </c>
      <c r="C65" s="114">
        <v>790000</v>
      </c>
      <c r="D65" s="115">
        <v>45349</v>
      </c>
      <c r="E65" s="113" t="s">
        <v>136</v>
      </c>
    </row>
    <row r="66" spans="1:5" ht="14.4">
      <c r="A66" s="113" t="s">
        <v>68</v>
      </c>
      <c r="B66" s="113" t="s">
        <v>132</v>
      </c>
      <c r="C66" s="114">
        <v>2287590.9</v>
      </c>
      <c r="D66" s="115">
        <v>45345</v>
      </c>
      <c r="E66" s="113" t="s">
        <v>135</v>
      </c>
    </row>
    <row r="67" spans="1:5" ht="14.4">
      <c r="A67" s="113" t="s">
        <v>68</v>
      </c>
      <c r="B67" s="113" t="s">
        <v>132</v>
      </c>
      <c r="C67" s="114">
        <v>720000</v>
      </c>
      <c r="D67" s="115">
        <v>45331</v>
      </c>
      <c r="E67" s="113" t="s">
        <v>136</v>
      </c>
    </row>
    <row r="68" spans="1:5" ht="14.4">
      <c r="A68" s="113" t="s">
        <v>68</v>
      </c>
      <c r="B68" s="113" t="s">
        <v>132</v>
      </c>
      <c r="C68" s="114">
        <v>615000</v>
      </c>
      <c r="D68" s="115">
        <v>45331</v>
      </c>
      <c r="E68" s="113" t="s">
        <v>136</v>
      </c>
    </row>
    <row r="69" spans="1:5" ht="14.4">
      <c r="A69" s="113" t="s">
        <v>68</v>
      </c>
      <c r="B69" s="113" t="s">
        <v>132</v>
      </c>
      <c r="C69" s="114">
        <v>761250</v>
      </c>
      <c r="D69" s="115">
        <v>45334</v>
      </c>
      <c r="E69" s="113" t="s">
        <v>137</v>
      </c>
    </row>
    <row r="70" spans="1:5" ht="14.4">
      <c r="A70" s="113" t="s">
        <v>68</v>
      </c>
      <c r="B70" s="113" t="s">
        <v>132</v>
      </c>
      <c r="C70" s="114">
        <v>655000</v>
      </c>
      <c r="D70" s="115">
        <v>45328</v>
      </c>
      <c r="E70" s="113" t="s">
        <v>136</v>
      </c>
    </row>
    <row r="71" spans="1:5" ht="14.4">
      <c r="A71" s="113" t="s">
        <v>68</v>
      </c>
      <c r="B71" s="113" t="s">
        <v>132</v>
      </c>
      <c r="C71" s="114">
        <v>300000</v>
      </c>
      <c r="D71" s="115">
        <v>45344</v>
      </c>
      <c r="E71" s="113" t="s">
        <v>137</v>
      </c>
    </row>
    <row r="72" spans="1:5" ht="14.4">
      <c r="A72" s="113" t="s">
        <v>68</v>
      </c>
      <c r="B72" s="113" t="s">
        <v>132</v>
      </c>
      <c r="C72" s="114">
        <v>1425000</v>
      </c>
      <c r="D72" s="115">
        <v>45331</v>
      </c>
      <c r="E72" s="113" t="s">
        <v>136</v>
      </c>
    </row>
    <row r="73" spans="1:5" ht="14.4">
      <c r="A73" s="113" t="s">
        <v>68</v>
      </c>
      <c r="B73" s="113" t="s">
        <v>132</v>
      </c>
      <c r="C73" s="114">
        <v>100000</v>
      </c>
      <c r="D73" s="115">
        <v>45344</v>
      </c>
      <c r="E73" s="113" t="s">
        <v>136</v>
      </c>
    </row>
    <row r="74" spans="1:5" ht="14.4">
      <c r="A74" s="113" t="s">
        <v>68</v>
      </c>
      <c r="B74" s="113" t="s">
        <v>132</v>
      </c>
      <c r="C74" s="114">
        <v>815000</v>
      </c>
      <c r="D74" s="115">
        <v>45351</v>
      </c>
      <c r="E74" s="113" t="s">
        <v>135</v>
      </c>
    </row>
    <row r="75" spans="1:5" ht="14.4">
      <c r="A75" s="113" t="s">
        <v>68</v>
      </c>
      <c r="B75" s="113" t="s">
        <v>132</v>
      </c>
      <c r="C75" s="114">
        <v>390000</v>
      </c>
      <c r="D75" s="115">
        <v>45334</v>
      </c>
      <c r="E75" s="113" t="s">
        <v>137</v>
      </c>
    </row>
    <row r="76" spans="1:5" ht="14.4">
      <c r="A76" s="113" t="s">
        <v>68</v>
      </c>
      <c r="B76" s="113" t="s">
        <v>132</v>
      </c>
      <c r="C76" s="114">
        <v>520000</v>
      </c>
      <c r="D76" s="115">
        <v>45327</v>
      </c>
      <c r="E76" s="113" t="s">
        <v>137</v>
      </c>
    </row>
    <row r="77" spans="1:5" ht="14.4">
      <c r="A77" s="113" t="s">
        <v>68</v>
      </c>
      <c r="B77" s="113" t="s">
        <v>132</v>
      </c>
      <c r="C77" s="114">
        <v>215000</v>
      </c>
      <c r="D77" s="115">
        <v>45338</v>
      </c>
      <c r="E77" s="113" t="s">
        <v>136</v>
      </c>
    </row>
    <row r="78" spans="1:5" ht="14.4">
      <c r="A78" s="113" t="s">
        <v>68</v>
      </c>
      <c r="B78" s="113" t="s">
        <v>132</v>
      </c>
      <c r="C78" s="114">
        <v>950000</v>
      </c>
      <c r="D78" s="115">
        <v>45323</v>
      </c>
      <c r="E78" s="113" t="s">
        <v>136</v>
      </c>
    </row>
    <row r="79" spans="1:5" ht="14.4">
      <c r="A79" s="113" t="s">
        <v>68</v>
      </c>
      <c r="B79" s="113" t="s">
        <v>132</v>
      </c>
      <c r="C79" s="114">
        <v>407405</v>
      </c>
      <c r="D79" s="115">
        <v>45343</v>
      </c>
      <c r="E79" s="113" t="s">
        <v>136</v>
      </c>
    </row>
    <row r="80" spans="1:5" ht="14.4">
      <c r="A80" s="113" t="s">
        <v>68</v>
      </c>
      <c r="B80" s="113" t="s">
        <v>132</v>
      </c>
      <c r="C80" s="114">
        <v>355000</v>
      </c>
      <c r="D80" s="115">
        <v>45345</v>
      </c>
      <c r="E80" s="113" t="s">
        <v>136</v>
      </c>
    </row>
    <row r="81" spans="1:5" ht="14.4">
      <c r="A81" s="113" t="s">
        <v>68</v>
      </c>
      <c r="B81" s="113" t="s">
        <v>132</v>
      </c>
      <c r="C81" s="114">
        <v>2342703.27</v>
      </c>
      <c r="D81" s="115">
        <v>45350</v>
      </c>
      <c r="E81" s="113" t="s">
        <v>135</v>
      </c>
    </row>
    <row r="82" spans="1:5" ht="14.4">
      <c r="A82" s="113" t="s">
        <v>68</v>
      </c>
      <c r="B82" s="113" t="s">
        <v>132</v>
      </c>
      <c r="C82" s="114">
        <v>470000</v>
      </c>
      <c r="D82" s="115">
        <v>45344</v>
      </c>
      <c r="E82" s="113" t="s">
        <v>136</v>
      </c>
    </row>
    <row r="83" spans="1:5" ht="14.4">
      <c r="A83" s="113" t="s">
        <v>68</v>
      </c>
      <c r="B83" s="113" t="s">
        <v>132</v>
      </c>
      <c r="C83" s="114">
        <v>30000000</v>
      </c>
      <c r="D83" s="115">
        <v>45323</v>
      </c>
      <c r="E83" s="113" t="s">
        <v>136</v>
      </c>
    </row>
    <row r="84" spans="1:5" ht="14.4">
      <c r="A84" s="113" t="s">
        <v>68</v>
      </c>
      <c r="B84" s="113" t="s">
        <v>132</v>
      </c>
      <c r="C84" s="114">
        <v>320104</v>
      </c>
      <c r="D84" s="115">
        <v>45348</v>
      </c>
      <c r="E84" s="113" t="s">
        <v>137</v>
      </c>
    </row>
    <row r="85" spans="1:5" ht="14.4">
      <c r="A85" s="113" t="s">
        <v>74</v>
      </c>
      <c r="B85" s="113" t="s">
        <v>133</v>
      </c>
      <c r="C85" s="114">
        <v>600000</v>
      </c>
      <c r="D85" s="115">
        <v>45335</v>
      </c>
      <c r="E85" s="113" t="s">
        <v>136</v>
      </c>
    </row>
    <row r="86" spans="1:5" ht="14.4">
      <c r="A86" s="113" t="s">
        <v>74</v>
      </c>
      <c r="B86" s="113" t="s">
        <v>133</v>
      </c>
      <c r="C86" s="114">
        <v>400000</v>
      </c>
      <c r="D86" s="115">
        <v>45324</v>
      </c>
      <c r="E86" s="113" t="s">
        <v>136</v>
      </c>
    </row>
    <row r="87" spans="1:5" ht="14.4">
      <c r="A87" s="113" t="s">
        <v>74</v>
      </c>
      <c r="B87" s="113" t="s">
        <v>133</v>
      </c>
      <c r="C87" s="114">
        <v>3275000</v>
      </c>
      <c r="D87" s="115">
        <v>45327</v>
      </c>
      <c r="E87" s="113" t="s">
        <v>136</v>
      </c>
    </row>
    <row r="88" spans="1:5" ht="14.4">
      <c r="A88" s="113" t="s">
        <v>74</v>
      </c>
      <c r="B88" s="113" t="s">
        <v>133</v>
      </c>
      <c r="C88" s="114">
        <v>826639</v>
      </c>
      <c r="D88" s="115">
        <v>45351</v>
      </c>
      <c r="E88" s="113" t="s">
        <v>135</v>
      </c>
    </row>
    <row r="89" spans="1:5" ht="14.4">
      <c r="A89" s="113" t="s">
        <v>74</v>
      </c>
      <c r="B89" s="113" t="s">
        <v>133</v>
      </c>
      <c r="C89" s="114">
        <v>750194</v>
      </c>
      <c r="D89" s="115">
        <v>45351</v>
      </c>
      <c r="E89" s="113" t="s">
        <v>135</v>
      </c>
    </row>
    <row r="90" spans="1:5" ht="14.4">
      <c r="A90" s="113" t="s">
        <v>74</v>
      </c>
      <c r="B90" s="113" t="s">
        <v>133</v>
      </c>
      <c r="C90" s="114">
        <v>760000</v>
      </c>
      <c r="D90" s="115">
        <v>45351</v>
      </c>
      <c r="E90" s="113" t="s">
        <v>136</v>
      </c>
    </row>
    <row r="91" spans="1:5" ht="14.4">
      <c r="A91" s="113" t="s">
        <v>74</v>
      </c>
      <c r="B91" s="113" t="s">
        <v>133</v>
      </c>
      <c r="C91" s="114">
        <v>675000</v>
      </c>
      <c r="D91" s="115">
        <v>45351</v>
      </c>
      <c r="E91" s="113" t="s">
        <v>136</v>
      </c>
    </row>
    <row r="92" spans="1:5" ht="14.4">
      <c r="A92" s="113" t="s">
        <v>74</v>
      </c>
      <c r="B92" s="113" t="s">
        <v>133</v>
      </c>
      <c r="C92" s="114">
        <v>595000</v>
      </c>
      <c r="D92" s="115">
        <v>45345</v>
      </c>
      <c r="E92" s="113" t="s">
        <v>136</v>
      </c>
    </row>
    <row r="93" spans="1:5" ht="14.4">
      <c r="A93" s="113" t="s">
        <v>74</v>
      </c>
      <c r="B93" s="113" t="s">
        <v>133</v>
      </c>
      <c r="C93" s="114">
        <v>198700</v>
      </c>
      <c r="D93" s="115">
        <v>45336</v>
      </c>
      <c r="E93" s="113" t="s">
        <v>137</v>
      </c>
    </row>
    <row r="94" spans="1:5" ht="14.4">
      <c r="A94" s="113" t="s">
        <v>74</v>
      </c>
      <c r="B94" s="113" t="s">
        <v>133</v>
      </c>
      <c r="C94" s="114">
        <v>280000</v>
      </c>
      <c r="D94" s="115">
        <v>45329</v>
      </c>
      <c r="E94" s="113" t="s">
        <v>136</v>
      </c>
    </row>
    <row r="95" spans="1:5" ht="14.4">
      <c r="A95" s="113" t="s">
        <v>74</v>
      </c>
      <c r="B95" s="113" t="s">
        <v>133</v>
      </c>
      <c r="C95" s="114">
        <v>1815000</v>
      </c>
      <c r="D95" s="115">
        <v>45323</v>
      </c>
      <c r="E95" s="113" t="s">
        <v>136</v>
      </c>
    </row>
    <row r="96" spans="1:5" ht="14.4">
      <c r="A96" s="113" t="s">
        <v>74</v>
      </c>
      <c r="B96" s="113" t="s">
        <v>133</v>
      </c>
      <c r="C96" s="114">
        <v>100000</v>
      </c>
      <c r="D96" s="115">
        <v>45337</v>
      </c>
      <c r="E96" s="113" t="s">
        <v>136</v>
      </c>
    </row>
    <row r="97" spans="1:5" ht="14.4">
      <c r="A97" s="113" t="s">
        <v>74</v>
      </c>
      <c r="B97" s="113" t="s">
        <v>133</v>
      </c>
      <c r="C97" s="114">
        <v>379000</v>
      </c>
      <c r="D97" s="115">
        <v>45348</v>
      </c>
      <c r="E97" s="113" t="s">
        <v>136</v>
      </c>
    </row>
    <row r="98" spans="1:5" ht="14.4">
      <c r="A98" s="113" t="s">
        <v>74</v>
      </c>
      <c r="B98" s="113" t="s">
        <v>133</v>
      </c>
      <c r="C98" s="114">
        <v>575000</v>
      </c>
      <c r="D98" s="115">
        <v>45337</v>
      </c>
      <c r="E98" s="113" t="s">
        <v>136</v>
      </c>
    </row>
    <row r="99" spans="1:5" ht="14.4">
      <c r="A99" s="113" t="s">
        <v>74</v>
      </c>
      <c r="B99" s="113" t="s">
        <v>133</v>
      </c>
      <c r="C99" s="114">
        <v>766000</v>
      </c>
      <c r="D99" s="115">
        <v>45335</v>
      </c>
      <c r="E99" s="113" t="s">
        <v>136</v>
      </c>
    </row>
    <row r="100" spans="1:5" ht="14.4">
      <c r="A100" s="113" t="s">
        <v>60</v>
      </c>
      <c r="B100" s="113" t="s">
        <v>134</v>
      </c>
      <c r="C100" s="114">
        <v>488500</v>
      </c>
      <c r="D100" s="115">
        <v>45334</v>
      </c>
      <c r="E100" s="113" t="s">
        <v>137</v>
      </c>
    </row>
    <row r="101" spans="1:5" ht="14.4">
      <c r="A101" s="113" t="s">
        <v>60</v>
      </c>
      <c r="B101" s="113" t="s">
        <v>134</v>
      </c>
      <c r="C101" s="114">
        <v>825000</v>
      </c>
      <c r="D101" s="115">
        <v>45345</v>
      </c>
      <c r="E101" s="113" t="s">
        <v>136</v>
      </c>
    </row>
    <row r="102" spans="1:5" ht="14.4">
      <c r="A102" s="113" t="s">
        <v>60</v>
      </c>
      <c r="B102" s="113" t="s">
        <v>134</v>
      </c>
      <c r="C102" s="114">
        <v>375000</v>
      </c>
      <c r="D102" s="115">
        <v>45336</v>
      </c>
      <c r="E102" s="113" t="s">
        <v>136</v>
      </c>
    </row>
    <row r="103" spans="1:5" ht="14.4">
      <c r="A103" s="113" t="s">
        <v>60</v>
      </c>
      <c r="B103" s="113" t="s">
        <v>134</v>
      </c>
      <c r="C103" s="114">
        <v>404000</v>
      </c>
      <c r="D103" s="115">
        <v>45335</v>
      </c>
      <c r="E103" s="113" t="s">
        <v>136</v>
      </c>
    </row>
    <row r="104" spans="1:5" ht="14.4">
      <c r="A104" s="113" t="s">
        <v>60</v>
      </c>
      <c r="B104" s="113" t="s">
        <v>134</v>
      </c>
      <c r="C104" s="114">
        <v>800000</v>
      </c>
      <c r="D104" s="115">
        <v>45327</v>
      </c>
      <c r="E104" s="113" t="s">
        <v>136</v>
      </c>
    </row>
    <row r="105" spans="1:5" ht="14.4">
      <c r="A105" s="113" t="s">
        <v>60</v>
      </c>
      <c r="B105" s="113" t="s">
        <v>134</v>
      </c>
      <c r="C105" s="114">
        <v>1217639</v>
      </c>
      <c r="D105" s="115">
        <v>45327</v>
      </c>
      <c r="E105" s="113" t="s">
        <v>137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2024-03-01T17:19:23Z</dcterms:modified>
</cp:coreProperties>
</file>