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STATS'!$A$15:$C$15</definedName>
    <definedName name="CommercialSalesMarket">'SALES STATS'!$A$36:$C$38</definedName>
    <definedName name="ConstructionLoansMarket">'LOAN ONLY STATS'!$A$28:$C$28</definedName>
    <definedName name="ConventionalLoansExcludingInclineMarket">'LOAN ONLY STATS'!#REF!</definedName>
    <definedName name="ConventionalLoansMarket">'LOAN ONLY STATS'!$A$7:$C$9</definedName>
    <definedName name="CreditLineLoansMarket">'LOAN ONLY STATS'!$A$21:$C$22</definedName>
    <definedName name="HardMoneyLoansMarket">'LOAN ONLY STATS'!$A$34:$C$38</definedName>
    <definedName name="InclineSalesMarket">'SALES STATS'!#REF!</definedName>
    <definedName name="OverallLoans">'OVERALL STATS'!$A$18:$C$22</definedName>
    <definedName name="OverallSales">'OVERALL STATS'!$A$7:$C$12</definedName>
    <definedName name="OverallSalesAndLoans">'OVERALL STATS'!$A$28:$C$33</definedName>
    <definedName name="_xlnm.Print_Titles" localSheetId="1">'SALES STATS'!$1:$6</definedName>
    <definedName name="ResaleMarket">'SALES STATS'!$A$7:$C$12</definedName>
    <definedName name="ResidentialResaleMarket">'SALES STATS'!$A$25:$C$30</definedName>
    <definedName name="ResidentialSalesExcludingInclineMarket">'SALES STATS'!#REF!</definedName>
    <definedName name="SubdivisionMarket">'SALES STATS'!$A$18:$C$19</definedName>
    <definedName name="VacantLandSalesMarket">'SALES STATS'!$A$44:$C$45</definedName>
  </definedNames>
  <calcPr calcId="124519"/>
  <pivotCaches>
    <pivotCache cacheId="10" r:id="rId9"/>
    <pivotCache cacheId="15" r:id="rId10"/>
  </pivotCaches>
</workbook>
</file>

<file path=xl/calcChain.xml><?xml version="1.0" encoding="utf-8"?>
<calcChain xmlns="http://schemas.openxmlformats.org/spreadsheetml/2006/main">
  <c r="G38" i="3"/>
  <c r="G37"/>
  <c r="G36"/>
  <c r="G35"/>
  <c r="G34"/>
  <c r="G28"/>
  <c r="G22"/>
  <c r="G21"/>
  <c r="G15"/>
  <c r="G9"/>
  <c r="G8"/>
  <c r="G7"/>
  <c r="G45" i="2"/>
  <c r="G44"/>
  <c r="G38"/>
  <c r="G37"/>
  <c r="G36"/>
  <c r="G30"/>
  <c r="G29"/>
  <c r="G28"/>
  <c r="G27"/>
  <c r="G26"/>
  <c r="G25"/>
  <c r="G19"/>
  <c r="G18"/>
  <c r="G12"/>
  <c r="G11"/>
  <c r="G10"/>
  <c r="G9"/>
  <c r="G8"/>
  <c r="G7"/>
  <c r="G33" i="1"/>
  <c r="G32"/>
  <c r="G31"/>
  <c r="G30"/>
  <c r="G29"/>
  <c r="G28"/>
  <c r="G22"/>
  <c r="G21"/>
  <c r="G20"/>
  <c r="G19"/>
  <c r="G18"/>
  <c r="G12"/>
  <c r="G11"/>
  <c r="G10"/>
  <c r="G9"/>
  <c r="G8"/>
  <c r="G7"/>
  <c r="C29" i="3"/>
  <c r="B29"/>
  <c r="C16"/>
  <c r="B16"/>
  <c r="C39" i="2"/>
  <c r="B39"/>
  <c r="B13" i="1"/>
  <c r="C13"/>
  <c r="B39" i="3"/>
  <c r="C39"/>
  <c r="B23"/>
  <c r="C23"/>
  <c r="B10"/>
  <c r="D7" s="1"/>
  <c r="C10"/>
  <c r="E7" s="1"/>
  <c r="B46" i="2"/>
  <c r="C46"/>
  <c r="B31"/>
  <c r="D26" s="1"/>
  <c r="C31"/>
  <c r="E26" s="1"/>
  <c r="A2"/>
  <c r="B20"/>
  <c r="D19" s="1"/>
  <c r="C20"/>
  <c r="D35" i="3" l="1"/>
  <c r="E38"/>
  <c r="D37"/>
  <c r="D38"/>
  <c r="D36"/>
  <c r="E15"/>
  <c r="D15"/>
  <c r="E9"/>
  <c r="D9"/>
  <c r="E9" i="1"/>
  <c r="D9"/>
  <c r="E27" i="2"/>
  <c r="D27"/>
  <c r="E45"/>
  <c r="D38"/>
  <c r="E37"/>
  <c r="D36"/>
  <c r="D8" i="3"/>
  <c r="E8"/>
  <c r="E22"/>
  <c r="D22"/>
  <c r="E28"/>
  <c r="D28"/>
  <c r="E36"/>
  <c r="E35"/>
  <c r="E37"/>
  <c r="D45" i="2"/>
  <c r="D37"/>
  <c r="E36"/>
  <c r="E38"/>
  <c r="E44"/>
  <c r="E25"/>
  <c r="E28"/>
  <c r="E30"/>
  <c r="E19"/>
  <c r="E18"/>
  <c r="D18"/>
  <c r="D29"/>
  <c r="E29"/>
  <c r="D30"/>
  <c r="D28"/>
  <c r="D25"/>
  <c r="D44"/>
  <c r="A2" i="3"/>
  <c r="E34"/>
  <c r="B13" i="2"/>
  <c r="C13"/>
  <c r="B23" i="1"/>
  <c r="C23"/>
  <c r="B34"/>
  <c r="C34"/>
  <c r="E31" l="1"/>
  <c r="D31"/>
  <c r="E22"/>
  <c r="D22"/>
  <c r="E9" i="2"/>
  <c r="D9"/>
  <c r="E16" i="3"/>
  <c r="D16"/>
  <c r="E39" i="2"/>
  <c r="D39"/>
  <c r="D32" i="1"/>
  <c r="E21"/>
  <c r="D21"/>
  <c r="E32"/>
  <c r="E30"/>
  <c r="E33"/>
  <c r="D34" i="3"/>
  <c r="E29"/>
  <c r="D29"/>
  <c r="E21"/>
  <c r="D21"/>
  <c r="D46" i="2"/>
  <c r="E46"/>
  <c r="E31"/>
  <c r="D31"/>
  <c r="D8"/>
  <c r="D7"/>
  <c r="D10"/>
  <c r="D12"/>
  <c r="D11"/>
  <c r="E7"/>
  <c r="E12"/>
  <c r="E8"/>
  <c r="E11"/>
  <c r="E10"/>
  <c r="E29" i="1"/>
  <c r="E28"/>
  <c r="D28"/>
  <c r="E8"/>
  <c r="D11"/>
  <c r="D8"/>
  <c r="D7"/>
  <c r="E11"/>
  <c r="D10"/>
  <c r="D12"/>
  <c r="D20"/>
  <c r="E18"/>
  <c r="E19"/>
  <c r="E20"/>
  <c r="D29"/>
  <c r="E7"/>
  <c r="D30"/>
  <c r="D19"/>
  <c r="D18"/>
  <c r="E10"/>
  <c r="E12"/>
  <c r="D33"/>
  <c r="E34" l="1"/>
  <c r="D34"/>
  <c r="E39" i="3"/>
  <c r="E23"/>
  <c r="D23"/>
  <c r="D39"/>
  <c r="E10"/>
  <c r="D10"/>
  <c r="E20" i="2"/>
  <c r="D20"/>
  <c r="D13" i="1"/>
  <c r="E13"/>
  <c r="E13" i="2"/>
  <c r="D13"/>
  <c r="D23" i="1"/>
  <c r="E23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<sst xmlns="http://schemas.openxmlformats.org/spreadsheetml/2006/main" count="950" uniqueCount="137">
  <si>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</si>
  <si>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</si>
  <si>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</si>
  <si>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</si>
  <si>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</si>
  <si>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</si>
  <si>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</si>
  <si>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</si>
  <si>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</si>
  <si>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</si>
  <si>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</si>
  <si>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</si>
  <si>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</si>
  <si>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</si>
  <si>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</si>
  <si>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</si>
  <si>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</si>
  <si>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</si>
  <si>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</si>
  <si>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</si>
  <si>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</si>
  <si>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</si>
  <si>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</si>
  <si>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</si>
  <si>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</si>
  <si>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</si>
  <si>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</si>
  <si>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</si>
  <si>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</si>
  <si>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</si>
  <si>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</si>
  <si>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</si>
  <si>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</si>
  <si>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</si>
  <si>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</si>
  <si>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</si>
  <si>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</si>
  <si>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</si>
  <si>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</si>
  <si>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</si>
  <si>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</si>
  <si>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</si>
  <si>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</si>
  <si>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</si>
  <si>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</si>
  <si>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</si>
  <si>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</si>
  <si>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</si>
  <si>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</si>
  <si>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</si>
  <si>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 xml:space="preserve">Reporting Period: JANUARY, 2023 </t>
  </si>
  <si>
    <t>Stewart Title</t>
  </si>
  <si>
    <t>SINGLE FAM RES.</t>
  </si>
  <si>
    <t>KIETZKE</t>
  </si>
  <si>
    <t>JMS</t>
  </si>
  <si>
    <t>NO</t>
  </si>
  <si>
    <t>First Centennial Title</t>
  </si>
  <si>
    <t>CARSON CITY</t>
  </si>
  <si>
    <t>18</t>
  </si>
  <si>
    <t>GARDNERVILLE</t>
  </si>
  <si>
    <t>SLA</t>
  </si>
  <si>
    <t>Signature Title</t>
  </si>
  <si>
    <t>MINDEN</t>
  </si>
  <si>
    <t>NF</t>
  </si>
  <si>
    <t>First American Title</t>
  </si>
  <si>
    <t>ET</t>
  </si>
  <si>
    <t>COMMERCIAL</t>
  </si>
  <si>
    <t>CONDO/TWNHSE</t>
  </si>
  <si>
    <t>ZEPHYR</t>
  </si>
  <si>
    <t>JML</t>
  </si>
  <si>
    <t>RIDGEVIEW</t>
  </si>
  <si>
    <t>26</t>
  </si>
  <si>
    <t>YES</t>
  </si>
  <si>
    <t>Ticor Title</t>
  </si>
  <si>
    <t>VACANT LAND</t>
  </si>
  <si>
    <t>RLT</t>
  </si>
  <si>
    <t>AMG</t>
  </si>
  <si>
    <t>1420-05-434-003</t>
  </si>
  <si>
    <t>17</t>
  </si>
  <si>
    <t>MMB</t>
  </si>
  <si>
    <t>DKD</t>
  </si>
  <si>
    <t>9</t>
  </si>
  <si>
    <t>DAMONTE</t>
  </si>
  <si>
    <t>24</t>
  </si>
  <si>
    <t>20</t>
  </si>
  <si>
    <t>LAKESIDEMOANA</t>
  </si>
  <si>
    <t>12</t>
  </si>
  <si>
    <t>INCLINE</t>
  </si>
  <si>
    <t>SLP</t>
  </si>
  <si>
    <t>Archer Title and Escrow</t>
  </si>
  <si>
    <t>MCCARRAN</t>
  </si>
  <si>
    <t>NH</t>
  </si>
  <si>
    <t>1320-30-511-025</t>
  </si>
  <si>
    <t>HARD MONEY</t>
  </si>
  <si>
    <t>CLARK, PATRICIA D</t>
  </si>
  <si>
    <t>1319-18-310-040</t>
  </si>
  <si>
    <t>CONVENTIONAL</t>
  </si>
  <si>
    <t>CROSSCOUNTY MORTGAGE LLC</t>
  </si>
  <si>
    <t>1220-09-414-007</t>
  </si>
  <si>
    <t>CREDIT LINE</t>
  </si>
  <si>
    <t>HERITAGE BANK OF NEVADA</t>
  </si>
  <si>
    <t>GUILD MORTGAGE COMPANY LLC</t>
  </si>
  <si>
    <t>1220-03-310-030</t>
  </si>
  <si>
    <t>WORLD CLASS PROPERTY MANAGEMENT INC</t>
  </si>
  <si>
    <t>1219-26-001-015</t>
  </si>
  <si>
    <t>HOMETOWEN LENDERS INC</t>
  </si>
  <si>
    <t>1318-23-810-055</t>
  </si>
  <si>
    <t>KRISTAL, JASON</t>
  </si>
  <si>
    <t>1419-04-002-051</t>
  </si>
  <si>
    <t>MIDFIRST BANK</t>
  </si>
  <si>
    <t>CONSTRUCTION</t>
  </si>
  <si>
    <t>1318-10-417-053</t>
  </si>
  <si>
    <t>PLUMAS BANK</t>
  </si>
  <si>
    <t>1220-23-000-012</t>
  </si>
  <si>
    <t>FHA</t>
  </si>
  <si>
    <t>DIGNIFIED HOME LOANS LLC</t>
  </si>
  <si>
    <t>1220-24-701-069</t>
  </si>
  <si>
    <t>WHEELER, BOBBY C TRUSTEE; WHEELER, R DARLENE TRUSTEE; WHEELER, BOBBY C FAMIILY TRUST 11/1/96</t>
  </si>
  <si>
    <t>1220-22-310-144</t>
  </si>
  <si>
    <t>MASON MCDUFFIE MORTGAGE CORPORATION</t>
  </si>
  <si>
    <t>1319-10-311-011</t>
  </si>
  <si>
    <t>NEVADA STATE BANK</t>
  </si>
  <si>
    <t>1219-26-001-012</t>
  </si>
  <si>
    <t>CROSSCOUNTRY MORTGAGE LLC</t>
  </si>
  <si>
    <t>1219-14-001-009</t>
  </si>
  <si>
    <t>ALL WESTERN MORTGAGE INC</t>
  </si>
  <si>
    <t>1320-28-000-044</t>
  </si>
  <si>
    <t>CARRICK LLC; GILBERT, MICHAEL C; GILBERT, ANGEL KERR</t>
  </si>
  <si>
    <t>ATE</t>
  </si>
  <si>
    <t>FA</t>
  </si>
  <si>
    <t>FC</t>
  </si>
  <si>
    <t>SIG</t>
  </si>
  <si>
    <t>ST</t>
  </si>
  <si>
    <t>TI</t>
  </si>
  <si>
    <t>Deed</t>
  </si>
  <si>
    <t>Deed of Trust</t>
  </si>
  <si>
    <t>Deed Subdivider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</si>
</sst>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0" applyFont="1" applyBorder="1" applyAlignment="1">
      <alignment horizontal="right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STATS'!$A$7:$A$12</c:f>
              <c:strCache>
                <c:ptCount val="6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Signature Title</c:v>
                </c:pt>
                <c:pt idx="4">
                  <c:v>First American Title</c:v>
                </c:pt>
                <c:pt idx="5">
                  <c:v>Archer Title and Escrow</c:v>
                </c:pt>
              </c:strCache>
            </c:strRef>
          </c:cat>
          <c:val>
            <c:numRef>
              <c:f>'OVERALL STATS'!$B$7:$B$12</c:f>
              <c:numCache>
                <c:formatCode>0</c:formatCode>
                <c:ptCount val="6"/>
                <c:pt idx="0">
                  <c:v>13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</c:ser>
        <c:shape val="box"/>
        <c:axId val="120235136"/>
        <c:axId val="120236672"/>
        <c:axId val="0"/>
      </c:bar3DChart>
      <c:catAx>
        <c:axId val="120235136"/>
        <c:scaling>
          <c:orientation val="minMax"/>
        </c:scaling>
        <c:axPos val="b"/>
        <c:numFmt formatCode="General" sourceLinked="1"/>
        <c:majorTickMark val="none"/>
        <c:tickLblPos val="nextTo"/>
        <c:crossAx val="120236672"/>
        <c:crosses val="autoZero"/>
        <c:auto val="1"/>
        <c:lblAlgn val="ctr"/>
        <c:lblOffset val="100"/>
      </c:catAx>
      <c:valAx>
        <c:axId val="1202366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02351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STATS'!$A$18:$A$22</c:f>
              <c:strCache>
                <c:ptCount val="5"/>
                <c:pt idx="0">
                  <c:v>Stewart Title</c:v>
                </c:pt>
                <c:pt idx="1">
                  <c:v>First Centennial Title</c:v>
                </c:pt>
                <c:pt idx="2">
                  <c:v>Signature Title</c:v>
                </c:pt>
                <c:pt idx="3">
                  <c:v>Ticor Title</c:v>
                </c:pt>
                <c:pt idx="4">
                  <c:v>First American Title</c:v>
                </c:pt>
              </c:strCache>
            </c:strRef>
          </c:cat>
          <c:val>
            <c:numRef>
              <c:f>'OVERALL STATS'!$B$18:$B$22</c:f>
              <c:numCache>
                <c:formatCode>0</c:formatCode>
                <c:ptCount val="5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hape val="box"/>
        <c:axId val="120406784"/>
        <c:axId val="120408320"/>
        <c:axId val="0"/>
      </c:bar3DChart>
      <c:catAx>
        <c:axId val="120406784"/>
        <c:scaling>
          <c:orientation val="minMax"/>
        </c:scaling>
        <c:axPos val="b"/>
        <c:numFmt formatCode="General" sourceLinked="1"/>
        <c:majorTickMark val="none"/>
        <c:tickLblPos val="nextTo"/>
        <c:crossAx val="120408320"/>
        <c:crosses val="autoZero"/>
        <c:auto val="1"/>
        <c:lblAlgn val="ctr"/>
        <c:lblOffset val="100"/>
      </c:catAx>
      <c:valAx>
        <c:axId val="1204083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0406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STATS'!$A$28:$A$33</c:f>
              <c:strCache>
                <c:ptCount val="6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Signature Title</c:v>
                </c:pt>
                <c:pt idx="4">
                  <c:v>First American Title</c:v>
                </c:pt>
                <c:pt idx="5">
                  <c:v>Archer Title and Escrow</c:v>
                </c:pt>
              </c:strCache>
            </c:strRef>
          </c:cat>
          <c:val>
            <c:numRef>
              <c:f>'OVERALL STATS'!$B$28:$B$33</c:f>
              <c:numCache>
                <c:formatCode>0</c:formatCode>
                <c:ptCount val="6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11</c:v>
                </c:pt>
                <c:pt idx="4">
                  <c:v>7</c:v>
                </c:pt>
                <c:pt idx="5">
                  <c:v>1</c:v>
                </c:pt>
              </c:numCache>
            </c:numRef>
          </c:val>
        </c:ser>
        <c:shape val="box"/>
        <c:axId val="120434688"/>
        <c:axId val="120436224"/>
        <c:axId val="0"/>
      </c:bar3DChart>
      <c:catAx>
        <c:axId val="120434688"/>
        <c:scaling>
          <c:orientation val="minMax"/>
        </c:scaling>
        <c:axPos val="b"/>
        <c:numFmt formatCode="General" sourceLinked="1"/>
        <c:majorTickMark val="none"/>
        <c:tickLblPos val="nextTo"/>
        <c:crossAx val="120436224"/>
        <c:crosses val="autoZero"/>
        <c:auto val="1"/>
        <c:lblAlgn val="ctr"/>
        <c:lblOffset val="100"/>
      </c:catAx>
      <c:valAx>
        <c:axId val="1204362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04346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STATS'!$A$7:$A$12</c:f>
              <c:strCache>
                <c:ptCount val="6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Signature Title</c:v>
                </c:pt>
                <c:pt idx="4">
                  <c:v>First American Title</c:v>
                </c:pt>
                <c:pt idx="5">
                  <c:v>Archer Title and Escrow</c:v>
                </c:pt>
              </c:strCache>
            </c:strRef>
          </c:cat>
          <c:val>
            <c:numRef>
              <c:f>'OVERALL STATS'!$C$7:$C$12</c:f>
              <c:numCache>
                <c:formatCode>"$"#,##0</c:formatCode>
                <c:ptCount val="6"/>
                <c:pt idx="0">
                  <c:v>7463500</c:v>
                </c:pt>
                <c:pt idx="1">
                  <c:v>7822797</c:v>
                </c:pt>
                <c:pt idx="2">
                  <c:v>6882900</c:v>
                </c:pt>
                <c:pt idx="3">
                  <c:v>8308000</c:v>
                </c:pt>
                <c:pt idx="4">
                  <c:v>3985000</c:v>
                </c:pt>
                <c:pt idx="5">
                  <c:v>505000</c:v>
                </c:pt>
              </c:numCache>
            </c:numRef>
          </c:val>
        </c:ser>
        <c:shape val="box"/>
        <c:axId val="120454144"/>
        <c:axId val="120800000"/>
        <c:axId val="0"/>
      </c:bar3DChart>
      <c:catAx>
        <c:axId val="120454144"/>
        <c:scaling>
          <c:orientation val="minMax"/>
        </c:scaling>
        <c:axPos val="b"/>
        <c:numFmt formatCode="General" sourceLinked="1"/>
        <c:majorTickMark val="none"/>
        <c:tickLblPos val="nextTo"/>
        <c:crossAx val="120800000"/>
        <c:crosses val="autoZero"/>
        <c:auto val="1"/>
        <c:lblAlgn val="ctr"/>
        <c:lblOffset val="100"/>
      </c:catAx>
      <c:valAx>
        <c:axId val="1208000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04541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STATS'!$A$18:$A$22</c:f>
              <c:strCache>
                <c:ptCount val="5"/>
                <c:pt idx="0">
                  <c:v>Stewart Title</c:v>
                </c:pt>
                <c:pt idx="1">
                  <c:v>First Centennial Title</c:v>
                </c:pt>
                <c:pt idx="2">
                  <c:v>Signature Title</c:v>
                </c:pt>
                <c:pt idx="3">
                  <c:v>Ticor Title</c:v>
                </c:pt>
                <c:pt idx="4">
                  <c:v>First American Title</c:v>
                </c:pt>
              </c:strCache>
            </c:strRef>
          </c:cat>
          <c:val>
            <c:numRef>
              <c:f>'OVERALL STATS'!$C$18:$C$22</c:f>
              <c:numCache>
                <c:formatCode>"$"#,##0</c:formatCode>
                <c:ptCount val="5"/>
                <c:pt idx="0">
                  <c:v>2841000</c:v>
                </c:pt>
                <c:pt idx="1">
                  <c:v>1050992</c:v>
                </c:pt>
                <c:pt idx="2">
                  <c:v>3464000</c:v>
                </c:pt>
                <c:pt idx="3">
                  <c:v>2939000</c:v>
                </c:pt>
                <c:pt idx="4">
                  <c:v>30000</c:v>
                </c:pt>
              </c:numCache>
            </c:numRef>
          </c:val>
        </c:ser>
        <c:shape val="box"/>
        <c:axId val="120846592"/>
        <c:axId val="120520704"/>
        <c:axId val="0"/>
      </c:bar3DChart>
      <c:catAx>
        <c:axId val="120846592"/>
        <c:scaling>
          <c:orientation val="minMax"/>
        </c:scaling>
        <c:axPos val="b"/>
        <c:numFmt formatCode="General" sourceLinked="1"/>
        <c:majorTickMark val="none"/>
        <c:tickLblPos val="nextTo"/>
        <c:crossAx val="120520704"/>
        <c:crosses val="autoZero"/>
        <c:auto val="1"/>
        <c:lblAlgn val="ctr"/>
        <c:lblOffset val="100"/>
      </c:catAx>
      <c:valAx>
        <c:axId val="1205207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08465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STATS'!$A$28:$A$33</c:f>
              <c:strCache>
                <c:ptCount val="6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Signature Title</c:v>
                </c:pt>
                <c:pt idx="4">
                  <c:v>First American Title</c:v>
                </c:pt>
                <c:pt idx="5">
                  <c:v>Archer Title and Escrow</c:v>
                </c:pt>
              </c:strCache>
            </c:strRef>
          </c:cat>
          <c:val>
            <c:numRef>
              <c:f>'OVERALL STATS'!$C$28:$C$33</c:f>
              <c:numCache>
                <c:formatCode>"$"#,##0</c:formatCode>
                <c:ptCount val="6"/>
                <c:pt idx="0">
                  <c:v>10402500</c:v>
                </c:pt>
                <c:pt idx="1">
                  <c:v>9723900</c:v>
                </c:pt>
                <c:pt idx="2">
                  <c:v>8873789</c:v>
                </c:pt>
                <c:pt idx="3">
                  <c:v>11772000</c:v>
                </c:pt>
                <c:pt idx="4">
                  <c:v>4015000</c:v>
                </c:pt>
                <c:pt idx="5">
                  <c:v>505000</c:v>
                </c:pt>
              </c:numCache>
            </c:numRef>
          </c:val>
        </c:ser>
        <c:shape val="box"/>
        <c:axId val="120534528"/>
        <c:axId val="120536064"/>
        <c:axId val="0"/>
      </c:bar3DChart>
      <c:catAx>
        <c:axId val="120534528"/>
        <c:scaling>
          <c:orientation val="minMax"/>
        </c:scaling>
        <c:axPos val="b"/>
        <c:numFmt formatCode="General" sourceLinked="1"/>
        <c:majorTickMark val="none"/>
        <c:tickLblPos val="nextTo"/>
        <c:crossAx val="120536064"/>
        <c:crosses val="autoZero"/>
        <c:auto val="1"/>
        <c:lblAlgn val="ctr"/>
        <c:lblOffset val="100"/>
      </c:catAx>
      <c:valAx>
        <c:axId val="1205360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05345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38</xdr:row>
      <xdr:rowOff>9525</xdr:rowOff>
    </xdr:from>
    <xdr:to>
      <xdr:col>6</xdr:col>
      <xdr:colOff>1152524</xdr:colOff>
      <xdr:row>55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56</xdr:row>
      <xdr:rowOff>19050</xdr:rowOff>
    </xdr:from>
    <xdr:to>
      <xdr:col>6</xdr:col>
      <xdr:colOff>1152524</xdr:colOff>
      <xdr:row>73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74</xdr:row>
      <xdr:rowOff>0</xdr:rowOff>
    </xdr:from>
    <xdr:to>
      <xdr:col>6</xdr:col>
      <xdr:colOff>1143000</xdr:colOff>
      <xdr:row>90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38</xdr:row>
      <xdr:rowOff>0</xdr:rowOff>
    </xdr:from>
    <xdr:to>
      <xdr:col>20</xdr:col>
      <xdr:colOff>190500</xdr:colOff>
      <xdr:row>54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56</xdr:row>
      <xdr:rowOff>9525</xdr:rowOff>
    </xdr:from>
    <xdr:to>
      <xdr:col>20</xdr:col>
      <xdr:colOff>190499</xdr:colOff>
      <xdr:row>73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74</xdr:row>
      <xdr:rowOff>9525</xdr:rowOff>
    </xdr:from>
    <xdr:to>
      <xdr:col>20</xdr:col>
      <xdr:colOff>180974</xdr:colOff>
      <xdr:row>91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958.743470138892" createdVersion="3" refreshedVersion="3" minRefreshableVersion="3" recordCount="47">
  <cacheSource type="worksheet">
    <worksheetSource name="Table5"/>
  </cacheSource>
  <cacheFields count="10">
    <cacheField name="FULLNAME" numFmtId="0">
      <sharedItems containsBlank="1" count="7">
        <s v="Archer Title and Escrow"/>
        <s v="First American Title"/>
        <s v="First Centennial Title"/>
        <s v="Signature Title"/>
        <s v="Stewart Title"/>
        <s v="Ticor Title"/>
        <m u="1"/>
      </sharedItems>
    </cacheField>
    <cacheField name="RECBY" numFmtId="0">
      <sharedItems/>
    </cacheField>
    <cacheField name="BRANCH" numFmtId="0">
      <sharedItems containsBlank="1" count="11">
        <s v="MCCARRAN"/>
        <s v="MINDEN"/>
        <s v="RIDGEVIEW"/>
        <s v="ZEPHYR"/>
        <s v="DAMONTE"/>
        <s v="LAKESIDEMOANA"/>
        <s v="CARSON CITY"/>
        <s v="GARDNERVILLE"/>
        <s v="KIETZKE"/>
        <s v="INCLINE"/>
        <m u="1"/>
      </sharedItems>
    </cacheField>
    <cacheField name="EO" numFmtId="0">
      <sharedItems containsBlank="1" count="19">
        <s v="NH"/>
        <s v="ET"/>
        <s v="26"/>
        <s v="17"/>
        <s v="24"/>
        <s v="9"/>
        <s v="20"/>
        <s v="12"/>
        <s v="18"/>
        <s v="JML"/>
        <s v="NF"/>
        <s v="AMG"/>
        <s v="MMB"/>
        <s v="JMS"/>
        <s v="SLA"/>
        <s v="RLT"/>
        <s v="DKD"/>
        <s v="SLP"/>
        <m u="1"/>
      </sharedItems>
    </cacheField>
    <cacheField name="PROPTYPE" numFmtId="0">
      <sharedItems containsBlank="1" count="5">
        <s v="SINGLE FAM RES."/>
        <s v="COMMERCIAL"/>
        <s v="CONDO/TWNHSE"/>
        <s v="VACANT LAND"/>
        <m u="1"/>
      </sharedItems>
    </cacheField>
    <cacheField name="DOCNUM" numFmtId="0">
      <sharedItems containsSemiMixedTypes="0" containsString="0" containsNumber="1" containsInteger="1" minValue="992929" maxValue="993561"/>
    </cacheField>
    <cacheField name="AMOUNT" numFmtId="165">
      <sharedItems containsSemiMixedTypes="0" containsString="0" containsNumber="1" containsInteger="1" minValue="85000" maxValue="3800000"/>
    </cacheField>
    <cacheField name="SUB" numFmtId="0">
      <sharedItems containsBlank="1" count="3">
        <s v="NO"/>
        <s v="YES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1-03T00:00:00" maxDate="2023-02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958.743586921293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ignature Title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HARD MONEY"/>
        <s v="CONVENTIONAL"/>
        <s v="CREDIT LINE"/>
        <s v="COMMERCIAL"/>
        <s v="CONSTRUCTION"/>
        <s v="FHA"/>
        <m/>
        <s v="SBA" u="1"/>
        <s v="VA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992941" maxValue="993555"/>
    </cacheField>
    <cacheField name="AMOUNT" numFmtId="165">
      <sharedItems containsString="0" containsBlank="1" containsNumber="1" containsInteger="1" minValue="30000" maxValue="2600000"/>
    </cacheField>
    <cacheField name="RECDATE" numFmtId="14">
      <sharedItems containsNonDate="0" containsDate="1" containsString="0" containsBlank="1" minDate="2023-01-03T00:00:00" maxDate="2023-02-01T00:00:00"/>
    </cacheField>
    <cacheField name="LENDER" numFmtId="0">
      <sharedItems containsBlank="1" count="111">
        <s v="CLARK, PATRICIA D"/>
        <s v="CROSSCOUNTY MORTGAGE LLC"/>
        <s v="HERITAGE BANK OF NEVADA"/>
        <s v="GUILD MORTGAGE COMPANY LLC"/>
        <s v="WORLD CLASS PROPERTY MANAGEMENT INC"/>
        <s v="HOMETOWEN LENDERS INC"/>
        <s v="PLUMAS BANK"/>
        <s v="KRISTAL, JASON"/>
        <s v="MIDFIRST BANK"/>
        <s v="DIGNIFIED HOME LOANS LLC"/>
        <s v="WHEELER, BOBBY C TRUSTEE; WHEELER, R DARLENE TRUSTEE; WHEELER, BOBBY C FAMIILY TRUST 11/1/96"/>
        <s v="MASON MCDUFFIE MORTGAGE CORPORATION"/>
        <s v="NEVADA STATE BANK"/>
        <s v="CROSSCOUNTRY MORTGAGE LLC"/>
        <s v="CARRICK LLC; GILBERT, MICHAEL C; GILBERT, ANGEL KERR"/>
        <s v="ALL WESTERN MORTGAGE INC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FLAGSTAR BANK FSB" u="1"/>
        <s v="PARAMOUNT RESIDENTIAL MORTGAGE GROUP INC" u="1"/>
        <s v="SUMMIT FUNDING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">
  <r>
    <x v="0"/>
    <s v="ATE"/>
    <x v="0"/>
    <x v="0"/>
    <x v="0"/>
    <n v="993305"/>
    <n v="505000"/>
    <x v="0"/>
    <s v="YES"/>
    <d v="2023-01-20T00:00:00"/>
  </r>
  <r>
    <x v="1"/>
    <s v="FA"/>
    <x v="1"/>
    <x v="1"/>
    <x v="0"/>
    <n v="993064"/>
    <n v="520000"/>
    <x v="0"/>
    <s v="YES"/>
    <d v="2023-01-09T00:00:00"/>
  </r>
  <r>
    <x v="1"/>
    <s v="FA"/>
    <x v="1"/>
    <x v="1"/>
    <x v="0"/>
    <n v="993531"/>
    <n v="150000"/>
    <x v="0"/>
    <s v="YES"/>
    <d v="2023-01-30T00:00:00"/>
  </r>
  <r>
    <x v="1"/>
    <s v="FA"/>
    <x v="1"/>
    <x v="1"/>
    <x v="0"/>
    <n v="992957"/>
    <n v="1800000"/>
    <x v="0"/>
    <s v="YES"/>
    <d v="2023-01-03T00:00:00"/>
  </r>
  <r>
    <x v="1"/>
    <s v="FA"/>
    <x v="1"/>
    <x v="1"/>
    <x v="0"/>
    <n v="993189"/>
    <n v="650000"/>
    <x v="0"/>
    <s v="YES"/>
    <d v="2023-01-13T00:00:00"/>
  </r>
  <r>
    <x v="1"/>
    <s v="FA"/>
    <x v="1"/>
    <x v="1"/>
    <x v="1"/>
    <n v="993071"/>
    <n v="400000"/>
    <x v="0"/>
    <s v="YES"/>
    <d v="2023-01-09T00:00:00"/>
  </r>
  <r>
    <x v="1"/>
    <s v="FA"/>
    <x v="1"/>
    <x v="1"/>
    <x v="0"/>
    <n v="993036"/>
    <n v="465000"/>
    <x v="0"/>
    <s v="YES"/>
    <d v="2023-01-06T00:00:00"/>
  </r>
  <r>
    <x v="2"/>
    <s v="FC"/>
    <x v="2"/>
    <x v="2"/>
    <x v="2"/>
    <n v="993510"/>
    <n v="474990"/>
    <x v="1"/>
    <s v="YES"/>
    <d v="2023-01-30T00:00:00"/>
  </r>
  <r>
    <x v="2"/>
    <s v="FC"/>
    <x v="3"/>
    <x v="3"/>
    <x v="0"/>
    <n v="993538"/>
    <n v="1650000"/>
    <x v="0"/>
    <s v="YES"/>
    <d v="2023-01-31T00:00:00"/>
  </r>
  <r>
    <x v="2"/>
    <s v="FC"/>
    <x v="2"/>
    <x v="2"/>
    <x v="2"/>
    <n v="993088"/>
    <n v="570769"/>
    <x v="1"/>
    <s v="YES"/>
    <d v="2023-01-10T00:00:00"/>
  </r>
  <r>
    <x v="2"/>
    <s v="FC"/>
    <x v="4"/>
    <x v="4"/>
    <x v="1"/>
    <n v="993412"/>
    <n v="1200000"/>
    <x v="0"/>
    <s v="YES"/>
    <d v="2023-01-24T00:00:00"/>
  </r>
  <r>
    <x v="2"/>
    <s v="FC"/>
    <x v="2"/>
    <x v="5"/>
    <x v="0"/>
    <n v="992962"/>
    <n v="458000"/>
    <x v="0"/>
    <s v="YES"/>
    <d v="2023-01-04T00:00:00"/>
  </r>
  <r>
    <x v="2"/>
    <s v="FC"/>
    <x v="2"/>
    <x v="6"/>
    <x v="0"/>
    <n v="993549"/>
    <n v="786538"/>
    <x v="1"/>
    <s v="YES"/>
    <d v="2023-01-31T00:00:00"/>
  </r>
  <r>
    <x v="2"/>
    <s v="FC"/>
    <x v="5"/>
    <x v="7"/>
    <x v="0"/>
    <n v="993551"/>
    <n v="630000"/>
    <x v="0"/>
    <s v="YES"/>
    <d v="2023-01-31T00:00:00"/>
  </r>
  <r>
    <x v="2"/>
    <s v="FC"/>
    <x v="3"/>
    <x v="3"/>
    <x v="0"/>
    <n v="993312"/>
    <n v="1250000"/>
    <x v="0"/>
    <s v="YES"/>
    <d v="2023-01-20T00:00:00"/>
  </r>
  <r>
    <x v="2"/>
    <s v="FC"/>
    <x v="6"/>
    <x v="8"/>
    <x v="0"/>
    <n v="993024"/>
    <n v="365000"/>
    <x v="0"/>
    <s v="YES"/>
    <d v="2023-01-06T00:00:00"/>
  </r>
  <r>
    <x v="2"/>
    <s v="FC"/>
    <x v="4"/>
    <x v="4"/>
    <x v="0"/>
    <n v="993205"/>
    <n v="437500"/>
    <x v="0"/>
    <s v="YES"/>
    <d v="2023-01-17T00:00:00"/>
  </r>
  <r>
    <x v="3"/>
    <s v="SIG"/>
    <x v="3"/>
    <x v="9"/>
    <x v="2"/>
    <n v="993079"/>
    <n v="390000"/>
    <x v="0"/>
    <s v="YES"/>
    <d v="2023-01-10T00:00:00"/>
  </r>
  <r>
    <x v="3"/>
    <s v="SIG"/>
    <x v="3"/>
    <x v="9"/>
    <x v="0"/>
    <n v="993462"/>
    <n v="3800000"/>
    <x v="0"/>
    <s v="YES"/>
    <d v="2023-01-27T00:00:00"/>
  </r>
  <r>
    <x v="3"/>
    <s v="SIG"/>
    <x v="1"/>
    <x v="10"/>
    <x v="0"/>
    <n v="993057"/>
    <n v="439000"/>
    <x v="0"/>
    <s v="YES"/>
    <d v="2023-01-09T00:00:00"/>
  </r>
  <r>
    <x v="3"/>
    <s v="SIG"/>
    <x v="1"/>
    <x v="10"/>
    <x v="0"/>
    <n v="993484"/>
    <n v="745000"/>
    <x v="0"/>
    <s v="YES"/>
    <d v="2023-01-27T00:00:00"/>
  </r>
  <r>
    <x v="3"/>
    <s v="SIG"/>
    <x v="3"/>
    <x v="9"/>
    <x v="2"/>
    <n v="993351"/>
    <n v="947000"/>
    <x v="0"/>
    <s v="YES"/>
    <d v="2023-01-23T00:00:00"/>
  </r>
  <r>
    <x v="3"/>
    <s v="SIG"/>
    <x v="1"/>
    <x v="10"/>
    <x v="0"/>
    <n v="993031"/>
    <n v="1077000"/>
    <x v="0"/>
    <s v="YES"/>
    <d v="2023-01-06T00:00:00"/>
  </r>
  <r>
    <x v="3"/>
    <s v="SIG"/>
    <x v="3"/>
    <x v="9"/>
    <x v="0"/>
    <n v="993248"/>
    <n v="910000"/>
    <x v="0"/>
    <s v="YES"/>
    <d v="2023-01-18T00:00:00"/>
  </r>
  <r>
    <x v="4"/>
    <s v="ST"/>
    <x v="6"/>
    <x v="11"/>
    <x v="0"/>
    <n v="993488"/>
    <n v="733000"/>
    <x v="0"/>
    <s v="YES"/>
    <d v="2023-01-27T00:00:00"/>
  </r>
  <r>
    <x v="4"/>
    <s v="ST"/>
    <x v="7"/>
    <x v="12"/>
    <x v="0"/>
    <n v="992929"/>
    <n v="1110000"/>
    <x v="0"/>
    <s v="YES"/>
    <d v="2023-01-03T00:00:00"/>
  </r>
  <r>
    <x v="4"/>
    <s v="ST"/>
    <x v="8"/>
    <x v="13"/>
    <x v="0"/>
    <n v="993133"/>
    <n v="497000"/>
    <x v="0"/>
    <s v="YES"/>
    <d v="2023-01-11T00:00:00"/>
  </r>
  <r>
    <x v="4"/>
    <s v="ST"/>
    <x v="7"/>
    <x v="12"/>
    <x v="0"/>
    <n v="992942"/>
    <n v="549900"/>
    <x v="0"/>
    <s v="YES"/>
    <d v="2023-01-03T00:00:00"/>
  </r>
  <r>
    <x v="4"/>
    <s v="ST"/>
    <x v="7"/>
    <x v="14"/>
    <x v="0"/>
    <n v="993423"/>
    <n v="600000"/>
    <x v="1"/>
    <s v="YES"/>
    <d v="2023-01-25T00:00:00"/>
  </r>
  <r>
    <x v="4"/>
    <s v="ST"/>
    <x v="7"/>
    <x v="14"/>
    <x v="0"/>
    <n v="993028"/>
    <n v="949000"/>
    <x v="0"/>
    <s v="YES"/>
    <d v="2023-01-06T00:00:00"/>
  </r>
  <r>
    <x v="4"/>
    <s v="ST"/>
    <x v="7"/>
    <x v="14"/>
    <x v="0"/>
    <n v="993540"/>
    <n v="779000"/>
    <x v="1"/>
    <s v="YES"/>
    <d v="2023-01-31T00:00:00"/>
  </r>
  <r>
    <x v="4"/>
    <s v="ST"/>
    <x v="7"/>
    <x v="12"/>
    <x v="3"/>
    <n v="993322"/>
    <n v="550000"/>
    <x v="0"/>
    <s v="YES"/>
    <d v="2023-01-20T00:00:00"/>
  </r>
  <r>
    <x v="4"/>
    <s v="ST"/>
    <x v="6"/>
    <x v="11"/>
    <x v="0"/>
    <n v="993471"/>
    <n v="675000"/>
    <x v="0"/>
    <s v="YES"/>
    <d v="2023-01-27T00:00:00"/>
  </r>
  <r>
    <x v="4"/>
    <s v="ST"/>
    <x v="8"/>
    <x v="13"/>
    <x v="0"/>
    <n v="993019"/>
    <n v="440000"/>
    <x v="0"/>
    <s v="YES"/>
    <d v="2023-01-06T00:00:00"/>
  </r>
  <r>
    <x v="5"/>
    <s v="TI"/>
    <x v="7"/>
    <x v="15"/>
    <x v="3"/>
    <n v="993481"/>
    <n v="200000"/>
    <x v="0"/>
    <s v="YES"/>
    <d v="2023-01-27T00:00:00"/>
  </r>
  <r>
    <x v="5"/>
    <s v="TI"/>
    <x v="7"/>
    <x v="15"/>
    <x v="3"/>
    <n v="992934"/>
    <n v="175000"/>
    <x v="0"/>
    <s v="YES"/>
    <d v="2023-01-03T00:00:00"/>
  </r>
  <r>
    <x v="5"/>
    <s v="TI"/>
    <x v="6"/>
    <x v="16"/>
    <x v="3"/>
    <n v="992937"/>
    <n v="85000"/>
    <x v="0"/>
    <s v="YES"/>
    <d v="2023-01-03T00:00:00"/>
  </r>
  <r>
    <x v="5"/>
    <s v="TI"/>
    <x v="7"/>
    <x v="15"/>
    <x v="0"/>
    <n v="992975"/>
    <n v="800000"/>
    <x v="0"/>
    <s v="YES"/>
    <d v="2023-01-04T00:00:00"/>
  </r>
  <r>
    <x v="5"/>
    <s v="TI"/>
    <x v="7"/>
    <x v="15"/>
    <x v="0"/>
    <n v="993313"/>
    <n v="485000"/>
    <x v="0"/>
    <s v="YES"/>
    <d v="2023-01-20T00:00:00"/>
  </r>
  <r>
    <x v="5"/>
    <s v="TI"/>
    <x v="7"/>
    <x v="15"/>
    <x v="0"/>
    <n v="992990"/>
    <n v="715000"/>
    <x v="0"/>
    <s v="YES"/>
    <d v="2023-01-05T00:00:00"/>
  </r>
  <r>
    <x v="5"/>
    <s v="TI"/>
    <x v="7"/>
    <x v="15"/>
    <x v="0"/>
    <n v="993448"/>
    <n v="379000"/>
    <x v="0"/>
    <s v="YES"/>
    <d v="2023-01-26T00:00:00"/>
  </r>
  <r>
    <x v="5"/>
    <s v="TI"/>
    <x v="7"/>
    <x v="15"/>
    <x v="2"/>
    <n v="993456"/>
    <n v="270000"/>
    <x v="0"/>
    <s v="YES"/>
    <d v="2023-01-26T00:00:00"/>
  </r>
  <r>
    <x v="5"/>
    <s v="TI"/>
    <x v="7"/>
    <x v="15"/>
    <x v="3"/>
    <n v="993559"/>
    <n v="200000"/>
    <x v="0"/>
    <s v="YES"/>
    <d v="2023-01-31T00:00:00"/>
  </r>
  <r>
    <x v="5"/>
    <s v="TI"/>
    <x v="9"/>
    <x v="17"/>
    <x v="1"/>
    <n v="993561"/>
    <n v="2225000"/>
    <x v="0"/>
    <s v="YES"/>
    <d v="2023-01-31T00:00:00"/>
  </r>
  <r>
    <x v="5"/>
    <s v="TI"/>
    <x v="7"/>
    <x v="15"/>
    <x v="0"/>
    <n v="993158"/>
    <n v="1040000"/>
    <x v="0"/>
    <s v="YES"/>
    <d v="2023-01-12T00:00:00"/>
  </r>
  <r>
    <x v="5"/>
    <s v="TI"/>
    <x v="7"/>
    <x v="15"/>
    <x v="0"/>
    <n v="993252"/>
    <n v="580000"/>
    <x v="0"/>
    <s v="YES"/>
    <d v="2023-01-18T00:00:00"/>
  </r>
  <r>
    <x v="5"/>
    <s v="TI"/>
    <x v="7"/>
    <x v="15"/>
    <x v="1"/>
    <n v="992972"/>
    <n v="309500"/>
    <x v="0"/>
    <s v="YES"/>
    <d v="2023-01-04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1320-30-511-025"/>
    <n v="993542"/>
    <n v="30000"/>
    <d v="2023-01-31T00:00:00"/>
    <x v="0"/>
  </r>
  <r>
    <x v="1"/>
    <s v="FC"/>
    <x v="1"/>
    <s v="1319-18-310-040"/>
    <n v="993466"/>
    <n v="436000"/>
    <d v="2023-01-27T00:00:00"/>
    <x v="1"/>
  </r>
  <r>
    <x v="1"/>
    <s v="FC"/>
    <x v="2"/>
    <s v="1220-09-414-007"/>
    <n v="993261"/>
    <n v="100000"/>
    <d v="2023-01-19T00:00:00"/>
    <x v="2"/>
  </r>
  <r>
    <x v="1"/>
    <s v="FC"/>
    <x v="1"/>
    <s v="1420-05-434-003"/>
    <n v="993512"/>
    <n v="379992"/>
    <d v="2023-01-30T00:00:00"/>
    <x v="3"/>
  </r>
  <r>
    <x v="1"/>
    <s v="FC"/>
    <x v="0"/>
    <s v="1220-03-310-030"/>
    <n v="993473"/>
    <n v="50000"/>
    <d v="2023-01-27T00:00:00"/>
    <x v="4"/>
  </r>
  <r>
    <x v="1"/>
    <s v="FC"/>
    <x v="1"/>
    <s v="1219-26-001-015"/>
    <n v="993515"/>
    <n v="85000"/>
    <d v="2023-01-30T00:00:00"/>
    <x v="5"/>
  </r>
  <r>
    <x v="2"/>
    <s v="SIG"/>
    <x v="3"/>
    <s v="1318-10-417-053"/>
    <n v="993524"/>
    <n v="214000"/>
    <d v="2023-01-30T00:00:00"/>
    <x v="6"/>
  </r>
  <r>
    <x v="2"/>
    <s v="SIG"/>
    <x v="0"/>
    <s v="1318-23-810-055"/>
    <n v="993555"/>
    <n v="150000"/>
    <d v="2023-01-31T00:00:00"/>
    <x v="7"/>
  </r>
  <r>
    <x v="2"/>
    <s v="SIG"/>
    <x v="4"/>
    <s v="1419-04-002-051"/>
    <n v="993553"/>
    <n v="2600000"/>
    <d v="2023-01-31T00:00:00"/>
    <x v="8"/>
  </r>
  <r>
    <x v="2"/>
    <s v="SIG"/>
    <x v="2"/>
    <s v="1419-04-002-051"/>
    <n v="993554"/>
    <n v="500000"/>
    <d v="2023-01-31T00:00:00"/>
    <x v="8"/>
  </r>
  <r>
    <x v="3"/>
    <s v="ST"/>
    <x v="5"/>
    <s v="1220-23-000-012"/>
    <n v="993263"/>
    <n v="1197000"/>
    <d v="2023-01-19T00:00:00"/>
    <x v="9"/>
  </r>
  <r>
    <x v="3"/>
    <s v="ST"/>
    <x v="0"/>
    <s v="1220-24-701-069"/>
    <n v="993300"/>
    <n v="200000"/>
    <d v="2023-01-20T00:00:00"/>
    <x v="10"/>
  </r>
  <r>
    <x v="3"/>
    <s v="ST"/>
    <x v="1"/>
    <s v="1220-22-310-144"/>
    <n v="992994"/>
    <n v="258000"/>
    <d v="2023-01-05T00:00:00"/>
    <x v="11"/>
  </r>
  <r>
    <x v="3"/>
    <s v="ST"/>
    <x v="1"/>
    <s v="1319-10-311-011"/>
    <n v="992941"/>
    <n v="643000"/>
    <d v="2023-01-03T00:00:00"/>
    <x v="12"/>
  </r>
  <r>
    <x v="3"/>
    <s v="ST"/>
    <x v="1"/>
    <s v="1219-26-001-012"/>
    <n v="993514"/>
    <n v="543000"/>
    <d v="2023-01-30T00:00:00"/>
    <x v="13"/>
  </r>
  <r>
    <x v="4"/>
    <s v="TI"/>
    <x v="0"/>
    <s v="1320-28-000-044"/>
    <n v="993016"/>
    <n v="2000000"/>
    <d v="2023-01-06T00:00:00"/>
    <x v="14"/>
  </r>
  <r>
    <x v="4"/>
    <s v="TI"/>
    <x v="1"/>
    <s v="1219-14-001-009"/>
    <n v="993406"/>
    <n v="939000"/>
    <d v="2023-01-24T00:00:00"/>
    <x v="15"/>
  </r>
  <r>
    <x v="5"/>
    <m/>
    <x v="6"/>
    <m/>
    <m/>
    <m/>
    <m/>
    <x v="16"/>
  </r>
  <r>
    <x v="5"/>
    <m/>
    <x v="6"/>
    <m/>
    <m/>
    <m/>
    <m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1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45" firstHeaderRow="1" firstDataRow="2" firstDataCol="3" rowPageCount="2" colPageCount="1"/>
  <pivotFields count="10">
    <pivotField name="TITLE COMPANY" axis="axisRow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compact="0" showAll="0"/>
    <pivotField axis="axisRow" compact="0" showAll="0">
      <items count="12">
        <item m="1" x="10"/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compact="0" showAll="0">
      <items count="20">
        <item m="1" x="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axis="axisPage" compact="0" showAll="0">
      <items count="6">
        <item m="1" x="4"/>
        <item x="0"/>
        <item x="1"/>
        <item x="2"/>
        <item x="3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40">
    <i>
      <x v="1"/>
    </i>
    <i r="1">
      <x v="1"/>
    </i>
    <i r="2">
      <x v="1"/>
    </i>
    <i>
      <x v="2"/>
    </i>
    <i r="1">
      <x v="2"/>
    </i>
    <i r="2">
      <x v="2"/>
    </i>
    <i>
      <x v="3"/>
    </i>
    <i r="1">
      <x v="3"/>
    </i>
    <i r="2">
      <x v="3"/>
    </i>
    <i r="2">
      <x v="6"/>
    </i>
    <i r="2">
      <x v="7"/>
    </i>
    <i r="1">
      <x v="4"/>
    </i>
    <i r="2">
      <x v="4"/>
    </i>
    <i r="1">
      <x v="5"/>
    </i>
    <i r="2">
      <x v="5"/>
    </i>
    <i r="1">
      <x v="6"/>
    </i>
    <i r="2">
      <x v="8"/>
    </i>
    <i r="1">
      <x v="7"/>
    </i>
    <i r="2">
      <x v="9"/>
    </i>
    <i>
      <x v="4"/>
    </i>
    <i r="1">
      <x v="2"/>
    </i>
    <i r="2">
      <x v="11"/>
    </i>
    <i r="1">
      <x v="4"/>
    </i>
    <i r="2">
      <x v="10"/>
    </i>
    <i>
      <x v="5"/>
    </i>
    <i r="1">
      <x v="7"/>
    </i>
    <i r="2">
      <x v="12"/>
    </i>
    <i r="1">
      <x v="8"/>
    </i>
    <i r="2">
      <x v="13"/>
    </i>
    <i r="2">
      <x v="15"/>
    </i>
    <i r="1">
      <x v="9"/>
    </i>
    <i r="2">
      <x v="14"/>
    </i>
    <i>
      <x v="6"/>
    </i>
    <i r="1">
      <x v="7"/>
    </i>
    <i r="2">
      <x v="17"/>
    </i>
    <i r="1">
      <x v="8"/>
    </i>
    <i r="2">
      <x v="16"/>
    </i>
    <i r="1">
      <x v="10"/>
    </i>
    <i r="2">
      <x v="1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5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6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x="1"/>
        <item m="1" x="13"/>
        <item m="1" x="11"/>
        <item x="4"/>
        <item m="1" x="12"/>
        <item m="1" x="6"/>
        <item m="1" x="7"/>
        <item x="3"/>
        <item x="5"/>
        <item x="2"/>
        <item t="default"/>
      </items>
    </pivotField>
    <pivotField compact="0" showAll="0" insertBlankRow="1"/>
    <pivotField axis="axisPage" compact="0" showAll="0" insertBlankRow="1">
      <items count="11">
        <item x="3"/>
        <item x="4"/>
        <item x="1"/>
        <item x="2"/>
        <item x="5"/>
        <item x="0"/>
        <item m="1" x="9"/>
        <item m="1" x="7"/>
        <item m="1" x="8"/>
        <item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2">
        <item m="1" x="38"/>
        <item x="15"/>
        <item m="1" x="109"/>
        <item m="1" x="26"/>
        <item m="1" x="67"/>
        <item m="1" x="41"/>
        <item m="1" x="71"/>
        <item m="1" x="40"/>
        <item m="1" x="35"/>
        <item m="1" x="60"/>
        <item m="1" x="49"/>
        <item m="1" x="32"/>
        <item m="1" x="47"/>
        <item m="1" x="24"/>
        <item m="1" x="19"/>
        <item m="1" x="105"/>
        <item m="1" x="31"/>
        <item m="1" x="65"/>
        <item m="1" x="58"/>
        <item m="1" x="94"/>
        <item m="1" x="82"/>
        <item m="1" x="33"/>
        <item m="1" x="39"/>
        <item m="1" x="89"/>
        <item m="1" x="43"/>
        <item m="1" x="69"/>
        <item m="1" x="17"/>
        <item m="1" x="45"/>
        <item m="1" x="44"/>
        <item m="1" x="107"/>
        <item m="1" x="96"/>
        <item m="1" x="110"/>
        <item m="1" x="59"/>
        <item m="1" x="93"/>
        <item m="1" x="18"/>
        <item m="1" x="29"/>
        <item x="2"/>
        <item m="1" x="101"/>
        <item m="1" x="78"/>
        <item m="1" x="87"/>
        <item m="1" x="27"/>
        <item m="1" x="51"/>
        <item m="1" x="92"/>
        <item m="1" x="21"/>
        <item m="1" x="79"/>
        <item m="1" x="103"/>
        <item m="1" x="56"/>
        <item x="11"/>
        <item m="1" x="64"/>
        <item m="1" x="108"/>
        <item m="1" x="81"/>
        <item m="1" x="70"/>
        <item m="1" x="46"/>
        <item x="12"/>
        <item m="1" x="50"/>
        <item m="1" x="37"/>
        <item m="1" x="73"/>
        <item m="1" x="85"/>
        <item m="1" x="30"/>
        <item m="1" x="99"/>
        <item m="1" x="77"/>
        <item m="1" x="97"/>
        <item x="6"/>
        <item m="1" x="95"/>
        <item m="1" x="106"/>
        <item m="1" x="76"/>
        <item m="1" x="83"/>
        <item m="1" x="54"/>
        <item m="1" x="104"/>
        <item m="1" x="34"/>
        <item m="1" x="91"/>
        <item m="1" x="100"/>
        <item m="1" x="53"/>
        <item m="1" x="36"/>
        <item m="1" x="57"/>
        <item m="1" x="28"/>
        <item m="1" x="23"/>
        <item m="1" x="75"/>
        <item m="1" x="98"/>
        <item m="1" x="25"/>
        <item m="1" x="88"/>
        <item m="1" x="68"/>
        <item m="1" x="86"/>
        <item m="1" x="74"/>
        <item m="1" x="20"/>
        <item m="1" x="80"/>
        <item m="1" x="42"/>
        <item m="1" x="66"/>
        <item m="1" x="22"/>
        <item m="1" x="102"/>
        <item m="1" x="84"/>
        <item m="1" x="90"/>
        <item m="1" x="52"/>
        <item m="1" x="48"/>
        <item m="1" x="72"/>
        <item m="1" x="63"/>
        <item m="1" x="61"/>
        <item m="1" x="55"/>
        <item m="1" x="62"/>
        <item x="16"/>
        <item x="0"/>
        <item x="1"/>
        <item x="3"/>
        <item x="4"/>
        <item x="5"/>
        <item x="7"/>
        <item x="8"/>
        <item x="9"/>
        <item x="10"/>
        <item x="13"/>
        <item x="14"/>
        <item t="default"/>
      </items>
    </pivotField>
  </pivotFields>
  <rowFields count="2">
    <field x="7"/>
    <field x="0"/>
  </rowFields>
  <rowItems count="52">
    <i>
      <x v="1"/>
    </i>
    <i r="1">
      <x v="7"/>
    </i>
    <i t="blank">
      <x v="1"/>
    </i>
    <i>
      <x v="36"/>
    </i>
    <i r="1">
      <x v="4"/>
    </i>
    <i t="blank">
      <x v="36"/>
    </i>
    <i>
      <x v="47"/>
    </i>
    <i r="1">
      <x v="11"/>
    </i>
    <i t="blank">
      <x v="47"/>
    </i>
    <i>
      <x v="53"/>
    </i>
    <i r="1">
      <x v="11"/>
    </i>
    <i t="blank">
      <x v="53"/>
    </i>
    <i>
      <x v="62"/>
    </i>
    <i r="1">
      <x v="13"/>
    </i>
    <i t="blank">
      <x v="62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4"/>
    </i>
    <i t="blank">
      <x v="101"/>
    </i>
    <i>
      <x v="102"/>
    </i>
    <i r="1">
      <x v="4"/>
    </i>
    <i t="blank">
      <x v="102"/>
    </i>
    <i>
      <x v="103"/>
    </i>
    <i r="1">
      <x v="4"/>
    </i>
    <i t="blank">
      <x v="103"/>
    </i>
    <i>
      <x v="104"/>
    </i>
    <i r="1">
      <x v="4"/>
    </i>
    <i t="blank">
      <x v="104"/>
    </i>
    <i>
      <x v="105"/>
    </i>
    <i r="1">
      <x v="13"/>
    </i>
    <i t="blank">
      <x v="105"/>
    </i>
    <i>
      <x v="106"/>
    </i>
    <i r="1">
      <x v="13"/>
    </i>
    <i t="blank">
      <x v="106"/>
    </i>
    <i>
      <x v="107"/>
    </i>
    <i r="1">
      <x v="11"/>
    </i>
    <i t="blank">
      <x v="107"/>
    </i>
    <i>
      <x v="108"/>
    </i>
    <i r="1">
      <x v="11"/>
    </i>
    <i t="blank">
      <x v="108"/>
    </i>
    <i>
      <x v="109"/>
    </i>
    <i r="1">
      <x v="11"/>
    </i>
    <i t="blank">
      <x v="109"/>
    </i>
    <i>
      <x v="110"/>
    </i>
    <i r="1">
      <x v="7"/>
    </i>
    <i t="blank">
      <x v="11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48" totalsRowShown="0" headerRowDxfId="5">
  <autoFilter ref="A1:J48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65" totalsRowShown="0" headerRowDxfId="3" headerRowBorderDxfId="2" tableBorderDxfId="1" totalsRowBorderDxfId="0">
  <autoFilter ref="A1:E65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7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47</v>
      </c>
    </row>
    <row r="2" spans="1:7">
      <c r="A2" s="2" t="s">
        <v>50</v>
      </c>
    </row>
    <row r="3" spans="1:7">
      <c r="A3" s="2"/>
    </row>
    <row r="4" spans="1:7" ht="13.5" thickBot="1">
      <c r="A4" s="2"/>
    </row>
    <row r="5" spans="1:7" ht="16.5" thickBot="1">
      <c r="A5" s="117" t="s">
        <v>4</v>
      </c>
      <c r="B5" s="118"/>
      <c r="C5" s="118"/>
      <c r="D5" s="118"/>
      <c r="E5" s="118"/>
      <c r="F5" s="118"/>
      <c r="G5" s="119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4" t="s">
        <v>73</v>
      </c>
      <c r="B7" s="125">
        <v>13</v>
      </c>
      <c r="C7" s="70">
        <v>7463500</v>
      </c>
      <c r="D7" s="126">
        <f>B7/$B$13</f>
        <v>0.27659574468085107</v>
      </c>
      <c r="E7" s="50">
        <f>C7/$C$13</f>
        <v>0.21344290192891355</v>
      </c>
      <c r="F7" s="127">
        <v>1</v>
      </c>
      <c r="G7" s="103">
        <f>RANK(C7,$C$7:$C$12)</f>
        <v>3</v>
      </c>
    </row>
    <row r="8" spans="1:7">
      <c r="A8" s="68" t="s">
        <v>56</v>
      </c>
      <c r="B8" s="69">
        <v>10</v>
      </c>
      <c r="C8" s="70">
        <v>7822797</v>
      </c>
      <c r="D8" s="23">
        <f>B8/$B$13</f>
        <v>0.21276595744680851</v>
      </c>
      <c r="E8" s="23">
        <f>C8/$C$13</f>
        <v>0.22371816076650353</v>
      </c>
      <c r="F8" s="72">
        <v>2</v>
      </c>
      <c r="G8" s="103">
        <f>RANK(C8,$C$7:$C$12)</f>
        <v>2</v>
      </c>
    </row>
    <row r="9" spans="1:7">
      <c r="A9" s="68" t="s">
        <v>51</v>
      </c>
      <c r="B9" s="69">
        <v>10</v>
      </c>
      <c r="C9" s="70">
        <v>6882900</v>
      </c>
      <c r="D9" s="23">
        <f t="shared" ref="D9" si="0">B9/$B$13</f>
        <v>0.21276595744680851</v>
      </c>
      <c r="E9" s="23">
        <f t="shared" ref="E9" si="1">C9/$C$13</f>
        <v>0.19683876863221264</v>
      </c>
      <c r="F9" s="72">
        <v>2</v>
      </c>
      <c r="G9" s="103">
        <f>RANK(C9,$C$7:$C$12)</f>
        <v>4</v>
      </c>
    </row>
    <row r="10" spans="1:7">
      <c r="A10" s="124" t="s">
        <v>61</v>
      </c>
      <c r="B10" s="78">
        <v>7</v>
      </c>
      <c r="C10" s="129">
        <v>8308000</v>
      </c>
      <c r="D10" s="23">
        <f>B10/$B$13</f>
        <v>0.14893617021276595</v>
      </c>
      <c r="E10" s="128">
        <f>C10/$C$13</f>
        <v>0.23759410855837257</v>
      </c>
      <c r="F10" s="72">
        <v>3</v>
      </c>
      <c r="G10" s="127">
        <f>RANK(C10,$C$7:$C$12)</f>
        <v>1</v>
      </c>
    </row>
    <row r="11" spans="1:7">
      <c r="A11" s="82" t="s">
        <v>64</v>
      </c>
      <c r="B11" s="78">
        <v>6</v>
      </c>
      <c r="C11" s="116">
        <v>3985000</v>
      </c>
      <c r="D11" s="23">
        <f>B11/$B$13</f>
        <v>0.1276595744680851</v>
      </c>
      <c r="E11" s="23">
        <f>C11/$C$13</f>
        <v>0.11396395313012936</v>
      </c>
      <c r="F11" s="72">
        <v>4</v>
      </c>
      <c r="G11" s="103">
        <f>RANK(C11,$C$7:$C$12)</f>
        <v>5</v>
      </c>
    </row>
    <row r="12" spans="1:7">
      <c r="A12" s="68" t="s">
        <v>89</v>
      </c>
      <c r="B12" s="69">
        <v>1</v>
      </c>
      <c r="C12" s="70">
        <v>505000</v>
      </c>
      <c r="D12" s="23">
        <f>B12/$B$13</f>
        <v>2.1276595744680851E-2</v>
      </c>
      <c r="E12" s="23">
        <f>C12/$C$13</f>
        <v>1.4442106983868339E-2</v>
      </c>
      <c r="F12" s="72">
        <v>5</v>
      </c>
      <c r="G12" s="103">
        <f>RANK(C12,$C$7:$C$12)</f>
        <v>6</v>
      </c>
    </row>
    <row r="13" spans="1:7">
      <c r="A13" s="79" t="s">
        <v>23</v>
      </c>
      <c r="B13" s="80">
        <f>SUM(B7:B12)</f>
        <v>47</v>
      </c>
      <c r="C13" s="81">
        <f>SUM(C7:C12)</f>
        <v>34967197</v>
      </c>
      <c r="D13" s="30">
        <f>SUM(D7:D12)</f>
        <v>1</v>
      </c>
      <c r="E13" s="30">
        <f>SUM(E7:E12)</f>
        <v>1</v>
      </c>
      <c r="F13" s="31"/>
      <c r="G13" s="31"/>
    </row>
    <row r="14" spans="1:7" ht="13.5" thickBot="1">
      <c r="A14" s="75"/>
      <c r="B14" s="76"/>
      <c r="C14" s="77"/>
    </row>
    <row r="15" spans="1:7" ht="16.5" thickBot="1">
      <c r="A15" s="120" t="s">
        <v>10</v>
      </c>
      <c r="B15" s="121"/>
      <c r="C15" s="121"/>
      <c r="D15" s="121"/>
      <c r="E15" s="121"/>
      <c r="F15" s="121"/>
      <c r="G15" s="122"/>
    </row>
    <row r="16" spans="1:7">
      <c r="A16" s="3"/>
      <c r="B16" s="44"/>
      <c r="C16" s="39"/>
      <c r="D16" s="4" t="s">
        <v>5</v>
      </c>
      <c r="E16" s="4" t="s">
        <v>5</v>
      </c>
      <c r="F16" s="5" t="s">
        <v>6</v>
      </c>
      <c r="G16" s="5" t="s">
        <v>6</v>
      </c>
    </row>
    <row r="17" spans="1:7">
      <c r="A17" s="6" t="s">
        <v>11</v>
      </c>
      <c r="B17" s="45" t="s">
        <v>8</v>
      </c>
      <c r="C17" s="26" t="s">
        <v>9</v>
      </c>
      <c r="D17" s="8" t="s">
        <v>8</v>
      </c>
      <c r="E17" s="8" t="s">
        <v>9</v>
      </c>
      <c r="F17" s="7" t="s">
        <v>8</v>
      </c>
      <c r="G17" s="7" t="s">
        <v>9</v>
      </c>
    </row>
    <row r="18" spans="1:7">
      <c r="A18" s="124" t="s">
        <v>51</v>
      </c>
      <c r="B18" s="125">
        <v>5</v>
      </c>
      <c r="C18" s="70">
        <v>2841000</v>
      </c>
      <c r="D18" s="128">
        <f>B18/$B$23</f>
        <v>0.29411764705882354</v>
      </c>
      <c r="E18" s="23">
        <f>C18/$C$23</f>
        <v>0.27515759818506397</v>
      </c>
      <c r="F18" s="130">
        <v>1</v>
      </c>
      <c r="G18" s="72">
        <f>RANK(C18,$C$18:$C$22)</f>
        <v>3</v>
      </c>
    </row>
    <row r="19" spans="1:7">
      <c r="A19" s="124" t="s">
        <v>56</v>
      </c>
      <c r="B19" s="125">
        <v>5</v>
      </c>
      <c r="C19" s="70">
        <v>1050992</v>
      </c>
      <c r="D19" s="128">
        <f>B19/$B$23</f>
        <v>0.29411764705882354</v>
      </c>
      <c r="E19" s="23">
        <f>C19/$C$23</f>
        <v>0.10179107160567291</v>
      </c>
      <c r="F19" s="130">
        <v>1</v>
      </c>
      <c r="G19" s="72">
        <f>RANK(C19,$C$18:$C$22)</f>
        <v>4</v>
      </c>
    </row>
    <row r="20" spans="1:7">
      <c r="A20" s="124" t="s">
        <v>61</v>
      </c>
      <c r="B20" s="69">
        <v>4</v>
      </c>
      <c r="C20" s="129">
        <v>3464000</v>
      </c>
      <c r="D20" s="23">
        <f>B20/$B$23</f>
        <v>0.23529411764705882</v>
      </c>
      <c r="E20" s="128">
        <f>C20/$C$23</f>
        <v>0.33549662798770208</v>
      </c>
      <c r="F20" s="72">
        <v>2</v>
      </c>
      <c r="G20" s="130">
        <f>RANK(C20,$C$18:$C$22)</f>
        <v>1</v>
      </c>
    </row>
    <row r="21" spans="1:7">
      <c r="A21" s="68" t="s">
        <v>73</v>
      </c>
      <c r="B21" s="69">
        <v>2</v>
      </c>
      <c r="C21" s="70">
        <v>2939000</v>
      </c>
      <c r="D21" s="23">
        <f>B21/$B$23</f>
        <v>0.11764705882352941</v>
      </c>
      <c r="E21" s="23">
        <f>C21/$C$23</f>
        <v>0.28464913096300704</v>
      </c>
      <c r="F21" s="72">
        <v>3</v>
      </c>
      <c r="G21" s="72">
        <f>RANK(C21,$C$18:$C$22)</f>
        <v>2</v>
      </c>
    </row>
    <row r="22" spans="1:7">
      <c r="A22" s="68" t="s">
        <v>64</v>
      </c>
      <c r="B22" s="69">
        <v>1</v>
      </c>
      <c r="C22" s="70">
        <v>30000</v>
      </c>
      <c r="D22" s="23">
        <f>B22/$B$23</f>
        <v>5.8823529411764705E-2</v>
      </c>
      <c r="E22" s="23">
        <f>C22/$C$23</f>
        <v>2.9055712585540016E-3</v>
      </c>
      <c r="F22" s="72">
        <v>4</v>
      </c>
      <c r="G22" s="72">
        <f>RANK(C22,$C$18:$C$22)</f>
        <v>5</v>
      </c>
    </row>
    <row r="23" spans="1:7">
      <c r="A23" s="32" t="s">
        <v>23</v>
      </c>
      <c r="B23" s="46">
        <f>SUM(B18:B22)</f>
        <v>17</v>
      </c>
      <c r="C23" s="33">
        <f>SUM(C18:C22)</f>
        <v>10324992</v>
      </c>
      <c r="D23" s="30">
        <f>SUM(D18:D22)</f>
        <v>1</v>
      </c>
      <c r="E23" s="30">
        <f>SUM(E18:E22)</f>
        <v>1</v>
      </c>
      <c r="F23" s="31"/>
      <c r="G23" s="31"/>
    </row>
    <row r="24" spans="1:7" ht="13.5" thickBot="1"/>
    <row r="25" spans="1:7" ht="16.5" thickBot="1">
      <c r="A25" s="117" t="s">
        <v>12</v>
      </c>
      <c r="B25" s="118"/>
      <c r="C25" s="118"/>
      <c r="D25" s="118"/>
      <c r="E25" s="118"/>
      <c r="F25" s="118"/>
      <c r="G25" s="119"/>
    </row>
    <row r="26" spans="1:7">
      <c r="A26" s="3"/>
      <c r="B26" s="44"/>
      <c r="C26" s="39"/>
      <c r="D26" s="4" t="s">
        <v>5</v>
      </c>
      <c r="E26" s="4" t="s">
        <v>5</v>
      </c>
      <c r="F26" s="5" t="s">
        <v>6</v>
      </c>
      <c r="G26" s="5" t="s">
        <v>6</v>
      </c>
    </row>
    <row r="27" spans="1:7">
      <c r="A27" s="6" t="s">
        <v>11</v>
      </c>
      <c r="B27" s="45" t="s">
        <v>8</v>
      </c>
      <c r="C27" s="26" t="s">
        <v>9</v>
      </c>
      <c r="D27" s="8" t="s">
        <v>8</v>
      </c>
      <c r="E27" s="8" t="s">
        <v>9</v>
      </c>
      <c r="F27" s="7" t="s">
        <v>8</v>
      </c>
      <c r="G27" s="7" t="s">
        <v>9</v>
      </c>
    </row>
    <row r="28" spans="1:7">
      <c r="A28" s="124" t="s">
        <v>73</v>
      </c>
      <c r="B28" s="125">
        <v>15</v>
      </c>
      <c r="C28" s="70">
        <v>10402500</v>
      </c>
      <c r="D28" s="128">
        <f>B28/$B$34</f>
        <v>0.234375</v>
      </c>
      <c r="E28" s="23">
        <f>C28/$C$34</f>
        <v>0.22967536411190018</v>
      </c>
      <c r="F28" s="130">
        <v>1</v>
      </c>
      <c r="G28" s="72">
        <f>RANK(C28,$C$28:$C$33)</f>
        <v>2</v>
      </c>
    </row>
    <row r="29" spans="1:7">
      <c r="A29" s="124" t="s">
        <v>51</v>
      </c>
      <c r="B29" s="125">
        <v>15</v>
      </c>
      <c r="C29" s="70">
        <v>9723900</v>
      </c>
      <c r="D29" s="128">
        <f>B29/$B$34</f>
        <v>0.234375</v>
      </c>
      <c r="E29" s="23">
        <f>C29/$C$34</f>
        <v>0.21469264821799627</v>
      </c>
      <c r="F29" s="130">
        <v>1</v>
      </c>
      <c r="G29" s="72">
        <f>RANK(C29,$C$28:$C$33)</f>
        <v>3</v>
      </c>
    </row>
    <row r="30" spans="1:7">
      <c r="A30" s="124" t="s">
        <v>56</v>
      </c>
      <c r="B30" s="125">
        <v>15</v>
      </c>
      <c r="C30" s="70">
        <v>8873789</v>
      </c>
      <c r="D30" s="128">
        <f>B30/$B$34</f>
        <v>0.234375</v>
      </c>
      <c r="E30" s="23">
        <f>C30/$C$34</f>
        <v>0.19592316458804851</v>
      </c>
      <c r="F30" s="130">
        <v>1</v>
      </c>
      <c r="G30" s="72">
        <f>RANK(C30,$C$28:$C$33)</f>
        <v>4</v>
      </c>
    </row>
    <row r="31" spans="1:7">
      <c r="A31" s="124" t="s">
        <v>61</v>
      </c>
      <c r="B31" s="69">
        <v>11</v>
      </c>
      <c r="C31" s="129">
        <v>11772000</v>
      </c>
      <c r="D31" s="23">
        <f t="shared" ref="D31" si="2">B31/$B$34</f>
        <v>0.171875</v>
      </c>
      <c r="E31" s="128">
        <f t="shared" ref="E31" si="3">C31/$C$34</f>
        <v>0.25991236590485833</v>
      </c>
      <c r="F31" s="72">
        <v>2</v>
      </c>
      <c r="G31" s="130">
        <f>RANK(C31,$C$28:$C$33)</f>
        <v>1</v>
      </c>
    </row>
    <row r="32" spans="1:7">
      <c r="A32" s="68" t="s">
        <v>64</v>
      </c>
      <c r="B32" s="69">
        <v>7</v>
      </c>
      <c r="C32" s="70">
        <v>4015000</v>
      </c>
      <c r="D32" s="23">
        <f>B32/$B$34</f>
        <v>0.109375</v>
      </c>
      <c r="E32" s="23">
        <f>C32/$C$34</f>
        <v>8.8646631762487785E-2</v>
      </c>
      <c r="F32" s="72">
        <v>3</v>
      </c>
      <c r="G32" s="72">
        <f>RANK(C32,$C$28:$C$33)</f>
        <v>5</v>
      </c>
    </row>
    <row r="33" spans="1:7">
      <c r="A33" s="68" t="s">
        <v>89</v>
      </c>
      <c r="B33" s="69">
        <v>1</v>
      </c>
      <c r="C33" s="70">
        <v>505000</v>
      </c>
      <c r="D33" s="23">
        <f>B33/$B$34</f>
        <v>1.5625E-2</v>
      </c>
      <c r="E33" s="23">
        <f>C33/$C$34</f>
        <v>1.1149825414708926E-2</v>
      </c>
      <c r="F33" s="72">
        <v>4</v>
      </c>
      <c r="G33" s="72">
        <f>RANK(C33,$C$28:$C$33)</f>
        <v>6</v>
      </c>
    </row>
    <row r="34" spans="1:7">
      <c r="A34" s="32" t="s">
        <v>23</v>
      </c>
      <c r="B34" s="47">
        <f>SUM(B28:B33)</f>
        <v>64</v>
      </c>
      <c r="C34" s="37">
        <f>SUM(C28:C33)</f>
        <v>45292189</v>
      </c>
      <c r="D34" s="30">
        <f>SUM(D28:D33)</f>
        <v>1</v>
      </c>
      <c r="E34" s="30">
        <f>SUM(E28:E33)</f>
        <v>0.99999999999999989</v>
      </c>
      <c r="F34" s="31"/>
      <c r="G34" s="31"/>
    </row>
    <row r="36" spans="1:7">
      <c r="A36" s="123" t="s">
        <v>24</v>
      </c>
      <c r="B36" s="123"/>
      <c r="C36" s="123"/>
      <c r="D36" s="102" t="s">
        <v>43</v>
      </c>
    </row>
    <row r="37" spans="1:7">
      <c r="A37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5:G15"/>
    <mergeCell ref="A25:G25"/>
    <mergeCell ref="A36:C36"/>
  </mergeCells>
  <phoneticPr fontId="2" type="noConversion"/>
  <hyperlinks>
    <hyperlink ref="A37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0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1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49</v>
      </c>
    </row>
    <row r="2" spans="1:7">
      <c r="A2" s="2" t="str">
        <f>'OVERALL STATS'!A2</f>
        <v xml:space="preserve">Reporting Period: JANUARY, 2023 </v>
      </c>
    </row>
    <row r="3" spans="1:7" ht="13.5" thickBot="1"/>
    <row r="4" spans="1:7" ht="16.5" thickBot="1">
      <c r="A4" s="117" t="s">
        <v>13</v>
      </c>
      <c r="B4" s="118"/>
      <c r="C4" s="118"/>
      <c r="D4" s="118"/>
      <c r="E4" s="118"/>
      <c r="F4" s="118"/>
      <c r="G4" s="119"/>
    </row>
    <row r="5" spans="1:7">
      <c r="A5" s="3"/>
      <c r="B5" s="100"/>
      <c r="C5" s="92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3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1" t="s">
        <v>73</v>
      </c>
      <c r="B7" s="132">
        <v>13</v>
      </c>
      <c r="C7" s="94">
        <v>7463500</v>
      </c>
      <c r="D7" s="133">
        <f>B7/$B$13</f>
        <v>0.30952380952380953</v>
      </c>
      <c r="E7" s="23">
        <f>C7/$C$13</f>
        <v>0.23502719179742976</v>
      </c>
      <c r="F7" s="130">
        <v>1</v>
      </c>
      <c r="G7" s="72">
        <f>RANK(C7,$C$7:$C$12)</f>
        <v>2</v>
      </c>
    </row>
    <row r="8" spans="1:7">
      <c r="A8" s="35" t="s">
        <v>51</v>
      </c>
      <c r="B8" s="36">
        <v>8</v>
      </c>
      <c r="C8" s="94">
        <v>5503900</v>
      </c>
      <c r="D8" s="27">
        <f>B8/$B$13</f>
        <v>0.19047619047619047</v>
      </c>
      <c r="E8" s="23">
        <f>C8/$C$13</f>
        <v>0.17331897379699521</v>
      </c>
      <c r="F8" s="72">
        <v>2</v>
      </c>
      <c r="G8" s="72">
        <f>RANK(C8,$C$7:$C$12)</f>
        <v>4</v>
      </c>
    </row>
    <row r="9" spans="1:7">
      <c r="A9" s="131" t="s">
        <v>61</v>
      </c>
      <c r="B9" s="36">
        <v>7</v>
      </c>
      <c r="C9" s="134">
        <v>8308000</v>
      </c>
      <c r="D9" s="27">
        <f t="shared" ref="D9" si="0">B9/$B$13</f>
        <v>0.16666666666666666</v>
      </c>
      <c r="E9" s="128">
        <f t="shared" ref="E9" si="1">C9/$C$13</f>
        <v>0.26162067521311</v>
      </c>
      <c r="F9" s="72">
        <v>3</v>
      </c>
      <c r="G9" s="130">
        <f>RANK(C9,$C$7:$C$12)</f>
        <v>1</v>
      </c>
    </row>
    <row r="10" spans="1:7">
      <c r="A10" s="35" t="s">
        <v>56</v>
      </c>
      <c r="B10" s="36">
        <v>7</v>
      </c>
      <c r="C10" s="94">
        <v>5990500</v>
      </c>
      <c r="D10" s="27">
        <f>B10/$B$13</f>
        <v>0.16666666666666666</v>
      </c>
      <c r="E10" s="23">
        <f>C10/$C$13</f>
        <v>0.18864211059992</v>
      </c>
      <c r="F10" s="72">
        <v>3</v>
      </c>
      <c r="G10" s="72">
        <f>RANK(C10,$C$7:$C$12)</f>
        <v>3</v>
      </c>
    </row>
    <row r="11" spans="1:7">
      <c r="A11" s="35" t="s">
        <v>64</v>
      </c>
      <c r="B11" s="36">
        <v>6</v>
      </c>
      <c r="C11" s="94">
        <v>3985000</v>
      </c>
      <c r="D11" s="27">
        <f>B11/$B$13</f>
        <v>0.14285714285714285</v>
      </c>
      <c r="E11" s="23">
        <f>C11/$C$13</f>
        <v>0.12548849190229217</v>
      </c>
      <c r="F11" s="72">
        <v>4</v>
      </c>
      <c r="G11" s="72">
        <f>RANK(C11,$C$7:$C$12)</f>
        <v>5</v>
      </c>
    </row>
    <row r="12" spans="1:7">
      <c r="A12" s="35" t="s">
        <v>89</v>
      </c>
      <c r="B12" s="36">
        <v>1</v>
      </c>
      <c r="C12" s="94">
        <v>505000</v>
      </c>
      <c r="D12" s="27">
        <f>B12/$B$13</f>
        <v>2.3809523809523808E-2</v>
      </c>
      <c r="E12" s="23">
        <f>C12/$C$13</f>
        <v>1.5902556690252836E-2</v>
      </c>
      <c r="F12" s="72">
        <v>5</v>
      </c>
      <c r="G12" s="72">
        <f>RANK(C12,$C$7:$C$12)</f>
        <v>6</v>
      </c>
    </row>
    <row r="13" spans="1:7">
      <c r="A13" s="28" t="s">
        <v>23</v>
      </c>
      <c r="B13" s="29">
        <f>SUM(B7:B12)</f>
        <v>42</v>
      </c>
      <c r="C13" s="95">
        <f>SUM(C7:C12)</f>
        <v>31755900</v>
      </c>
      <c r="D13" s="30">
        <f>SUM(D7:D12)</f>
        <v>0.99999999999999989</v>
      </c>
      <c r="E13" s="30">
        <f>SUM(E7:E12)</f>
        <v>1</v>
      </c>
      <c r="F13" s="31"/>
      <c r="G13" s="31"/>
    </row>
    <row r="14" spans="1:7" ht="13.5" thickBot="1"/>
    <row r="15" spans="1:7" ht="16.5" thickBot="1">
      <c r="A15" s="117" t="s">
        <v>14</v>
      </c>
      <c r="B15" s="118"/>
      <c r="C15" s="118"/>
      <c r="D15" s="118"/>
      <c r="E15" s="118"/>
      <c r="F15" s="118"/>
      <c r="G15" s="119"/>
    </row>
    <row r="16" spans="1:7">
      <c r="A16" s="3"/>
      <c r="B16" s="100"/>
      <c r="C16" s="92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3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35" t="s">
        <v>56</v>
      </c>
      <c r="B18" s="132">
        <v>3</v>
      </c>
      <c r="C18" s="134">
        <v>1832297</v>
      </c>
      <c r="D18" s="133">
        <f>B18/$B$20</f>
        <v>0.6</v>
      </c>
      <c r="E18" s="128">
        <f>C18/$C$20</f>
        <v>0.57057849211704803</v>
      </c>
      <c r="F18" s="130">
        <v>1</v>
      </c>
      <c r="G18" s="130">
        <f>RANK(C18,$C$18:$C$19)</f>
        <v>1</v>
      </c>
    </row>
    <row r="19" spans="1:7">
      <c r="A19" s="48" t="s">
        <v>51</v>
      </c>
      <c r="B19" s="49">
        <v>2</v>
      </c>
      <c r="C19" s="96">
        <v>1379000</v>
      </c>
      <c r="D19" s="27">
        <f>B19/$B$20</f>
        <v>0.4</v>
      </c>
      <c r="E19" s="23">
        <f>C19/$C$20</f>
        <v>0.42942150788295197</v>
      </c>
      <c r="F19" s="72">
        <v>2</v>
      </c>
      <c r="G19" s="72">
        <f>RANK(C19,$C$18:$C$19)</f>
        <v>2</v>
      </c>
    </row>
    <row r="20" spans="1:7">
      <c r="A20" s="28" t="s">
        <v>23</v>
      </c>
      <c r="B20" s="29">
        <f>SUM(B18:B19)</f>
        <v>5</v>
      </c>
      <c r="C20" s="95">
        <f>SUM(C18:C19)</f>
        <v>3211297</v>
      </c>
      <c r="D20" s="30">
        <f>SUM(D18:D19)</f>
        <v>1</v>
      </c>
      <c r="E20" s="30">
        <f>SUM(E18:E19)</f>
        <v>1</v>
      </c>
      <c r="F20" s="31"/>
      <c r="G20" s="31"/>
    </row>
    <row r="21" spans="1:7" ht="13.5" thickBot="1"/>
    <row r="22" spans="1:7" ht="16.5" thickBot="1">
      <c r="A22" s="117" t="s">
        <v>15</v>
      </c>
      <c r="B22" s="118"/>
      <c r="C22" s="118"/>
      <c r="D22" s="118"/>
      <c r="E22" s="118"/>
      <c r="F22" s="118"/>
      <c r="G22" s="119"/>
    </row>
    <row r="23" spans="1:7">
      <c r="A23" s="3"/>
      <c r="B23" s="100"/>
      <c r="C23" s="92"/>
      <c r="D23" s="10" t="s">
        <v>5</v>
      </c>
      <c r="E23" s="10" t="s">
        <v>5</v>
      </c>
      <c r="F23" s="11" t="s">
        <v>6</v>
      </c>
      <c r="G23" s="15" t="s">
        <v>6</v>
      </c>
    </row>
    <row r="24" spans="1:7">
      <c r="A24" s="12" t="s">
        <v>7</v>
      </c>
      <c r="B24" s="12" t="s">
        <v>8</v>
      </c>
      <c r="C24" s="93" t="s">
        <v>9</v>
      </c>
      <c r="D24" s="17" t="s">
        <v>8</v>
      </c>
      <c r="E24" s="13" t="s">
        <v>9</v>
      </c>
      <c r="F24" s="14" t="s">
        <v>8</v>
      </c>
      <c r="G24" s="16" t="s">
        <v>9</v>
      </c>
    </row>
    <row r="25" spans="1:7">
      <c r="A25" s="131" t="s">
        <v>61</v>
      </c>
      <c r="B25" s="132">
        <v>7</v>
      </c>
      <c r="C25" s="134">
        <v>8308000</v>
      </c>
      <c r="D25" s="133">
        <f t="shared" ref="D25:D30" si="2">B25/$B$31</f>
        <v>0.21212121212121213</v>
      </c>
      <c r="E25" s="128">
        <f t="shared" ref="E25:E30" si="3">C25/$C$31</f>
        <v>0.31456113647894468</v>
      </c>
      <c r="F25" s="130">
        <v>1</v>
      </c>
      <c r="G25" s="130">
        <f>RANK(C25,$C$25:$C$30)</f>
        <v>1</v>
      </c>
    </row>
    <row r="26" spans="1:7">
      <c r="A26" s="131" t="s">
        <v>51</v>
      </c>
      <c r="B26" s="132">
        <v>7</v>
      </c>
      <c r="C26" s="94">
        <v>4953900</v>
      </c>
      <c r="D26" s="133">
        <f t="shared" si="2"/>
        <v>0.21212121212121213</v>
      </c>
      <c r="E26" s="23">
        <f t="shared" si="3"/>
        <v>0.18756673254730913</v>
      </c>
      <c r="F26" s="136">
        <v>1</v>
      </c>
      <c r="G26" s="72">
        <f>RANK(C26,$C$25:$C$30)</f>
        <v>2</v>
      </c>
    </row>
    <row r="27" spans="1:7">
      <c r="A27" s="131" t="s">
        <v>73</v>
      </c>
      <c r="B27" s="132">
        <v>7</v>
      </c>
      <c r="C27" s="94">
        <v>4269000</v>
      </c>
      <c r="D27" s="133">
        <f t="shared" si="2"/>
        <v>0.21212121212121213</v>
      </c>
      <c r="E27" s="23">
        <f t="shared" si="3"/>
        <v>0.16163474863127286</v>
      </c>
      <c r="F27" s="136">
        <v>1</v>
      </c>
      <c r="G27" s="72">
        <f>RANK(C27,$C$25:$C$30)</f>
        <v>4</v>
      </c>
    </row>
    <row r="28" spans="1:7">
      <c r="A28" s="35" t="s">
        <v>56</v>
      </c>
      <c r="B28" s="36">
        <v>6</v>
      </c>
      <c r="C28" s="94">
        <v>4790500</v>
      </c>
      <c r="D28" s="27">
        <f t="shared" si="2"/>
        <v>0.18181818181818182</v>
      </c>
      <c r="E28" s="23">
        <f t="shared" si="3"/>
        <v>0.18138001014713342</v>
      </c>
      <c r="F28" s="72">
        <v>2</v>
      </c>
      <c r="G28" s="72">
        <f>RANK(C28,$C$25:$C$30)</f>
        <v>3</v>
      </c>
    </row>
    <row r="29" spans="1:7">
      <c r="A29" s="35" t="s">
        <v>64</v>
      </c>
      <c r="B29" s="36">
        <v>5</v>
      </c>
      <c r="C29" s="94">
        <v>3585000</v>
      </c>
      <c r="D29" s="27">
        <f t="shared" si="2"/>
        <v>0.15151515151515152</v>
      </c>
      <c r="E29" s="23">
        <f t="shared" si="3"/>
        <v>0.13573684090960722</v>
      </c>
      <c r="F29" s="104">
        <v>3</v>
      </c>
      <c r="G29" s="72">
        <f>RANK(C29,$C$25:$C$30)</f>
        <v>5</v>
      </c>
    </row>
    <row r="30" spans="1:7">
      <c r="A30" s="35" t="s">
        <v>89</v>
      </c>
      <c r="B30" s="36">
        <v>1</v>
      </c>
      <c r="C30" s="94">
        <v>505000</v>
      </c>
      <c r="D30" s="27">
        <f t="shared" si="2"/>
        <v>3.0303030303030304E-2</v>
      </c>
      <c r="E30" s="23">
        <f t="shared" si="3"/>
        <v>1.9120531285732677E-2</v>
      </c>
      <c r="F30" s="72">
        <v>4</v>
      </c>
      <c r="G30" s="72">
        <f>RANK(C30,$C$25:$C$30)</f>
        <v>6</v>
      </c>
    </row>
    <row r="31" spans="1:7">
      <c r="A31" s="28" t="s">
        <v>23</v>
      </c>
      <c r="B31" s="40">
        <f>SUM(B25:B30)</f>
        <v>33</v>
      </c>
      <c r="C31" s="97">
        <f>SUM(C25:C30)</f>
        <v>26411400</v>
      </c>
      <c r="D31" s="30">
        <f>SUM(D25:D30)</f>
        <v>0.99999999999999989</v>
      </c>
      <c r="E31" s="30">
        <f>SUM(E25:E30)</f>
        <v>1</v>
      </c>
      <c r="F31" s="31"/>
      <c r="G31" s="31"/>
    </row>
    <row r="32" spans="1:7" ht="13.5" thickBot="1"/>
    <row r="33" spans="1:7" ht="16.5" thickBot="1">
      <c r="A33" s="117" t="s">
        <v>16</v>
      </c>
      <c r="B33" s="118"/>
      <c r="C33" s="118"/>
      <c r="D33" s="118"/>
      <c r="E33" s="118"/>
      <c r="F33" s="118"/>
      <c r="G33" s="119"/>
    </row>
    <row r="34" spans="1:7">
      <c r="A34" s="18"/>
      <c r="B34" s="101"/>
      <c r="C34" s="98"/>
      <c r="D34" s="10" t="s">
        <v>5</v>
      </c>
      <c r="E34" s="10" t="s">
        <v>5</v>
      </c>
      <c r="F34" s="11" t="s">
        <v>6</v>
      </c>
      <c r="G34" s="15" t="s">
        <v>6</v>
      </c>
    </row>
    <row r="35" spans="1:7">
      <c r="A35" s="12" t="s">
        <v>7</v>
      </c>
      <c r="B35" s="12" t="s">
        <v>8</v>
      </c>
      <c r="C35" s="93" t="s">
        <v>9</v>
      </c>
      <c r="D35" s="13" t="s">
        <v>8</v>
      </c>
      <c r="E35" s="13" t="s">
        <v>9</v>
      </c>
      <c r="F35" s="14" t="s">
        <v>8</v>
      </c>
      <c r="G35" s="16" t="s">
        <v>9</v>
      </c>
    </row>
    <row r="36" spans="1:7">
      <c r="A36" s="137" t="s">
        <v>73</v>
      </c>
      <c r="B36" s="138">
        <v>2</v>
      </c>
      <c r="C36" s="139">
        <v>2534500</v>
      </c>
      <c r="D36" s="128">
        <f>B36/$B$39</f>
        <v>0.5</v>
      </c>
      <c r="E36" s="128">
        <f>C36/$C$39</f>
        <v>0.6130124561615673</v>
      </c>
      <c r="F36" s="130">
        <v>1</v>
      </c>
      <c r="G36" s="130">
        <f>RANK(C36,$C$36:$C$38)</f>
        <v>1</v>
      </c>
    </row>
    <row r="37" spans="1:7">
      <c r="A37" s="89" t="s">
        <v>56</v>
      </c>
      <c r="B37" s="90">
        <v>1</v>
      </c>
      <c r="C37" s="99">
        <v>1200000</v>
      </c>
      <c r="D37" s="23">
        <f>B37/$B$39</f>
        <v>0.25</v>
      </c>
      <c r="E37" s="23">
        <f>C37/$C$39</f>
        <v>0.29024065787882453</v>
      </c>
      <c r="F37" s="72">
        <v>2</v>
      </c>
      <c r="G37" s="72">
        <f>RANK(C37,$C$36:$C$38)</f>
        <v>2</v>
      </c>
    </row>
    <row r="38" spans="1:7">
      <c r="A38" s="89" t="s">
        <v>64</v>
      </c>
      <c r="B38" s="90">
        <v>1</v>
      </c>
      <c r="C38" s="99">
        <v>400000</v>
      </c>
      <c r="D38" s="23">
        <f>B38/$B$39</f>
        <v>0.25</v>
      </c>
      <c r="E38" s="23">
        <f>C38/$C$39</f>
        <v>9.6746885959608175E-2</v>
      </c>
      <c r="F38" s="72">
        <v>2</v>
      </c>
      <c r="G38" s="72">
        <f>RANK(C38,$C$36:$C$38)</f>
        <v>3</v>
      </c>
    </row>
    <row r="39" spans="1:7">
      <c r="A39" s="28" t="s">
        <v>23</v>
      </c>
      <c r="B39" s="40">
        <f>SUM(B36:B38)</f>
        <v>4</v>
      </c>
      <c r="C39" s="97">
        <f>SUM(C36:C38)</f>
        <v>4134500</v>
      </c>
      <c r="D39" s="30">
        <f>SUM(D36:D38)</f>
        <v>1</v>
      </c>
      <c r="E39" s="30">
        <f>SUM(E36:E38)</f>
        <v>1</v>
      </c>
      <c r="F39" s="31"/>
      <c r="G39" s="31"/>
    </row>
    <row r="40" spans="1:7" ht="13.5" thickBot="1"/>
    <row r="41" spans="1:7" ht="16.5" thickBot="1">
      <c r="A41" s="117" t="s">
        <v>17</v>
      </c>
      <c r="B41" s="118"/>
      <c r="C41" s="118"/>
      <c r="D41" s="118"/>
      <c r="E41" s="118"/>
      <c r="F41" s="118"/>
      <c r="G41" s="119"/>
    </row>
    <row r="42" spans="1:7">
      <c r="A42" s="18"/>
      <c r="B42" s="101"/>
      <c r="C42" s="98"/>
      <c r="D42" s="10" t="s">
        <v>5</v>
      </c>
      <c r="E42" s="10" t="s">
        <v>5</v>
      </c>
      <c r="F42" s="11" t="s">
        <v>6</v>
      </c>
      <c r="G42" s="15" t="s">
        <v>6</v>
      </c>
    </row>
    <row r="43" spans="1:7">
      <c r="A43" s="12" t="s">
        <v>7</v>
      </c>
      <c r="B43" s="12" t="s">
        <v>8</v>
      </c>
      <c r="C43" s="93" t="s">
        <v>9</v>
      </c>
      <c r="D43" s="13" t="s">
        <v>8</v>
      </c>
      <c r="E43" s="13" t="s">
        <v>9</v>
      </c>
      <c r="F43" s="14" t="s">
        <v>8</v>
      </c>
      <c r="G43" s="16" t="s">
        <v>9</v>
      </c>
    </row>
    <row r="44" spans="1:7">
      <c r="A44" s="131" t="s">
        <v>73</v>
      </c>
      <c r="B44" s="132">
        <v>4</v>
      </c>
      <c r="C44" s="134">
        <v>660000</v>
      </c>
      <c r="D44" s="133">
        <f>B44/$B$46</f>
        <v>0.8</v>
      </c>
      <c r="E44" s="128">
        <f>C44/$C$46</f>
        <v>0.54545454545454541</v>
      </c>
      <c r="F44" s="130">
        <v>1</v>
      </c>
      <c r="G44" s="130">
        <f>RANK(C44,$C$44:$C$45)</f>
        <v>1</v>
      </c>
    </row>
    <row r="45" spans="1:7">
      <c r="A45" s="35" t="s">
        <v>51</v>
      </c>
      <c r="B45" s="36">
        <v>1</v>
      </c>
      <c r="C45" s="94">
        <v>550000</v>
      </c>
      <c r="D45" s="27">
        <f>B45/$B$46</f>
        <v>0.2</v>
      </c>
      <c r="E45" s="23">
        <f>C45/$C$46</f>
        <v>0.45454545454545453</v>
      </c>
      <c r="F45" s="72">
        <v>2</v>
      </c>
      <c r="G45" s="72">
        <f>RANK(C45,$C$44:$C$45)</f>
        <v>2</v>
      </c>
    </row>
    <row r="46" spans="1:7">
      <c r="A46" s="28" t="s">
        <v>23</v>
      </c>
      <c r="B46" s="29">
        <f>SUM(B44:B45)</f>
        <v>5</v>
      </c>
      <c r="C46" s="95">
        <f>SUM(C44:C45)</f>
        <v>1210000</v>
      </c>
      <c r="D46" s="30">
        <f>SUM(D44:D45)</f>
        <v>1</v>
      </c>
      <c r="E46" s="30">
        <f>SUM(E44:E45)</f>
        <v>1</v>
      </c>
      <c r="F46" s="31"/>
      <c r="G46" s="31"/>
    </row>
    <row r="49" spans="1:3">
      <c r="A49" s="123" t="s">
        <v>24</v>
      </c>
      <c r="B49" s="123"/>
      <c r="C49" s="123"/>
    </row>
    <row r="50" spans="1:3">
      <c r="A50" s="20" t="s">
        <v>25</v>
      </c>
    </row>
  </sheetData>
  <sortState ref="A107:C126">
    <sortCondition descending="1" ref="B107"/>
    <sortCondition descending="1" ref="C107"/>
  </sortState>
  <mergeCells count="6">
    <mergeCell ref="A49:C49"/>
    <mergeCell ref="A4:G4"/>
    <mergeCell ref="A15:G15"/>
    <mergeCell ref="A22:G22"/>
    <mergeCell ref="A33:G33"/>
    <mergeCell ref="A41:G41"/>
  </mergeCells>
  <phoneticPr fontId="2" type="noConversion"/>
  <hyperlinks>
    <hyperlink ref="A50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3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48</v>
      </c>
    </row>
    <row r="2" spans="1:7">
      <c r="A2" s="57" t="str">
        <f>'OVERALL STATS'!A2</f>
        <v xml:space="preserve">Reporting Period: JANUARY, 2023 </v>
      </c>
    </row>
    <row r="3" spans="1:7" ht="13.5" thickBot="1"/>
    <row r="4" spans="1:7" ht="16.5" thickBot="1">
      <c r="A4" s="117" t="s">
        <v>18</v>
      </c>
      <c r="B4" s="118"/>
      <c r="C4" s="118"/>
      <c r="D4" s="118"/>
      <c r="E4" s="118"/>
      <c r="F4" s="118"/>
      <c r="G4" s="119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0" t="s">
        <v>51</v>
      </c>
      <c r="B7" s="141">
        <v>4</v>
      </c>
      <c r="C7" s="142">
        <v>2641000</v>
      </c>
      <c r="D7" s="133">
        <f>B7/$B$10</f>
        <v>0.5</v>
      </c>
      <c r="E7" s="143">
        <f>C7/$C$10</f>
        <v>0.5893784233491155</v>
      </c>
      <c r="F7" s="130">
        <v>1</v>
      </c>
      <c r="G7" s="130">
        <f>RANK(C7,$C$7:$C$9)</f>
        <v>1</v>
      </c>
    </row>
    <row r="8" spans="1:7">
      <c r="A8" s="61" t="s">
        <v>56</v>
      </c>
      <c r="B8" s="54">
        <v>3</v>
      </c>
      <c r="C8" s="55">
        <v>900992</v>
      </c>
      <c r="D8" s="27">
        <f>B8/$B$10</f>
        <v>0.375</v>
      </c>
      <c r="E8" s="67">
        <f>C8/$C$10</f>
        <v>0.20106976312387972</v>
      </c>
      <c r="F8" s="72">
        <v>2</v>
      </c>
      <c r="G8" s="72">
        <f>RANK(C8,$C$7:$C$9)</f>
        <v>3</v>
      </c>
    </row>
    <row r="9" spans="1:7">
      <c r="A9" s="61" t="s">
        <v>73</v>
      </c>
      <c r="B9" s="54">
        <v>1</v>
      </c>
      <c r="C9" s="55">
        <v>939000</v>
      </c>
      <c r="D9" s="27">
        <f t="shared" ref="D9" si="0">B9/$B$10</f>
        <v>0.125</v>
      </c>
      <c r="E9" s="67">
        <f t="shared" ref="E9" si="1">C9/$C$10</f>
        <v>0.20955181352700472</v>
      </c>
      <c r="F9" s="72">
        <v>3</v>
      </c>
      <c r="G9" s="72">
        <f>RANK(C9,$C$7:$C$9)</f>
        <v>2</v>
      </c>
    </row>
    <row r="10" spans="1:7">
      <c r="A10" s="60" t="s">
        <v>23</v>
      </c>
      <c r="B10" s="34">
        <f>SUM(B7:B9)</f>
        <v>8</v>
      </c>
      <c r="C10" s="52">
        <f>SUM(C7:C9)</f>
        <v>4480992</v>
      </c>
      <c r="D10" s="30">
        <f>SUM(D7:D9)</f>
        <v>1</v>
      </c>
      <c r="E10" s="30">
        <f>SUM(E7:E9)</f>
        <v>0.99999999999999989</v>
      </c>
      <c r="F10" s="40"/>
      <c r="G10" s="40"/>
    </row>
    <row r="11" spans="1:7" ht="13.5" thickBot="1"/>
    <row r="12" spans="1:7" ht="16.5" thickBot="1">
      <c r="A12" s="117" t="s">
        <v>19</v>
      </c>
      <c r="B12" s="118"/>
      <c r="C12" s="118"/>
      <c r="D12" s="118"/>
      <c r="E12" s="118"/>
      <c r="F12" s="118"/>
      <c r="G12" s="119"/>
    </row>
    <row r="13" spans="1:7">
      <c r="A13" s="58"/>
      <c r="B13" s="66"/>
      <c r="C13" s="39"/>
      <c r="D13" s="10" t="s">
        <v>5</v>
      </c>
      <c r="E13" s="10" t="s">
        <v>5</v>
      </c>
      <c r="F13" s="11" t="s">
        <v>6</v>
      </c>
      <c r="G13" s="11" t="s">
        <v>6</v>
      </c>
    </row>
    <row r="14" spans="1:7">
      <c r="A14" s="59" t="s">
        <v>11</v>
      </c>
      <c r="B14" s="19" t="s">
        <v>8</v>
      </c>
      <c r="C14" s="51" t="s">
        <v>9</v>
      </c>
      <c r="D14" s="13" t="s">
        <v>8</v>
      </c>
      <c r="E14" s="13" t="s">
        <v>9</v>
      </c>
      <c r="F14" s="14" t="s">
        <v>8</v>
      </c>
      <c r="G14" s="14" t="s">
        <v>9</v>
      </c>
    </row>
    <row r="15" spans="1:7">
      <c r="A15" s="144" t="s">
        <v>61</v>
      </c>
      <c r="B15" s="130">
        <v>1</v>
      </c>
      <c r="C15" s="145">
        <v>214000</v>
      </c>
      <c r="D15" s="133">
        <f>B15/$B$16</f>
        <v>1</v>
      </c>
      <c r="E15" s="143">
        <f>C15/$C$16</f>
        <v>1</v>
      </c>
      <c r="F15" s="130">
        <v>1</v>
      </c>
      <c r="G15" s="130">
        <f>RANK(C15,$C$15:$C$15)</f>
        <v>1</v>
      </c>
    </row>
    <row r="16" spans="1:7">
      <c r="A16" s="60" t="s">
        <v>23</v>
      </c>
      <c r="B16" s="40">
        <f>SUM(B15:B15)</f>
        <v>1</v>
      </c>
      <c r="C16" s="37">
        <f>SUM(C15:C15)</f>
        <v>214000</v>
      </c>
      <c r="D16" s="30">
        <f>SUM(D15:D15)</f>
        <v>1</v>
      </c>
      <c r="E16" s="30">
        <f>SUM(E15:E15)</f>
        <v>1</v>
      </c>
      <c r="F16" s="40"/>
      <c r="G16" s="40"/>
    </row>
    <row r="17" spans="1:7" ht="13.5" thickBot="1"/>
    <row r="18" spans="1:7" ht="16.5" thickBot="1">
      <c r="A18" s="117" t="s">
        <v>20</v>
      </c>
      <c r="B18" s="118"/>
      <c r="C18" s="118"/>
      <c r="D18" s="118"/>
      <c r="E18" s="118"/>
      <c r="F18" s="118"/>
      <c r="G18" s="119"/>
    </row>
    <row r="19" spans="1:7">
      <c r="A19" s="58"/>
      <c r="B19" s="66"/>
      <c r="C19" s="39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9" t="s">
        <v>11</v>
      </c>
      <c r="B20" s="19" t="s">
        <v>8</v>
      </c>
      <c r="C20" s="51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46" t="s">
        <v>61</v>
      </c>
      <c r="B21" s="147">
        <v>1</v>
      </c>
      <c r="C21" s="148">
        <v>500000</v>
      </c>
      <c r="D21" s="133">
        <f t="shared" ref="D21" si="2">B21/$B$23</f>
        <v>0.5</v>
      </c>
      <c r="E21" s="143">
        <f t="shared" ref="E21" si="3">C21/$C$23</f>
        <v>0.83333333333333337</v>
      </c>
      <c r="F21" s="130">
        <v>1</v>
      </c>
      <c r="G21" s="130">
        <f>RANK(C21,$C$21:$C$22)</f>
        <v>1</v>
      </c>
    </row>
    <row r="22" spans="1:7">
      <c r="A22" s="146" t="s">
        <v>56</v>
      </c>
      <c r="B22" s="147">
        <v>1</v>
      </c>
      <c r="C22" s="71">
        <v>100000</v>
      </c>
      <c r="D22" s="133">
        <f>B22/$B$23</f>
        <v>0.5</v>
      </c>
      <c r="E22" s="67">
        <f>C22/$C$23</f>
        <v>0.16666666666666666</v>
      </c>
      <c r="F22" s="130">
        <v>1</v>
      </c>
      <c r="G22" s="72">
        <f>RANK(C22,$C$21:$C$22)</f>
        <v>2</v>
      </c>
    </row>
    <row r="23" spans="1:7">
      <c r="A23" s="60" t="s">
        <v>23</v>
      </c>
      <c r="B23" s="40">
        <f>SUM(B21:B22)</f>
        <v>2</v>
      </c>
      <c r="C23" s="37">
        <f>SUM(C21:C22)</f>
        <v>600000</v>
      </c>
      <c r="D23" s="30">
        <f>SUM(D21:D22)</f>
        <v>1</v>
      </c>
      <c r="E23" s="30">
        <f>SUM(E21:E22)</f>
        <v>1</v>
      </c>
      <c r="F23" s="40"/>
      <c r="G23" s="40"/>
    </row>
    <row r="24" spans="1:7" ht="13.5" thickBot="1"/>
    <row r="25" spans="1:7" ht="16.5" thickBot="1">
      <c r="A25" s="117" t="s">
        <v>21</v>
      </c>
      <c r="B25" s="118"/>
      <c r="C25" s="118"/>
      <c r="D25" s="118"/>
      <c r="E25" s="118"/>
      <c r="F25" s="118"/>
      <c r="G25" s="119"/>
    </row>
    <row r="26" spans="1:7">
      <c r="A26" s="58"/>
      <c r="B26" s="66"/>
      <c r="C26" s="39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9" t="s">
        <v>11</v>
      </c>
      <c r="B27" s="19" t="s">
        <v>8</v>
      </c>
      <c r="C27" s="51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144" t="s">
        <v>61</v>
      </c>
      <c r="B28" s="130">
        <v>1</v>
      </c>
      <c r="C28" s="145">
        <v>2600000</v>
      </c>
      <c r="D28" s="128">
        <f>B28/$B$29</f>
        <v>1</v>
      </c>
      <c r="E28" s="143">
        <f>C28/$C$29</f>
        <v>1</v>
      </c>
      <c r="F28" s="130">
        <v>1</v>
      </c>
      <c r="G28" s="130">
        <f>RANK(C28,$C$28:$C$28)</f>
        <v>1</v>
      </c>
    </row>
    <row r="29" spans="1:7">
      <c r="A29" s="60" t="s">
        <v>23</v>
      </c>
      <c r="B29" s="34">
        <f>SUM(B28:B28)</f>
        <v>1</v>
      </c>
      <c r="C29" s="52">
        <f>SUM(C28:C28)</f>
        <v>2600000</v>
      </c>
      <c r="D29" s="30">
        <f>SUM(D28:D28)</f>
        <v>1</v>
      </c>
      <c r="E29" s="30">
        <f>SUM(E28:E28)</f>
        <v>1</v>
      </c>
      <c r="F29" s="40"/>
      <c r="G29" s="40"/>
    </row>
    <row r="30" spans="1:7" ht="13.5" thickBot="1"/>
    <row r="31" spans="1:7" ht="16.5" thickBot="1">
      <c r="A31" s="117" t="s">
        <v>22</v>
      </c>
      <c r="B31" s="118"/>
      <c r="C31" s="118"/>
      <c r="D31" s="118"/>
      <c r="E31" s="118"/>
      <c r="F31" s="118"/>
      <c r="G31" s="119"/>
    </row>
    <row r="32" spans="1:7">
      <c r="A32" s="58"/>
      <c r="B32" s="66"/>
      <c r="C32" s="39"/>
      <c r="D32" s="10" t="s">
        <v>5</v>
      </c>
      <c r="E32" s="10" t="s">
        <v>5</v>
      </c>
      <c r="F32" s="11" t="s">
        <v>6</v>
      </c>
      <c r="G32" s="11" t="s">
        <v>6</v>
      </c>
    </row>
    <row r="33" spans="1:7">
      <c r="A33" s="59" t="s">
        <v>11</v>
      </c>
      <c r="B33" s="19" t="s">
        <v>8</v>
      </c>
      <c r="C33" s="51" t="s">
        <v>9</v>
      </c>
      <c r="D33" s="13" t="s">
        <v>8</v>
      </c>
      <c r="E33" s="13" t="s">
        <v>9</v>
      </c>
      <c r="F33" s="14" t="s">
        <v>8</v>
      </c>
      <c r="G33" s="14" t="s">
        <v>9</v>
      </c>
    </row>
    <row r="34" spans="1:7">
      <c r="A34" s="146" t="s">
        <v>73</v>
      </c>
      <c r="B34" s="147">
        <v>1</v>
      </c>
      <c r="C34" s="148">
        <v>2000000</v>
      </c>
      <c r="D34" s="128">
        <f t="shared" ref="D34" si="4">B34/$B$39</f>
        <v>0.2</v>
      </c>
      <c r="E34" s="128">
        <f t="shared" ref="E34" si="5">C34/$C$39</f>
        <v>0.82304526748971196</v>
      </c>
      <c r="F34" s="130">
        <v>1</v>
      </c>
      <c r="G34" s="130">
        <f>RANK(C34,$C$34:$C$38)</f>
        <v>1</v>
      </c>
    </row>
    <row r="35" spans="1:7">
      <c r="A35" s="146" t="s">
        <v>51</v>
      </c>
      <c r="B35" s="147">
        <v>1</v>
      </c>
      <c r="C35" s="71">
        <v>200000</v>
      </c>
      <c r="D35" s="128">
        <f>B35/$B$39</f>
        <v>0.2</v>
      </c>
      <c r="E35" s="23">
        <f>C35/$C$39</f>
        <v>8.2304526748971193E-2</v>
      </c>
      <c r="F35" s="130">
        <v>1</v>
      </c>
      <c r="G35" s="72">
        <f>RANK(C35,$C$34:$C$38)</f>
        <v>2</v>
      </c>
    </row>
    <row r="36" spans="1:7">
      <c r="A36" s="146" t="s">
        <v>61</v>
      </c>
      <c r="B36" s="147">
        <v>1</v>
      </c>
      <c r="C36" s="71">
        <v>150000</v>
      </c>
      <c r="D36" s="128">
        <f>B36/$B$39</f>
        <v>0.2</v>
      </c>
      <c r="E36" s="23">
        <f>C36/$C$39</f>
        <v>6.1728395061728392E-2</v>
      </c>
      <c r="F36" s="130">
        <v>1</v>
      </c>
      <c r="G36" s="72">
        <f>RANK(C36,$C$34:$C$38)</f>
        <v>3</v>
      </c>
    </row>
    <row r="37" spans="1:7">
      <c r="A37" s="146" t="s">
        <v>56</v>
      </c>
      <c r="B37" s="147">
        <v>1</v>
      </c>
      <c r="C37" s="71">
        <v>50000</v>
      </c>
      <c r="D37" s="128">
        <f>B37/$B$39</f>
        <v>0.2</v>
      </c>
      <c r="E37" s="23">
        <f>C37/$C$39</f>
        <v>2.0576131687242798E-2</v>
      </c>
      <c r="F37" s="130">
        <v>1</v>
      </c>
      <c r="G37" s="72">
        <f>RANK(C37,$C$34:$C$38)</f>
        <v>4</v>
      </c>
    </row>
    <row r="38" spans="1:7">
      <c r="A38" s="146" t="s">
        <v>64</v>
      </c>
      <c r="B38" s="147">
        <v>1</v>
      </c>
      <c r="C38" s="71">
        <v>30000</v>
      </c>
      <c r="D38" s="128">
        <f t="shared" ref="D38" si="6">B38/$B$39</f>
        <v>0.2</v>
      </c>
      <c r="E38" s="23">
        <f t="shared" ref="E38" si="7">C38/$C$39</f>
        <v>1.2345679012345678E-2</v>
      </c>
      <c r="F38" s="130">
        <v>1</v>
      </c>
      <c r="G38" s="72">
        <f>RANK(C38,$C$34:$C$38)</f>
        <v>5</v>
      </c>
    </row>
    <row r="39" spans="1:7">
      <c r="A39" s="60" t="s">
        <v>23</v>
      </c>
      <c r="B39" s="34">
        <f>SUM(B34:B38)</f>
        <v>5</v>
      </c>
      <c r="C39" s="52">
        <f>SUM(C34:C38)</f>
        <v>2430000</v>
      </c>
      <c r="D39" s="30">
        <f>SUM(D34:D38)</f>
        <v>1</v>
      </c>
      <c r="E39" s="30">
        <f>SUM(E34:E38)</f>
        <v>1</v>
      </c>
      <c r="F39" s="40"/>
      <c r="G39" s="40"/>
    </row>
    <row r="40" spans="1:7">
      <c r="A40" s="62"/>
      <c r="B40" s="24"/>
      <c r="C40" s="53"/>
      <c r="D40" s="42"/>
      <c r="E40" s="42"/>
      <c r="F40" s="65"/>
      <c r="G40" s="65"/>
    </row>
    <row r="42" spans="1:7">
      <c r="A42" s="123" t="s">
        <v>24</v>
      </c>
      <c r="B42" s="123"/>
      <c r="C42" s="123"/>
    </row>
    <row r="43" spans="1:7">
      <c r="A43" s="63" t="s">
        <v>25</v>
      </c>
    </row>
  </sheetData>
  <sortState ref="A107:C126">
    <sortCondition descending="1" ref="B107"/>
    <sortCondition descending="1" ref="C107"/>
  </sortState>
  <mergeCells count="6">
    <mergeCell ref="A42:C42"/>
    <mergeCell ref="A4:G4"/>
    <mergeCell ref="A12:G12"/>
    <mergeCell ref="A18:G18"/>
    <mergeCell ref="A25:G25"/>
    <mergeCell ref="A31:G31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G1" sqref="G1"/>
    </sheetView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3" t="s">
        <v>45</v>
      </c>
      <c r="B1" t="s">
        <v>28</v>
      </c>
    </row>
    <row r="2" spans="1:7">
      <c r="A2" s="73" t="s">
        <v>27</v>
      </c>
      <c r="B2" t="s">
        <v>28</v>
      </c>
    </row>
    <row r="4" spans="1:7">
      <c r="D4" s="73" t="s">
        <v>40</v>
      </c>
    </row>
    <row r="5" spans="1:7">
      <c r="A5" s="73" t="s">
        <v>7</v>
      </c>
      <c r="B5" s="73" t="s">
        <v>26</v>
      </c>
      <c r="C5" s="73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89</v>
      </c>
      <c r="D6" s="74">
        <v>1</v>
      </c>
      <c r="E6" s="25">
        <v>505000</v>
      </c>
      <c r="F6" s="9">
        <v>2.1276595744680851E-2</v>
      </c>
      <c r="G6" s="9">
        <v>1.4442106983868339E-2</v>
      </c>
    </row>
    <row r="7" spans="1:7">
      <c r="B7" t="s">
        <v>90</v>
      </c>
      <c r="D7" s="74">
        <v>1</v>
      </c>
      <c r="E7" s="25">
        <v>505000</v>
      </c>
      <c r="F7" s="9">
        <v>2.1276595744680851E-2</v>
      </c>
      <c r="G7" s="9">
        <v>1.4442106983868339E-2</v>
      </c>
    </row>
    <row r="8" spans="1:7">
      <c r="C8" t="s">
        <v>91</v>
      </c>
      <c r="D8" s="74">
        <v>1</v>
      </c>
      <c r="E8" s="25">
        <v>505000</v>
      </c>
      <c r="F8" s="9">
        <v>2.1276595744680851E-2</v>
      </c>
      <c r="G8" s="9">
        <v>1.4442106983868339E-2</v>
      </c>
    </row>
    <row r="9" spans="1:7">
      <c r="A9" t="s">
        <v>64</v>
      </c>
      <c r="D9" s="74">
        <v>6</v>
      </c>
      <c r="E9" s="25">
        <v>3985000</v>
      </c>
      <c r="F9" s="9">
        <v>0.1276595744680851</v>
      </c>
      <c r="G9" s="9">
        <v>0.11396395313012936</v>
      </c>
    </row>
    <row r="10" spans="1:7">
      <c r="B10" t="s">
        <v>62</v>
      </c>
      <c r="D10" s="74">
        <v>6</v>
      </c>
      <c r="E10" s="25">
        <v>3985000</v>
      </c>
      <c r="F10" s="9">
        <v>0.1276595744680851</v>
      </c>
      <c r="G10" s="9">
        <v>0.11396395313012936</v>
      </c>
    </row>
    <row r="11" spans="1:7">
      <c r="C11" t="s">
        <v>65</v>
      </c>
      <c r="D11" s="74">
        <v>6</v>
      </c>
      <c r="E11" s="25">
        <v>3985000</v>
      </c>
      <c r="F11" s="9">
        <v>0.1276595744680851</v>
      </c>
      <c r="G11" s="9">
        <v>0.11396395313012936</v>
      </c>
    </row>
    <row r="12" spans="1:7">
      <c r="A12" t="s">
        <v>56</v>
      </c>
      <c r="D12" s="74">
        <v>10</v>
      </c>
      <c r="E12" s="25">
        <v>7822797</v>
      </c>
      <c r="F12" s="9">
        <v>0.21276595744680851</v>
      </c>
      <c r="G12" s="9">
        <v>0.22371816076650353</v>
      </c>
    </row>
    <row r="13" spans="1:7">
      <c r="B13" t="s">
        <v>70</v>
      </c>
      <c r="D13" s="74">
        <v>4</v>
      </c>
      <c r="E13" s="25">
        <v>2290297</v>
      </c>
      <c r="F13" s="9">
        <v>8.5106382978723402E-2</v>
      </c>
      <c r="G13" s="9">
        <v>6.5498444156104368E-2</v>
      </c>
    </row>
    <row r="14" spans="1:7">
      <c r="C14" t="s">
        <v>71</v>
      </c>
      <c r="D14" s="74">
        <v>2</v>
      </c>
      <c r="E14" s="25">
        <v>1045759</v>
      </c>
      <c r="F14" s="9">
        <v>4.2553191489361701E-2</v>
      </c>
      <c r="G14" s="9">
        <v>2.9906858133352809E-2</v>
      </c>
    </row>
    <row r="15" spans="1:7">
      <c r="C15" t="s">
        <v>81</v>
      </c>
      <c r="D15" s="74">
        <v>1</v>
      </c>
      <c r="E15" s="25">
        <v>458000</v>
      </c>
      <c r="F15" s="9">
        <v>2.1276595744680851E-2</v>
      </c>
      <c r="G15" s="9">
        <v>1.309799009626079E-2</v>
      </c>
    </row>
    <row r="16" spans="1:7">
      <c r="C16" t="s">
        <v>84</v>
      </c>
      <c r="D16" s="74">
        <v>1</v>
      </c>
      <c r="E16" s="25">
        <v>786538</v>
      </c>
      <c r="F16" s="9">
        <v>2.1276595744680851E-2</v>
      </c>
      <c r="G16" s="9">
        <v>2.2493595926490761E-2</v>
      </c>
    </row>
    <row r="17" spans="1:7">
      <c r="B17" t="s">
        <v>68</v>
      </c>
      <c r="D17" s="74">
        <v>2</v>
      </c>
      <c r="E17" s="25">
        <v>2900000</v>
      </c>
      <c r="F17" s="9">
        <v>4.2553191489361701E-2</v>
      </c>
      <c r="G17" s="9">
        <v>8.2934871788550857E-2</v>
      </c>
    </row>
    <row r="18" spans="1:7">
      <c r="C18" t="s">
        <v>78</v>
      </c>
      <c r="D18" s="74">
        <v>2</v>
      </c>
      <c r="E18" s="25">
        <v>2900000</v>
      </c>
      <c r="F18" s="9">
        <v>4.2553191489361701E-2</v>
      </c>
      <c r="G18" s="9">
        <v>8.2934871788550857E-2</v>
      </c>
    </row>
    <row r="19" spans="1:7">
      <c r="B19" t="s">
        <v>82</v>
      </c>
      <c r="D19" s="74">
        <v>2</v>
      </c>
      <c r="E19" s="25">
        <v>1637500</v>
      </c>
      <c r="F19" s="9">
        <v>4.2553191489361701E-2</v>
      </c>
      <c r="G19" s="9">
        <v>4.682960432888001E-2</v>
      </c>
    </row>
    <row r="20" spans="1:7">
      <c r="C20" t="s">
        <v>83</v>
      </c>
      <c r="D20" s="74">
        <v>2</v>
      </c>
      <c r="E20" s="25">
        <v>1637500</v>
      </c>
      <c r="F20" s="9">
        <v>4.2553191489361701E-2</v>
      </c>
      <c r="G20" s="9">
        <v>4.682960432888001E-2</v>
      </c>
    </row>
    <row r="21" spans="1:7">
      <c r="B21" t="s">
        <v>85</v>
      </c>
      <c r="D21" s="74">
        <v>1</v>
      </c>
      <c r="E21" s="25">
        <v>630000</v>
      </c>
      <c r="F21" s="9">
        <v>2.1276595744680851E-2</v>
      </c>
      <c r="G21" s="9">
        <v>1.8016885940271392E-2</v>
      </c>
    </row>
    <row r="22" spans="1:7">
      <c r="C22" t="s">
        <v>86</v>
      </c>
      <c r="D22" s="74">
        <v>1</v>
      </c>
      <c r="E22" s="25">
        <v>630000</v>
      </c>
      <c r="F22" s="9">
        <v>2.1276595744680851E-2</v>
      </c>
      <c r="G22" s="9">
        <v>1.8016885940271392E-2</v>
      </c>
    </row>
    <row r="23" spans="1:7">
      <c r="B23" t="s">
        <v>57</v>
      </c>
      <c r="D23" s="74">
        <v>1</v>
      </c>
      <c r="E23" s="25">
        <v>365000</v>
      </c>
      <c r="F23" s="9">
        <v>2.1276595744680851E-2</v>
      </c>
      <c r="G23" s="9">
        <v>1.0438354552696918E-2</v>
      </c>
    </row>
    <row r="24" spans="1:7">
      <c r="C24" t="s">
        <v>58</v>
      </c>
      <c r="D24" s="74">
        <v>1</v>
      </c>
      <c r="E24" s="25">
        <v>365000</v>
      </c>
      <c r="F24" s="9">
        <v>2.1276595744680851E-2</v>
      </c>
      <c r="G24" s="9">
        <v>1.0438354552696918E-2</v>
      </c>
    </row>
    <row r="25" spans="1:7">
      <c r="A25" t="s">
        <v>61</v>
      </c>
      <c r="D25" s="74">
        <v>7</v>
      </c>
      <c r="E25" s="25">
        <v>8308000</v>
      </c>
      <c r="F25" s="9">
        <v>0.14893617021276595</v>
      </c>
      <c r="G25" s="9">
        <v>0.23759410855837257</v>
      </c>
    </row>
    <row r="26" spans="1:7">
      <c r="B26" t="s">
        <v>62</v>
      </c>
      <c r="D26" s="74">
        <v>3</v>
      </c>
      <c r="E26" s="25">
        <v>2261000</v>
      </c>
      <c r="F26" s="9">
        <v>6.3829787234042548E-2</v>
      </c>
      <c r="G26" s="9">
        <v>6.4660601763418438E-2</v>
      </c>
    </row>
    <row r="27" spans="1:7">
      <c r="C27" t="s">
        <v>63</v>
      </c>
      <c r="D27" s="74">
        <v>3</v>
      </c>
      <c r="E27" s="25">
        <v>2261000</v>
      </c>
      <c r="F27" s="9">
        <v>6.3829787234042548E-2</v>
      </c>
      <c r="G27" s="9">
        <v>6.4660601763418438E-2</v>
      </c>
    </row>
    <row r="28" spans="1:7">
      <c r="B28" t="s">
        <v>68</v>
      </c>
      <c r="D28" s="74">
        <v>4</v>
      </c>
      <c r="E28" s="25">
        <v>6047000</v>
      </c>
      <c r="F28" s="9">
        <v>8.5106382978723402E-2</v>
      </c>
      <c r="G28" s="9">
        <v>0.17293350679495414</v>
      </c>
    </row>
    <row r="29" spans="1:7">
      <c r="C29" t="s">
        <v>69</v>
      </c>
      <c r="D29" s="74">
        <v>4</v>
      </c>
      <c r="E29" s="25">
        <v>6047000</v>
      </c>
      <c r="F29" s="9">
        <v>8.5106382978723402E-2</v>
      </c>
      <c r="G29" s="9">
        <v>0.17293350679495414</v>
      </c>
    </row>
    <row r="30" spans="1:7">
      <c r="A30" t="s">
        <v>51</v>
      </c>
      <c r="D30" s="74">
        <v>10</v>
      </c>
      <c r="E30" s="25">
        <v>6882900</v>
      </c>
      <c r="F30" s="9">
        <v>0.21276595744680851</v>
      </c>
      <c r="G30" s="9">
        <v>0.19683876863221264</v>
      </c>
    </row>
    <row r="31" spans="1:7">
      <c r="B31" t="s">
        <v>57</v>
      </c>
      <c r="D31" s="74">
        <v>2</v>
      </c>
      <c r="E31" s="25">
        <v>1408000</v>
      </c>
      <c r="F31" s="9">
        <v>4.2553191489361701E-2</v>
      </c>
      <c r="G31" s="9">
        <v>4.0266310164923998E-2</v>
      </c>
    </row>
    <row r="32" spans="1:7">
      <c r="C32" t="s">
        <v>76</v>
      </c>
      <c r="D32" s="74">
        <v>2</v>
      </c>
      <c r="E32" s="25">
        <v>1408000</v>
      </c>
      <c r="F32" s="9">
        <v>4.2553191489361701E-2</v>
      </c>
      <c r="G32" s="9">
        <v>4.0266310164923998E-2</v>
      </c>
    </row>
    <row r="33" spans="1:7">
      <c r="B33" t="s">
        <v>59</v>
      </c>
      <c r="D33" s="74">
        <v>6</v>
      </c>
      <c r="E33" s="25">
        <v>4537900</v>
      </c>
      <c r="F33" s="9">
        <v>0.1276595744680851</v>
      </c>
      <c r="G33" s="9">
        <v>0.12977591541009134</v>
      </c>
    </row>
    <row r="34" spans="1:7">
      <c r="C34" t="s">
        <v>79</v>
      </c>
      <c r="D34" s="74">
        <v>3</v>
      </c>
      <c r="E34" s="25">
        <v>2209900</v>
      </c>
      <c r="F34" s="9">
        <v>6.3829787234042548E-2</v>
      </c>
      <c r="G34" s="9">
        <v>6.3199232126040866E-2</v>
      </c>
    </row>
    <row r="35" spans="1:7">
      <c r="C35" t="s">
        <v>60</v>
      </c>
      <c r="D35" s="74">
        <v>3</v>
      </c>
      <c r="E35" s="25">
        <v>2328000</v>
      </c>
      <c r="F35" s="9">
        <v>6.3829787234042548E-2</v>
      </c>
      <c r="G35" s="9">
        <v>6.6576683284050475E-2</v>
      </c>
    </row>
    <row r="36" spans="1:7">
      <c r="B36" t="s">
        <v>53</v>
      </c>
      <c r="D36" s="74">
        <v>2</v>
      </c>
      <c r="E36" s="25">
        <v>937000</v>
      </c>
      <c r="F36" s="9">
        <v>4.2553191489361701E-2</v>
      </c>
      <c r="G36" s="9">
        <v>2.6796543057197291E-2</v>
      </c>
    </row>
    <row r="37" spans="1:7">
      <c r="C37" t="s">
        <v>54</v>
      </c>
      <c r="D37" s="74">
        <v>2</v>
      </c>
      <c r="E37" s="25">
        <v>937000</v>
      </c>
      <c r="F37" s="9">
        <v>4.2553191489361701E-2</v>
      </c>
      <c r="G37" s="9">
        <v>2.6796543057197291E-2</v>
      </c>
    </row>
    <row r="38" spans="1:7">
      <c r="A38" t="s">
        <v>73</v>
      </c>
      <c r="D38" s="74">
        <v>13</v>
      </c>
      <c r="E38" s="25">
        <v>7463500</v>
      </c>
      <c r="F38" s="9">
        <v>0.27659574468085107</v>
      </c>
      <c r="G38" s="9">
        <v>0.21344290192891355</v>
      </c>
    </row>
    <row r="39" spans="1:7">
      <c r="B39" t="s">
        <v>57</v>
      </c>
      <c r="D39" s="74">
        <v>1</v>
      </c>
      <c r="E39" s="25">
        <v>85000</v>
      </c>
      <c r="F39" s="9">
        <v>2.1276595744680851E-2</v>
      </c>
      <c r="G39" s="9">
        <v>2.4308496903540765E-3</v>
      </c>
    </row>
    <row r="40" spans="1:7">
      <c r="C40" t="s">
        <v>80</v>
      </c>
      <c r="D40" s="74">
        <v>1</v>
      </c>
      <c r="E40" s="25">
        <v>85000</v>
      </c>
      <c r="F40" s="9">
        <v>2.1276595744680851E-2</v>
      </c>
      <c r="G40" s="9">
        <v>2.4308496903540765E-3</v>
      </c>
    </row>
    <row r="41" spans="1:7">
      <c r="B41" t="s">
        <v>59</v>
      </c>
      <c r="D41" s="74">
        <v>11</v>
      </c>
      <c r="E41" s="25">
        <v>5153500</v>
      </c>
      <c r="F41" s="9">
        <v>0.23404255319148937</v>
      </c>
      <c r="G41" s="9">
        <v>0.14738098681458511</v>
      </c>
    </row>
    <row r="42" spans="1:7">
      <c r="C42" t="s">
        <v>75</v>
      </c>
      <c r="D42" s="74">
        <v>11</v>
      </c>
      <c r="E42" s="25">
        <v>5153500</v>
      </c>
      <c r="F42" s="9">
        <v>0.23404255319148937</v>
      </c>
      <c r="G42" s="9">
        <v>0.14738098681458511</v>
      </c>
    </row>
    <row r="43" spans="1:7">
      <c r="B43" t="s">
        <v>87</v>
      </c>
      <c r="D43" s="74">
        <v>1</v>
      </c>
      <c r="E43" s="25">
        <v>2225000</v>
      </c>
      <c r="F43" s="9">
        <v>2.1276595744680851E-2</v>
      </c>
      <c r="G43" s="9">
        <v>6.3631065423974356E-2</v>
      </c>
    </row>
    <row r="44" spans="1:7">
      <c r="C44" t="s">
        <v>88</v>
      </c>
      <c r="D44" s="74">
        <v>1</v>
      </c>
      <c r="E44" s="25">
        <v>2225000</v>
      </c>
      <c r="F44" s="9">
        <v>2.1276595744680851E-2</v>
      </c>
      <c r="G44" s="9">
        <v>6.3631065423974356E-2</v>
      </c>
    </row>
    <row r="45" spans="1:7">
      <c r="A45" t="s">
        <v>29</v>
      </c>
      <c r="D45" s="74">
        <v>47</v>
      </c>
      <c r="E45" s="25">
        <v>34967197</v>
      </c>
      <c r="F45" s="9">
        <v>1</v>
      </c>
      <c r="G45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6"/>
  <sheetViews>
    <sheetView workbookViewId="0">
      <pane ySplit="4" topLeftCell="A5" activePane="bottomLeft" state="frozen"/>
      <selection pane="bottomLeft" activeCell="F1" sqref="F1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3" t="s">
        <v>1</v>
      </c>
      <c r="B1" t="s">
        <v>28</v>
      </c>
    </row>
    <row r="3" spans="1:6">
      <c r="C3" s="73" t="s">
        <v>40</v>
      </c>
    </row>
    <row r="4" spans="1:6">
      <c r="A4" s="73" t="s">
        <v>39</v>
      </c>
      <c r="B4" s="73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125</v>
      </c>
      <c r="C5" s="74">
        <v>1</v>
      </c>
      <c r="D5" s="25">
        <v>939000</v>
      </c>
      <c r="E5" s="9">
        <v>5.8823529411764705E-2</v>
      </c>
      <c r="F5" s="9">
        <v>9.0944380392740262E-2</v>
      </c>
    </row>
    <row r="6" spans="1:6">
      <c r="B6" t="s">
        <v>73</v>
      </c>
      <c r="C6" s="74">
        <v>1</v>
      </c>
      <c r="D6" s="25">
        <v>939000</v>
      </c>
      <c r="E6" s="9">
        <v>5.8823529411764705E-2</v>
      </c>
      <c r="F6" s="9">
        <v>9.0944380392740262E-2</v>
      </c>
    </row>
    <row r="7" spans="1:6">
      <c r="C7" s="74"/>
      <c r="D7" s="25"/>
      <c r="E7" s="9"/>
      <c r="F7" s="9"/>
    </row>
    <row r="8" spans="1:6">
      <c r="A8" t="s">
        <v>100</v>
      </c>
      <c r="C8" s="74">
        <v>1</v>
      </c>
      <c r="D8" s="25">
        <v>100000</v>
      </c>
      <c r="E8" s="9">
        <v>5.8823529411764705E-2</v>
      </c>
      <c r="F8" s="9">
        <v>9.68523752851334E-3</v>
      </c>
    </row>
    <row r="9" spans="1:6">
      <c r="B9" t="s">
        <v>56</v>
      </c>
      <c r="C9" s="74">
        <v>1</v>
      </c>
      <c r="D9" s="25">
        <v>100000</v>
      </c>
      <c r="E9" s="9">
        <v>5.8823529411764705E-2</v>
      </c>
      <c r="F9" s="9">
        <v>9.68523752851334E-3</v>
      </c>
    </row>
    <row r="10" spans="1:6">
      <c r="C10" s="74"/>
      <c r="D10" s="25"/>
      <c r="E10" s="9"/>
      <c r="F10" s="9"/>
    </row>
    <row r="11" spans="1:6">
      <c r="A11" t="s">
        <v>119</v>
      </c>
      <c r="C11" s="74">
        <v>1</v>
      </c>
      <c r="D11" s="25">
        <v>258000</v>
      </c>
      <c r="E11" s="9">
        <v>5.8823529411764705E-2</v>
      </c>
      <c r="F11" s="9">
        <v>2.4987912823564416E-2</v>
      </c>
    </row>
    <row r="12" spans="1:6">
      <c r="B12" t="s">
        <v>51</v>
      </c>
      <c r="C12" s="74">
        <v>1</v>
      </c>
      <c r="D12" s="25">
        <v>258000</v>
      </c>
      <c r="E12" s="9">
        <v>5.8823529411764705E-2</v>
      </c>
      <c r="F12" s="9">
        <v>2.4987912823564416E-2</v>
      </c>
    </row>
    <row r="13" spans="1:6">
      <c r="C13" s="74"/>
      <c r="D13" s="25"/>
      <c r="E13" s="9"/>
      <c r="F13" s="9"/>
    </row>
    <row r="14" spans="1:6">
      <c r="A14" t="s">
        <v>121</v>
      </c>
      <c r="C14" s="74">
        <v>1</v>
      </c>
      <c r="D14" s="25">
        <v>643000</v>
      </c>
      <c r="E14" s="9">
        <v>5.8823529411764705E-2</v>
      </c>
      <c r="F14" s="9">
        <v>6.2276077308340769E-2</v>
      </c>
    </row>
    <row r="15" spans="1:6">
      <c r="B15" t="s">
        <v>51</v>
      </c>
      <c r="C15" s="74">
        <v>1</v>
      </c>
      <c r="D15" s="25">
        <v>643000</v>
      </c>
      <c r="E15" s="9">
        <v>5.8823529411764705E-2</v>
      </c>
      <c r="F15" s="9">
        <v>6.2276077308340769E-2</v>
      </c>
    </row>
    <row r="16" spans="1:6">
      <c r="C16" s="74"/>
      <c r="D16" s="25"/>
      <c r="E16" s="9"/>
      <c r="F16" s="9"/>
    </row>
    <row r="17" spans="1:6">
      <c r="A17" t="s">
        <v>112</v>
      </c>
      <c r="C17" s="74">
        <v>1</v>
      </c>
      <c r="D17" s="25">
        <v>214000</v>
      </c>
      <c r="E17" s="9">
        <v>5.8823529411764705E-2</v>
      </c>
      <c r="F17" s="9">
        <v>2.0726408311018546E-2</v>
      </c>
    </row>
    <row r="18" spans="1:6">
      <c r="B18" t="s">
        <v>61</v>
      </c>
      <c r="C18" s="74">
        <v>1</v>
      </c>
      <c r="D18" s="25">
        <v>214000</v>
      </c>
      <c r="E18" s="9">
        <v>5.8823529411764705E-2</v>
      </c>
      <c r="F18" s="9">
        <v>2.0726408311018546E-2</v>
      </c>
    </row>
    <row r="19" spans="1:6">
      <c r="C19" s="74"/>
      <c r="D19" s="25"/>
      <c r="E19" s="9"/>
      <c r="F19" s="9"/>
    </row>
    <row r="20" spans="1:6">
      <c r="A20" t="s">
        <v>44</v>
      </c>
      <c r="C20" s="74"/>
      <c r="D20" s="25"/>
      <c r="E20" s="9">
        <v>0</v>
      </c>
      <c r="F20" s="9">
        <v>0</v>
      </c>
    </row>
    <row r="21" spans="1:6">
      <c r="B21" t="s">
        <v>44</v>
      </c>
      <c r="C21" s="74"/>
      <c r="D21" s="25"/>
      <c r="E21" s="9">
        <v>0</v>
      </c>
      <c r="F21" s="9">
        <v>0</v>
      </c>
    </row>
    <row r="22" spans="1:6">
      <c r="C22" s="74"/>
      <c r="D22" s="25"/>
      <c r="E22" s="9"/>
      <c r="F22" s="9"/>
    </row>
    <row r="23" spans="1:6">
      <c r="A23" t="s">
        <v>94</v>
      </c>
      <c r="C23" s="74">
        <v>1</v>
      </c>
      <c r="D23" s="25">
        <v>30000</v>
      </c>
      <c r="E23" s="9">
        <v>5.8823529411764705E-2</v>
      </c>
      <c r="F23" s="9">
        <v>2.9055712585540016E-3</v>
      </c>
    </row>
    <row r="24" spans="1:6">
      <c r="B24" t="s">
        <v>64</v>
      </c>
      <c r="C24" s="74">
        <v>1</v>
      </c>
      <c r="D24" s="25">
        <v>30000</v>
      </c>
      <c r="E24" s="9">
        <v>5.8823529411764705E-2</v>
      </c>
      <c r="F24" s="9">
        <v>2.9055712585540016E-3</v>
      </c>
    </row>
    <row r="25" spans="1:6">
      <c r="C25" s="74"/>
      <c r="D25" s="25"/>
      <c r="E25" s="9"/>
      <c r="F25" s="9"/>
    </row>
    <row r="26" spans="1:6">
      <c r="A26" t="s">
        <v>97</v>
      </c>
      <c r="C26" s="74">
        <v>1</v>
      </c>
      <c r="D26" s="25">
        <v>436000</v>
      </c>
      <c r="E26" s="9">
        <v>5.8823529411764705E-2</v>
      </c>
      <c r="F26" s="9">
        <v>4.2227635624318159E-2</v>
      </c>
    </row>
    <row r="27" spans="1:6">
      <c r="B27" t="s">
        <v>56</v>
      </c>
      <c r="C27" s="74">
        <v>1</v>
      </c>
      <c r="D27" s="25">
        <v>436000</v>
      </c>
      <c r="E27" s="9">
        <v>5.8823529411764705E-2</v>
      </c>
      <c r="F27" s="9">
        <v>4.2227635624318159E-2</v>
      </c>
    </row>
    <row r="28" spans="1:6">
      <c r="C28" s="74"/>
      <c r="D28" s="25"/>
      <c r="E28" s="9"/>
      <c r="F28" s="9"/>
    </row>
    <row r="29" spans="1:6">
      <c r="A29" t="s">
        <v>101</v>
      </c>
      <c r="C29" s="74">
        <v>1</v>
      </c>
      <c r="D29" s="25">
        <v>379992</v>
      </c>
      <c r="E29" s="9">
        <v>5.8823529411764705E-2</v>
      </c>
      <c r="F29" s="9">
        <v>3.6803127789348411E-2</v>
      </c>
    </row>
    <row r="30" spans="1:6">
      <c r="B30" t="s">
        <v>56</v>
      </c>
      <c r="C30" s="74">
        <v>1</v>
      </c>
      <c r="D30" s="25">
        <v>379992</v>
      </c>
      <c r="E30" s="9">
        <v>5.8823529411764705E-2</v>
      </c>
      <c r="F30" s="9">
        <v>3.6803127789348411E-2</v>
      </c>
    </row>
    <row r="31" spans="1:6">
      <c r="C31" s="74"/>
      <c r="D31" s="25"/>
      <c r="E31" s="9"/>
      <c r="F31" s="9"/>
    </row>
    <row r="32" spans="1:6">
      <c r="A32" t="s">
        <v>103</v>
      </c>
      <c r="C32" s="74">
        <v>1</v>
      </c>
      <c r="D32" s="25">
        <v>50000</v>
      </c>
      <c r="E32" s="9">
        <v>5.8823529411764705E-2</v>
      </c>
      <c r="F32" s="9">
        <v>4.84261876425667E-3</v>
      </c>
    </row>
    <row r="33" spans="1:6">
      <c r="B33" t="s">
        <v>56</v>
      </c>
      <c r="C33" s="74">
        <v>1</v>
      </c>
      <c r="D33" s="25">
        <v>50000</v>
      </c>
      <c r="E33" s="9">
        <v>5.8823529411764705E-2</v>
      </c>
      <c r="F33" s="9">
        <v>4.84261876425667E-3</v>
      </c>
    </row>
    <row r="34" spans="1:6">
      <c r="C34" s="74"/>
      <c r="D34" s="25"/>
      <c r="E34" s="9"/>
      <c r="F34" s="9"/>
    </row>
    <row r="35" spans="1:6">
      <c r="A35" t="s">
        <v>105</v>
      </c>
      <c r="C35" s="74">
        <v>1</v>
      </c>
      <c r="D35" s="25">
        <v>85000</v>
      </c>
      <c r="E35" s="9">
        <v>5.8823529411764705E-2</v>
      </c>
      <c r="F35" s="9">
        <v>8.2324518992363382E-3</v>
      </c>
    </row>
    <row r="36" spans="1:6">
      <c r="B36" t="s">
        <v>56</v>
      </c>
      <c r="C36" s="74">
        <v>1</v>
      </c>
      <c r="D36" s="25">
        <v>85000</v>
      </c>
      <c r="E36" s="9">
        <v>5.8823529411764705E-2</v>
      </c>
      <c r="F36" s="9">
        <v>8.2324518992363382E-3</v>
      </c>
    </row>
    <row r="37" spans="1:6">
      <c r="C37" s="74"/>
      <c r="D37" s="25"/>
      <c r="E37" s="9"/>
      <c r="F37" s="9"/>
    </row>
    <row r="38" spans="1:6">
      <c r="A38" t="s">
        <v>107</v>
      </c>
      <c r="C38" s="74">
        <v>1</v>
      </c>
      <c r="D38" s="25">
        <v>150000</v>
      </c>
      <c r="E38" s="9">
        <v>5.8823529411764705E-2</v>
      </c>
      <c r="F38" s="9">
        <v>1.4527856292770008E-2</v>
      </c>
    </row>
    <row r="39" spans="1:6">
      <c r="B39" t="s">
        <v>61</v>
      </c>
      <c r="C39" s="74">
        <v>1</v>
      </c>
      <c r="D39" s="25">
        <v>150000</v>
      </c>
      <c r="E39" s="9">
        <v>5.8823529411764705E-2</v>
      </c>
      <c r="F39" s="9">
        <v>1.4527856292770008E-2</v>
      </c>
    </row>
    <row r="40" spans="1:6">
      <c r="C40" s="74"/>
      <c r="D40" s="25"/>
      <c r="E40" s="9"/>
      <c r="F40" s="9"/>
    </row>
    <row r="41" spans="1:6">
      <c r="A41" t="s">
        <v>109</v>
      </c>
      <c r="C41" s="74">
        <v>2</v>
      </c>
      <c r="D41" s="25">
        <v>3100000</v>
      </c>
      <c r="E41" s="9">
        <v>0.11764705882352941</v>
      </c>
      <c r="F41" s="9">
        <v>0.30024236338391352</v>
      </c>
    </row>
    <row r="42" spans="1:6">
      <c r="B42" t="s">
        <v>61</v>
      </c>
      <c r="C42" s="74">
        <v>2</v>
      </c>
      <c r="D42" s="25">
        <v>3100000</v>
      </c>
      <c r="E42" s="9">
        <v>0.11764705882352941</v>
      </c>
      <c r="F42" s="9">
        <v>0.30024236338391352</v>
      </c>
    </row>
    <row r="43" spans="1:6">
      <c r="C43" s="74"/>
      <c r="D43" s="25"/>
      <c r="E43" s="9"/>
      <c r="F43" s="9"/>
    </row>
    <row r="44" spans="1:6">
      <c r="A44" t="s">
        <v>115</v>
      </c>
      <c r="C44" s="74">
        <v>1</v>
      </c>
      <c r="D44" s="25">
        <v>1197000</v>
      </c>
      <c r="E44" s="9">
        <v>5.8823529411764705E-2</v>
      </c>
      <c r="F44" s="9">
        <v>0.11593229321630467</v>
      </c>
    </row>
    <row r="45" spans="1:6">
      <c r="B45" t="s">
        <v>51</v>
      </c>
      <c r="C45" s="74">
        <v>1</v>
      </c>
      <c r="D45" s="25">
        <v>1197000</v>
      </c>
      <c r="E45" s="9">
        <v>5.8823529411764705E-2</v>
      </c>
      <c r="F45" s="9">
        <v>0.11593229321630467</v>
      </c>
    </row>
    <row r="46" spans="1:6">
      <c r="C46" s="74"/>
      <c r="D46" s="25"/>
      <c r="E46" s="9"/>
      <c r="F46" s="9"/>
    </row>
    <row r="47" spans="1:6">
      <c r="A47" t="s">
        <v>117</v>
      </c>
      <c r="C47" s="74">
        <v>1</v>
      </c>
      <c r="D47" s="25">
        <v>200000</v>
      </c>
      <c r="E47" s="9">
        <v>5.8823529411764705E-2</v>
      </c>
      <c r="F47" s="9">
        <v>1.937047505702668E-2</v>
      </c>
    </row>
    <row r="48" spans="1:6">
      <c r="B48" t="s">
        <v>51</v>
      </c>
      <c r="C48" s="74">
        <v>1</v>
      </c>
      <c r="D48" s="25">
        <v>200000</v>
      </c>
      <c r="E48" s="9">
        <v>5.8823529411764705E-2</v>
      </c>
      <c r="F48" s="9">
        <v>1.937047505702668E-2</v>
      </c>
    </row>
    <row r="49" spans="1:6">
      <c r="C49" s="74"/>
      <c r="D49" s="25"/>
      <c r="E49" s="9"/>
      <c r="F49" s="9"/>
    </row>
    <row r="50" spans="1:6">
      <c r="A50" t="s">
        <v>123</v>
      </c>
      <c r="C50" s="74">
        <v>1</v>
      </c>
      <c r="D50" s="25">
        <v>543000</v>
      </c>
      <c r="E50" s="9">
        <v>5.8823529411764705E-2</v>
      </c>
      <c r="F50" s="9">
        <v>5.2590839779827432E-2</v>
      </c>
    </row>
    <row r="51" spans="1:6">
      <c r="B51" t="s">
        <v>51</v>
      </c>
      <c r="C51" s="74">
        <v>1</v>
      </c>
      <c r="D51" s="25">
        <v>543000</v>
      </c>
      <c r="E51" s="9">
        <v>5.8823529411764705E-2</v>
      </c>
      <c r="F51" s="9">
        <v>5.2590839779827432E-2</v>
      </c>
    </row>
    <row r="52" spans="1:6">
      <c r="C52" s="74"/>
      <c r="D52" s="25"/>
      <c r="E52" s="9"/>
      <c r="F52" s="9"/>
    </row>
    <row r="53" spans="1:6">
      <c r="A53" t="s">
        <v>127</v>
      </c>
      <c r="C53" s="74">
        <v>1</v>
      </c>
      <c r="D53" s="25">
        <v>2000000</v>
      </c>
      <c r="E53" s="9">
        <v>5.8823529411764705E-2</v>
      </c>
      <c r="F53" s="9">
        <v>0.19370475057026679</v>
      </c>
    </row>
    <row r="54" spans="1:6">
      <c r="B54" t="s">
        <v>73</v>
      </c>
      <c r="C54" s="74">
        <v>1</v>
      </c>
      <c r="D54" s="25">
        <v>2000000</v>
      </c>
      <c r="E54" s="9">
        <v>5.8823529411764705E-2</v>
      </c>
      <c r="F54" s="9">
        <v>0.19370475057026679</v>
      </c>
    </row>
    <row r="55" spans="1:6">
      <c r="C55" s="74"/>
      <c r="D55" s="25"/>
      <c r="E55" s="9"/>
      <c r="F55" s="9"/>
    </row>
    <row r="56" spans="1:6">
      <c r="A56" t="s">
        <v>29</v>
      </c>
      <c r="C56" s="74">
        <v>17</v>
      </c>
      <c r="D56" s="25">
        <v>10324992</v>
      </c>
      <c r="E56" s="9">
        <v>1</v>
      </c>
      <c r="F56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3" t="s">
        <v>0</v>
      </c>
      <c r="B1" s="83" t="s">
        <v>35</v>
      </c>
      <c r="C1" s="83" t="s">
        <v>26</v>
      </c>
      <c r="D1" s="83" t="s">
        <v>31</v>
      </c>
      <c r="E1" s="83" t="s">
        <v>27</v>
      </c>
      <c r="F1" s="83" t="s">
        <v>32</v>
      </c>
      <c r="G1" s="83" t="s">
        <v>36</v>
      </c>
      <c r="H1" s="83" t="s">
        <v>37</v>
      </c>
      <c r="I1" s="83" t="s">
        <v>38</v>
      </c>
      <c r="J1" s="83" t="s">
        <v>33</v>
      </c>
      <c r="K1" s="88" t="s">
        <v>42</v>
      </c>
      <c r="L1">
        <v>48</v>
      </c>
    </row>
    <row r="2" spans="1:12" ht="15">
      <c r="A2" s="105" t="s">
        <v>89</v>
      </c>
      <c r="B2" s="105" t="s">
        <v>128</v>
      </c>
      <c r="C2" s="105" t="s">
        <v>90</v>
      </c>
      <c r="D2" s="105" t="s">
        <v>91</v>
      </c>
      <c r="E2" s="105" t="s">
        <v>52</v>
      </c>
      <c r="F2" s="106">
        <v>993305</v>
      </c>
      <c r="G2" s="107">
        <v>505000</v>
      </c>
      <c r="H2" s="105" t="s">
        <v>55</v>
      </c>
      <c r="I2" s="105" t="s">
        <v>72</v>
      </c>
      <c r="J2" s="108">
        <v>44946</v>
      </c>
    </row>
    <row r="3" spans="1:12" ht="15">
      <c r="A3" s="105" t="s">
        <v>64</v>
      </c>
      <c r="B3" s="105" t="s">
        <v>129</v>
      </c>
      <c r="C3" s="105" t="s">
        <v>62</v>
      </c>
      <c r="D3" s="105" t="s">
        <v>65</v>
      </c>
      <c r="E3" s="105" t="s">
        <v>52</v>
      </c>
      <c r="F3" s="106">
        <v>993064</v>
      </c>
      <c r="G3" s="107">
        <v>520000</v>
      </c>
      <c r="H3" s="105" t="s">
        <v>55</v>
      </c>
      <c r="I3" s="105" t="s">
        <v>72</v>
      </c>
      <c r="J3" s="108">
        <v>44935</v>
      </c>
    </row>
    <row r="4" spans="1:12" ht="15">
      <c r="A4" s="105" t="s">
        <v>64</v>
      </c>
      <c r="B4" s="105" t="s">
        <v>129</v>
      </c>
      <c r="C4" s="105" t="s">
        <v>62</v>
      </c>
      <c r="D4" s="105" t="s">
        <v>65</v>
      </c>
      <c r="E4" s="105" t="s">
        <v>52</v>
      </c>
      <c r="F4" s="106">
        <v>993531</v>
      </c>
      <c r="G4" s="107">
        <v>150000</v>
      </c>
      <c r="H4" s="105" t="s">
        <v>55</v>
      </c>
      <c r="I4" s="105" t="s">
        <v>72</v>
      </c>
      <c r="J4" s="108">
        <v>44956</v>
      </c>
    </row>
    <row r="5" spans="1:12" ht="15">
      <c r="A5" s="105" t="s">
        <v>64</v>
      </c>
      <c r="B5" s="105" t="s">
        <v>129</v>
      </c>
      <c r="C5" s="105" t="s">
        <v>62</v>
      </c>
      <c r="D5" s="105" t="s">
        <v>65</v>
      </c>
      <c r="E5" s="105" t="s">
        <v>52</v>
      </c>
      <c r="F5" s="106">
        <v>992957</v>
      </c>
      <c r="G5" s="107">
        <v>1800000</v>
      </c>
      <c r="H5" s="105" t="s">
        <v>55</v>
      </c>
      <c r="I5" s="105" t="s">
        <v>72</v>
      </c>
      <c r="J5" s="108">
        <v>44929</v>
      </c>
    </row>
    <row r="6" spans="1:12" ht="15">
      <c r="A6" s="105" t="s">
        <v>64</v>
      </c>
      <c r="B6" s="105" t="s">
        <v>129</v>
      </c>
      <c r="C6" s="105" t="s">
        <v>62</v>
      </c>
      <c r="D6" s="105" t="s">
        <v>65</v>
      </c>
      <c r="E6" s="105" t="s">
        <v>52</v>
      </c>
      <c r="F6" s="106">
        <v>993189</v>
      </c>
      <c r="G6" s="107">
        <v>650000</v>
      </c>
      <c r="H6" s="105" t="s">
        <v>55</v>
      </c>
      <c r="I6" s="105" t="s">
        <v>72</v>
      </c>
      <c r="J6" s="108">
        <v>44939</v>
      </c>
    </row>
    <row r="7" spans="1:12" ht="15">
      <c r="A7" s="105" t="s">
        <v>64</v>
      </c>
      <c r="B7" s="105" t="s">
        <v>129</v>
      </c>
      <c r="C7" s="105" t="s">
        <v>62</v>
      </c>
      <c r="D7" s="105" t="s">
        <v>65</v>
      </c>
      <c r="E7" s="105" t="s">
        <v>66</v>
      </c>
      <c r="F7" s="106">
        <v>993071</v>
      </c>
      <c r="G7" s="107">
        <v>400000</v>
      </c>
      <c r="H7" s="105" t="s">
        <v>55</v>
      </c>
      <c r="I7" s="105" t="s">
        <v>72</v>
      </c>
      <c r="J7" s="108">
        <v>44935</v>
      </c>
    </row>
    <row r="8" spans="1:12" ht="15">
      <c r="A8" s="105" t="s">
        <v>64</v>
      </c>
      <c r="B8" s="105" t="s">
        <v>129</v>
      </c>
      <c r="C8" s="105" t="s">
        <v>62</v>
      </c>
      <c r="D8" s="105" t="s">
        <v>65</v>
      </c>
      <c r="E8" s="105" t="s">
        <v>52</v>
      </c>
      <c r="F8" s="106">
        <v>993036</v>
      </c>
      <c r="G8" s="107">
        <v>465000</v>
      </c>
      <c r="H8" s="105" t="s">
        <v>55</v>
      </c>
      <c r="I8" s="105" t="s">
        <v>72</v>
      </c>
      <c r="J8" s="108">
        <v>44932</v>
      </c>
    </row>
    <row r="9" spans="1:12" ht="15">
      <c r="A9" s="105" t="s">
        <v>56</v>
      </c>
      <c r="B9" s="105" t="s">
        <v>130</v>
      </c>
      <c r="C9" s="105" t="s">
        <v>70</v>
      </c>
      <c r="D9" s="105" t="s">
        <v>71</v>
      </c>
      <c r="E9" s="105" t="s">
        <v>67</v>
      </c>
      <c r="F9" s="106">
        <v>993510</v>
      </c>
      <c r="G9" s="107">
        <v>474990</v>
      </c>
      <c r="H9" s="105" t="s">
        <v>72</v>
      </c>
      <c r="I9" s="105" t="s">
        <v>72</v>
      </c>
      <c r="J9" s="108">
        <v>44956</v>
      </c>
    </row>
    <row r="10" spans="1:12" ht="15">
      <c r="A10" s="105" t="s">
        <v>56</v>
      </c>
      <c r="B10" s="105" t="s">
        <v>130</v>
      </c>
      <c r="C10" s="105" t="s">
        <v>68</v>
      </c>
      <c r="D10" s="105" t="s">
        <v>78</v>
      </c>
      <c r="E10" s="105" t="s">
        <v>52</v>
      </c>
      <c r="F10" s="106">
        <v>993538</v>
      </c>
      <c r="G10" s="107">
        <v>1650000</v>
      </c>
      <c r="H10" s="105" t="s">
        <v>55</v>
      </c>
      <c r="I10" s="105" t="s">
        <v>72</v>
      </c>
      <c r="J10" s="108">
        <v>44957</v>
      </c>
    </row>
    <row r="11" spans="1:12" ht="15">
      <c r="A11" s="105" t="s">
        <v>56</v>
      </c>
      <c r="B11" s="105" t="s">
        <v>130</v>
      </c>
      <c r="C11" s="105" t="s">
        <v>70</v>
      </c>
      <c r="D11" s="105" t="s">
        <v>71</v>
      </c>
      <c r="E11" s="105" t="s">
        <v>67</v>
      </c>
      <c r="F11" s="106">
        <v>993088</v>
      </c>
      <c r="G11" s="107">
        <v>570769</v>
      </c>
      <c r="H11" s="105" t="s">
        <v>72</v>
      </c>
      <c r="I11" s="105" t="s">
        <v>72</v>
      </c>
      <c r="J11" s="108">
        <v>44936</v>
      </c>
    </row>
    <row r="12" spans="1:12" ht="15">
      <c r="A12" s="105" t="s">
        <v>56</v>
      </c>
      <c r="B12" s="105" t="s">
        <v>130</v>
      </c>
      <c r="C12" s="105" t="s">
        <v>82</v>
      </c>
      <c r="D12" s="105" t="s">
        <v>83</v>
      </c>
      <c r="E12" s="105" t="s">
        <v>66</v>
      </c>
      <c r="F12" s="106">
        <v>993412</v>
      </c>
      <c r="G12" s="107">
        <v>1200000</v>
      </c>
      <c r="H12" s="105" t="s">
        <v>55</v>
      </c>
      <c r="I12" s="105" t="s">
        <v>72</v>
      </c>
      <c r="J12" s="108">
        <v>44950</v>
      </c>
    </row>
    <row r="13" spans="1:12" ht="15">
      <c r="A13" s="105" t="s">
        <v>56</v>
      </c>
      <c r="B13" s="105" t="s">
        <v>130</v>
      </c>
      <c r="C13" s="105" t="s">
        <v>70</v>
      </c>
      <c r="D13" s="105" t="s">
        <v>81</v>
      </c>
      <c r="E13" s="105" t="s">
        <v>52</v>
      </c>
      <c r="F13" s="106">
        <v>992962</v>
      </c>
      <c r="G13" s="107">
        <v>458000</v>
      </c>
      <c r="H13" s="105" t="s">
        <v>55</v>
      </c>
      <c r="I13" s="105" t="s">
        <v>72</v>
      </c>
      <c r="J13" s="108">
        <v>44930</v>
      </c>
    </row>
    <row r="14" spans="1:12" ht="15">
      <c r="A14" s="105" t="s">
        <v>56</v>
      </c>
      <c r="B14" s="105" t="s">
        <v>130</v>
      </c>
      <c r="C14" s="105" t="s">
        <v>70</v>
      </c>
      <c r="D14" s="105" t="s">
        <v>84</v>
      </c>
      <c r="E14" s="105" t="s">
        <v>52</v>
      </c>
      <c r="F14" s="106">
        <v>993549</v>
      </c>
      <c r="G14" s="107">
        <v>786538</v>
      </c>
      <c r="H14" s="105" t="s">
        <v>72</v>
      </c>
      <c r="I14" s="105" t="s">
        <v>72</v>
      </c>
      <c r="J14" s="108">
        <v>44957</v>
      </c>
    </row>
    <row r="15" spans="1:12" ht="15">
      <c r="A15" s="105" t="s">
        <v>56</v>
      </c>
      <c r="B15" s="105" t="s">
        <v>130</v>
      </c>
      <c r="C15" s="105" t="s">
        <v>85</v>
      </c>
      <c r="D15" s="105" t="s">
        <v>86</v>
      </c>
      <c r="E15" s="105" t="s">
        <v>52</v>
      </c>
      <c r="F15" s="106">
        <v>993551</v>
      </c>
      <c r="G15" s="107">
        <v>630000</v>
      </c>
      <c r="H15" s="105" t="s">
        <v>55</v>
      </c>
      <c r="I15" s="105" t="s">
        <v>72</v>
      </c>
      <c r="J15" s="108">
        <v>44957</v>
      </c>
    </row>
    <row r="16" spans="1:12" ht="15">
      <c r="A16" s="105" t="s">
        <v>56</v>
      </c>
      <c r="B16" s="105" t="s">
        <v>130</v>
      </c>
      <c r="C16" s="105" t="s">
        <v>68</v>
      </c>
      <c r="D16" s="105" t="s">
        <v>78</v>
      </c>
      <c r="E16" s="105" t="s">
        <v>52</v>
      </c>
      <c r="F16" s="106">
        <v>993312</v>
      </c>
      <c r="G16" s="107">
        <v>1250000</v>
      </c>
      <c r="H16" s="105" t="s">
        <v>55</v>
      </c>
      <c r="I16" s="105" t="s">
        <v>72</v>
      </c>
      <c r="J16" s="108">
        <v>44946</v>
      </c>
    </row>
    <row r="17" spans="1:10" ht="15">
      <c r="A17" s="105" t="s">
        <v>56</v>
      </c>
      <c r="B17" s="105" t="s">
        <v>130</v>
      </c>
      <c r="C17" s="105" t="s">
        <v>57</v>
      </c>
      <c r="D17" s="105" t="s">
        <v>58</v>
      </c>
      <c r="E17" s="105" t="s">
        <v>52</v>
      </c>
      <c r="F17" s="106">
        <v>993024</v>
      </c>
      <c r="G17" s="107">
        <v>365000</v>
      </c>
      <c r="H17" s="105" t="s">
        <v>55</v>
      </c>
      <c r="I17" s="105" t="s">
        <v>72</v>
      </c>
      <c r="J17" s="108">
        <v>44932</v>
      </c>
    </row>
    <row r="18" spans="1:10" ht="15">
      <c r="A18" s="105" t="s">
        <v>56</v>
      </c>
      <c r="B18" s="105" t="s">
        <v>130</v>
      </c>
      <c r="C18" s="105" t="s">
        <v>82</v>
      </c>
      <c r="D18" s="105" t="s">
        <v>83</v>
      </c>
      <c r="E18" s="105" t="s">
        <v>52</v>
      </c>
      <c r="F18" s="106">
        <v>993205</v>
      </c>
      <c r="G18" s="107">
        <v>437500</v>
      </c>
      <c r="H18" s="105" t="s">
        <v>55</v>
      </c>
      <c r="I18" s="105" t="s">
        <v>72</v>
      </c>
      <c r="J18" s="108">
        <v>44943</v>
      </c>
    </row>
    <row r="19" spans="1:10" ht="15">
      <c r="A19" s="105" t="s">
        <v>61</v>
      </c>
      <c r="B19" s="105" t="s">
        <v>131</v>
      </c>
      <c r="C19" s="105" t="s">
        <v>68</v>
      </c>
      <c r="D19" s="105" t="s">
        <v>69</v>
      </c>
      <c r="E19" s="105" t="s">
        <v>67</v>
      </c>
      <c r="F19" s="106">
        <v>993079</v>
      </c>
      <c r="G19" s="107">
        <v>390000</v>
      </c>
      <c r="H19" s="105" t="s">
        <v>55</v>
      </c>
      <c r="I19" s="105" t="s">
        <v>72</v>
      </c>
      <c r="J19" s="108">
        <v>44936</v>
      </c>
    </row>
    <row r="20" spans="1:10" ht="15">
      <c r="A20" s="105" t="s">
        <v>61</v>
      </c>
      <c r="B20" s="105" t="s">
        <v>131</v>
      </c>
      <c r="C20" s="105" t="s">
        <v>68</v>
      </c>
      <c r="D20" s="105" t="s">
        <v>69</v>
      </c>
      <c r="E20" s="105" t="s">
        <v>52</v>
      </c>
      <c r="F20" s="106">
        <v>993462</v>
      </c>
      <c r="G20" s="107">
        <v>3800000</v>
      </c>
      <c r="H20" s="105" t="s">
        <v>55</v>
      </c>
      <c r="I20" s="105" t="s">
        <v>72</v>
      </c>
      <c r="J20" s="108">
        <v>44953</v>
      </c>
    </row>
    <row r="21" spans="1:10" ht="15">
      <c r="A21" s="105" t="s">
        <v>61</v>
      </c>
      <c r="B21" s="105" t="s">
        <v>131</v>
      </c>
      <c r="C21" s="105" t="s">
        <v>62</v>
      </c>
      <c r="D21" s="105" t="s">
        <v>63</v>
      </c>
      <c r="E21" s="105" t="s">
        <v>52</v>
      </c>
      <c r="F21" s="106">
        <v>993057</v>
      </c>
      <c r="G21" s="107">
        <v>439000</v>
      </c>
      <c r="H21" s="105" t="s">
        <v>55</v>
      </c>
      <c r="I21" s="105" t="s">
        <v>72</v>
      </c>
      <c r="J21" s="108">
        <v>44935</v>
      </c>
    </row>
    <row r="22" spans="1:10" ht="15">
      <c r="A22" s="105" t="s">
        <v>61</v>
      </c>
      <c r="B22" s="105" t="s">
        <v>131</v>
      </c>
      <c r="C22" s="105" t="s">
        <v>62</v>
      </c>
      <c r="D22" s="105" t="s">
        <v>63</v>
      </c>
      <c r="E22" s="105" t="s">
        <v>52</v>
      </c>
      <c r="F22" s="106">
        <v>993484</v>
      </c>
      <c r="G22" s="107">
        <v>745000</v>
      </c>
      <c r="H22" s="105" t="s">
        <v>55</v>
      </c>
      <c r="I22" s="105" t="s">
        <v>72</v>
      </c>
      <c r="J22" s="108">
        <v>44953</v>
      </c>
    </row>
    <row r="23" spans="1:10" ht="15">
      <c r="A23" s="105" t="s">
        <v>61</v>
      </c>
      <c r="B23" s="105" t="s">
        <v>131</v>
      </c>
      <c r="C23" s="105" t="s">
        <v>68</v>
      </c>
      <c r="D23" s="105" t="s">
        <v>69</v>
      </c>
      <c r="E23" s="105" t="s">
        <v>67</v>
      </c>
      <c r="F23" s="106">
        <v>993351</v>
      </c>
      <c r="G23" s="107">
        <v>947000</v>
      </c>
      <c r="H23" s="105" t="s">
        <v>55</v>
      </c>
      <c r="I23" s="105" t="s">
        <v>72</v>
      </c>
      <c r="J23" s="108">
        <v>44949</v>
      </c>
    </row>
    <row r="24" spans="1:10" ht="15">
      <c r="A24" s="105" t="s">
        <v>61</v>
      </c>
      <c r="B24" s="105" t="s">
        <v>131</v>
      </c>
      <c r="C24" s="105" t="s">
        <v>62</v>
      </c>
      <c r="D24" s="105" t="s">
        <v>63</v>
      </c>
      <c r="E24" s="105" t="s">
        <v>52</v>
      </c>
      <c r="F24" s="106">
        <v>993031</v>
      </c>
      <c r="G24" s="107">
        <v>1077000</v>
      </c>
      <c r="H24" s="105" t="s">
        <v>55</v>
      </c>
      <c r="I24" s="105" t="s">
        <v>72</v>
      </c>
      <c r="J24" s="108">
        <v>44932</v>
      </c>
    </row>
    <row r="25" spans="1:10" ht="15">
      <c r="A25" s="105" t="s">
        <v>61</v>
      </c>
      <c r="B25" s="105" t="s">
        <v>131</v>
      </c>
      <c r="C25" s="105" t="s">
        <v>68</v>
      </c>
      <c r="D25" s="105" t="s">
        <v>69</v>
      </c>
      <c r="E25" s="105" t="s">
        <v>52</v>
      </c>
      <c r="F25" s="106">
        <v>993248</v>
      </c>
      <c r="G25" s="107">
        <v>910000</v>
      </c>
      <c r="H25" s="105" t="s">
        <v>55</v>
      </c>
      <c r="I25" s="105" t="s">
        <v>72</v>
      </c>
      <c r="J25" s="108">
        <v>44944</v>
      </c>
    </row>
    <row r="26" spans="1:10" ht="15">
      <c r="A26" s="105" t="s">
        <v>51</v>
      </c>
      <c r="B26" s="105" t="s">
        <v>132</v>
      </c>
      <c r="C26" s="105" t="s">
        <v>57</v>
      </c>
      <c r="D26" s="105" t="s">
        <v>76</v>
      </c>
      <c r="E26" s="105" t="s">
        <v>52</v>
      </c>
      <c r="F26" s="106">
        <v>993488</v>
      </c>
      <c r="G26" s="107">
        <v>733000</v>
      </c>
      <c r="H26" s="105" t="s">
        <v>55</v>
      </c>
      <c r="I26" s="105" t="s">
        <v>72</v>
      </c>
      <c r="J26" s="108">
        <v>44953</v>
      </c>
    </row>
    <row r="27" spans="1:10" ht="15">
      <c r="A27" s="105" t="s">
        <v>51</v>
      </c>
      <c r="B27" s="105" t="s">
        <v>132</v>
      </c>
      <c r="C27" s="105" t="s">
        <v>59</v>
      </c>
      <c r="D27" s="105" t="s">
        <v>79</v>
      </c>
      <c r="E27" s="105" t="s">
        <v>52</v>
      </c>
      <c r="F27" s="106">
        <v>992929</v>
      </c>
      <c r="G27" s="107">
        <v>1110000</v>
      </c>
      <c r="H27" s="105" t="s">
        <v>55</v>
      </c>
      <c r="I27" s="105" t="s">
        <v>72</v>
      </c>
      <c r="J27" s="108">
        <v>44929</v>
      </c>
    </row>
    <row r="28" spans="1:10" ht="15">
      <c r="A28" s="105" t="s">
        <v>51</v>
      </c>
      <c r="B28" s="105" t="s">
        <v>132</v>
      </c>
      <c r="C28" s="105" t="s">
        <v>53</v>
      </c>
      <c r="D28" s="105" t="s">
        <v>54</v>
      </c>
      <c r="E28" s="105" t="s">
        <v>52</v>
      </c>
      <c r="F28" s="106">
        <v>993133</v>
      </c>
      <c r="G28" s="107">
        <v>497000</v>
      </c>
      <c r="H28" s="105" t="s">
        <v>55</v>
      </c>
      <c r="I28" s="105" t="s">
        <v>72</v>
      </c>
      <c r="J28" s="108">
        <v>44937</v>
      </c>
    </row>
    <row r="29" spans="1:10" ht="15">
      <c r="A29" s="105" t="s">
        <v>51</v>
      </c>
      <c r="B29" s="105" t="s">
        <v>132</v>
      </c>
      <c r="C29" s="105" t="s">
        <v>59</v>
      </c>
      <c r="D29" s="105" t="s">
        <v>79</v>
      </c>
      <c r="E29" s="105" t="s">
        <v>52</v>
      </c>
      <c r="F29" s="106">
        <v>992942</v>
      </c>
      <c r="G29" s="107">
        <v>549900</v>
      </c>
      <c r="H29" s="105" t="s">
        <v>55</v>
      </c>
      <c r="I29" s="105" t="s">
        <v>72</v>
      </c>
      <c r="J29" s="108">
        <v>44929</v>
      </c>
    </row>
    <row r="30" spans="1:10" ht="15">
      <c r="A30" s="105" t="s">
        <v>51</v>
      </c>
      <c r="B30" s="105" t="s">
        <v>132</v>
      </c>
      <c r="C30" s="105" t="s">
        <v>59</v>
      </c>
      <c r="D30" s="105" t="s">
        <v>60</v>
      </c>
      <c r="E30" s="105" t="s">
        <v>52</v>
      </c>
      <c r="F30" s="106">
        <v>993423</v>
      </c>
      <c r="G30" s="107">
        <v>600000</v>
      </c>
      <c r="H30" s="105" t="s">
        <v>72</v>
      </c>
      <c r="I30" s="105" t="s">
        <v>72</v>
      </c>
      <c r="J30" s="108">
        <v>44951</v>
      </c>
    </row>
    <row r="31" spans="1:10" ht="15">
      <c r="A31" s="105" t="s">
        <v>51</v>
      </c>
      <c r="B31" s="105" t="s">
        <v>132</v>
      </c>
      <c r="C31" s="105" t="s">
        <v>59</v>
      </c>
      <c r="D31" s="105" t="s">
        <v>60</v>
      </c>
      <c r="E31" s="105" t="s">
        <v>52</v>
      </c>
      <c r="F31" s="106">
        <v>993028</v>
      </c>
      <c r="G31" s="107">
        <v>949000</v>
      </c>
      <c r="H31" s="105" t="s">
        <v>55</v>
      </c>
      <c r="I31" s="105" t="s">
        <v>72</v>
      </c>
      <c r="J31" s="108">
        <v>44932</v>
      </c>
    </row>
    <row r="32" spans="1:10" ht="15">
      <c r="A32" s="105" t="s">
        <v>51</v>
      </c>
      <c r="B32" s="105" t="s">
        <v>132</v>
      </c>
      <c r="C32" s="105" t="s">
        <v>59</v>
      </c>
      <c r="D32" s="105" t="s">
        <v>60</v>
      </c>
      <c r="E32" s="105" t="s">
        <v>52</v>
      </c>
      <c r="F32" s="106">
        <v>993540</v>
      </c>
      <c r="G32" s="107">
        <v>779000</v>
      </c>
      <c r="H32" s="105" t="s">
        <v>72</v>
      </c>
      <c r="I32" s="105" t="s">
        <v>72</v>
      </c>
      <c r="J32" s="108">
        <v>44957</v>
      </c>
    </row>
    <row r="33" spans="1:10" ht="15">
      <c r="A33" s="105" t="s">
        <v>51</v>
      </c>
      <c r="B33" s="105" t="s">
        <v>132</v>
      </c>
      <c r="C33" s="105" t="s">
        <v>59</v>
      </c>
      <c r="D33" s="105" t="s">
        <v>79</v>
      </c>
      <c r="E33" s="105" t="s">
        <v>74</v>
      </c>
      <c r="F33" s="106">
        <v>993322</v>
      </c>
      <c r="G33" s="107">
        <v>550000</v>
      </c>
      <c r="H33" s="105" t="s">
        <v>55</v>
      </c>
      <c r="I33" s="105" t="s">
        <v>72</v>
      </c>
      <c r="J33" s="108">
        <v>44946</v>
      </c>
    </row>
    <row r="34" spans="1:10" ht="15">
      <c r="A34" s="105" t="s">
        <v>51</v>
      </c>
      <c r="B34" s="105" t="s">
        <v>132</v>
      </c>
      <c r="C34" s="105" t="s">
        <v>57</v>
      </c>
      <c r="D34" s="105" t="s">
        <v>76</v>
      </c>
      <c r="E34" s="105" t="s">
        <v>52</v>
      </c>
      <c r="F34" s="106">
        <v>993471</v>
      </c>
      <c r="G34" s="107">
        <v>675000</v>
      </c>
      <c r="H34" s="105" t="s">
        <v>55</v>
      </c>
      <c r="I34" s="105" t="s">
        <v>72</v>
      </c>
      <c r="J34" s="108">
        <v>44953</v>
      </c>
    </row>
    <row r="35" spans="1:10" ht="15">
      <c r="A35" s="105" t="s">
        <v>51</v>
      </c>
      <c r="B35" s="105" t="s">
        <v>132</v>
      </c>
      <c r="C35" s="105" t="s">
        <v>53</v>
      </c>
      <c r="D35" s="105" t="s">
        <v>54</v>
      </c>
      <c r="E35" s="105" t="s">
        <v>52</v>
      </c>
      <c r="F35" s="106">
        <v>993019</v>
      </c>
      <c r="G35" s="107">
        <v>440000</v>
      </c>
      <c r="H35" s="105" t="s">
        <v>55</v>
      </c>
      <c r="I35" s="105" t="s">
        <v>72</v>
      </c>
      <c r="J35" s="108">
        <v>44932</v>
      </c>
    </row>
    <row r="36" spans="1:10" ht="15">
      <c r="A36" s="105" t="s">
        <v>73</v>
      </c>
      <c r="B36" s="105" t="s">
        <v>133</v>
      </c>
      <c r="C36" s="105" t="s">
        <v>59</v>
      </c>
      <c r="D36" s="105" t="s">
        <v>75</v>
      </c>
      <c r="E36" s="105" t="s">
        <v>74</v>
      </c>
      <c r="F36" s="106">
        <v>993481</v>
      </c>
      <c r="G36" s="107">
        <v>200000</v>
      </c>
      <c r="H36" s="105" t="s">
        <v>55</v>
      </c>
      <c r="I36" s="105" t="s">
        <v>72</v>
      </c>
      <c r="J36" s="108">
        <v>44953</v>
      </c>
    </row>
    <row r="37" spans="1:10" ht="15">
      <c r="A37" s="105" t="s">
        <v>73</v>
      </c>
      <c r="B37" s="105" t="s">
        <v>133</v>
      </c>
      <c r="C37" s="105" t="s">
        <v>59</v>
      </c>
      <c r="D37" s="105" t="s">
        <v>75</v>
      </c>
      <c r="E37" s="105" t="s">
        <v>74</v>
      </c>
      <c r="F37" s="106">
        <v>992934</v>
      </c>
      <c r="G37" s="107">
        <v>175000</v>
      </c>
      <c r="H37" s="105" t="s">
        <v>55</v>
      </c>
      <c r="I37" s="105" t="s">
        <v>72</v>
      </c>
      <c r="J37" s="108">
        <v>44929</v>
      </c>
    </row>
    <row r="38" spans="1:10" ht="15">
      <c r="A38" s="105" t="s">
        <v>73</v>
      </c>
      <c r="B38" s="105" t="s">
        <v>133</v>
      </c>
      <c r="C38" s="105" t="s">
        <v>57</v>
      </c>
      <c r="D38" s="105" t="s">
        <v>80</v>
      </c>
      <c r="E38" s="105" t="s">
        <v>74</v>
      </c>
      <c r="F38" s="106">
        <v>992937</v>
      </c>
      <c r="G38" s="107">
        <v>85000</v>
      </c>
      <c r="H38" s="105" t="s">
        <v>55</v>
      </c>
      <c r="I38" s="105" t="s">
        <v>72</v>
      </c>
      <c r="J38" s="108">
        <v>44929</v>
      </c>
    </row>
    <row r="39" spans="1:10" ht="15">
      <c r="A39" s="105" t="s">
        <v>73</v>
      </c>
      <c r="B39" s="105" t="s">
        <v>133</v>
      </c>
      <c r="C39" s="105" t="s">
        <v>59</v>
      </c>
      <c r="D39" s="105" t="s">
        <v>75</v>
      </c>
      <c r="E39" s="105" t="s">
        <v>52</v>
      </c>
      <c r="F39" s="106">
        <v>992975</v>
      </c>
      <c r="G39" s="107">
        <v>800000</v>
      </c>
      <c r="H39" s="105" t="s">
        <v>55</v>
      </c>
      <c r="I39" s="105" t="s">
        <v>72</v>
      </c>
      <c r="J39" s="108">
        <v>44930</v>
      </c>
    </row>
    <row r="40" spans="1:10" ht="15">
      <c r="A40" s="105" t="s">
        <v>73</v>
      </c>
      <c r="B40" s="105" t="s">
        <v>133</v>
      </c>
      <c r="C40" s="105" t="s">
        <v>59</v>
      </c>
      <c r="D40" s="105" t="s">
        <v>75</v>
      </c>
      <c r="E40" s="105" t="s">
        <v>52</v>
      </c>
      <c r="F40" s="106">
        <v>993313</v>
      </c>
      <c r="G40" s="107">
        <v>485000</v>
      </c>
      <c r="H40" s="105" t="s">
        <v>55</v>
      </c>
      <c r="I40" s="105" t="s">
        <v>72</v>
      </c>
      <c r="J40" s="108">
        <v>44946</v>
      </c>
    </row>
    <row r="41" spans="1:10" ht="15">
      <c r="A41" s="105" t="s">
        <v>73</v>
      </c>
      <c r="B41" s="105" t="s">
        <v>133</v>
      </c>
      <c r="C41" s="105" t="s">
        <v>59</v>
      </c>
      <c r="D41" s="105" t="s">
        <v>75</v>
      </c>
      <c r="E41" s="105" t="s">
        <v>52</v>
      </c>
      <c r="F41" s="106">
        <v>992990</v>
      </c>
      <c r="G41" s="107">
        <v>715000</v>
      </c>
      <c r="H41" s="105" t="s">
        <v>55</v>
      </c>
      <c r="I41" s="105" t="s">
        <v>72</v>
      </c>
      <c r="J41" s="108">
        <v>44931</v>
      </c>
    </row>
    <row r="42" spans="1:10" ht="15">
      <c r="A42" s="105" t="s">
        <v>73</v>
      </c>
      <c r="B42" s="105" t="s">
        <v>133</v>
      </c>
      <c r="C42" s="105" t="s">
        <v>59</v>
      </c>
      <c r="D42" s="105" t="s">
        <v>75</v>
      </c>
      <c r="E42" s="105" t="s">
        <v>52</v>
      </c>
      <c r="F42" s="106">
        <v>993448</v>
      </c>
      <c r="G42" s="107">
        <v>379000</v>
      </c>
      <c r="H42" s="105" t="s">
        <v>55</v>
      </c>
      <c r="I42" s="105" t="s">
        <v>72</v>
      </c>
      <c r="J42" s="108">
        <v>44952</v>
      </c>
    </row>
    <row r="43" spans="1:10" ht="15">
      <c r="A43" s="105" t="s">
        <v>73</v>
      </c>
      <c r="B43" s="105" t="s">
        <v>133</v>
      </c>
      <c r="C43" s="105" t="s">
        <v>59</v>
      </c>
      <c r="D43" s="105" t="s">
        <v>75</v>
      </c>
      <c r="E43" s="105" t="s">
        <v>67</v>
      </c>
      <c r="F43" s="106">
        <v>993456</v>
      </c>
      <c r="G43" s="107">
        <v>270000</v>
      </c>
      <c r="H43" s="105" t="s">
        <v>55</v>
      </c>
      <c r="I43" s="105" t="s">
        <v>72</v>
      </c>
      <c r="J43" s="108">
        <v>44952</v>
      </c>
    </row>
    <row r="44" spans="1:10" ht="15">
      <c r="A44" s="105" t="s">
        <v>73</v>
      </c>
      <c r="B44" s="105" t="s">
        <v>133</v>
      </c>
      <c r="C44" s="105" t="s">
        <v>59</v>
      </c>
      <c r="D44" s="105" t="s">
        <v>75</v>
      </c>
      <c r="E44" s="105" t="s">
        <v>74</v>
      </c>
      <c r="F44" s="106">
        <v>993559</v>
      </c>
      <c r="G44" s="107">
        <v>200000</v>
      </c>
      <c r="H44" s="105" t="s">
        <v>55</v>
      </c>
      <c r="I44" s="105" t="s">
        <v>72</v>
      </c>
      <c r="J44" s="108">
        <v>44957</v>
      </c>
    </row>
    <row r="45" spans="1:10" ht="15">
      <c r="A45" s="105" t="s">
        <v>73</v>
      </c>
      <c r="B45" s="105" t="s">
        <v>133</v>
      </c>
      <c r="C45" s="105" t="s">
        <v>87</v>
      </c>
      <c r="D45" s="105" t="s">
        <v>88</v>
      </c>
      <c r="E45" s="105" t="s">
        <v>66</v>
      </c>
      <c r="F45" s="106">
        <v>993561</v>
      </c>
      <c r="G45" s="107">
        <v>2225000</v>
      </c>
      <c r="H45" s="105" t="s">
        <v>55</v>
      </c>
      <c r="I45" s="105" t="s">
        <v>72</v>
      </c>
      <c r="J45" s="108">
        <v>44957</v>
      </c>
    </row>
    <row r="46" spans="1:10" ht="15">
      <c r="A46" s="105" t="s">
        <v>73</v>
      </c>
      <c r="B46" s="105" t="s">
        <v>133</v>
      </c>
      <c r="C46" s="105" t="s">
        <v>59</v>
      </c>
      <c r="D46" s="105" t="s">
        <v>75</v>
      </c>
      <c r="E46" s="105" t="s">
        <v>52</v>
      </c>
      <c r="F46" s="106">
        <v>993158</v>
      </c>
      <c r="G46" s="107">
        <v>1040000</v>
      </c>
      <c r="H46" s="105" t="s">
        <v>55</v>
      </c>
      <c r="I46" s="105" t="s">
        <v>72</v>
      </c>
      <c r="J46" s="108">
        <v>44938</v>
      </c>
    </row>
    <row r="47" spans="1:10" ht="15">
      <c r="A47" s="105" t="s">
        <v>73</v>
      </c>
      <c r="B47" s="105" t="s">
        <v>133</v>
      </c>
      <c r="C47" s="105" t="s">
        <v>59</v>
      </c>
      <c r="D47" s="105" t="s">
        <v>75</v>
      </c>
      <c r="E47" s="105" t="s">
        <v>52</v>
      </c>
      <c r="F47" s="106">
        <v>993252</v>
      </c>
      <c r="G47" s="107">
        <v>580000</v>
      </c>
      <c r="H47" s="105" t="s">
        <v>55</v>
      </c>
      <c r="I47" s="105" t="s">
        <v>72</v>
      </c>
      <c r="J47" s="108">
        <v>44944</v>
      </c>
    </row>
    <row r="48" spans="1:10" ht="15">
      <c r="A48" s="105" t="s">
        <v>73</v>
      </c>
      <c r="B48" s="105" t="s">
        <v>133</v>
      </c>
      <c r="C48" s="105" t="s">
        <v>59</v>
      </c>
      <c r="D48" s="105" t="s">
        <v>75</v>
      </c>
      <c r="E48" s="105" t="s">
        <v>66</v>
      </c>
      <c r="F48" s="106">
        <v>992972</v>
      </c>
      <c r="G48" s="107">
        <v>309500</v>
      </c>
      <c r="H48" s="105" t="s">
        <v>55</v>
      </c>
      <c r="I48" s="105" t="s">
        <v>72</v>
      </c>
      <c r="J48" s="108">
        <v>44930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4" t="s">
        <v>0</v>
      </c>
      <c r="B1" s="84" t="s">
        <v>35</v>
      </c>
      <c r="C1" s="84" t="s">
        <v>1</v>
      </c>
      <c r="D1" s="84" t="s">
        <v>34</v>
      </c>
      <c r="E1" s="84" t="s">
        <v>32</v>
      </c>
      <c r="F1" s="84" t="s">
        <v>36</v>
      </c>
      <c r="G1" s="84" t="s">
        <v>33</v>
      </c>
      <c r="H1" s="84" t="s">
        <v>39</v>
      </c>
      <c r="L1">
        <v>20</v>
      </c>
    </row>
    <row r="2" spans="1:12" ht="15">
      <c r="A2" s="109" t="s">
        <v>64</v>
      </c>
      <c r="B2" s="109" t="s">
        <v>129</v>
      </c>
      <c r="C2" s="109" t="s">
        <v>93</v>
      </c>
      <c r="D2" s="109" t="s">
        <v>92</v>
      </c>
      <c r="E2" s="110">
        <v>993542</v>
      </c>
      <c r="F2" s="111">
        <v>30000</v>
      </c>
      <c r="G2" s="112">
        <v>44957</v>
      </c>
      <c r="H2" s="109" t="s">
        <v>94</v>
      </c>
    </row>
    <row r="3" spans="1:12" ht="15">
      <c r="A3" s="109" t="s">
        <v>56</v>
      </c>
      <c r="B3" s="109" t="s">
        <v>130</v>
      </c>
      <c r="C3" s="109" t="s">
        <v>96</v>
      </c>
      <c r="D3" s="109" t="s">
        <v>95</v>
      </c>
      <c r="E3" s="110">
        <v>993466</v>
      </c>
      <c r="F3" s="111">
        <v>436000</v>
      </c>
      <c r="G3" s="112">
        <v>44953</v>
      </c>
      <c r="H3" s="109" t="s">
        <v>97</v>
      </c>
    </row>
    <row r="4" spans="1:12" ht="15">
      <c r="A4" s="109" t="s">
        <v>56</v>
      </c>
      <c r="B4" s="109" t="s">
        <v>130</v>
      </c>
      <c r="C4" s="109" t="s">
        <v>99</v>
      </c>
      <c r="D4" s="109" t="s">
        <v>98</v>
      </c>
      <c r="E4" s="110">
        <v>993261</v>
      </c>
      <c r="F4" s="111">
        <v>100000</v>
      </c>
      <c r="G4" s="112">
        <v>44945</v>
      </c>
      <c r="H4" s="109" t="s">
        <v>100</v>
      </c>
    </row>
    <row r="5" spans="1:12" ht="15">
      <c r="A5" s="109" t="s">
        <v>56</v>
      </c>
      <c r="B5" s="109" t="s">
        <v>130</v>
      </c>
      <c r="C5" s="109" t="s">
        <v>96</v>
      </c>
      <c r="D5" s="109" t="s">
        <v>77</v>
      </c>
      <c r="E5" s="110">
        <v>993512</v>
      </c>
      <c r="F5" s="111">
        <v>379992</v>
      </c>
      <c r="G5" s="112">
        <v>44956</v>
      </c>
      <c r="H5" s="109" t="s">
        <v>101</v>
      </c>
    </row>
    <row r="6" spans="1:12" ht="30">
      <c r="A6" s="109" t="s">
        <v>56</v>
      </c>
      <c r="B6" s="109" t="s">
        <v>130</v>
      </c>
      <c r="C6" s="109" t="s">
        <v>93</v>
      </c>
      <c r="D6" s="109" t="s">
        <v>102</v>
      </c>
      <c r="E6" s="110">
        <v>993473</v>
      </c>
      <c r="F6" s="111">
        <v>50000</v>
      </c>
      <c r="G6" s="112">
        <v>44953</v>
      </c>
      <c r="H6" s="109" t="s">
        <v>103</v>
      </c>
    </row>
    <row r="7" spans="1:12" ht="15">
      <c r="A7" s="109" t="s">
        <v>56</v>
      </c>
      <c r="B7" s="109" t="s">
        <v>130</v>
      </c>
      <c r="C7" s="109" t="s">
        <v>96</v>
      </c>
      <c r="D7" s="109" t="s">
        <v>104</v>
      </c>
      <c r="E7" s="110">
        <v>993515</v>
      </c>
      <c r="F7" s="111">
        <v>85000</v>
      </c>
      <c r="G7" s="112">
        <v>44956</v>
      </c>
      <c r="H7" s="109" t="s">
        <v>105</v>
      </c>
    </row>
    <row r="8" spans="1:12" ht="15">
      <c r="A8" s="109" t="s">
        <v>61</v>
      </c>
      <c r="B8" s="109" t="s">
        <v>131</v>
      </c>
      <c r="C8" s="109" t="s">
        <v>66</v>
      </c>
      <c r="D8" s="109" t="s">
        <v>111</v>
      </c>
      <c r="E8" s="110">
        <v>993524</v>
      </c>
      <c r="F8" s="111">
        <v>214000</v>
      </c>
      <c r="G8" s="112">
        <v>44956</v>
      </c>
      <c r="H8" s="109" t="s">
        <v>112</v>
      </c>
    </row>
    <row r="9" spans="1:12" ht="15">
      <c r="A9" s="109" t="s">
        <v>61</v>
      </c>
      <c r="B9" s="109" t="s">
        <v>131</v>
      </c>
      <c r="C9" s="109" t="s">
        <v>93</v>
      </c>
      <c r="D9" s="109" t="s">
        <v>106</v>
      </c>
      <c r="E9" s="110">
        <v>993555</v>
      </c>
      <c r="F9" s="111">
        <v>150000</v>
      </c>
      <c r="G9" s="112">
        <v>44957</v>
      </c>
      <c r="H9" s="109" t="s">
        <v>107</v>
      </c>
    </row>
    <row r="10" spans="1:12" ht="15">
      <c r="A10" s="109" t="s">
        <v>61</v>
      </c>
      <c r="B10" s="109" t="s">
        <v>131</v>
      </c>
      <c r="C10" s="109" t="s">
        <v>110</v>
      </c>
      <c r="D10" s="109" t="s">
        <v>108</v>
      </c>
      <c r="E10" s="110">
        <v>993553</v>
      </c>
      <c r="F10" s="111">
        <v>2600000</v>
      </c>
      <c r="G10" s="112">
        <v>44957</v>
      </c>
      <c r="H10" s="109" t="s">
        <v>109</v>
      </c>
    </row>
    <row r="11" spans="1:12" ht="15">
      <c r="A11" s="109" t="s">
        <v>61</v>
      </c>
      <c r="B11" s="109" t="s">
        <v>131</v>
      </c>
      <c r="C11" s="109" t="s">
        <v>99</v>
      </c>
      <c r="D11" s="109" t="s">
        <v>108</v>
      </c>
      <c r="E11" s="110">
        <v>993554</v>
      </c>
      <c r="F11" s="111">
        <v>500000</v>
      </c>
      <c r="G11" s="112">
        <v>44957</v>
      </c>
      <c r="H11" s="109" t="s">
        <v>109</v>
      </c>
    </row>
    <row r="12" spans="1:12" ht="15">
      <c r="A12" s="109" t="s">
        <v>51</v>
      </c>
      <c r="B12" s="109" t="s">
        <v>132</v>
      </c>
      <c r="C12" s="109" t="s">
        <v>114</v>
      </c>
      <c r="D12" s="109" t="s">
        <v>113</v>
      </c>
      <c r="E12" s="110">
        <v>993263</v>
      </c>
      <c r="F12" s="111">
        <v>1197000</v>
      </c>
      <c r="G12" s="112">
        <v>44945</v>
      </c>
      <c r="H12" s="109" t="s">
        <v>115</v>
      </c>
    </row>
    <row r="13" spans="1:12" ht="45">
      <c r="A13" s="109" t="s">
        <v>51</v>
      </c>
      <c r="B13" s="109" t="s">
        <v>132</v>
      </c>
      <c r="C13" s="109" t="s">
        <v>93</v>
      </c>
      <c r="D13" s="109" t="s">
        <v>116</v>
      </c>
      <c r="E13" s="110">
        <v>993300</v>
      </c>
      <c r="F13" s="111">
        <v>200000</v>
      </c>
      <c r="G13" s="112">
        <v>44946</v>
      </c>
      <c r="H13" s="109" t="s">
        <v>117</v>
      </c>
    </row>
    <row r="14" spans="1:12" ht="30">
      <c r="A14" s="109" t="s">
        <v>51</v>
      </c>
      <c r="B14" s="109" t="s">
        <v>132</v>
      </c>
      <c r="C14" s="109" t="s">
        <v>96</v>
      </c>
      <c r="D14" s="109" t="s">
        <v>118</v>
      </c>
      <c r="E14" s="110">
        <v>992994</v>
      </c>
      <c r="F14" s="111">
        <v>258000</v>
      </c>
      <c r="G14" s="112">
        <v>44931</v>
      </c>
      <c r="H14" s="109" t="s">
        <v>119</v>
      </c>
    </row>
    <row r="15" spans="1:12" ht="15">
      <c r="A15" s="109" t="s">
        <v>51</v>
      </c>
      <c r="B15" s="109" t="s">
        <v>132</v>
      </c>
      <c r="C15" s="109" t="s">
        <v>96</v>
      </c>
      <c r="D15" s="109" t="s">
        <v>120</v>
      </c>
      <c r="E15" s="110">
        <v>992941</v>
      </c>
      <c r="F15" s="111">
        <v>643000</v>
      </c>
      <c r="G15" s="112">
        <v>44929</v>
      </c>
      <c r="H15" s="109" t="s">
        <v>121</v>
      </c>
    </row>
    <row r="16" spans="1:12" ht="15">
      <c r="A16" s="109" t="s">
        <v>51</v>
      </c>
      <c r="B16" s="109" t="s">
        <v>132</v>
      </c>
      <c r="C16" s="109" t="s">
        <v>96</v>
      </c>
      <c r="D16" s="109" t="s">
        <v>122</v>
      </c>
      <c r="E16" s="110">
        <v>993514</v>
      </c>
      <c r="F16" s="111">
        <v>543000</v>
      </c>
      <c r="G16" s="112">
        <v>44956</v>
      </c>
      <c r="H16" s="109" t="s">
        <v>123</v>
      </c>
    </row>
    <row r="17" spans="1:8" ht="30">
      <c r="A17" s="109" t="s">
        <v>73</v>
      </c>
      <c r="B17" s="109" t="s">
        <v>133</v>
      </c>
      <c r="C17" s="109" t="s">
        <v>93</v>
      </c>
      <c r="D17" s="109" t="s">
        <v>126</v>
      </c>
      <c r="E17" s="110">
        <v>993016</v>
      </c>
      <c r="F17" s="111">
        <v>2000000</v>
      </c>
      <c r="G17" s="112">
        <v>44932</v>
      </c>
      <c r="H17" s="109" t="s">
        <v>127</v>
      </c>
    </row>
    <row r="18" spans="1:8" ht="15">
      <c r="A18" s="109" t="s">
        <v>73</v>
      </c>
      <c r="B18" s="109" t="s">
        <v>133</v>
      </c>
      <c r="C18" s="109" t="s">
        <v>96</v>
      </c>
      <c r="D18" s="109" t="s">
        <v>124</v>
      </c>
      <c r="E18" s="110">
        <v>993406</v>
      </c>
      <c r="F18" s="111">
        <v>939000</v>
      </c>
      <c r="G18" s="112">
        <v>44950</v>
      </c>
      <c r="H18" s="109" t="s">
        <v>125</v>
      </c>
    </row>
    <row r="19" spans="1:8" ht="15">
      <c r="A19" s="109"/>
      <c r="B19" s="109"/>
      <c r="C19" s="109"/>
      <c r="D19" s="109"/>
      <c r="E19" s="110"/>
      <c r="F19" s="111"/>
      <c r="G19" s="112"/>
      <c r="H19" s="109"/>
    </row>
    <row r="20" spans="1:8" ht="15">
      <c r="A20" s="109"/>
      <c r="B20" s="109"/>
      <c r="C20" s="109"/>
      <c r="D20" s="109"/>
      <c r="E20" s="110"/>
      <c r="F20" s="111"/>
      <c r="G20" s="112"/>
      <c r="H20" s="109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65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5" t="s">
        <v>0</v>
      </c>
      <c r="B1" s="86" t="s">
        <v>35</v>
      </c>
      <c r="C1" s="86" t="s">
        <v>36</v>
      </c>
      <c r="D1" s="86" t="s">
        <v>33</v>
      </c>
      <c r="E1" s="87" t="s">
        <v>41</v>
      </c>
      <c r="L1">
        <v>65</v>
      </c>
    </row>
    <row r="2" spans="1:12" ht="12.75" customHeight="1">
      <c r="A2" s="113" t="s">
        <v>89</v>
      </c>
      <c r="B2" s="113" t="s">
        <v>128</v>
      </c>
      <c r="C2" s="114">
        <v>505000</v>
      </c>
      <c r="D2" s="115">
        <v>44946</v>
      </c>
      <c r="E2" s="113" t="s">
        <v>134</v>
      </c>
    </row>
    <row r="3" spans="1:12" ht="12.75" customHeight="1">
      <c r="A3" s="113" t="s">
        <v>64</v>
      </c>
      <c r="B3" s="113" t="s">
        <v>129</v>
      </c>
      <c r="C3" s="114">
        <v>1800000</v>
      </c>
      <c r="D3" s="115">
        <v>44929</v>
      </c>
      <c r="E3" s="113" t="s">
        <v>134</v>
      </c>
    </row>
    <row r="4" spans="1:12" ht="12.75" customHeight="1">
      <c r="A4" s="113" t="s">
        <v>64</v>
      </c>
      <c r="B4" s="113" t="s">
        <v>129</v>
      </c>
      <c r="C4" s="114">
        <v>400000</v>
      </c>
      <c r="D4" s="115">
        <v>44935</v>
      </c>
      <c r="E4" s="113" t="s">
        <v>134</v>
      </c>
    </row>
    <row r="5" spans="1:12" ht="12.75" customHeight="1">
      <c r="A5" s="113" t="s">
        <v>64</v>
      </c>
      <c r="B5" s="113" t="s">
        <v>129</v>
      </c>
      <c r="C5" s="114">
        <v>465000</v>
      </c>
      <c r="D5" s="115">
        <v>44932</v>
      </c>
      <c r="E5" s="113" t="s">
        <v>134</v>
      </c>
    </row>
    <row r="6" spans="1:12" ht="12.75" customHeight="1">
      <c r="A6" s="113" t="s">
        <v>64</v>
      </c>
      <c r="B6" s="113" t="s">
        <v>129</v>
      </c>
      <c r="C6" s="114">
        <v>30000</v>
      </c>
      <c r="D6" s="115">
        <v>44957</v>
      </c>
      <c r="E6" s="113" t="s">
        <v>135</v>
      </c>
    </row>
    <row r="7" spans="1:12" ht="12.75" customHeight="1">
      <c r="A7" s="113" t="s">
        <v>64</v>
      </c>
      <c r="B7" s="113" t="s">
        <v>129</v>
      </c>
      <c r="C7" s="114">
        <v>650000</v>
      </c>
      <c r="D7" s="115">
        <v>44939</v>
      </c>
      <c r="E7" s="113" t="s">
        <v>134</v>
      </c>
    </row>
    <row r="8" spans="1:12" ht="12.75" customHeight="1">
      <c r="A8" s="113" t="s">
        <v>64</v>
      </c>
      <c r="B8" s="113" t="s">
        <v>129</v>
      </c>
      <c r="C8" s="114">
        <v>520000</v>
      </c>
      <c r="D8" s="115">
        <v>44935</v>
      </c>
      <c r="E8" s="113" t="s">
        <v>134</v>
      </c>
    </row>
    <row r="9" spans="1:12" ht="12.75" customHeight="1">
      <c r="A9" s="113" t="s">
        <v>64</v>
      </c>
      <c r="B9" s="113" t="s">
        <v>129</v>
      </c>
      <c r="C9" s="114">
        <v>150000</v>
      </c>
      <c r="D9" s="115">
        <v>44956</v>
      </c>
      <c r="E9" s="113" t="s">
        <v>134</v>
      </c>
    </row>
    <row r="10" spans="1:12" ht="12.75" customHeight="1">
      <c r="A10" s="113" t="s">
        <v>56</v>
      </c>
      <c r="B10" s="113" t="s">
        <v>130</v>
      </c>
      <c r="C10" s="114">
        <v>436000</v>
      </c>
      <c r="D10" s="115">
        <v>44953</v>
      </c>
      <c r="E10" s="113" t="s">
        <v>135</v>
      </c>
    </row>
    <row r="11" spans="1:12" ht="12.75" customHeight="1">
      <c r="A11" s="113" t="s">
        <v>56</v>
      </c>
      <c r="B11" s="113" t="s">
        <v>130</v>
      </c>
      <c r="C11" s="114">
        <v>786538</v>
      </c>
      <c r="D11" s="115">
        <v>44957</v>
      </c>
      <c r="E11" s="113" t="s">
        <v>136</v>
      </c>
    </row>
    <row r="12" spans="1:12" ht="12.75" customHeight="1">
      <c r="A12" s="113" t="s">
        <v>56</v>
      </c>
      <c r="B12" s="113" t="s">
        <v>130</v>
      </c>
      <c r="C12" s="114">
        <v>100000</v>
      </c>
      <c r="D12" s="115">
        <v>44945</v>
      </c>
      <c r="E12" s="113" t="s">
        <v>135</v>
      </c>
    </row>
    <row r="13" spans="1:12" ht="15">
      <c r="A13" s="113" t="s">
        <v>56</v>
      </c>
      <c r="B13" s="113" t="s">
        <v>130</v>
      </c>
      <c r="C13" s="114">
        <v>365000</v>
      </c>
      <c r="D13" s="115">
        <v>44932</v>
      </c>
      <c r="E13" s="113" t="s">
        <v>134</v>
      </c>
    </row>
    <row r="14" spans="1:12" ht="15">
      <c r="A14" s="113" t="s">
        <v>56</v>
      </c>
      <c r="B14" s="113" t="s">
        <v>130</v>
      </c>
      <c r="C14" s="114">
        <v>437500</v>
      </c>
      <c r="D14" s="115">
        <v>44943</v>
      </c>
      <c r="E14" s="113" t="s">
        <v>134</v>
      </c>
    </row>
    <row r="15" spans="1:12" ht="15">
      <c r="A15" s="113" t="s">
        <v>56</v>
      </c>
      <c r="B15" s="113" t="s">
        <v>130</v>
      </c>
      <c r="C15" s="114">
        <v>1250000</v>
      </c>
      <c r="D15" s="115">
        <v>44946</v>
      </c>
      <c r="E15" s="113" t="s">
        <v>134</v>
      </c>
    </row>
    <row r="16" spans="1:12" ht="15">
      <c r="A16" s="113" t="s">
        <v>56</v>
      </c>
      <c r="B16" s="113" t="s">
        <v>130</v>
      </c>
      <c r="C16" s="114">
        <v>458000</v>
      </c>
      <c r="D16" s="115">
        <v>44930</v>
      </c>
      <c r="E16" s="113" t="s">
        <v>134</v>
      </c>
    </row>
    <row r="17" spans="1:5" ht="15">
      <c r="A17" s="113" t="s">
        <v>56</v>
      </c>
      <c r="B17" s="113" t="s">
        <v>130</v>
      </c>
      <c r="C17" s="114">
        <v>85000</v>
      </c>
      <c r="D17" s="115">
        <v>44956</v>
      </c>
      <c r="E17" s="113" t="s">
        <v>135</v>
      </c>
    </row>
    <row r="18" spans="1:5" ht="15">
      <c r="A18" s="113" t="s">
        <v>56</v>
      </c>
      <c r="B18" s="113" t="s">
        <v>130</v>
      </c>
      <c r="C18" s="114">
        <v>1200000</v>
      </c>
      <c r="D18" s="115">
        <v>44950</v>
      </c>
      <c r="E18" s="113" t="s">
        <v>134</v>
      </c>
    </row>
    <row r="19" spans="1:5" ht="15">
      <c r="A19" s="113" t="s">
        <v>56</v>
      </c>
      <c r="B19" s="113" t="s">
        <v>130</v>
      </c>
      <c r="C19" s="114">
        <v>1650000</v>
      </c>
      <c r="D19" s="115">
        <v>44957</v>
      </c>
      <c r="E19" s="113" t="s">
        <v>134</v>
      </c>
    </row>
    <row r="20" spans="1:5" ht="15">
      <c r="A20" s="113" t="s">
        <v>56</v>
      </c>
      <c r="B20" s="113" t="s">
        <v>130</v>
      </c>
      <c r="C20" s="114">
        <v>474990</v>
      </c>
      <c r="D20" s="115">
        <v>44956</v>
      </c>
      <c r="E20" s="113" t="s">
        <v>136</v>
      </c>
    </row>
    <row r="21" spans="1:5" ht="15">
      <c r="A21" s="113" t="s">
        <v>56</v>
      </c>
      <c r="B21" s="113" t="s">
        <v>130</v>
      </c>
      <c r="C21" s="114">
        <v>379992</v>
      </c>
      <c r="D21" s="115">
        <v>44956</v>
      </c>
      <c r="E21" s="113" t="s">
        <v>135</v>
      </c>
    </row>
    <row r="22" spans="1:5" ht="15">
      <c r="A22" s="113" t="s">
        <v>56</v>
      </c>
      <c r="B22" s="113" t="s">
        <v>130</v>
      </c>
      <c r="C22" s="114">
        <v>570769</v>
      </c>
      <c r="D22" s="115">
        <v>44936</v>
      </c>
      <c r="E22" s="113" t="s">
        <v>136</v>
      </c>
    </row>
    <row r="23" spans="1:5" ht="15">
      <c r="A23" s="113" t="s">
        <v>56</v>
      </c>
      <c r="B23" s="113" t="s">
        <v>130</v>
      </c>
      <c r="C23" s="114">
        <v>50000</v>
      </c>
      <c r="D23" s="115">
        <v>44953</v>
      </c>
      <c r="E23" s="113" t="s">
        <v>135</v>
      </c>
    </row>
    <row r="24" spans="1:5" ht="15">
      <c r="A24" s="113" t="s">
        <v>56</v>
      </c>
      <c r="B24" s="113" t="s">
        <v>130</v>
      </c>
      <c r="C24" s="114">
        <v>630000</v>
      </c>
      <c r="D24" s="115">
        <v>44957</v>
      </c>
      <c r="E24" s="113" t="s">
        <v>134</v>
      </c>
    </row>
    <row r="25" spans="1:5" ht="15">
      <c r="A25" s="113" t="s">
        <v>61</v>
      </c>
      <c r="B25" s="113" t="s">
        <v>131</v>
      </c>
      <c r="C25" s="114">
        <v>500000</v>
      </c>
      <c r="D25" s="115">
        <v>44957</v>
      </c>
      <c r="E25" s="113" t="s">
        <v>135</v>
      </c>
    </row>
    <row r="26" spans="1:5" ht="15">
      <c r="A26" s="113" t="s">
        <v>61</v>
      </c>
      <c r="B26" s="113" t="s">
        <v>131</v>
      </c>
      <c r="C26" s="114">
        <v>947000</v>
      </c>
      <c r="D26" s="115">
        <v>44949</v>
      </c>
      <c r="E26" s="113" t="s">
        <v>134</v>
      </c>
    </row>
    <row r="27" spans="1:5" ht="15">
      <c r="A27" s="113" t="s">
        <v>61</v>
      </c>
      <c r="B27" s="113" t="s">
        <v>131</v>
      </c>
      <c r="C27" s="114">
        <v>745000</v>
      </c>
      <c r="D27" s="115">
        <v>44953</v>
      </c>
      <c r="E27" s="113" t="s">
        <v>134</v>
      </c>
    </row>
    <row r="28" spans="1:5" ht="15">
      <c r="A28" s="113" t="s">
        <v>61</v>
      </c>
      <c r="B28" s="113" t="s">
        <v>131</v>
      </c>
      <c r="C28" s="114">
        <v>390000</v>
      </c>
      <c r="D28" s="115">
        <v>44936</v>
      </c>
      <c r="E28" s="113" t="s">
        <v>134</v>
      </c>
    </row>
    <row r="29" spans="1:5" ht="15">
      <c r="A29" s="113" t="s">
        <v>61</v>
      </c>
      <c r="B29" s="113" t="s">
        <v>131</v>
      </c>
      <c r="C29" s="114">
        <v>1077000</v>
      </c>
      <c r="D29" s="115">
        <v>44932</v>
      </c>
      <c r="E29" s="113" t="s">
        <v>134</v>
      </c>
    </row>
    <row r="30" spans="1:5" ht="15">
      <c r="A30" s="113" t="s">
        <v>61</v>
      </c>
      <c r="B30" s="113" t="s">
        <v>131</v>
      </c>
      <c r="C30" s="114">
        <v>150000</v>
      </c>
      <c r="D30" s="115">
        <v>44957</v>
      </c>
      <c r="E30" s="113" t="s">
        <v>135</v>
      </c>
    </row>
    <row r="31" spans="1:5" ht="15">
      <c r="A31" s="113" t="s">
        <v>61</v>
      </c>
      <c r="B31" s="113" t="s">
        <v>131</v>
      </c>
      <c r="C31" s="114">
        <v>2600000</v>
      </c>
      <c r="D31" s="115">
        <v>44957</v>
      </c>
      <c r="E31" s="113" t="s">
        <v>135</v>
      </c>
    </row>
    <row r="32" spans="1:5" ht="15">
      <c r="A32" s="113" t="s">
        <v>61</v>
      </c>
      <c r="B32" s="113" t="s">
        <v>131</v>
      </c>
      <c r="C32" s="114">
        <v>3800000</v>
      </c>
      <c r="D32" s="115">
        <v>44953</v>
      </c>
      <c r="E32" s="113" t="s">
        <v>134</v>
      </c>
    </row>
    <row r="33" spans="1:5" ht="15">
      <c r="A33" s="113" t="s">
        <v>61</v>
      </c>
      <c r="B33" s="113" t="s">
        <v>131</v>
      </c>
      <c r="C33" s="114">
        <v>910000</v>
      </c>
      <c r="D33" s="115">
        <v>44944</v>
      </c>
      <c r="E33" s="113" t="s">
        <v>134</v>
      </c>
    </row>
    <row r="34" spans="1:5" ht="15">
      <c r="A34" s="113" t="s">
        <v>61</v>
      </c>
      <c r="B34" s="113" t="s">
        <v>131</v>
      </c>
      <c r="C34" s="114">
        <v>214000</v>
      </c>
      <c r="D34" s="115">
        <v>44956</v>
      </c>
      <c r="E34" s="113" t="s">
        <v>135</v>
      </c>
    </row>
    <row r="35" spans="1:5" ht="15">
      <c r="A35" s="113" t="s">
        <v>61</v>
      </c>
      <c r="B35" s="113" t="s">
        <v>131</v>
      </c>
      <c r="C35" s="114">
        <v>439000</v>
      </c>
      <c r="D35" s="115">
        <v>44935</v>
      </c>
      <c r="E35" s="113" t="s">
        <v>134</v>
      </c>
    </row>
    <row r="36" spans="1:5" ht="15">
      <c r="A36" s="113" t="s">
        <v>51</v>
      </c>
      <c r="B36" s="113" t="s">
        <v>132</v>
      </c>
      <c r="C36" s="114">
        <v>779000</v>
      </c>
      <c r="D36" s="115">
        <v>44957</v>
      </c>
      <c r="E36" s="113" t="s">
        <v>136</v>
      </c>
    </row>
    <row r="37" spans="1:5" ht="15">
      <c r="A37" s="113" t="s">
        <v>51</v>
      </c>
      <c r="B37" s="113" t="s">
        <v>132</v>
      </c>
      <c r="C37" s="114">
        <v>949000</v>
      </c>
      <c r="D37" s="115">
        <v>44932</v>
      </c>
      <c r="E37" s="113" t="s">
        <v>134</v>
      </c>
    </row>
    <row r="38" spans="1:5" ht="15">
      <c r="A38" s="113" t="s">
        <v>51</v>
      </c>
      <c r="B38" s="113" t="s">
        <v>132</v>
      </c>
      <c r="C38" s="114">
        <v>675000</v>
      </c>
      <c r="D38" s="115">
        <v>44953</v>
      </c>
      <c r="E38" s="113" t="s">
        <v>134</v>
      </c>
    </row>
    <row r="39" spans="1:5" ht="15">
      <c r="A39" s="113" t="s">
        <v>51</v>
      </c>
      <c r="B39" s="113" t="s">
        <v>132</v>
      </c>
      <c r="C39" s="114">
        <v>258000</v>
      </c>
      <c r="D39" s="115">
        <v>44931</v>
      </c>
      <c r="E39" s="113" t="s">
        <v>135</v>
      </c>
    </row>
    <row r="40" spans="1:5" ht="15">
      <c r="A40" s="113" t="s">
        <v>51</v>
      </c>
      <c r="B40" s="113" t="s">
        <v>132</v>
      </c>
      <c r="C40" s="114">
        <v>733000</v>
      </c>
      <c r="D40" s="115">
        <v>44953</v>
      </c>
      <c r="E40" s="113" t="s">
        <v>134</v>
      </c>
    </row>
    <row r="41" spans="1:5" ht="15">
      <c r="A41" s="113" t="s">
        <v>51</v>
      </c>
      <c r="B41" s="113" t="s">
        <v>132</v>
      </c>
      <c r="C41" s="114">
        <v>550000</v>
      </c>
      <c r="D41" s="115">
        <v>44946</v>
      </c>
      <c r="E41" s="113" t="s">
        <v>134</v>
      </c>
    </row>
    <row r="42" spans="1:5" ht="15">
      <c r="A42" s="113" t="s">
        <v>51</v>
      </c>
      <c r="B42" s="113" t="s">
        <v>132</v>
      </c>
      <c r="C42" s="114">
        <v>440000</v>
      </c>
      <c r="D42" s="115">
        <v>44932</v>
      </c>
      <c r="E42" s="113" t="s">
        <v>134</v>
      </c>
    </row>
    <row r="43" spans="1:5" ht="15">
      <c r="A43" s="113" t="s">
        <v>51</v>
      </c>
      <c r="B43" s="113" t="s">
        <v>132</v>
      </c>
      <c r="C43" s="114">
        <v>549900</v>
      </c>
      <c r="D43" s="115">
        <v>44929</v>
      </c>
      <c r="E43" s="113" t="s">
        <v>134</v>
      </c>
    </row>
    <row r="44" spans="1:5" ht="15">
      <c r="A44" s="113" t="s">
        <v>51</v>
      </c>
      <c r="B44" s="113" t="s">
        <v>132</v>
      </c>
      <c r="C44" s="114">
        <v>643000</v>
      </c>
      <c r="D44" s="115">
        <v>44929</v>
      </c>
      <c r="E44" s="113" t="s">
        <v>135</v>
      </c>
    </row>
    <row r="45" spans="1:5" ht="15">
      <c r="A45" s="113" t="s">
        <v>51</v>
      </c>
      <c r="B45" s="113" t="s">
        <v>132</v>
      </c>
      <c r="C45" s="114">
        <v>1110000</v>
      </c>
      <c r="D45" s="115">
        <v>44929</v>
      </c>
      <c r="E45" s="113" t="s">
        <v>134</v>
      </c>
    </row>
    <row r="46" spans="1:5" ht="15">
      <c r="A46" s="113" t="s">
        <v>51</v>
      </c>
      <c r="B46" s="113" t="s">
        <v>132</v>
      </c>
      <c r="C46" s="114">
        <v>200000</v>
      </c>
      <c r="D46" s="115">
        <v>44946</v>
      </c>
      <c r="E46" s="113" t="s">
        <v>135</v>
      </c>
    </row>
    <row r="47" spans="1:5" ht="15">
      <c r="A47" s="113" t="s">
        <v>51</v>
      </c>
      <c r="B47" s="113" t="s">
        <v>132</v>
      </c>
      <c r="C47" s="114">
        <v>543000</v>
      </c>
      <c r="D47" s="115">
        <v>44956</v>
      </c>
      <c r="E47" s="113" t="s">
        <v>135</v>
      </c>
    </row>
    <row r="48" spans="1:5" ht="15">
      <c r="A48" s="113" t="s">
        <v>51</v>
      </c>
      <c r="B48" s="113" t="s">
        <v>132</v>
      </c>
      <c r="C48" s="114">
        <v>1197000</v>
      </c>
      <c r="D48" s="115">
        <v>44945</v>
      </c>
      <c r="E48" s="113" t="s">
        <v>135</v>
      </c>
    </row>
    <row r="49" spans="1:5" ht="15">
      <c r="A49" s="113" t="s">
        <v>51</v>
      </c>
      <c r="B49" s="113" t="s">
        <v>132</v>
      </c>
      <c r="C49" s="114">
        <v>497000</v>
      </c>
      <c r="D49" s="115">
        <v>44937</v>
      </c>
      <c r="E49" s="113" t="s">
        <v>134</v>
      </c>
    </row>
    <row r="50" spans="1:5" ht="15">
      <c r="A50" s="113" t="s">
        <v>51</v>
      </c>
      <c r="B50" s="113" t="s">
        <v>132</v>
      </c>
      <c r="C50" s="114">
        <v>600000</v>
      </c>
      <c r="D50" s="115">
        <v>44951</v>
      </c>
      <c r="E50" s="113" t="s">
        <v>136</v>
      </c>
    </row>
    <row r="51" spans="1:5" ht="15">
      <c r="A51" s="113" t="s">
        <v>73</v>
      </c>
      <c r="B51" s="113" t="s">
        <v>133</v>
      </c>
      <c r="C51" s="114">
        <v>85000</v>
      </c>
      <c r="D51" s="115">
        <v>44929</v>
      </c>
      <c r="E51" s="113" t="s">
        <v>134</v>
      </c>
    </row>
    <row r="52" spans="1:5" ht="15">
      <c r="A52" s="113" t="s">
        <v>73</v>
      </c>
      <c r="B52" s="113" t="s">
        <v>133</v>
      </c>
      <c r="C52" s="114">
        <v>580000</v>
      </c>
      <c r="D52" s="115">
        <v>44944</v>
      </c>
      <c r="E52" s="113" t="s">
        <v>134</v>
      </c>
    </row>
    <row r="53" spans="1:5" ht="15">
      <c r="A53" s="113" t="s">
        <v>73</v>
      </c>
      <c r="B53" s="113" t="s">
        <v>133</v>
      </c>
      <c r="C53" s="114">
        <v>1040000</v>
      </c>
      <c r="D53" s="115">
        <v>44938</v>
      </c>
      <c r="E53" s="113" t="s">
        <v>134</v>
      </c>
    </row>
    <row r="54" spans="1:5" ht="15">
      <c r="A54" s="113" t="s">
        <v>73</v>
      </c>
      <c r="B54" s="113" t="s">
        <v>133</v>
      </c>
      <c r="C54" s="114">
        <v>2225000</v>
      </c>
      <c r="D54" s="115">
        <v>44957</v>
      </c>
      <c r="E54" s="113" t="s">
        <v>134</v>
      </c>
    </row>
    <row r="55" spans="1:5" ht="15">
      <c r="A55" s="113" t="s">
        <v>73</v>
      </c>
      <c r="B55" s="113" t="s">
        <v>133</v>
      </c>
      <c r="C55" s="114">
        <v>200000</v>
      </c>
      <c r="D55" s="115">
        <v>44957</v>
      </c>
      <c r="E55" s="113" t="s">
        <v>134</v>
      </c>
    </row>
    <row r="56" spans="1:5" ht="15">
      <c r="A56" s="113" t="s">
        <v>73</v>
      </c>
      <c r="B56" s="113" t="s">
        <v>133</v>
      </c>
      <c r="C56" s="114">
        <v>270000</v>
      </c>
      <c r="D56" s="115">
        <v>44952</v>
      </c>
      <c r="E56" s="113" t="s">
        <v>134</v>
      </c>
    </row>
    <row r="57" spans="1:5" ht="15">
      <c r="A57" s="113" t="s">
        <v>73</v>
      </c>
      <c r="B57" s="113" t="s">
        <v>133</v>
      </c>
      <c r="C57" s="114">
        <v>379000</v>
      </c>
      <c r="D57" s="115">
        <v>44952</v>
      </c>
      <c r="E57" s="113" t="s">
        <v>134</v>
      </c>
    </row>
    <row r="58" spans="1:5" ht="15">
      <c r="A58" s="113" t="s">
        <v>73</v>
      </c>
      <c r="B58" s="113" t="s">
        <v>133</v>
      </c>
      <c r="C58" s="114">
        <v>939000</v>
      </c>
      <c r="D58" s="115">
        <v>44950</v>
      </c>
      <c r="E58" s="113" t="s">
        <v>135</v>
      </c>
    </row>
    <row r="59" spans="1:5" ht="15">
      <c r="A59" s="113" t="s">
        <v>73</v>
      </c>
      <c r="B59" s="113" t="s">
        <v>133</v>
      </c>
      <c r="C59" s="114">
        <v>2000000</v>
      </c>
      <c r="D59" s="115">
        <v>44932</v>
      </c>
      <c r="E59" s="113" t="s">
        <v>135</v>
      </c>
    </row>
    <row r="60" spans="1:5" ht="15">
      <c r="A60" s="113" t="s">
        <v>73</v>
      </c>
      <c r="B60" s="113" t="s">
        <v>133</v>
      </c>
      <c r="C60" s="114">
        <v>485000</v>
      </c>
      <c r="D60" s="115">
        <v>44946</v>
      </c>
      <c r="E60" s="113" t="s">
        <v>134</v>
      </c>
    </row>
    <row r="61" spans="1:5" ht="15">
      <c r="A61" s="113" t="s">
        <v>73</v>
      </c>
      <c r="B61" s="113" t="s">
        <v>133</v>
      </c>
      <c r="C61" s="114">
        <v>200000</v>
      </c>
      <c r="D61" s="115">
        <v>44953</v>
      </c>
      <c r="E61" s="113" t="s">
        <v>134</v>
      </c>
    </row>
    <row r="62" spans="1:5" ht="15">
      <c r="A62" s="113" t="s">
        <v>73</v>
      </c>
      <c r="B62" s="113" t="s">
        <v>133</v>
      </c>
      <c r="C62" s="114">
        <v>309500</v>
      </c>
      <c r="D62" s="115">
        <v>44930</v>
      </c>
      <c r="E62" s="113" t="s">
        <v>134</v>
      </c>
    </row>
    <row r="63" spans="1:5" ht="15">
      <c r="A63" s="113" t="s">
        <v>73</v>
      </c>
      <c r="B63" s="113" t="s">
        <v>133</v>
      </c>
      <c r="C63" s="114">
        <v>175000</v>
      </c>
      <c r="D63" s="115">
        <v>44929</v>
      </c>
      <c r="E63" s="113" t="s">
        <v>134</v>
      </c>
    </row>
    <row r="64" spans="1:5" ht="15">
      <c r="A64" s="113" t="s">
        <v>73</v>
      </c>
      <c r="B64" s="113" t="s">
        <v>133</v>
      </c>
      <c r="C64" s="114">
        <v>800000</v>
      </c>
      <c r="D64" s="115">
        <v>44930</v>
      </c>
      <c r="E64" s="113" t="s">
        <v>134</v>
      </c>
    </row>
    <row r="65" spans="1:5" ht="15">
      <c r="A65" s="113" t="s">
        <v>73</v>
      </c>
      <c r="B65" s="113" t="s">
        <v>133</v>
      </c>
      <c r="C65" s="114">
        <v>715000</v>
      </c>
      <c r="D65" s="115">
        <v>44931</v>
      </c>
      <c r="E65" s="113" t="s">
        <v>134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2023-02-02T00:52:12Z</dcterms:modified>
</cp:coreProperties>
</file>