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STATS'!$A$15:$C$15</definedName>
    <definedName name="CommercialSalesMarket">'SALES STATS'!$A$36:$C$36</definedName>
    <definedName name="ConstructionLoansMarket">'LOAN ONLY STATS'!$A$28:$C$29</definedName>
    <definedName name="ConventionalLoansExcludingInclineMarket">'LOAN ONLY STATS'!#REF!</definedName>
    <definedName name="ConventionalLoansMarket">'LOAN ONLY STATS'!$A$7:$C$9</definedName>
    <definedName name="CreditLineLoansMarket">'LOAN ONLY STATS'!$A$21:$C$22</definedName>
    <definedName name="HardMoneyLoansMarket">'LOAN ONLY STATS'!$A$35:$C$36</definedName>
    <definedName name="InclineSalesMarket">'SALES STATS'!#REF!</definedName>
    <definedName name="OverallLoans">'OVERALL STATS'!$A$18:$C$22</definedName>
    <definedName name="OverallSales">'OVERALL STATS'!$A$7:$C$12</definedName>
    <definedName name="OverallSalesAndLoans">'OVERALL STATS'!$A$28:$C$33</definedName>
    <definedName name="_xlnm.Print_Titles" localSheetId="1">'SALES STATS'!$1:$6</definedName>
    <definedName name="ResaleMarket">'SALES STATS'!$A$7:$C$11</definedName>
    <definedName name="ResidentialResaleMarket">'SALES STATS'!$A$26:$C$30</definedName>
    <definedName name="ResidentialSalesExcludingInclineMarket">'SALES STATS'!#REF!</definedName>
    <definedName name="SubdivisionMarket">'SALES STATS'!$A$17:$C$20</definedName>
    <definedName name="VacantLandSalesMarket">'SALES STATS'!$A$42:$C$45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6" i="3"/>
  <c r="G35"/>
  <c r="G29"/>
  <c r="G28"/>
  <c r="G22"/>
  <c r="G21"/>
  <c r="G15"/>
  <c r="G9"/>
  <c r="G8"/>
  <c r="G7"/>
  <c r="G45" i="2"/>
  <c r="G44"/>
  <c r="G43"/>
  <c r="G42"/>
  <c r="G36"/>
  <c r="G30"/>
  <c r="G29"/>
  <c r="G28"/>
  <c r="G27"/>
  <c r="G26"/>
  <c r="G20"/>
  <c r="G19"/>
  <c r="G18"/>
  <c r="G17"/>
  <c r="G11"/>
  <c r="G10"/>
  <c r="G9"/>
  <c r="G8"/>
  <c r="G7"/>
  <c r="G33" i="1"/>
  <c r="G32"/>
  <c r="G31"/>
  <c r="G30"/>
  <c r="G29"/>
  <c r="G28"/>
  <c r="G22"/>
  <c r="G21"/>
  <c r="G20"/>
  <c r="G19"/>
  <c r="G18"/>
  <c r="G12"/>
  <c r="G11"/>
  <c r="G10"/>
  <c r="G9"/>
  <c r="G8"/>
  <c r="G7"/>
  <c r="C30" i="3"/>
  <c r="B30"/>
  <c r="C16"/>
  <c r="B16"/>
  <c r="C37" i="2"/>
  <c r="B37"/>
  <c r="B13" i="1"/>
  <c r="C13"/>
  <c r="B37" i="3"/>
  <c r="C37"/>
  <c r="B23"/>
  <c r="C23"/>
  <c r="B10"/>
  <c r="D7" s="1"/>
  <c r="C10"/>
  <c r="E7" s="1"/>
  <c r="B46" i="2"/>
  <c r="C46"/>
  <c r="B31"/>
  <c r="D27" s="1"/>
  <c r="C31"/>
  <c r="E27" s="1"/>
  <c r="A2"/>
  <c r="B21"/>
  <c r="D18" s="1"/>
  <c r="C21"/>
  <c r="D36" i="3" l="1"/>
  <c r="E29"/>
  <c r="E15"/>
  <c r="D15"/>
  <c r="E9"/>
  <c r="D9"/>
  <c r="E9" i="1"/>
  <c r="D9"/>
  <c r="E44" i="2"/>
  <c r="D44"/>
  <c r="E28"/>
  <c r="D28"/>
  <c r="E20"/>
  <c r="D20"/>
  <c r="E43"/>
  <c r="D36"/>
  <c r="D8" i="3"/>
  <c r="E8"/>
  <c r="E22"/>
  <c r="D22"/>
  <c r="E28"/>
  <c r="D28"/>
  <c r="D29"/>
  <c r="E36"/>
  <c r="D43" i="2"/>
  <c r="E45"/>
  <c r="D45"/>
  <c r="E36"/>
  <c r="E19"/>
  <c r="D19"/>
  <c r="E42"/>
  <c r="E26"/>
  <c r="E29"/>
  <c r="E18"/>
  <c r="E17"/>
  <c r="D17"/>
  <c r="D30"/>
  <c r="E30"/>
  <c r="D29"/>
  <c r="D26"/>
  <c r="D42"/>
  <c r="A2" i="3"/>
  <c r="E35"/>
  <c r="B12" i="2"/>
  <c r="C12"/>
  <c r="B23" i="1"/>
  <c r="C23"/>
  <c r="B34"/>
  <c r="C34"/>
  <c r="E31" l="1"/>
  <c r="D31"/>
  <c r="E22"/>
  <c r="D22"/>
  <c r="E9" i="2"/>
  <c r="D9"/>
  <c r="E16" i="3"/>
  <c r="D16"/>
  <c r="E37" i="2"/>
  <c r="D37"/>
  <c r="D32" i="1"/>
  <c r="E21"/>
  <c r="D21"/>
  <c r="E32"/>
  <c r="E30"/>
  <c r="E33"/>
  <c r="D35" i="3"/>
  <c r="E30"/>
  <c r="D30"/>
  <c r="E21"/>
  <c r="D21"/>
  <c r="D46" i="2"/>
  <c r="E46"/>
  <c r="E31"/>
  <c r="D31"/>
  <c r="D8"/>
  <c r="D7"/>
  <c r="D10"/>
  <c r="D11"/>
  <c r="E7"/>
  <c r="E8"/>
  <c r="E11"/>
  <c r="E10"/>
  <c r="E29" i="1"/>
  <c r="E28"/>
  <c r="D28"/>
  <c r="E8"/>
  <c r="D11"/>
  <c r="D8"/>
  <c r="D7"/>
  <c r="E11"/>
  <c r="D10"/>
  <c r="D12"/>
  <c r="D20"/>
  <c r="E18"/>
  <c r="E19"/>
  <c r="E20"/>
  <c r="D29"/>
  <c r="E7"/>
  <c r="D30"/>
  <c r="D19"/>
  <c r="D18"/>
  <c r="E10"/>
  <c r="E12"/>
  <c r="D33"/>
  <c r="E34" l="1"/>
  <c r="D34"/>
  <c r="E37" i="3"/>
  <c r="E23"/>
  <c r="D23"/>
  <c r="D37"/>
  <c r="E10"/>
  <c r="D10"/>
  <c r="E21" i="2"/>
  <c r="D21"/>
  <c r="D13" i="1"/>
  <c r="E13"/>
  <c r="E12" i="2"/>
  <c r="D12"/>
  <c r="D23" i="1"/>
  <c r="E23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<sst xmlns="http://schemas.openxmlformats.org/spreadsheetml/2006/main" count="1273" uniqueCount="138">
  <si>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</si>
  <si>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</si>
  <si>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</si>
  <si>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</si>
  <si>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</si>
  <si>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</si>
  <si>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</si>
  <si>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</si>
  <si>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</si>
  <si>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</si>
  <si>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</si>
  <si>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</si>
  <si>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</si>
  <si>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</si>
  <si>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</si>
  <si>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</si>
  <si>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</si>
  <si>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</si>
  <si>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</si>
  <si>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</si>
  <si>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</si>
  <si>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</si>
  <si>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</si>
  <si>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</si>
  <si>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</si>
  <si>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</si>
  <si>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</si>
  <si>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</si>
  <si>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</si>
  <si>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</si>
  <si>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</si>
  <si>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</si>
  <si>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</si>
  <si>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</si>
  <si>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</si>
  <si>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</si>
  <si>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</si>
  <si>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</si>
  <si>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</si>
  <si>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</si>
  <si>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</si>
  <si>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</si>
  <si>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</si>
  <si>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</si>
  <si>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</si>
  <si>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BUILDER/DEVELOPER DEAL</t>
  </si>
  <si>
    <t>% OF DOLLAR VOLUME</t>
  </si>
  <si>
    <t>OVERALL TITLE COMPANY MARKET STATISTICS (Douglas County, NV)</t>
  </si>
  <si>
    <t>LOAN ONLY MARKETS  (Douglas County, NV)</t>
  </si>
  <si>
    <t>SALES MARKET (Douglas County, NV)</t>
  </si>
  <si>
    <t>Reporting Period: JANUARY, 2024</t>
  </si>
  <si>
    <t>First American Title</t>
  </si>
  <si>
    <t>VACANT LAND</t>
  </si>
  <si>
    <t>MINDEN</t>
  </si>
  <si>
    <t>ET</t>
  </si>
  <si>
    <t>NO</t>
  </si>
  <si>
    <t>Stewart Title</t>
  </si>
  <si>
    <t>SINGLE FAM RES.</t>
  </si>
  <si>
    <t>GARDNERVILLE</t>
  </si>
  <si>
    <t>MMB</t>
  </si>
  <si>
    <t>KIETZKE</t>
  </si>
  <si>
    <t>TM</t>
  </si>
  <si>
    <t>First Centennial Title</t>
  </si>
  <si>
    <t>LAKESIDEMOANA</t>
  </si>
  <si>
    <t>12</t>
  </si>
  <si>
    <t>INCLINE</t>
  </si>
  <si>
    <t>VD</t>
  </si>
  <si>
    <t>CARSON CITY</t>
  </si>
  <si>
    <t>23</t>
  </si>
  <si>
    <t>KDJ</t>
  </si>
  <si>
    <t>YES</t>
  </si>
  <si>
    <t>CONDO/TWNHSE</t>
  </si>
  <si>
    <t>Signature Title</t>
  </si>
  <si>
    <t>ZEPHYR</t>
  </si>
  <si>
    <t>JML</t>
  </si>
  <si>
    <t>3</t>
  </si>
  <si>
    <t>NF</t>
  </si>
  <si>
    <t>Ticor Title</t>
  </si>
  <si>
    <t>SLP</t>
  </si>
  <si>
    <t>RIDGEVIEW</t>
  </si>
  <si>
    <t>9</t>
  </si>
  <si>
    <t>AMG</t>
  </si>
  <si>
    <t>RLT</t>
  </si>
  <si>
    <t>17</t>
  </si>
  <si>
    <t>MOBILE HOME</t>
  </si>
  <si>
    <t>MAYBERRY</t>
  </si>
  <si>
    <t>ASK</t>
  </si>
  <si>
    <t>PLUMB</t>
  </si>
  <si>
    <t>RC</t>
  </si>
  <si>
    <t>BA</t>
  </si>
  <si>
    <t>COMMERCIAL</t>
  </si>
  <si>
    <t>15</t>
  </si>
  <si>
    <t>DC</t>
  </si>
  <si>
    <t>AJF</t>
  </si>
  <si>
    <t>Calatlantic Title West</t>
  </si>
  <si>
    <t>MCCARRAN</t>
  </si>
  <si>
    <t>LH</t>
  </si>
  <si>
    <t>CRF</t>
  </si>
  <si>
    <t>20</t>
  </si>
  <si>
    <t>KB</t>
  </si>
  <si>
    <t>18</t>
  </si>
  <si>
    <t>LAKESIDE</t>
  </si>
  <si>
    <t>SL</t>
  </si>
  <si>
    <t>1420-07-310-010</t>
  </si>
  <si>
    <t>CONVENTIONAL</t>
  </si>
  <si>
    <t>GREATER NEVADA MORTGAGE</t>
  </si>
  <si>
    <t>1219-22-001-024</t>
  </si>
  <si>
    <t>CONSTRUCTION</t>
  </si>
  <si>
    <t>GOLDWATER BANK</t>
  </si>
  <si>
    <t>1420-07-310-034</t>
  </si>
  <si>
    <t>GUILD MORTGAGE COMPANY LLC</t>
  </si>
  <si>
    <t>1419-04-002-044</t>
  </si>
  <si>
    <t>HARD MONEY</t>
  </si>
  <si>
    <t>SACRED STRATEGIES LLC; EMERSON HOLDINGS LLC</t>
  </si>
  <si>
    <t>1318-23-813-018</t>
  </si>
  <si>
    <t>CREDIT LINE</t>
  </si>
  <si>
    <t>NEVADA STATE BANK</t>
  </si>
  <si>
    <t>1121-22-000-012</t>
  </si>
  <si>
    <t>PLUMAS BANK</t>
  </si>
  <si>
    <t>1419-26-311-038</t>
  </si>
  <si>
    <t>GUARANTEED RATE INC</t>
  </si>
  <si>
    <t>1319-18-214-007</t>
  </si>
  <si>
    <t>UNITED WHOLESALE MORTGAGE</t>
  </si>
  <si>
    <t>1320-08-002-008</t>
  </si>
  <si>
    <t>SHARP MINDEN HANGARS LLC</t>
  </si>
  <si>
    <t>1420-29-812-035</t>
  </si>
  <si>
    <t>CROSSCOUNTRY MORTGAGE LLC</t>
  </si>
  <si>
    <t>1419-09-001-085</t>
  </si>
  <si>
    <t>SOLIDUS I LLC</t>
  </si>
  <si>
    <t>CAL</t>
  </si>
  <si>
    <t>FA</t>
  </si>
  <si>
    <t>FC</t>
  </si>
  <si>
    <t>SIG</t>
  </si>
  <si>
    <t>ST</t>
  </si>
  <si>
    <t>TI</t>
  </si>
  <si>
    <t>Deed Subdivider</t>
  </si>
  <si>
    <t>Deed</t>
  </si>
  <si>
    <t>Deed of Trust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</si>
</sst>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4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10"/>
    <xf numFmtId="0" fontId="10" fillId="0" borderId="0" xfId="8"/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64" fontId="16" fillId="0" borderId="6" xfId="5" applyNumberFormat="1" applyFont="1" applyFill="1" applyBorder="1" applyAlignment="1">
      <alignment wrapText="1"/>
    </xf>
    <xf numFmtId="10" fontId="16" fillId="0" borderId="8" xfId="0" applyNumberFormat="1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horizontal="left" wrapText="1"/>
    </xf>
    <xf numFmtId="0" fontId="18" fillId="0" borderId="6" xfId="4" applyFont="1" applyFill="1" applyBorder="1" applyAlignment="1">
      <alignment horizontal="left"/>
    </xf>
    <xf numFmtId="0" fontId="18" fillId="0" borderId="6" xfId="4" applyFont="1" applyFill="1" applyBorder="1" applyAlignment="1">
      <alignment horizontal="right"/>
    </xf>
    <xf numFmtId="164" fontId="18" fillId="0" borderId="6" xfId="4" applyNumberFormat="1" applyFont="1" applyFill="1" applyBorder="1" applyAlignment="1"/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64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64" fontId="16" fillId="0" borderId="6" xfId="2" applyNumberFormat="1" applyFont="1" applyFill="1" applyBorder="1" applyAlignment="1">
      <alignment horizontal="right" wrapText="1"/>
    </xf>
    <xf numFmtId="10" fontId="16" fillId="0" borderId="15" xfId="0" applyNumberFormat="1" applyFont="1" applyBorder="1" applyAlignment="1">
      <alignment horizontal="right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STATS'!$A$7:$A$12</c:f>
              <c:strCache>
                <c:ptCount val="6"/>
                <c:pt idx="0">
                  <c:v>First Centennial Title</c:v>
                </c:pt>
                <c:pt idx="1">
                  <c:v>First American Title</c:v>
                </c:pt>
                <c:pt idx="2">
                  <c:v>Stewart Title</c:v>
                </c:pt>
                <c:pt idx="3">
                  <c:v>Ticor Title</c:v>
                </c:pt>
                <c:pt idx="4">
                  <c:v>Signature Title</c:v>
                </c:pt>
                <c:pt idx="5">
                  <c:v>Calatlantic Title West</c:v>
                </c:pt>
              </c:strCache>
            </c:strRef>
          </c:cat>
          <c:val>
            <c:numRef>
              <c:f>'OVERALL STATS'!$B$7:$B$12</c:f>
              <c:numCache>
                <c:formatCode>0</c:formatCode>
                <c:ptCount val="6"/>
                <c:pt idx="0">
                  <c:v>34</c:v>
                </c:pt>
                <c:pt idx="1">
                  <c:v>17</c:v>
                </c:pt>
                <c:pt idx="2">
                  <c:v>13</c:v>
                </c:pt>
                <c:pt idx="3">
                  <c:v>11</c:v>
                </c:pt>
                <c:pt idx="4">
                  <c:v>8</c:v>
                </c:pt>
                <c:pt idx="5">
                  <c:v>1</c:v>
                </c:pt>
              </c:numCache>
            </c:numRef>
          </c:val>
        </c:ser>
        <c:shape val="box"/>
        <c:axId val="120235136"/>
        <c:axId val="120236672"/>
        <c:axId val="0"/>
      </c:bar3DChart>
      <c:catAx>
        <c:axId val="120235136"/>
        <c:scaling>
          <c:orientation val="minMax"/>
        </c:scaling>
        <c:axPos val="b"/>
        <c:numFmt formatCode="General" sourceLinked="1"/>
        <c:majorTickMark val="none"/>
        <c:tickLblPos val="nextTo"/>
        <c:crossAx val="120236672"/>
        <c:crosses val="autoZero"/>
        <c:auto val="1"/>
        <c:lblAlgn val="ctr"/>
        <c:lblOffset val="100"/>
      </c:catAx>
      <c:valAx>
        <c:axId val="1202366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02351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STATS'!$A$18:$A$22</c:f>
              <c:strCache>
                <c:ptCount val="5"/>
                <c:pt idx="0">
                  <c:v>First Centennial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Signature Title</c:v>
                </c:pt>
                <c:pt idx="4">
                  <c:v>Stewart Title</c:v>
                </c:pt>
              </c:strCache>
            </c:strRef>
          </c:cat>
          <c:val>
            <c:numRef>
              <c:f>'OVERALL STATS'!$B$18:$B$22</c:f>
              <c:numCache>
                <c:formatCode>0</c:formatCode>
                <c:ptCount val="5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hape val="box"/>
        <c:axId val="120410880"/>
        <c:axId val="120412416"/>
        <c:axId val="0"/>
      </c:bar3DChart>
      <c:catAx>
        <c:axId val="120410880"/>
        <c:scaling>
          <c:orientation val="minMax"/>
        </c:scaling>
        <c:axPos val="b"/>
        <c:numFmt formatCode="General" sourceLinked="1"/>
        <c:majorTickMark val="none"/>
        <c:tickLblPos val="nextTo"/>
        <c:crossAx val="120412416"/>
        <c:crosses val="autoZero"/>
        <c:auto val="1"/>
        <c:lblAlgn val="ctr"/>
        <c:lblOffset val="100"/>
      </c:catAx>
      <c:valAx>
        <c:axId val="1204124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04108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STATS'!$A$28:$A$33</c:f>
              <c:strCache>
                <c:ptCount val="6"/>
                <c:pt idx="0">
                  <c:v>First Centennial Title</c:v>
                </c:pt>
                <c:pt idx="1">
                  <c:v>First American Title</c:v>
                </c:pt>
                <c:pt idx="2">
                  <c:v>Stewart Title</c:v>
                </c:pt>
                <c:pt idx="3">
                  <c:v>Ticor Title</c:v>
                </c:pt>
                <c:pt idx="4">
                  <c:v>Signature Title</c:v>
                </c:pt>
                <c:pt idx="5">
                  <c:v>Calatlantic Title West</c:v>
                </c:pt>
              </c:strCache>
            </c:strRef>
          </c:cat>
          <c:val>
            <c:numRef>
              <c:f>'OVERALL STATS'!$B$28:$B$33</c:f>
              <c:numCache>
                <c:formatCode>0</c:formatCode>
                <c:ptCount val="6"/>
                <c:pt idx="0">
                  <c:v>39</c:v>
                </c:pt>
                <c:pt idx="1">
                  <c:v>19</c:v>
                </c:pt>
                <c:pt idx="2">
                  <c:v>14</c:v>
                </c:pt>
                <c:pt idx="3">
                  <c:v>13</c:v>
                </c:pt>
                <c:pt idx="4">
                  <c:v>9</c:v>
                </c:pt>
                <c:pt idx="5">
                  <c:v>1</c:v>
                </c:pt>
              </c:numCache>
            </c:numRef>
          </c:val>
        </c:ser>
        <c:shape val="box"/>
        <c:axId val="120434688"/>
        <c:axId val="120436224"/>
        <c:axId val="0"/>
      </c:bar3DChart>
      <c:catAx>
        <c:axId val="120434688"/>
        <c:scaling>
          <c:orientation val="minMax"/>
        </c:scaling>
        <c:axPos val="b"/>
        <c:numFmt formatCode="General" sourceLinked="1"/>
        <c:majorTickMark val="none"/>
        <c:tickLblPos val="nextTo"/>
        <c:crossAx val="120436224"/>
        <c:crosses val="autoZero"/>
        <c:auto val="1"/>
        <c:lblAlgn val="ctr"/>
        <c:lblOffset val="100"/>
      </c:catAx>
      <c:valAx>
        <c:axId val="1204362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04346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STATS'!$A$7:$A$12</c:f>
              <c:strCache>
                <c:ptCount val="6"/>
                <c:pt idx="0">
                  <c:v>First Centennial Title</c:v>
                </c:pt>
                <c:pt idx="1">
                  <c:v>First American Title</c:v>
                </c:pt>
                <c:pt idx="2">
                  <c:v>Stewart Title</c:v>
                </c:pt>
                <c:pt idx="3">
                  <c:v>Ticor Title</c:v>
                </c:pt>
                <c:pt idx="4">
                  <c:v>Signature Title</c:v>
                </c:pt>
                <c:pt idx="5">
                  <c:v>Calatlantic Title West</c:v>
                </c:pt>
              </c:strCache>
            </c:strRef>
          </c:cat>
          <c:val>
            <c:numRef>
              <c:f>'OVERALL STATS'!$C$7:$C$12</c:f>
              <c:numCache>
                <c:formatCode>"$"#,##0</c:formatCode>
                <c:ptCount val="6"/>
                <c:pt idx="0">
                  <c:v>26361992.789999999</c:v>
                </c:pt>
                <c:pt idx="1">
                  <c:v>22290242</c:v>
                </c:pt>
                <c:pt idx="2">
                  <c:v>9475509.6500000004</c:v>
                </c:pt>
                <c:pt idx="3">
                  <c:v>12130500</c:v>
                </c:pt>
                <c:pt idx="4">
                  <c:v>18365000</c:v>
                </c:pt>
                <c:pt idx="5">
                  <c:v>552434</c:v>
                </c:pt>
              </c:numCache>
            </c:numRef>
          </c:val>
        </c:ser>
        <c:shape val="box"/>
        <c:axId val="121641984"/>
        <c:axId val="121664256"/>
        <c:axId val="0"/>
      </c:bar3DChart>
      <c:catAx>
        <c:axId val="121641984"/>
        <c:scaling>
          <c:orientation val="minMax"/>
        </c:scaling>
        <c:axPos val="b"/>
        <c:numFmt formatCode="General" sourceLinked="1"/>
        <c:majorTickMark val="none"/>
        <c:tickLblPos val="nextTo"/>
        <c:crossAx val="121664256"/>
        <c:crosses val="autoZero"/>
        <c:auto val="1"/>
        <c:lblAlgn val="ctr"/>
        <c:lblOffset val="100"/>
      </c:catAx>
      <c:valAx>
        <c:axId val="1216642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16419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STATS'!$A$18:$A$22</c:f>
              <c:strCache>
                <c:ptCount val="5"/>
                <c:pt idx="0">
                  <c:v>First Centennial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Signature Title</c:v>
                </c:pt>
                <c:pt idx="4">
                  <c:v>Stewart Title</c:v>
                </c:pt>
              </c:strCache>
            </c:strRef>
          </c:cat>
          <c:val>
            <c:numRef>
              <c:f>'OVERALL STATS'!$C$18:$C$22</c:f>
              <c:numCache>
                <c:formatCode>"$"#,##0</c:formatCode>
                <c:ptCount val="5"/>
                <c:pt idx="0">
                  <c:v>2925800</c:v>
                </c:pt>
                <c:pt idx="1">
                  <c:v>2106200.0699999998</c:v>
                </c:pt>
                <c:pt idx="2">
                  <c:v>1182000</c:v>
                </c:pt>
                <c:pt idx="3">
                  <c:v>250000</c:v>
                </c:pt>
                <c:pt idx="4">
                  <c:v>77450</c:v>
                </c:pt>
              </c:numCache>
            </c:numRef>
          </c:val>
        </c:ser>
        <c:shape val="box"/>
        <c:axId val="121698560"/>
        <c:axId val="122945536"/>
        <c:axId val="0"/>
      </c:bar3DChart>
      <c:catAx>
        <c:axId val="121698560"/>
        <c:scaling>
          <c:orientation val="minMax"/>
        </c:scaling>
        <c:axPos val="b"/>
        <c:numFmt formatCode="General" sourceLinked="1"/>
        <c:majorTickMark val="none"/>
        <c:tickLblPos val="nextTo"/>
        <c:crossAx val="122945536"/>
        <c:crosses val="autoZero"/>
        <c:auto val="1"/>
        <c:lblAlgn val="ctr"/>
        <c:lblOffset val="100"/>
      </c:catAx>
      <c:valAx>
        <c:axId val="1229455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16985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STATS'!$A$28:$A$33</c:f>
              <c:strCache>
                <c:ptCount val="6"/>
                <c:pt idx="0">
                  <c:v>First Centennial Title</c:v>
                </c:pt>
                <c:pt idx="1">
                  <c:v>First American Title</c:v>
                </c:pt>
                <c:pt idx="2">
                  <c:v>Stewart Title</c:v>
                </c:pt>
                <c:pt idx="3">
                  <c:v>Ticor Title</c:v>
                </c:pt>
                <c:pt idx="4">
                  <c:v>Signature Title</c:v>
                </c:pt>
                <c:pt idx="5">
                  <c:v>Calatlantic Title West</c:v>
                </c:pt>
              </c:strCache>
            </c:strRef>
          </c:cat>
          <c:val>
            <c:numRef>
              <c:f>'OVERALL STATS'!$C$28:$C$33</c:f>
              <c:numCache>
                <c:formatCode>"$"#,##0</c:formatCode>
                <c:ptCount val="6"/>
                <c:pt idx="0">
                  <c:v>29287792.789999999</c:v>
                </c:pt>
                <c:pt idx="1">
                  <c:v>23472242</c:v>
                </c:pt>
                <c:pt idx="2">
                  <c:v>9552959.6500000004</c:v>
                </c:pt>
                <c:pt idx="3">
                  <c:v>14236700.07</c:v>
                </c:pt>
                <c:pt idx="4">
                  <c:v>18615000</c:v>
                </c:pt>
                <c:pt idx="5">
                  <c:v>552434</c:v>
                </c:pt>
              </c:numCache>
            </c:numRef>
          </c:val>
        </c:ser>
        <c:shape val="box"/>
        <c:axId val="122959360"/>
        <c:axId val="122960896"/>
        <c:axId val="0"/>
      </c:bar3DChart>
      <c:catAx>
        <c:axId val="122959360"/>
        <c:scaling>
          <c:orientation val="minMax"/>
        </c:scaling>
        <c:axPos val="b"/>
        <c:numFmt formatCode="General" sourceLinked="1"/>
        <c:majorTickMark val="none"/>
        <c:tickLblPos val="nextTo"/>
        <c:crossAx val="122960896"/>
        <c:crosses val="autoZero"/>
        <c:auto val="1"/>
        <c:lblAlgn val="ctr"/>
        <c:lblOffset val="100"/>
      </c:catAx>
      <c:valAx>
        <c:axId val="1229608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29593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38</xdr:row>
      <xdr:rowOff>9525</xdr:rowOff>
    </xdr:from>
    <xdr:to>
      <xdr:col>6</xdr:col>
      <xdr:colOff>1152524</xdr:colOff>
      <xdr:row>55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56</xdr:row>
      <xdr:rowOff>19050</xdr:rowOff>
    </xdr:from>
    <xdr:to>
      <xdr:col>6</xdr:col>
      <xdr:colOff>1152524</xdr:colOff>
      <xdr:row>73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74</xdr:row>
      <xdr:rowOff>0</xdr:rowOff>
    </xdr:from>
    <xdr:to>
      <xdr:col>6</xdr:col>
      <xdr:colOff>1143000</xdr:colOff>
      <xdr:row>90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38</xdr:row>
      <xdr:rowOff>0</xdr:rowOff>
    </xdr:from>
    <xdr:to>
      <xdr:col>20</xdr:col>
      <xdr:colOff>190500</xdr:colOff>
      <xdr:row>54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56</xdr:row>
      <xdr:rowOff>9525</xdr:rowOff>
    </xdr:from>
    <xdr:to>
      <xdr:col>20</xdr:col>
      <xdr:colOff>190499</xdr:colOff>
      <xdr:row>73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74</xdr:row>
      <xdr:rowOff>9525</xdr:rowOff>
    </xdr:from>
    <xdr:to>
      <xdr:col>20</xdr:col>
      <xdr:colOff>180974</xdr:colOff>
      <xdr:row>91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323.465512615738" createdVersion="3" refreshedVersion="3" minRefreshableVersion="3" recordCount="84">
  <cacheSource type="worksheet">
    <worksheetSource name="Table5"/>
  </cacheSource>
  <cacheFields count="10">
    <cacheField name="FULLNAME" numFmtId="0">
      <sharedItems containsBlank="1" count="7">
        <s v="Calatlantic Title West"/>
        <s v="First American Title"/>
        <s v="First Centennial Title"/>
        <s v="Signature Title"/>
        <s v="Stewart Title"/>
        <s v="Ticor Title"/>
        <m u="1"/>
      </sharedItems>
    </cacheField>
    <cacheField name="RECBY" numFmtId="0">
      <sharedItems/>
    </cacheField>
    <cacheField name="BRANCH" numFmtId="0">
      <sharedItems containsBlank="1" count="13">
        <s v="MCCARRAN"/>
        <s v="MINDEN"/>
        <s v="INCLINE"/>
        <s v="KIETZKE"/>
        <s v="GARDNERVILLE"/>
        <s v="ZEPHYR"/>
        <s v="RIDGEVIEW"/>
        <s v="LAKESIDEMOANA"/>
        <s v="CARSON CITY"/>
        <s v="MAYBERRY"/>
        <s v="PLUMB"/>
        <s v="LAKESIDE"/>
        <m u="1"/>
      </sharedItems>
    </cacheField>
    <cacheField name="EO" numFmtId="0">
      <sharedItems containsBlank="1" count="28">
        <s v="LH"/>
        <s v="ET"/>
        <s v="VD"/>
        <s v="TM"/>
        <s v="3"/>
        <s v="17"/>
        <s v="15"/>
        <s v="12"/>
        <s v="23"/>
        <s v="18"/>
        <s v="20"/>
        <s v="9"/>
        <s v="JML"/>
        <s v="NF"/>
        <s v="AMG"/>
        <s v="MMB"/>
        <s v="CRF"/>
        <s v="KDJ"/>
        <s v="KB"/>
        <s v="BA"/>
        <s v="RC"/>
        <s v="ASK"/>
        <s v="DC"/>
        <s v="SLP"/>
        <s v="RLT"/>
        <s v="AJF"/>
        <s v="SL"/>
        <m u="1"/>
      </sharedItems>
    </cacheField>
    <cacheField name="PROPTYPE" numFmtId="0">
      <sharedItems containsBlank="1" count="6">
        <s v="SINGLE FAM RES."/>
        <s v="CONDO/TWNHSE"/>
        <s v="VACANT LAND"/>
        <s v="COMMERCIAL"/>
        <s v="MOBILE HOME"/>
        <m u="1"/>
      </sharedItems>
    </cacheField>
    <cacheField name="DOCNUM" numFmtId="0">
      <sharedItems containsSemiMixedTypes="0" containsString="0" containsNumber="1" containsInteger="1" minValue="1003557" maxValue="1004424"/>
    </cacheField>
    <cacheField name="AMOUNT" numFmtId="0">
      <sharedItems containsString="0" containsBlank="1" containsNumber="1" minValue="30000" maxValue="775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1-02T00:00:00" maxDate="2024-02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323.465609375002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ignature Title"/>
        <s v="Stewart Title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STRUCTION"/>
        <s v="CONVENTIONAL"/>
        <s v="COMMERCIAL"/>
        <s v="CREDIT LINE"/>
        <s v="HARD MONEY"/>
        <m/>
        <s v="SBA" u="1"/>
        <s v="FHA" u="1"/>
        <s v="VA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1003579" maxValue="1004312"/>
    </cacheField>
    <cacheField name="AMOUNT" numFmtId="165">
      <sharedItems containsString="0" containsBlank="1" containsNumber="1" minValue="77450" maxValue="1566200.07"/>
    </cacheField>
    <cacheField name="RECDATE" numFmtId="14">
      <sharedItems containsNonDate="0" containsDate="1" containsString="0" containsBlank="1" minDate="2024-01-02T00:00:00" maxDate="2024-01-27T00:00:00"/>
    </cacheField>
    <cacheField name="LENDER" numFmtId="0">
      <sharedItems containsBlank="1" count="106">
        <s v="GOLDWATER BANK"/>
        <s v="GREATER NEVADA MORTGAGE"/>
        <s v="GUARANTEED RATE INC"/>
        <s v="PLUMAS BANK"/>
        <s v="NEVADA STATE BANK"/>
        <s v="SACRED STRATEGIES LLC; EMERSON HOLDINGS LLC"/>
        <s v="GUILD MORTGAGE COMPANY LLC"/>
        <s v="UNITED WHOLESALE MORTGAGE"/>
        <s v="SHARP MINDEN HANGARS LLC"/>
        <s v="SOLIDUS I LLC"/>
        <s v="CROSSCOUNTRY MORTGAGE LLC"/>
        <m/>
        <s v="FINANCE OF AMERICA MORTGAGE LL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4">
  <r>
    <x v="0"/>
    <s v="CAL"/>
    <x v="0"/>
    <x v="0"/>
    <x v="0"/>
    <n v="1004423"/>
    <n v="552434"/>
    <x v="0"/>
    <s v="YES"/>
    <d v="2024-01-31T00:00:00"/>
  </r>
  <r>
    <x v="1"/>
    <s v="FA"/>
    <x v="1"/>
    <x v="1"/>
    <x v="1"/>
    <n v="1003923"/>
    <n v="1862750"/>
    <x v="0"/>
    <s v="YES"/>
    <d v="2024-01-16T00:00:00"/>
  </r>
  <r>
    <x v="1"/>
    <s v="FA"/>
    <x v="1"/>
    <x v="1"/>
    <x v="1"/>
    <n v="1004373"/>
    <n v="1867750"/>
    <x v="0"/>
    <s v="YES"/>
    <d v="2024-01-30T00:00:00"/>
  </r>
  <r>
    <x v="1"/>
    <s v="FA"/>
    <x v="1"/>
    <x v="1"/>
    <x v="1"/>
    <n v="1003973"/>
    <n v="2235146"/>
    <x v="0"/>
    <s v="YES"/>
    <d v="2024-01-18T00:00:00"/>
  </r>
  <r>
    <x v="1"/>
    <s v="FA"/>
    <x v="1"/>
    <x v="1"/>
    <x v="0"/>
    <n v="1004263"/>
    <n v="745000"/>
    <x v="1"/>
    <s v="YES"/>
    <d v="2024-01-25T00:00:00"/>
  </r>
  <r>
    <x v="1"/>
    <s v="FA"/>
    <x v="2"/>
    <x v="2"/>
    <x v="0"/>
    <n v="1004245"/>
    <n v="2100000"/>
    <x v="1"/>
    <s v="YES"/>
    <d v="2024-01-25T00:00:00"/>
  </r>
  <r>
    <x v="1"/>
    <s v="FA"/>
    <x v="1"/>
    <x v="1"/>
    <x v="1"/>
    <n v="1003761"/>
    <n v="3094589"/>
    <x v="0"/>
    <s v="YES"/>
    <d v="2024-01-08T00:00:00"/>
  </r>
  <r>
    <x v="1"/>
    <s v="FA"/>
    <x v="1"/>
    <x v="1"/>
    <x v="2"/>
    <n v="1003882"/>
    <n v="350000"/>
    <x v="1"/>
    <s v="YES"/>
    <d v="2024-01-12T00:00:00"/>
  </r>
  <r>
    <x v="1"/>
    <s v="FA"/>
    <x v="2"/>
    <x v="2"/>
    <x v="3"/>
    <n v="1004416"/>
    <n v="1100000"/>
    <x v="1"/>
    <s v="YES"/>
    <d v="2024-01-31T00:00:00"/>
  </r>
  <r>
    <x v="1"/>
    <s v="FA"/>
    <x v="1"/>
    <x v="1"/>
    <x v="2"/>
    <n v="1003612"/>
    <n v="270000"/>
    <x v="1"/>
    <s v="YES"/>
    <d v="2024-01-03T00:00:00"/>
  </r>
  <r>
    <x v="1"/>
    <s v="FA"/>
    <x v="1"/>
    <x v="1"/>
    <x v="0"/>
    <n v="1004290"/>
    <n v="565000"/>
    <x v="1"/>
    <s v="YES"/>
    <d v="2024-01-26T00:00:00"/>
  </r>
  <r>
    <x v="1"/>
    <s v="FA"/>
    <x v="1"/>
    <x v="1"/>
    <x v="0"/>
    <n v="1003618"/>
    <n v="1500000"/>
    <x v="1"/>
    <s v="YES"/>
    <d v="2024-01-04T00:00:00"/>
  </r>
  <r>
    <x v="1"/>
    <s v="FA"/>
    <x v="2"/>
    <x v="2"/>
    <x v="3"/>
    <n v="1003984"/>
    <n v="1400000"/>
    <x v="1"/>
    <s v="YES"/>
    <d v="2024-01-18T00:00:00"/>
  </r>
  <r>
    <x v="1"/>
    <s v="FA"/>
    <x v="1"/>
    <x v="1"/>
    <x v="1"/>
    <n v="1004021"/>
    <n v="2117507"/>
    <x v="0"/>
    <s v="YES"/>
    <d v="2024-01-19T00:00:00"/>
  </r>
  <r>
    <x v="1"/>
    <s v="FA"/>
    <x v="2"/>
    <x v="2"/>
    <x v="0"/>
    <n v="1003895"/>
    <n v="180000"/>
    <x v="1"/>
    <s v="YES"/>
    <d v="2024-01-16T00:00:00"/>
  </r>
  <r>
    <x v="1"/>
    <s v="FA"/>
    <x v="1"/>
    <x v="1"/>
    <x v="2"/>
    <n v="1003620"/>
    <n v="72500"/>
    <x v="1"/>
    <s v="YES"/>
    <d v="2024-01-04T00:00:00"/>
  </r>
  <r>
    <x v="1"/>
    <s v="FA"/>
    <x v="3"/>
    <x v="3"/>
    <x v="0"/>
    <n v="1003887"/>
    <n v="430000"/>
    <x v="1"/>
    <s v="YES"/>
    <d v="2024-01-12T00:00:00"/>
  </r>
  <r>
    <x v="1"/>
    <s v="FA"/>
    <x v="1"/>
    <x v="1"/>
    <x v="0"/>
    <n v="1003890"/>
    <n v="2400000"/>
    <x v="1"/>
    <s v="YES"/>
    <d v="2024-01-12T00:00:00"/>
  </r>
  <r>
    <x v="2"/>
    <s v="FC"/>
    <x v="4"/>
    <x v="4"/>
    <x v="0"/>
    <n v="1004224"/>
    <n v="485000"/>
    <x v="1"/>
    <s v="YES"/>
    <d v="2024-01-25T00:00:00"/>
  </r>
  <r>
    <x v="2"/>
    <s v="FC"/>
    <x v="4"/>
    <x v="4"/>
    <x v="0"/>
    <n v="1003966"/>
    <n v="450000"/>
    <x v="1"/>
    <s v="YES"/>
    <d v="2024-01-18T00:00:00"/>
  </r>
  <r>
    <x v="2"/>
    <s v="FC"/>
    <x v="5"/>
    <x v="5"/>
    <x v="2"/>
    <n v="1004379"/>
    <n v="415000"/>
    <x v="1"/>
    <s v="YES"/>
    <d v="2024-01-31T00:00:00"/>
  </r>
  <r>
    <x v="2"/>
    <s v="FC"/>
    <x v="6"/>
    <x v="6"/>
    <x v="0"/>
    <n v="1004006"/>
    <n v="1600000"/>
    <x v="1"/>
    <s v="YES"/>
    <d v="2024-01-19T00:00:00"/>
  </r>
  <r>
    <x v="2"/>
    <s v="FC"/>
    <x v="4"/>
    <x v="4"/>
    <x v="0"/>
    <n v="1004369"/>
    <n v="806179.55"/>
    <x v="0"/>
    <s v="YES"/>
    <d v="2024-01-30T00:00:00"/>
  </r>
  <r>
    <x v="2"/>
    <s v="FC"/>
    <x v="5"/>
    <x v="5"/>
    <x v="1"/>
    <n v="1003806"/>
    <n v="1488000"/>
    <x v="1"/>
    <s v="YES"/>
    <d v="2024-01-10T00:00:00"/>
  </r>
  <r>
    <x v="2"/>
    <s v="FC"/>
    <x v="4"/>
    <x v="4"/>
    <x v="0"/>
    <n v="1004232"/>
    <n v="773817"/>
    <x v="0"/>
    <s v="YES"/>
    <d v="2024-01-25T00:00:00"/>
  </r>
  <r>
    <x v="2"/>
    <s v="FC"/>
    <x v="4"/>
    <x v="4"/>
    <x v="0"/>
    <n v="1003781"/>
    <n v="380000"/>
    <x v="1"/>
    <s v="YES"/>
    <d v="2024-01-09T00:00:00"/>
  </r>
  <r>
    <x v="2"/>
    <s v="FC"/>
    <x v="4"/>
    <x v="4"/>
    <x v="4"/>
    <n v="1003844"/>
    <n v="275000"/>
    <x v="1"/>
    <s v="YES"/>
    <d v="2024-01-11T00:00:00"/>
  </r>
  <r>
    <x v="2"/>
    <s v="FC"/>
    <x v="5"/>
    <x v="5"/>
    <x v="0"/>
    <n v="1004022"/>
    <n v="2750000"/>
    <x v="1"/>
    <s v="YES"/>
    <d v="2024-01-19T00:00:00"/>
  </r>
  <r>
    <x v="2"/>
    <s v="FC"/>
    <x v="5"/>
    <x v="5"/>
    <x v="0"/>
    <n v="1003824"/>
    <n v="1550000"/>
    <x v="1"/>
    <s v="YES"/>
    <d v="2024-01-10T00:00:00"/>
  </r>
  <r>
    <x v="2"/>
    <s v="FC"/>
    <x v="4"/>
    <x v="4"/>
    <x v="0"/>
    <n v="1004052"/>
    <m/>
    <x v="1"/>
    <s v="YES"/>
    <d v="2024-01-22T00:00:00"/>
  </r>
  <r>
    <x v="2"/>
    <s v="FC"/>
    <x v="4"/>
    <x v="4"/>
    <x v="2"/>
    <n v="1004007"/>
    <n v="290000"/>
    <x v="1"/>
    <s v="YES"/>
    <d v="2024-01-19T00:00:00"/>
  </r>
  <r>
    <x v="2"/>
    <s v="FC"/>
    <x v="5"/>
    <x v="5"/>
    <x v="0"/>
    <n v="1003557"/>
    <n v="1800000"/>
    <x v="1"/>
    <s v="YES"/>
    <d v="2024-01-02T00:00:00"/>
  </r>
  <r>
    <x v="2"/>
    <s v="FC"/>
    <x v="7"/>
    <x v="7"/>
    <x v="0"/>
    <n v="1003759"/>
    <n v="640000"/>
    <x v="1"/>
    <s v="YES"/>
    <d v="2024-01-08T00:00:00"/>
  </r>
  <r>
    <x v="2"/>
    <s v="FC"/>
    <x v="7"/>
    <x v="7"/>
    <x v="0"/>
    <n v="1003757"/>
    <n v="590000"/>
    <x v="1"/>
    <s v="YES"/>
    <d v="2024-01-08T00:00:00"/>
  </r>
  <r>
    <x v="2"/>
    <s v="FC"/>
    <x v="7"/>
    <x v="7"/>
    <x v="0"/>
    <n v="1003892"/>
    <n v="595000"/>
    <x v="1"/>
    <s v="YES"/>
    <d v="2024-01-12T00:00:00"/>
  </r>
  <r>
    <x v="2"/>
    <s v="FC"/>
    <x v="8"/>
    <x v="8"/>
    <x v="0"/>
    <n v="1003915"/>
    <n v="1245000"/>
    <x v="1"/>
    <s v="YES"/>
    <d v="2024-01-16T00:00:00"/>
  </r>
  <r>
    <x v="2"/>
    <s v="FC"/>
    <x v="4"/>
    <x v="4"/>
    <x v="0"/>
    <n v="1003658"/>
    <n v="675000"/>
    <x v="1"/>
    <s v="YES"/>
    <d v="2024-01-05T00:00:00"/>
  </r>
  <r>
    <x v="2"/>
    <s v="FC"/>
    <x v="8"/>
    <x v="9"/>
    <x v="0"/>
    <n v="1003650"/>
    <n v="1285000"/>
    <x v="1"/>
    <s v="YES"/>
    <d v="2024-01-05T00:00:00"/>
  </r>
  <r>
    <x v="2"/>
    <s v="FC"/>
    <x v="4"/>
    <x v="4"/>
    <x v="0"/>
    <n v="1003630"/>
    <n v="795000"/>
    <x v="1"/>
    <s v="YES"/>
    <d v="2024-01-04T00:00:00"/>
  </r>
  <r>
    <x v="2"/>
    <s v="FC"/>
    <x v="6"/>
    <x v="6"/>
    <x v="0"/>
    <n v="1003626"/>
    <n v="675000"/>
    <x v="1"/>
    <s v="YES"/>
    <d v="2024-01-04T00:00:00"/>
  </r>
  <r>
    <x v="2"/>
    <s v="FC"/>
    <x v="5"/>
    <x v="5"/>
    <x v="0"/>
    <n v="1004424"/>
    <n v="840000"/>
    <x v="1"/>
    <s v="YES"/>
    <d v="2024-01-31T00:00:00"/>
  </r>
  <r>
    <x v="2"/>
    <s v="FC"/>
    <x v="4"/>
    <x v="4"/>
    <x v="0"/>
    <n v="1003600"/>
    <n v="400000"/>
    <x v="1"/>
    <s v="YES"/>
    <d v="2024-01-03T00:00:00"/>
  </r>
  <r>
    <x v="2"/>
    <s v="FC"/>
    <x v="4"/>
    <x v="4"/>
    <x v="0"/>
    <n v="1004397"/>
    <n v="420000"/>
    <x v="1"/>
    <s v="YES"/>
    <d v="2024-01-31T00:00:00"/>
  </r>
  <r>
    <x v="2"/>
    <s v="FC"/>
    <x v="4"/>
    <x v="4"/>
    <x v="1"/>
    <n v="1004361"/>
    <n v="411975.24"/>
    <x v="0"/>
    <s v="YES"/>
    <d v="2024-01-30T00:00:00"/>
  </r>
  <r>
    <x v="2"/>
    <s v="FC"/>
    <x v="4"/>
    <x v="4"/>
    <x v="0"/>
    <n v="1003933"/>
    <n v="420000"/>
    <x v="1"/>
    <s v="YES"/>
    <d v="2024-01-17T00:00:00"/>
  </r>
  <r>
    <x v="2"/>
    <s v="FC"/>
    <x v="6"/>
    <x v="10"/>
    <x v="1"/>
    <n v="1004333"/>
    <n v="412990"/>
    <x v="0"/>
    <s v="YES"/>
    <d v="2024-01-29T00:00:00"/>
  </r>
  <r>
    <x v="2"/>
    <s v="FC"/>
    <x v="4"/>
    <x v="4"/>
    <x v="0"/>
    <n v="1004324"/>
    <n v="510000"/>
    <x v="1"/>
    <s v="YES"/>
    <d v="2024-01-29T00:00:00"/>
  </r>
  <r>
    <x v="2"/>
    <s v="FC"/>
    <x v="6"/>
    <x v="10"/>
    <x v="0"/>
    <n v="1004304"/>
    <n v="574031"/>
    <x v="0"/>
    <s v="YES"/>
    <d v="2024-01-26T00:00:00"/>
  </r>
  <r>
    <x v="2"/>
    <s v="FC"/>
    <x v="4"/>
    <x v="4"/>
    <x v="0"/>
    <n v="1004294"/>
    <n v="545000"/>
    <x v="1"/>
    <s v="YES"/>
    <d v="2024-01-26T00:00:00"/>
  </r>
  <r>
    <x v="2"/>
    <s v="FC"/>
    <x v="4"/>
    <x v="4"/>
    <x v="0"/>
    <n v="1004221"/>
    <n v="760000"/>
    <x v="1"/>
    <s v="YES"/>
    <d v="2024-01-25T00:00:00"/>
  </r>
  <r>
    <x v="2"/>
    <s v="FC"/>
    <x v="6"/>
    <x v="11"/>
    <x v="0"/>
    <n v="1003952"/>
    <n v="825000"/>
    <x v="1"/>
    <s v="YES"/>
    <d v="2024-01-17T00:00:00"/>
  </r>
  <r>
    <x v="2"/>
    <s v="FC"/>
    <x v="5"/>
    <x v="5"/>
    <x v="0"/>
    <n v="1003876"/>
    <n v="680000"/>
    <x v="1"/>
    <s v="YES"/>
    <d v="2024-01-12T00:00:00"/>
  </r>
  <r>
    <x v="3"/>
    <s v="SIG"/>
    <x v="5"/>
    <x v="12"/>
    <x v="0"/>
    <n v="1003814"/>
    <n v="2200000"/>
    <x v="1"/>
    <s v="YES"/>
    <d v="2024-01-10T00:00:00"/>
  </r>
  <r>
    <x v="3"/>
    <s v="SIG"/>
    <x v="1"/>
    <x v="13"/>
    <x v="0"/>
    <n v="1003938"/>
    <n v="660000"/>
    <x v="1"/>
    <s v="YES"/>
    <d v="2024-01-17T00:00:00"/>
  </r>
  <r>
    <x v="3"/>
    <s v="SIG"/>
    <x v="5"/>
    <x v="12"/>
    <x v="0"/>
    <n v="1003932"/>
    <n v="2700000"/>
    <x v="1"/>
    <s v="YES"/>
    <d v="2024-01-17T00:00:00"/>
  </r>
  <r>
    <x v="3"/>
    <s v="SIG"/>
    <x v="5"/>
    <x v="12"/>
    <x v="0"/>
    <n v="1003674"/>
    <n v="980000"/>
    <x v="1"/>
    <s v="YES"/>
    <d v="2024-01-05T00:00:00"/>
  </r>
  <r>
    <x v="3"/>
    <s v="SIG"/>
    <x v="5"/>
    <x v="12"/>
    <x v="0"/>
    <n v="1003616"/>
    <n v="7750000"/>
    <x v="1"/>
    <s v="YES"/>
    <d v="2024-01-04T00:00:00"/>
  </r>
  <r>
    <x v="3"/>
    <s v="SIG"/>
    <x v="5"/>
    <x v="12"/>
    <x v="0"/>
    <n v="1003606"/>
    <n v="2650000"/>
    <x v="1"/>
    <s v="YES"/>
    <d v="2024-01-03T00:00:00"/>
  </r>
  <r>
    <x v="3"/>
    <s v="SIG"/>
    <x v="5"/>
    <x v="12"/>
    <x v="0"/>
    <n v="1004115"/>
    <n v="375000"/>
    <x v="1"/>
    <s v="YES"/>
    <d v="2024-01-23T00:00:00"/>
  </r>
  <r>
    <x v="3"/>
    <s v="SIG"/>
    <x v="5"/>
    <x v="12"/>
    <x v="1"/>
    <n v="1004380"/>
    <n v="1050000"/>
    <x v="1"/>
    <s v="YES"/>
    <d v="2024-01-31T00:00:00"/>
  </r>
  <r>
    <x v="4"/>
    <s v="ST"/>
    <x v="8"/>
    <x v="14"/>
    <x v="2"/>
    <n v="1003958"/>
    <n v="30000"/>
    <x v="1"/>
    <s v="YES"/>
    <d v="2024-01-18T00:00:00"/>
  </r>
  <r>
    <x v="4"/>
    <s v="ST"/>
    <x v="4"/>
    <x v="15"/>
    <x v="0"/>
    <n v="1003883"/>
    <n v="960000"/>
    <x v="1"/>
    <s v="YES"/>
    <d v="2024-01-12T00:00:00"/>
  </r>
  <r>
    <x v="4"/>
    <s v="ST"/>
    <x v="9"/>
    <x v="16"/>
    <x v="0"/>
    <n v="1003667"/>
    <n v="1637866.7"/>
    <x v="0"/>
    <s v="YES"/>
    <d v="2024-01-05T00:00:00"/>
  </r>
  <r>
    <x v="4"/>
    <s v="ST"/>
    <x v="8"/>
    <x v="17"/>
    <x v="0"/>
    <n v="1003920"/>
    <n v="925000"/>
    <x v="0"/>
    <s v="YES"/>
    <d v="2024-01-16T00:00:00"/>
  </r>
  <r>
    <x v="4"/>
    <s v="ST"/>
    <x v="10"/>
    <x v="18"/>
    <x v="0"/>
    <n v="1004336"/>
    <n v="418000"/>
    <x v="1"/>
    <s v="YES"/>
    <d v="2024-01-29T00:00:00"/>
  </r>
  <r>
    <x v="4"/>
    <s v="ST"/>
    <x v="9"/>
    <x v="16"/>
    <x v="0"/>
    <n v="1004282"/>
    <n v="2085042.95"/>
    <x v="0"/>
    <s v="YES"/>
    <d v="2024-01-26T00:00:00"/>
  </r>
  <r>
    <x v="4"/>
    <s v="ST"/>
    <x v="4"/>
    <x v="19"/>
    <x v="0"/>
    <n v="1003878"/>
    <n v="535000"/>
    <x v="1"/>
    <s v="YES"/>
    <d v="2024-01-12T00:00:00"/>
  </r>
  <r>
    <x v="4"/>
    <s v="ST"/>
    <x v="4"/>
    <x v="15"/>
    <x v="0"/>
    <n v="1004025"/>
    <n v="430000"/>
    <x v="1"/>
    <s v="YES"/>
    <d v="2024-01-19T00:00:00"/>
  </r>
  <r>
    <x v="4"/>
    <s v="ST"/>
    <x v="10"/>
    <x v="20"/>
    <x v="0"/>
    <n v="1003867"/>
    <n v="1030000"/>
    <x v="1"/>
    <s v="YES"/>
    <d v="2024-01-12T00:00:00"/>
  </r>
  <r>
    <x v="4"/>
    <s v="ST"/>
    <x v="9"/>
    <x v="21"/>
    <x v="4"/>
    <n v="1003856"/>
    <n v="100000"/>
    <x v="1"/>
    <s v="YES"/>
    <d v="2024-01-11T00:00:00"/>
  </r>
  <r>
    <x v="4"/>
    <s v="ST"/>
    <x v="8"/>
    <x v="22"/>
    <x v="0"/>
    <n v="1004017"/>
    <n v="710000"/>
    <x v="1"/>
    <s v="YES"/>
    <d v="2024-01-19T00:00:00"/>
  </r>
  <r>
    <x v="4"/>
    <s v="ST"/>
    <x v="8"/>
    <x v="14"/>
    <x v="4"/>
    <n v="1004101"/>
    <n v="379600"/>
    <x v="1"/>
    <s v="YES"/>
    <d v="2024-01-23T00:00:00"/>
  </r>
  <r>
    <x v="4"/>
    <s v="ST"/>
    <x v="4"/>
    <x v="15"/>
    <x v="1"/>
    <n v="1003979"/>
    <n v="235000"/>
    <x v="1"/>
    <s v="YES"/>
    <d v="2024-01-18T00:00:00"/>
  </r>
  <r>
    <x v="5"/>
    <s v="TI"/>
    <x v="2"/>
    <x v="23"/>
    <x v="0"/>
    <n v="1004296"/>
    <n v="855000"/>
    <x v="1"/>
    <s v="YES"/>
    <d v="2024-01-26T00:00:00"/>
  </r>
  <r>
    <x v="5"/>
    <s v="TI"/>
    <x v="2"/>
    <x v="23"/>
    <x v="1"/>
    <n v="1003949"/>
    <n v="4450000"/>
    <x v="1"/>
    <s v="YES"/>
    <d v="2024-01-17T00:00:00"/>
  </r>
  <r>
    <x v="5"/>
    <s v="TI"/>
    <x v="4"/>
    <x v="24"/>
    <x v="0"/>
    <n v="1004366"/>
    <n v="575000"/>
    <x v="1"/>
    <s v="YES"/>
    <d v="2024-01-30T00:00:00"/>
  </r>
  <r>
    <x v="5"/>
    <s v="TI"/>
    <x v="10"/>
    <x v="25"/>
    <x v="1"/>
    <n v="1004167"/>
    <n v="515000"/>
    <x v="1"/>
    <s v="YES"/>
    <d v="2024-01-24T00:00:00"/>
  </r>
  <r>
    <x v="5"/>
    <s v="TI"/>
    <x v="4"/>
    <x v="24"/>
    <x v="2"/>
    <n v="1003964"/>
    <n v="599000"/>
    <x v="1"/>
    <s v="YES"/>
    <d v="2024-01-18T00:00:00"/>
  </r>
  <r>
    <x v="5"/>
    <s v="TI"/>
    <x v="4"/>
    <x v="24"/>
    <x v="2"/>
    <n v="1003663"/>
    <n v="55000"/>
    <x v="1"/>
    <s v="YES"/>
    <d v="2024-01-05T00:00:00"/>
  </r>
  <r>
    <x v="5"/>
    <s v="TI"/>
    <x v="4"/>
    <x v="24"/>
    <x v="0"/>
    <n v="1003853"/>
    <n v="435000"/>
    <x v="1"/>
    <s v="YES"/>
    <d v="2024-01-11T00:00:00"/>
  </r>
  <r>
    <x v="5"/>
    <s v="TI"/>
    <x v="4"/>
    <x v="24"/>
    <x v="0"/>
    <n v="1003670"/>
    <n v="881500"/>
    <x v="1"/>
    <s v="YES"/>
    <d v="2024-01-05T00:00:00"/>
  </r>
  <r>
    <x v="5"/>
    <s v="TI"/>
    <x v="4"/>
    <x v="24"/>
    <x v="0"/>
    <n v="1003792"/>
    <n v="525000"/>
    <x v="1"/>
    <s v="YES"/>
    <d v="2024-01-09T00:00:00"/>
  </r>
  <r>
    <x v="5"/>
    <s v="TI"/>
    <x v="11"/>
    <x v="26"/>
    <x v="0"/>
    <n v="1003681"/>
    <n v="590000"/>
    <x v="1"/>
    <s v="YES"/>
    <d v="2024-01-05T00:00:00"/>
  </r>
  <r>
    <x v="5"/>
    <s v="TI"/>
    <x v="4"/>
    <x v="24"/>
    <x v="0"/>
    <n v="1004089"/>
    <n v="2650000"/>
    <x v="1"/>
    <s v="YES"/>
    <d v="2024-01-22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1219-22-001-024"/>
    <n v="1004312"/>
    <n v="1050000"/>
    <d v="2024-01-26T00:00:00"/>
    <x v="0"/>
  </r>
  <r>
    <x v="0"/>
    <s v="FA"/>
    <x v="1"/>
    <s v="1420-07-310-010"/>
    <n v="1003579"/>
    <n v="132000"/>
    <d v="2024-01-02T00:00:00"/>
    <x v="1"/>
  </r>
  <r>
    <x v="1"/>
    <s v="FC"/>
    <x v="1"/>
    <s v="1419-26-311-038"/>
    <n v="1004051"/>
    <n v="678400"/>
    <d v="2024-01-22T00:00:00"/>
    <x v="2"/>
  </r>
  <r>
    <x v="1"/>
    <s v="FC"/>
    <x v="2"/>
    <s v="1121-22-000-012"/>
    <n v="1004059"/>
    <n v="815000"/>
    <d v="2024-01-22T00:00:00"/>
    <x v="3"/>
  </r>
  <r>
    <x v="1"/>
    <s v="FC"/>
    <x v="3"/>
    <s v="1318-23-813-018"/>
    <n v="1004071"/>
    <n v="927400"/>
    <d v="2024-01-22T00:00:00"/>
    <x v="4"/>
  </r>
  <r>
    <x v="1"/>
    <s v="FC"/>
    <x v="4"/>
    <s v="1419-04-002-044"/>
    <n v="1004117"/>
    <n v="305000"/>
    <d v="2024-01-23T00:00:00"/>
    <x v="5"/>
  </r>
  <r>
    <x v="1"/>
    <s v="FC"/>
    <x v="1"/>
    <s v="1420-07-310-034"/>
    <n v="1004135"/>
    <n v="200000"/>
    <d v="2024-01-24T00:00:00"/>
    <x v="6"/>
  </r>
  <r>
    <x v="2"/>
    <s v="SIG"/>
    <x v="3"/>
    <s v="1319-18-214-007"/>
    <n v="1003822"/>
    <n v="250000"/>
    <d v="2024-01-10T00:00:00"/>
    <x v="7"/>
  </r>
  <r>
    <x v="3"/>
    <s v="ST"/>
    <x v="4"/>
    <s v="1320-08-002-008"/>
    <n v="1003582"/>
    <n v="77450"/>
    <d v="2024-01-02T00:00:00"/>
    <x v="8"/>
  </r>
  <r>
    <x v="4"/>
    <s v="TI"/>
    <x v="0"/>
    <s v="1419-09-001-085"/>
    <n v="1003945"/>
    <n v="1566200.07"/>
    <d v="2024-01-17T00:00:00"/>
    <x v="9"/>
  </r>
  <r>
    <x v="4"/>
    <s v="TI"/>
    <x v="1"/>
    <s v="1420-29-812-035"/>
    <n v="1004030"/>
    <n v="540000"/>
    <d v="2024-01-19T00:00:00"/>
    <x v="10"/>
  </r>
  <r>
    <x v="5"/>
    <m/>
    <x v="5"/>
    <m/>
    <m/>
    <m/>
    <m/>
    <x v="11"/>
  </r>
  <r>
    <x v="5"/>
    <m/>
    <x v="5"/>
    <m/>
    <m/>
    <m/>
    <m/>
    <x v="11"/>
  </r>
  <r>
    <x v="5"/>
    <m/>
    <x v="5"/>
    <m/>
    <m/>
    <m/>
    <m/>
    <x v="11"/>
  </r>
  <r>
    <x v="5"/>
    <m/>
    <x v="5"/>
    <m/>
    <m/>
    <m/>
    <m/>
    <x v="11"/>
  </r>
  <r>
    <x v="5"/>
    <m/>
    <x v="5"/>
    <m/>
    <m/>
    <m/>
    <m/>
    <x v="11"/>
  </r>
  <r>
    <x v="5"/>
    <m/>
    <x v="5"/>
    <m/>
    <m/>
    <m/>
    <m/>
    <x v="11"/>
  </r>
  <r>
    <x v="5"/>
    <m/>
    <x v="5"/>
    <m/>
    <m/>
    <m/>
    <m/>
    <x v="11"/>
  </r>
  <r>
    <x v="5"/>
    <m/>
    <x v="5"/>
    <m/>
    <m/>
    <m/>
    <m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58" firstHeaderRow="1" firstDataRow="2" firstDataCol="3" rowPageCount="2" colPageCount="1"/>
  <pivotFields count="10">
    <pivotField name="TITLE COMPANY" axis="axisRow" compact="0" showAll="0">
      <items count="8">
        <item m="1" x="6"/>
        <item x="0"/>
        <item x="1"/>
        <item x="2"/>
        <item x="3"/>
        <item x="4"/>
        <item x="5"/>
        <item t="default"/>
      </items>
    </pivotField>
    <pivotField compact="0" showAll="0"/>
    <pivotField axis="axisRow" compact="0" showAll="0">
      <items count="14">
        <item m="1"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compact="0" showAll="0">
      <items count="29">
        <item m="1" x="2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axis="axisPage" compact="0" showAll="0">
      <items count="7">
        <item m="1" x="5"/>
        <item x="0"/>
        <item x="1"/>
        <item x="2"/>
        <item x="3"/>
        <item x="4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53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 r="1">
      <x v="4"/>
    </i>
    <i r="2">
      <x v="4"/>
    </i>
    <i>
      <x v="3"/>
    </i>
    <i r="1">
      <x v="5"/>
    </i>
    <i r="2">
      <x v="5"/>
    </i>
    <i r="1">
      <x v="6"/>
    </i>
    <i r="2">
      <x v="6"/>
    </i>
    <i r="1">
      <x v="7"/>
    </i>
    <i r="2">
      <x v="7"/>
    </i>
    <i r="2">
      <x v="11"/>
    </i>
    <i r="2">
      <x v="12"/>
    </i>
    <i r="1">
      <x v="8"/>
    </i>
    <i r="2">
      <x v="8"/>
    </i>
    <i r="1">
      <x v="9"/>
    </i>
    <i r="2">
      <x v="9"/>
    </i>
    <i r="2">
      <x v="10"/>
    </i>
    <i>
      <x v="4"/>
    </i>
    <i r="1">
      <x v="2"/>
    </i>
    <i r="2">
      <x v="14"/>
    </i>
    <i r="1">
      <x v="6"/>
    </i>
    <i r="2">
      <x v="13"/>
    </i>
    <i>
      <x v="5"/>
    </i>
    <i r="1">
      <x v="5"/>
    </i>
    <i r="2">
      <x v="16"/>
    </i>
    <i r="2">
      <x v="20"/>
    </i>
    <i r="1">
      <x v="9"/>
    </i>
    <i r="2">
      <x v="15"/>
    </i>
    <i r="2">
      <x v="18"/>
    </i>
    <i r="2">
      <x v="23"/>
    </i>
    <i r="1">
      <x v="10"/>
    </i>
    <i r="2">
      <x v="17"/>
    </i>
    <i r="2">
      <x v="22"/>
    </i>
    <i r="1">
      <x v="11"/>
    </i>
    <i r="2">
      <x v="19"/>
    </i>
    <i r="2">
      <x v="21"/>
    </i>
    <i>
      <x v="6"/>
    </i>
    <i r="1">
      <x v="3"/>
    </i>
    <i r="2">
      <x v="24"/>
    </i>
    <i r="1">
      <x v="5"/>
    </i>
    <i r="2">
      <x v="25"/>
    </i>
    <i r="1">
      <x v="11"/>
    </i>
    <i r="2">
      <x v="26"/>
    </i>
    <i r="1">
      <x v="12"/>
    </i>
    <i r="2">
      <x v="2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41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0"/>
        <item x="1"/>
        <item m="1" x="13"/>
        <item m="1" x="11"/>
        <item x="4"/>
        <item m="1" x="12"/>
        <item m="1" x="6"/>
        <item m="1" x="7"/>
        <item x="3"/>
        <item x="5"/>
        <item x="2"/>
        <item t="default"/>
      </items>
    </pivotField>
    <pivotField compact="0" showAll="0" insertBlankRow="1"/>
    <pivotField axis="axisPage" compact="0" showAll="0" insertBlankRow="1">
      <items count="11">
        <item x="2"/>
        <item x="0"/>
        <item x="1"/>
        <item x="3"/>
        <item m="1" x="7"/>
        <item x="4"/>
        <item m="1" x="9"/>
        <item m="1" x="6"/>
        <item m="1" x="8"/>
        <item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7">
        <item m="1" x="32"/>
        <item m="1" x="92"/>
        <item m="1" x="104"/>
        <item m="1" x="20"/>
        <item m="1" x="61"/>
        <item m="1" x="35"/>
        <item m="1" x="65"/>
        <item m="1" x="34"/>
        <item m="1" x="29"/>
        <item m="1" x="54"/>
        <item m="1" x="43"/>
        <item m="1" x="26"/>
        <item m="1" x="41"/>
        <item m="1" x="18"/>
        <item m="1" x="13"/>
        <item m="1" x="100"/>
        <item m="1" x="25"/>
        <item m="1" x="59"/>
        <item m="1" x="52"/>
        <item m="1" x="86"/>
        <item m="1" x="75"/>
        <item m="1" x="27"/>
        <item m="1" x="33"/>
        <item m="1" x="82"/>
        <item m="1" x="37"/>
        <item m="1" x="63"/>
        <item m="1" x="12"/>
        <item m="1" x="39"/>
        <item m="1" x="38"/>
        <item m="1" x="102"/>
        <item m="1" x="89"/>
        <item m="1" x="105"/>
        <item m="1" x="53"/>
        <item x="1"/>
        <item x="2"/>
        <item m="1" x="23"/>
        <item m="1" x="88"/>
        <item m="1" x="95"/>
        <item m="1" x="71"/>
        <item m="1" x="80"/>
        <item m="1" x="21"/>
        <item m="1" x="45"/>
        <item m="1" x="85"/>
        <item m="1" x="15"/>
        <item m="1" x="72"/>
        <item m="1" x="97"/>
        <item m="1" x="50"/>
        <item m="1" x="99"/>
        <item m="1" x="58"/>
        <item m="1" x="103"/>
        <item m="1" x="74"/>
        <item m="1" x="64"/>
        <item m="1" x="40"/>
        <item x="4"/>
        <item m="1" x="44"/>
        <item m="1" x="31"/>
        <item m="1" x="67"/>
        <item m="1" x="78"/>
        <item m="1" x="24"/>
        <item m="1" x="93"/>
        <item m="1" x="70"/>
        <item m="1" x="90"/>
        <item x="3"/>
        <item m="1" x="87"/>
        <item m="1" x="101"/>
        <item m="1" x="69"/>
        <item m="1" x="76"/>
        <item m="1" x="48"/>
        <item m="1" x="98"/>
        <item m="1" x="28"/>
        <item m="1" x="84"/>
        <item m="1" x="94"/>
        <item m="1" x="47"/>
        <item m="1" x="30"/>
        <item m="1" x="51"/>
        <item m="1" x="22"/>
        <item m="1" x="17"/>
        <item m="1" x="68"/>
        <item m="1" x="91"/>
        <item m="1" x="19"/>
        <item m="1" x="81"/>
        <item m="1" x="62"/>
        <item m="1" x="79"/>
        <item x="7"/>
        <item m="1" x="14"/>
        <item m="1" x="73"/>
        <item m="1" x="36"/>
        <item m="1" x="60"/>
        <item m="1" x="16"/>
        <item m="1" x="96"/>
        <item m="1" x="77"/>
        <item m="1" x="83"/>
        <item m="1" x="46"/>
        <item m="1" x="42"/>
        <item m="1" x="66"/>
        <item m="1" x="57"/>
        <item m="1" x="55"/>
        <item m="1" x="49"/>
        <item m="1" x="56"/>
        <item x="11"/>
        <item x="0"/>
        <item x="5"/>
        <item x="6"/>
        <item x="8"/>
        <item x="9"/>
        <item x="10"/>
        <item t="default"/>
      </items>
    </pivotField>
  </pivotFields>
  <rowFields count="2">
    <field x="7"/>
    <field x="0"/>
  </rowFields>
  <rowItems count="37">
    <i>
      <x v="33"/>
    </i>
    <i r="1">
      <x v="3"/>
    </i>
    <i t="blank">
      <x v="33"/>
    </i>
    <i>
      <x v="34"/>
    </i>
    <i r="1">
      <x v="4"/>
    </i>
    <i t="blank">
      <x v="34"/>
    </i>
    <i>
      <x v="53"/>
    </i>
    <i r="1">
      <x v="4"/>
    </i>
    <i t="blank">
      <x v="53"/>
    </i>
    <i>
      <x v="62"/>
    </i>
    <i r="1">
      <x v="4"/>
    </i>
    <i t="blank">
      <x v="62"/>
    </i>
    <i>
      <x v="83"/>
    </i>
    <i r="1">
      <x v="13"/>
    </i>
    <i t="blank">
      <x v="83"/>
    </i>
    <i>
      <x v="99"/>
    </i>
    <i r="1">
      <x v="12"/>
    </i>
    <i t="blank">
      <x v="99"/>
    </i>
    <i>
      <x v="100"/>
    </i>
    <i r="1">
      <x v="3"/>
    </i>
    <i t="blank">
      <x v="100"/>
    </i>
    <i>
      <x v="101"/>
    </i>
    <i r="1">
      <x v="4"/>
    </i>
    <i t="blank">
      <x v="101"/>
    </i>
    <i>
      <x v="102"/>
    </i>
    <i r="1">
      <x v="4"/>
    </i>
    <i t="blank">
      <x v="102"/>
    </i>
    <i>
      <x v="103"/>
    </i>
    <i r="1">
      <x v="11"/>
    </i>
    <i t="blank">
      <x v="103"/>
    </i>
    <i>
      <x v="104"/>
    </i>
    <i r="1">
      <x v="7"/>
    </i>
    <i t="blank">
      <x v="104"/>
    </i>
    <i>
      <x v="105"/>
    </i>
    <i r="1">
      <x v="7"/>
    </i>
    <i t="blank">
      <x v="10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85" totalsRowShown="0" headerRowDxfId="5">
  <autoFilter ref="A1:J85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96" totalsRowShown="0" headerRowDxfId="3" headerRowBorderDxfId="2" tableBorderDxfId="1" totalsRowBorderDxfId="0">
  <autoFilter ref="A1:E96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7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3" customWidth="1"/>
    <col min="3" max="3" width="18" style="38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47</v>
      </c>
    </row>
    <row r="2" spans="1:7">
      <c r="A2" s="2" t="s">
        <v>50</v>
      </c>
    </row>
    <row r="3" spans="1:7">
      <c r="A3" s="2"/>
    </row>
    <row r="4" spans="1:7" ht="13.8" thickBot="1">
      <c r="A4" s="2"/>
    </row>
    <row r="5" spans="1:7" ht="16.2" thickBot="1">
      <c r="A5" s="114" t="s">
        <v>4</v>
      </c>
      <c r="B5" s="115"/>
      <c r="C5" s="115"/>
      <c r="D5" s="115"/>
      <c r="E5" s="115"/>
      <c r="F5" s="115"/>
      <c r="G5" s="116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33" t="s">
        <v>62</v>
      </c>
      <c r="B7" s="134">
        <v>34</v>
      </c>
      <c r="C7" s="135">
        <v>26361992.789999999</v>
      </c>
      <c r="D7" s="136">
        <f>B7/$B$13</f>
        <v>0.40476190476190477</v>
      </c>
      <c r="E7" s="136">
        <f>C7/$C$13</f>
        <v>0.29561864009520394</v>
      </c>
      <c r="F7" s="137">
        <v>1</v>
      </c>
      <c r="G7" s="137">
        <f>RANK(C7,$C$7:$C$12)</f>
        <v>1</v>
      </c>
    </row>
    <row r="8" spans="1:7">
      <c r="A8" s="82" t="s">
        <v>51</v>
      </c>
      <c r="B8" s="78">
        <v>17</v>
      </c>
      <c r="C8" s="113">
        <v>22290242</v>
      </c>
      <c r="D8" s="23">
        <f>B8/$B$13</f>
        <v>0.20238095238095238</v>
      </c>
      <c r="E8" s="23">
        <f>C8/$C$13</f>
        <v>0.2499587599436939</v>
      </c>
      <c r="F8" s="71">
        <v>2</v>
      </c>
      <c r="G8" s="100">
        <f>RANK(C8,$C$7:$C$12)</f>
        <v>2</v>
      </c>
    </row>
    <row r="9" spans="1:7">
      <c r="A9" s="67" t="s">
        <v>56</v>
      </c>
      <c r="B9" s="68">
        <v>13</v>
      </c>
      <c r="C9" s="69">
        <v>9475509.6500000004</v>
      </c>
      <c r="D9" s="23">
        <f t="shared" ref="D9" si="0">B9/$B$13</f>
        <v>0.15476190476190477</v>
      </c>
      <c r="E9" s="23">
        <f t="shared" ref="E9" si="1">C9/$C$13</f>
        <v>0.10625665894289103</v>
      </c>
      <c r="F9" s="71">
        <v>3</v>
      </c>
      <c r="G9" s="100">
        <f>RANK(C9,$C$7:$C$12)</f>
        <v>5</v>
      </c>
    </row>
    <row r="10" spans="1:7">
      <c r="A10" s="67" t="s">
        <v>77</v>
      </c>
      <c r="B10" s="68">
        <v>11</v>
      </c>
      <c r="C10" s="69">
        <v>12130500</v>
      </c>
      <c r="D10" s="23">
        <f>B10/$B$13</f>
        <v>0.13095238095238096</v>
      </c>
      <c r="E10" s="23">
        <f>C10/$C$13</f>
        <v>0.13602924263886318</v>
      </c>
      <c r="F10" s="71">
        <v>4</v>
      </c>
      <c r="G10" s="100">
        <f>RANK(C10,$C$7:$C$12)</f>
        <v>4</v>
      </c>
    </row>
    <row r="11" spans="1:7">
      <c r="A11" s="82" t="s">
        <v>72</v>
      </c>
      <c r="B11" s="78">
        <v>8</v>
      </c>
      <c r="C11" s="113">
        <v>18365000</v>
      </c>
      <c r="D11" s="23">
        <f>B11/$B$13</f>
        <v>9.5238095238095233E-2</v>
      </c>
      <c r="E11" s="23">
        <f>C11/$C$13</f>
        <v>0.20594180298114029</v>
      </c>
      <c r="F11" s="71">
        <v>5</v>
      </c>
      <c r="G11" s="100">
        <f>RANK(C11,$C$7:$C$12)</f>
        <v>3</v>
      </c>
    </row>
    <row r="12" spans="1:7">
      <c r="A12" s="67" t="s">
        <v>94</v>
      </c>
      <c r="B12" s="68">
        <v>1</v>
      </c>
      <c r="C12" s="69">
        <v>552434</v>
      </c>
      <c r="D12" s="23">
        <f>B12/$B$13</f>
        <v>1.1904761904761904E-2</v>
      </c>
      <c r="E12" s="23">
        <f>C12/$C$13</f>
        <v>6.1948953982076376E-3</v>
      </c>
      <c r="F12" s="71">
        <v>6</v>
      </c>
      <c r="G12" s="100">
        <f>RANK(C12,$C$7:$C$12)</f>
        <v>6</v>
      </c>
    </row>
    <row r="13" spans="1:7">
      <c r="A13" s="79" t="s">
        <v>23</v>
      </c>
      <c r="B13" s="80">
        <f>SUM(B7:B12)</f>
        <v>84</v>
      </c>
      <c r="C13" s="81">
        <f>SUM(C7:C12)</f>
        <v>89175678.439999998</v>
      </c>
      <c r="D13" s="30">
        <f>SUM(D7:D12)</f>
        <v>1</v>
      </c>
      <c r="E13" s="30">
        <f>SUM(E7:E12)</f>
        <v>1</v>
      </c>
      <c r="F13" s="31"/>
      <c r="G13" s="31"/>
    </row>
    <row r="14" spans="1:7" ht="13.8" thickBot="1">
      <c r="A14" s="75"/>
      <c r="B14" s="76"/>
      <c r="C14" s="77"/>
    </row>
    <row r="15" spans="1:7" ht="16.2" thickBot="1">
      <c r="A15" s="117" t="s">
        <v>10</v>
      </c>
      <c r="B15" s="118"/>
      <c r="C15" s="118"/>
      <c r="D15" s="118"/>
      <c r="E15" s="118"/>
      <c r="F15" s="118"/>
      <c r="G15" s="119"/>
    </row>
    <row r="16" spans="1:7">
      <c r="A16" s="3"/>
      <c r="B16" s="44"/>
      <c r="C16" s="39"/>
      <c r="D16" s="4" t="s">
        <v>5</v>
      </c>
      <c r="E16" s="4" t="s">
        <v>5</v>
      </c>
      <c r="F16" s="5" t="s">
        <v>6</v>
      </c>
      <c r="G16" s="5" t="s">
        <v>6</v>
      </c>
    </row>
    <row r="17" spans="1:7">
      <c r="A17" s="6" t="s">
        <v>11</v>
      </c>
      <c r="B17" s="45" t="s">
        <v>8</v>
      </c>
      <c r="C17" s="26" t="s">
        <v>9</v>
      </c>
      <c r="D17" s="8" t="s">
        <v>8</v>
      </c>
      <c r="E17" s="8" t="s">
        <v>9</v>
      </c>
      <c r="F17" s="7" t="s">
        <v>8</v>
      </c>
      <c r="G17" s="7" t="s">
        <v>9</v>
      </c>
    </row>
    <row r="18" spans="1:7">
      <c r="A18" s="133" t="s">
        <v>62</v>
      </c>
      <c r="B18" s="134">
        <v>5</v>
      </c>
      <c r="C18" s="135">
        <v>2925800</v>
      </c>
      <c r="D18" s="127">
        <f>B18/$B$23</f>
        <v>0.45454545454545453</v>
      </c>
      <c r="E18" s="127">
        <f>C18/$C$23</f>
        <v>0.44727086023603935</v>
      </c>
      <c r="F18" s="128">
        <v>1</v>
      </c>
      <c r="G18" s="128">
        <f>RANK(C18,$C$18:$C$22)</f>
        <v>1</v>
      </c>
    </row>
    <row r="19" spans="1:7">
      <c r="A19" s="67" t="s">
        <v>77</v>
      </c>
      <c r="B19" s="68">
        <v>2</v>
      </c>
      <c r="C19" s="69">
        <v>2106200.0699999998</v>
      </c>
      <c r="D19" s="23">
        <f>B19/$B$23</f>
        <v>0.18181818181818182</v>
      </c>
      <c r="E19" s="23">
        <f>C19/$C$23</f>
        <v>0.32197755046076498</v>
      </c>
      <c r="F19" s="71">
        <v>2</v>
      </c>
      <c r="G19" s="71">
        <f>RANK(C19,$C$18:$C$22)</f>
        <v>2</v>
      </c>
    </row>
    <row r="20" spans="1:7">
      <c r="A20" s="67" t="s">
        <v>51</v>
      </c>
      <c r="B20" s="68">
        <v>2</v>
      </c>
      <c r="C20" s="69">
        <v>1182000</v>
      </c>
      <c r="D20" s="23">
        <f>B20/$B$23</f>
        <v>0.18181818181818182</v>
      </c>
      <c r="E20" s="23">
        <f>C20/$C$23</f>
        <v>0.18069388092111507</v>
      </c>
      <c r="F20" s="71">
        <v>2</v>
      </c>
      <c r="G20" s="71">
        <f>RANK(C20,$C$18:$C$22)</f>
        <v>3</v>
      </c>
    </row>
    <row r="21" spans="1:7">
      <c r="A21" s="67" t="s">
        <v>72</v>
      </c>
      <c r="B21" s="68">
        <v>1</v>
      </c>
      <c r="C21" s="69">
        <v>250000</v>
      </c>
      <c r="D21" s="23">
        <f>B21/$B$23</f>
        <v>9.0909090909090912E-2</v>
      </c>
      <c r="E21" s="23">
        <f>C21/$C$23</f>
        <v>3.8217825913941433E-2</v>
      </c>
      <c r="F21" s="71">
        <v>3</v>
      </c>
      <c r="G21" s="71">
        <f>RANK(C21,$C$18:$C$22)</f>
        <v>4</v>
      </c>
    </row>
    <row r="22" spans="1:7">
      <c r="A22" s="67" t="s">
        <v>56</v>
      </c>
      <c r="B22" s="68">
        <v>1</v>
      </c>
      <c r="C22" s="69">
        <v>77450</v>
      </c>
      <c r="D22" s="23">
        <f>B22/$B$23</f>
        <v>9.0909090909090912E-2</v>
      </c>
      <c r="E22" s="23">
        <f>C22/$C$23</f>
        <v>1.1839882468139055E-2</v>
      </c>
      <c r="F22" s="71">
        <v>3</v>
      </c>
      <c r="G22" s="71">
        <f>RANK(C22,$C$18:$C$22)</f>
        <v>5</v>
      </c>
    </row>
    <row r="23" spans="1:7">
      <c r="A23" s="32" t="s">
        <v>23</v>
      </c>
      <c r="B23" s="46">
        <f>SUM(B18:B22)</f>
        <v>11</v>
      </c>
      <c r="C23" s="33">
        <f>SUM(C18:C22)</f>
        <v>6541450.0700000003</v>
      </c>
      <c r="D23" s="30">
        <f>SUM(D18:D22)</f>
        <v>1</v>
      </c>
      <c r="E23" s="30">
        <f>SUM(E18:E22)</f>
        <v>0.99999999999999978</v>
      </c>
      <c r="F23" s="31"/>
      <c r="G23" s="31"/>
    </row>
    <row r="24" spans="1:7" ht="13.8" thickBot="1"/>
    <row r="25" spans="1:7" ht="16.2" thickBot="1">
      <c r="A25" s="114" t="s">
        <v>12</v>
      </c>
      <c r="B25" s="115"/>
      <c r="C25" s="115"/>
      <c r="D25" s="115"/>
      <c r="E25" s="115"/>
      <c r="F25" s="115"/>
      <c r="G25" s="116"/>
    </row>
    <row r="26" spans="1:7">
      <c r="A26" s="3"/>
      <c r="B26" s="44"/>
      <c r="C26" s="39"/>
      <c r="D26" s="4" t="s">
        <v>5</v>
      </c>
      <c r="E26" s="4" t="s">
        <v>5</v>
      </c>
      <c r="F26" s="5" t="s">
        <v>6</v>
      </c>
      <c r="G26" s="5" t="s">
        <v>6</v>
      </c>
    </row>
    <row r="27" spans="1:7">
      <c r="A27" s="6" t="s">
        <v>11</v>
      </c>
      <c r="B27" s="45" t="s">
        <v>8</v>
      </c>
      <c r="C27" s="26" t="s">
        <v>9</v>
      </c>
      <c r="D27" s="8" t="s">
        <v>8</v>
      </c>
      <c r="E27" s="8" t="s">
        <v>9</v>
      </c>
      <c r="F27" s="7" t="s">
        <v>8</v>
      </c>
      <c r="G27" s="7" t="s">
        <v>9</v>
      </c>
    </row>
    <row r="28" spans="1:7">
      <c r="A28" s="133" t="s">
        <v>62</v>
      </c>
      <c r="B28" s="134">
        <v>39</v>
      </c>
      <c r="C28" s="135">
        <v>29287792.789999999</v>
      </c>
      <c r="D28" s="127">
        <f>B28/$B$34</f>
        <v>0.41052631578947368</v>
      </c>
      <c r="E28" s="127">
        <f>C28/$C$34</f>
        <v>0.30598277702135801</v>
      </c>
      <c r="F28" s="128">
        <v>1</v>
      </c>
      <c r="G28" s="128">
        <f>RANK(C28,$C$28:$C$33)</f>
        <v>1</v>
      </c>
    </row>
    <row r="29" spans="1:7">
      <c r="A29" s="67" t="s">
        <v>51</v>
      </c>
      <c r="B29" s="68">
        <v>19</v>
      </c>
      <c r="C29" s="69">
        <v>23472242</v>
      </c>
      <c r="D29" s="23">
        <f>B29/$B$34</f>
        <v>0.2</v>
      </c>
      <c r="E29" s="23">
        <f>C29/$C$34</f>
        <v>0.24522509571051071</v>
      </c>
      <c r="F29" s="71">
        <v>2</v>
      </c>
      <c r="G29" s="71">
        <f>RANK(C29,$C$28:$C$33)</f>
        <v>2</v>
      </c>
    </row>
    <row r="30" spans="1:7">
      <c r="A30" s="67" t="s">
        <v>56</v>
      </c>
      <c r="B30" s="68">
        <v>14</v>
      </c>
      <c r="C30" s="69">
        <v>9552959.6500000004</v>
      </c>
      <c r="D30" s="23">
        <f>B30/$B$34</f>
        <v>0.14736842105263157</v>
      </c>
      <c r="E30" s="23">
        <f>C30/$C$34</f>
        <v>9.9804076853412513E-2</v>
      </c>
      <c r="F30" s="71">
        <v>3</v>
      </c>
      <c r="G30" s="71">
        <f>RANK(C30,$C$28:$C$33)</f>
        <v>5</v>
      </c>
    </row>
    <row r="31" spans="1:7">
      <c r="A31" s="67" t="s">
        <v>77</v>
      </c>
      <c r="B31" s="68">
        <v>13</v>
      </c>
      <c r="C31" s="69">
        <v>14236700.07</v>
      </c>
      <c r="D31" s="23">
        <f t="shared" ref="D31" si="2">B31/$B$34</f>
        <v>0.1368421052631579</v>
      </c>
      <c r="E31" s="23">
        <f t="shared" ref="E31" si="3">C31/$C$34</f>
        <v>0.14873722490027089</v>
      </c>
      <c r="F31" s="71">
        <v>4</v>
      </c>
      <c r="G31" s="71">
        <f>RANK(C31,$C$28:$C$33)</f>
        <v>4</v>
      </c>
    </row>
    <row r="32" spans="1:7">
      <c r="A32" s="67" t="s">
        <v>72</v>
      </c>
      <c r="B32" s="68">
        <v>9</v>
      </c>
      <c r="C32" s="69">
        <v>18615000</v>
      </c>
      <c r="D32" s="23">
        <f>B32/$B$34</f>
        <v>9.4736842105263161E-2</v>
      </c>
      <c r="E32" s="23">
        <f>C32/$C$34</f>
        <v>0.19447929842624989</v>
      </c>
      <c r="F32" s="71">
        <v>5</v>
      </c>
      <c r="G32" s="71">
        <f>RANK(C32,$C$28:$C$33)</f>
        <v>3</v>
      </c>
    </row>
    <row r="33" spans="1:7">
      <c r="A33" s="67" t="s">
        <v>94</v>
      </c>
      <c r="B33" s="68">
        <v>1</v>
      </c>
      <c r="C33" s="69">
        <v>552434</v>
      </c>
      <c r="D33" s="23">
        <f>B33/$B$34</f>
        <v>1.0526315789473684E-2</v>
      </c>
      <c r="E33" s="23">
        <f>C33/$C$34</f>
        <v>5.7715270881980628E-3</v>
      </c>
      <c r="F33" s="71">
        <v>6</v>
      </c>
      <c r="G33" s="71">
        <f>RANK(C33,$C$28:$C$33)</f>
        <v>6</v>
      </c>
    </row>
    <row r="34" spans="1:7">
      <c r="A34" s="32" t="s">
        <v>23</v>
      </c>
      <c r="B34" s="47">
        <f>SUM(B28:B33)</f>
        <v>95</v>
      </c>
      <c r="C34" s="37">
        <f>SUM(C28:C33)</f>
        <v>95717128.50999999</v>
      </c>
      <c r="D34" s="30">
        <f>SUM(D28:D33)</f>
        <v>1</v>
      </c>
      <c r="E34" s="30">
        <f>SUM(E28:E33)</f>
        <v>1.0000000000000002</v>
      </c>
      <c r="F34" s="31"/>
      <c r="G34" s="31"/>
    </row>
    <row r="36" spans="1:7">
      <c r="A36" s="120" t="s">
        <v>24</v>
      </c>
      <c r="B36" s="120"/>
      <c r="C36" s="120"/>
      <c r="D36" s="99" t="s">
        <v>43</v>
      </c>
    </row>
    <row r="37" spans="1:7">
      <c r="A37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5:G15"/>
    <mergeCell ref="A25:G25"/>
    <mergeCell ref="A36:C36"/>
  </mergeCells>
  <phoneticPr fontId="2" type="noConversion"/>
  <hyperlinks>
    <hyperlink ref="A37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0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3" customWidth="1"/>
    <col min="3" max="3" width="16.109375" style="89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49</v>
      </c>
    </row>
    <row r="2" spans="1:7">
      <c r="A2" s="2" t="str">
        <f>'OVERALL STATS'!A2</f>
        <v>Reporting Period: JANUARY, 2024</v>
      </c>
    </row>
    <row r="3" spans="1:7" ht="13.8" thickBot="1"/>
    <row r="4" spans="1:7" ht="16.2" thickBot="1">
      <c r="A4" s="114" t="s">
        <v>13</v>
      </c>
      <c r="B4" s="115"/>
      <c r="C4" s="115"/>
      <c r="D4" s="115"/>
      <c r="E4" s="115"/>
      <c r="F4" s="115"/>
      <c r="G4" s="116"/>
    </row>
    <row r="5" spans="1:7">
      <c r="A5" s="3"/>
      <c r="B5" s="97"/>
      <c r="C5" s="9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3" t="s">
        <v>62</v>
      </c>
      <c r="B7" s="124">
        <v>29</v>
      </c>
      <c r="C7" s="125">
        <v>23383000</v>
      </c>
      <c r="D7" s="126">
        <f>B7/$B$12</f>
        <v>0.41428571428571431</v>
      </c>
      <c r="E7" s="127">
        <f>C7/$C$12</f>
        <v>0.33491075444079371</v>
      </c>
      <c r="F7" s="128">
        <v>1</v>
      </c>
      <c r="G7" s="128">
        <f>RANK(C7,$C$7:$C$11)</f>
        <v>1</v>
      </c>
    </row>
    <row r="8" spans="1:7">
      <c r="A8" s="35" t="s">
        <v>51</v>
      </c>
      <c r="B8" s="36">
        <v>12</v>
      </c>
      <c r="C8" s="92">
        <v>11112500</v>
      </c>
      <c r="D8" s="27">
        <f>B8/$B$12</f>
        <v>0.17142857142857143</v>
      </c>
      <c r="E8" s="23">
        <f>C8/$C$12</f>
        <v>0.15916245814152677</v>
      </c>
      <c r="F8" s="71">
        <v>2</v>
      </c>
      <c r="G8" s="71">
        <f>RANK(C8,$C$7:$C$11)</f>
        <v>4</v>
      </c>
    </row>
    <row r="9" spans="1:7">
      <c r="A9" s="35" t="s">
        <v>77</v>
      </c>
      <c r="B9" s="36">
        <v>11</v>
      </c>
      <c r="C9" s="92">
        <v>12130500</v>
      </c>
      <c r="D9" s="27">
        <f t="shared" ref="D9" si="0">B9/$B$12</f>
        <v>0.15714285714285714</v>
      </c>
      <c r="E9" s="23">
        <f t="shared" ref="E9" si="1">C9/$C$12</f>
        <v>0.17374309997622411</v>
      </c>
      <c r="F9" s="71">
        <v>3</v>
      </c>
      <c r="G9" s="71">
        <f>RANK(C9,$C$7:$C$11)</f>
        <v>3</v>
      </c>
    </row>
    <row r="10" spans="1:7">
      <c r="A10" s="35" t="s">
        <v>56</v>
      </c>
      <c r="B10" s="36">
        <v>10</v>
      </c>
      <c r="C10" s="92">
        <v>4827600</v>
      </c>
      <c r="D10" s="27">
        <f>B10/$B$12</f>
        <v>0.14285714285714285</v>
      </c>
      <c r="E10" s="23">
        <f>C10/$C$12</f>
        <v>6.9144898350869247E-2</v>
      </c>
      <c r="F10" s="71">
        <v>4</v>
      </c>
      <c r="G10" s="71">
        <f>RANK(C10,$C$7:$C$11)</f>
        <v>5</v>
      </c>
    </row>
    <row r="11" spans="1:7">
      <c r="A11" s="35" t="s">
        <v>72</v>
      </c>
      <c r="B11" s="36">
        <v>8</v>
      </c>
      <c r="C11" s="92">
        <v>18365000</v>
      </c>
      <c r="D11" s="27">
        <f>B11/$B$12</f>
        <v>0.11428571428571428</v>
      </c>
      <c r="E11" s="23">
        <f>C11/$C$12</f>
        <v>0.2630387890905862</v>
      </c>
      <c r="F11" s="71">
        <v>5</v>
      </c>
      <c r="G11" s="71">
        <f>RANK(C11,$C$7:$C$11)</f>
        <v>2</v>
      </c>
    </row>
    <row r="12" spans="1:7">
      <c r="A12" s="28" t="s">
        <v>23</v>
      </c>
      <c r="B12" s="29">
        <f>SUM(B7:B11)</f>
        <v>70</v>
      </c>
      <c r="C12" s="93">
        <f>SUM(C7:C11)</f>
        <v>69818600</v>
      </c>
      <c r="D12" s="30">
        <f>SUM(D7:D11)</f>
        <v>1</v>
      </c>
      <c r="E12" s="30">
        <f>SUM(E7:E11)</f>
        <v>1</v>
      </c>
      <c r="F12" s="31"/>
      <c r="G12" s="31"/>
    </row>
    <row r="13" spans="1:7" ht="13.8" thickBot="1"/>
    <row r="14" spans="1:7" ht="16.2" thickBot="1">
      <c r="A14" s="114" t="s">
        <v>14</v>
      </c>
      <c r="B14" s="115"/>
      <c r="C14" s="115"/>
      <c r="D14" s="115"/>
      <c r="E14" s="115"/>
      <c r="F14" s="115"/>
      <c r="G14" s="116"/>
    </row>
    <row r="15" spans="1:7">
      <c r="A15" s="3"/>
      <c r="B15" s="97"/>
      <c r="C15" s="90"/>
      <c r="D15" s="10" t="s">
        <v>5</v>
      </c>
      <c r="E15" s="10" t="s">
        <v>5</v>
      </c>
      <c r="F15" s="11" t="s">
        <v>6</v>
      </c>
      <c r="G15" s="15" t="s">
        <v>6</v>
      </c>
    </row>
    <row r="16" spans="1:7">
      <c r="A16" s="12" t="s">
        <v>7</v>
      </c>
      <c r="B16" s="12" t="s">
        <v>8</v>
      </c>
      <c r="C16" s="91" t="s">
        <v>9</v>
      </c>
      <c r="D16" s="13" t="s">
        <v>8</v>
      </c>
      <c r="E16" s="13" t="s">
        <v>9</v>
      </c>
      <c r="F16" s="14" t="s">
        <v>8</v>
      </c>
      <c r="G16" s="16" t="s">
        <v>9</v>
      </c>
    </row>
    <row r="17" spans="1:7">
      <c r="A17" s="129" t="s">
        <v>51</v>
      </c>
      <c r="B17" s="124">
        <v>5</v>
      </c>
      <c r="C17" s="125">
        <v>11177742</v>
      </c>
      <c r="D17" s="126">
        <f>B17/$B$21</f>
        <v>0.35714285714285715</v>
      </c>
      <c r="E17" s="127">
        <f>C17/$C$21</f>
        <v>0.5774498478500768</v>
      </c>
      <c r="F17" s="128">
        <v>1</v>
      </c>
      <c r="G17" s="128">
        <f>RANK(C17,$C$17:$C$20)</f>
        <v>1</v>
      </c>
    </row>
    <row r="18" spans="1:7">
      <c r="A18" s="129" t="s">
        <v>62</v>
      </c>
      <c r="B18" s="124">
        <v>5</v>
      </c>
      <c r="C18" s="94">
        <v>2978992.79</v>
      </c>
      <c r="D18" s="126">
        <f>B18/$B$21</f>
        <v>0.35714285714285715</v>
      </c>
      <c r="E18" s="23">
        <f>C18/$C$21</f>
        <v>0.15389681863581892</v>
      </c>
      <c r="F18" s="128">
        <v>1</v>
      </c>
      <c r="G18" s="71">
        <f>RANK(C18,$C$17:$C$20)</f>
        <v>3</v>
      </c>
    </row>
    <row r="19" spans="1:7">
      <c r="A19" s="48" t="s">
        <v>56</v>
      </c>
      <c r="B19" s="49">
        <v>3</v>
      </c>
      <c r="C19" s="94">
        <v>4647909.6500000004</v>
      </c>
      <c r="D19" s="27">
        <f>B19/$B$21</f>
        <v>0.21428571428571427</v>
      </c>
      <c r="E19" s="23">
        <f>C19/$C$21</f>
        <v>0.24011421271070701</v>
      </c>
      <c r="F19" s="71">
        <v>2</v>
      </c>
      <c r="G19" s="71">
        <f>RANK(C19,$C$17:$C$20)</f>
        <v>2</v>
      </c>
    </row>
    <row r="20" spans="1:7">
      <c r="A20" s="48" t="s">
        <v>94</v>
      </c>
      <c r="B20" s="49">
        <v>1</v>
      </c>
      <c r="C20" s="94">
        <v>552434</v>
      </c>
      <c r="D20" s="27">
        <f t="shared" ref="D20" si="2">B20/$B$21</f>
        <v>7.1428571428571425E-2</v>
      </c>
      <c r="E20" s="23">
        <f t="shared" ref="E20" si="3">C20/$C$21</f>
        <v>2.853912080339744E-2</v>
      </c>
      <c r="F20" s="71">
        <v>3</v>
      </c>
      <c r="G20" s="71">
        <f>RANK(C20,$C$17:$C$20)</f>
        <v>4</v>
      </c>
    </row>
    <row r="21" spans="1:7">
      <c r="A21" s="28" t="s">
        <v>23</v>
      </c>
      <c r="B21" s="29">
        <f>SUM(B17:B20)</f>
        <v>14</v>
      </c>
      <c r="C21" s="93">
        <f>SUM(C17:C20)</f>
        <v>19357078.439999998</v>
      </c>
      <c r="D21" s="30">
        <f>SUM(D17:D20)</f>
        <v>1</v>
      </c>
      <c r="E21" s="30">
        <f>SUM(E17:E20)</f>
        <v>1.0000000000000002</v>
      </c>
      <c r="F21" s="31"/>
      <c r="G21" s="31"/>
    </row>
    <row r="22" spans="1:7" ht="13.8" thickBot="1"/>
    <row r="23" spans="1:7" ht="16.2" thickBot="1">
      <c r="A23" s="114" t="s">
        <v>15</v>
      </c>
      <c r="B23" s="115"/>
      <c r="C23" s="115"/>
      <c r="D23" s="115"/>
      <c r="E23" s="115"/>
      <c r="F23" s="115"/>
      <c r="G23" s="116"/>
    </row>
    <row r="24" spans="1:7">
      <c r="A24" s="3"/>
      <c r="B24" s="97"/>
      <c r="C24" s="90"/>
      <c r="D24" s="10" t="s">
        <v>5</v>
      </c>
      <c r="E24" s="10" t="s">
        <v>5</v>
      </c>
      <c r="F24" s="11" t="s">
        <v>6</v>
      </c>
      <c r="G24" s="15" t="s">
        <v>6</v>
      </c>
    </row>
    <row r="25" spans="1:7">
      <c r="A25" s="12" t="s">
        <v>7</v>
      </c>
      <c r="B25" s="12" t="s">
        <v>8</v>
      </c>
      <c r="C25" s="91" t="s">
        <v>9</v>
      </c>
      <c r="D25" s="17" t="s">
        <v>8</v>
      </c>
      <c r="E25" s="13" t="s">
        <v>9</v>
      </c>
      <c r="F25" s="14" t="s">
        <v>8</v>
      </c>
      <c r="G25" s="16" t="s">
        <v>9</v>
      </c>
    </row>
    <row r="26" spans="1:7">
      <c r="A26" s="123" t="s">
        <v>62</v>
      </c>
      <c r="B26" s="124">
        <v>27</v>
      </c>
      <c r="C26" s="125">
        <v>22678000</v>
      </c>
      <c r="D26" s="126">
        <f>B26/$B$31</f>
        <v>0.45</v>
      </c>
      <c r="E26" s="127">
        <f>C26/$C$31</f>
        <v>0.34762428127553185</v>
      </c>
      <c r="F26" s="128">
        <v>1</v>
      </c>
      <c r="G26" s="128">
        <f>RANK(C26,$C$26:$C$30)</f>
        <v>1</v>
      </c>
    </row>
    <row r="27" spans="1:7">
      <c r="A27" s="35" t="s">
        <v>77</v>
      </c>
      <c r="B27" s="36">
        <v>9</v>
      </c>
      <c r="C27" s="92">
        <v>11476500</v>
      </c>
      <c r="D27" s="27">
        <f>B27/$B$31</f>
        <v>0.15</v>
      </c>
      <c r="E27" s="23">
        <f>C27/$C$31</f>
        <v>0.17591983702525096</v>
      </c>
      <c r="F27" s="101">
        <v>2</v>
      </c>
      <c r="G27" s="71">
        <f>RANK(C27,$C$26:$C$30)</f>
        <v>3</v>
      </c>
    </row>
    <row r="28" spans="1:7">
      <c r="A28" s="35" t="s">
        <v>56</v>
      </c>
      <c r="B28" s="36">
        <v>9</v>
      </c>
      <c r="C28" s="92">
        <v>4797600</v>
      </c>
      <c r="D28" s="27">
        <f>B28/$B$31</f>
        <v>0.15</v>
      </c>
      <c r="E28" s="23">
        <f>C28/$C$31</f>
        <v>7.3540975917077853E-2</v>
      </c>
      <c r="F28" s="101">
        <v>2</v>
      </c>
      <c r="G28" s="71">
        <f>RANK(C28,$C$26:$C$30)</f>
        <v>5</v>
      </c>
    </row>
    <row r="29" spans="1:7">
      <c r="A29" s="35" t="s">
        <v>72</v>
      </c>
      <c r="B29" s="36">
        <v>8</v>
      </c>
      <c r="C29" s="92">
        <v>18365000</v>
      </c>
      <c r="D29" s="27">
        <f>B29/$B$31</f>
        <v>0.13333333333333333</v>
      </c>
      <c r="E29" s="23">
        <f>C29/$C$31</f>
        <v>0.28151159386300129</v>
      </c>
      <c r="F29" s="71">
        <v>3</v>
      </c>
      <c r="G29" s="71">
        <f>RANK(C29,$C$26:$C$30)</f>
        <v>2</v>
      </c>
    </row>
    <row r="30" spans="1:7">
      <c r="A30" s="35" t="s">
        <v>51</v>
      </c>
      <c r="B30" s="36">
        <v>7</v>
      </c>
      <c r="C30" s="92">
        <v>7920000</v>
      </c>
      <c r="D30" s="27">
        <f>B30/$B$31</f>
        <v>0.11666666666666667</v>
      </c>
      <c r="E30" s="23">
        <f>C30/$C$31</f>
        <v>0.12140331191913804</v>
      </c>
      <c r="F30" s="101">
        <v>4</v>
      </c>
      <c r="G30" s="71">
        <f>RANK(C30,$C$26:$C$30)</f>
        <v>4</v>
      </c>
    </row>
    <row r="31" spans="1:7">
      <c r="A31" s="28" t="s">
        <v>23</v>
      </c>
      <c r="B31" s="40">
        <f>SUM(B26:B30)</f>
        <v>60</v>
      </c>
      <c r="C31" s="95">
        <f>SUM(C26:C30)</f>
        <v>65237100</v>
      </c>
      <c r="D31" s="30">
        <f>SUM(D26:D30)</f>
        <v>1</v>
      </c>
      <c r="E31" s="30">
        <f>SUM(E26:E30)</f>
        <v>1</v>
      </c>
      <c r="F31" s="31"/>
      <c r="G31" s="31"/>
    </row>
    <row r="32" spans="1:7" ht="13.8" thickBot="1"/>
    <row r="33" spans="1:7" ht="16.2" thickBot="1">
      <c r="A33" s="114" t="s">
        <v>16</v>
      </c>
      <c r="B33" s="115"/>
      <c r="C33" s="115"/>
      <c r="D33" s="115"/>
      <c r="E33" s="115"/>
      <c r="F33" s="115"/>
      <c r="G33" s="116"/>
    </row>
    <row r="34" spans="1:7">
      <c r="A34" s="18"/>
      <c r="B34" s="98"/>
      <c r="C34" s="96"/>
      <c r="D34" s="10" t="s">
        <v>5</v>
      </c>
      <c r="E34" s="10" t="s">
        <v>5</v>
      </c>
      <c r="F34" s="11" t="s">
        <v>6</v>
      </c>
      <c r="G34" s="15" t="s">
        <v>6</v>
      </c>
    </row>
    <row r="35" spans="1:7">
      <c r="A35" s="12" t="s">
        <v>7</v>
      </c>
      <c r="B35" s="12" t="s">
        <v>8</v>
      </c>
      <c r="C35" s="91" t="s">
        <v>9</v>
      </c>
      <c r="D35" s="13" t="s">
        <v>8</v>
      </c>
      <c r="E35" s="13" t="s">
        <v>9</v>
      </c>
      <c r="F35" s="14" t="s">
        <v>8</v>
      </c>
      <c r="G35" s="16" t="s">
        <v>9</v>
      </c>
    </row>
    <row r="36" spans="1:7">
      <c r="A36" s="130" t="s">
        <v>51</v>
      </c>
      <c r="B36" s="131">
        <v>2</v>
      </c>
      <c r="C36" s="132">
        <v>2500000</v>
      </c>
      <c r="D36" s="127">
        <f>B36/$B$37</f>
        <v>1</v>
      </c>
      <c r="E36" s="127">
        <f>C36/$C$37</f>
        <v>1</v>
      </c>
      <c r="F36" s="128">
        <v>1</v>
      </c>
      <c r="G36" s="128">
        <f>RANK(C36,$C$36:$C$36)</f>
        <v>1</v>
      </c>
    </row>
    <row r="37" spans="1:7">
      <c r="A37" s="28" t="s">
        <v>23</v>
      </c>
      <c r="B37" s="40">
        <f>SUM(B36:B36)</f>
        <v>2</v>
      </c>
      <c r="C37" s="95">
        <f>SUM(C36:C36)</f>
        <v>2500000</v>
      </c>
      <c r="D37" s="30">
        <f>SUM(D36:D36)</f>
        <v>1</v>
      </c>
      <c r="E37" s="30">
        <f>SUM(E36:E36)</f>
        <v>1</v>
      </c>
      <c r="F37" s="31"/>
      <c r="G37" s="31"/>
    </row>
    <row r="38" spans="1:7" ht="13.8" thickBot="1"/>
    <row r="39" spans="1:7" ht="16.2" thickBot="1">
      <c r="A39" s="114" t="s">
        <v>17</v>
      </c>
      <c r="B39" s="115"/>
      <c r="C39" s="115"/>
      <c r="D39" s="115"/>
      <c r="E39" s="115"/>
      <c r="F39" s="115"/>
      <c r="G39" s="116"/>
    </row>
    <row r="40" spans="1:7">
      <c r="A40" s="18"/>
      <c r="B40" s="98"/>
      <c r="C40" s="96"/>
      <c r="D40" s="10" t="s">
        <v>5</v>
      </c>
      <c r="E40" s="10" t="s">
        <v>5</v>
      </c>
      <c r="F40" s="11" t="s">
        <v>6</v>
      </c>
      <c r="G40" s="15" t="s">
        <v>6</v>
      </c>
    </row>
    <row r="41" spans="1:7">
      <c r="A41" s="12" t="s">
        <v>7</v>
      </c>
      <c r="B41" s="12" t="s">
        <v>8</v>
      </c>
      <c r="C41" s="91" t="s">
        <v>9</v>
      </c>
      <c r="D41" s="13" t="s">
        <v>8</v>
      </c>
      <c r="E41" s="13" t="s">
        <v>9</v>
      </c>
      <c r="F41" s="14" t="s">
        <v>8</v>
      </c>
      <c r="G41" s="16" t="s">
        <v>9</v>
      </c>
    </row>
    <row r="42" spans="1:7">
      <c r="A42" s="123" t="s">
        <v>51</v>
      </c>
      <c r="B42" s="124">
        <v>3</v>
      </c>
      <c r="C42" s="92">
        <v>692500</v>
      </c>
      <c r="D42" s="126">
        <f>B42/$B$46</f>
        <v>0.375</v>
      </c>
      <c r="E42" s="23">
        <f>C42/$C$46</f>
        <v>0.33269276963728078</v>
      </c>
      <c r="F42" s="128">
        <v>1</v>
      </c>
      <c r="G42" s="71">
        <f>RANK(C42,$C$42:$C$45)</f>
        <v>2</v>
      </c>
    </row>
    <row r="43" spans="1:7">
      <c r="A43" s="123" t="s">
        <v>62</v>
      </c>
      <c r="B43" s="36">
        <v>2</v>
      </c>
      <c r="C43" s="125">
        <v>705000</v>
      </c>
      <c r="D43" s="27">
        <f>B43/$B$46</f>
        <v>0.25</v>
      </c>
      <c r="E43" s="127">
        <f>C43/$C$46</f>
        <v>0.33869805428777322</v>
      </c>
      <c r="F43" s="71">
        <v>2</v>
      </c>
      <c r="G43" s="128">
        <f>RANK(C43,$C$42:$C$45)</f>
        <v>1</v>
      </c>
    </row>
    <row r="44" spans="1:7">
      <c r="A44" s="35" t="s">
        <v>77</v>
      </c>
      <c r="B44" s="36">
        <v>2</v>
      </c>
      <c r="C44" s="92">
        <v>654000</v>
      </c>
      <c r="D44" s="27">
        <f t="shared" ref="D44" si="4">B44/$B$46</f>
        <v>0.25</v>
      </c>
      <c r="E44" s="23">
        <f t="shared" ref="E44" si="5">C44/$C$46</f>
        <v>0.31419649291376411</v>
      </c>
      <c r="F44" s="71">
        <v>2</v>
      </c>
      <c r="G44" s="71">
        <f>RANK(C44,$C$42:$C$45)</f>
        <v>3</v>
      </c>
    </row>
    <row r="45" spans="1:7">
      <c r="A45" s="35" t="s">
        <v>56</v>
      </c>
      <c r="B45" s="36">
        <v>1</v>
      </c>
      <c r="C45" s="92">
        <v>30000</v>
      </c>
      <c r="D45" s="27">
        <f>B45/$B$46</f>
        <v>0.125</v>
      </c>
      <c r="E45" s="23">
        <f>C45/$C$46</f>
        <v>1.4412683161181839E-2</v>
      </c>
      <c r="F45" s="71">
        <v>3</v>
      </c>
      <c r="G45" s="71">
        <f>RANK(C45,$C$42:$C$45)</f>
        <v>4</v>
      </c>
    </row>
    <row r="46" spans="1:7">
      <c r="A46" s="28" t="s">
        <v>23</v>
      </c>
      <c r="B46" s="29">
        <f>SUM(B42:B45)</f>
        <v>8</v>
      </c>
      <c r="C46" s="93">
        <f>SUM(C42:C45)</f>
        <v>2081500</v>
      </c>
      <c r="D46" s="30">
        <f>SUM(D42:D45)</f>
        <v>1</v>
      </c>
      <c r="E46" s="30">
        <f>SUM(E42:E45)</f>
        <v>0.99999999999999989</v>
      </c>
      <c r="F46" s="31"/>
      <c r="G46" s="31"/>
    </row>
    <row r="49" spans="1:3">
      <c r="A49" s="120" t="s">
        <v>24</v>
      </c>
      <c r="B49" s="120"/>
      <c r="C49" s="120"/>
    </row>
    <row r="50" spans="1:3">
      <c r="A50" s="20" t="s">
        <v>25</v>
      </c>
    </row>
  </sheetData>
  <sortState ref="A107:C126">
    <sortCondition descending="1" ref="B107"/>
    <sortCondition descending="1" ref="C107"/>
  </sortState>
  <mergeCells count="6">
    <mergeCell ref="A49:C49"/>
    <mergeCell ref="A4:G4"/>
    <mergeCell ref="A14:G14"/>
    <mergeCell ref="A23:G23"/>
    <mergeCell ref="A33:G33"/>
    <mergeCell ref="A39:G39"/>
  </mergeCells>
  <phoneticPr fontId="2" type="noConversion"/>
  <hyperlinks>
    <hyperlink ref="A50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1"/>
  <sheetViews>
    <sheetView workbookViewId="0">
      <selection activeCell="G1" sqref="G1"/>
    </sheetView>
  </sheetViews>
  <sheetFormatPr defaultRowHeight="13.2"/>
  <cols>
    <col min="1" max="1" width="30.44140625" style="41" customWidth="1"/>
    <col min="2" max="2" width="13.88671875" style="63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3" customWidth="1"/>
    <col min="7" max="7" width="16.33203125" style="63" customWidth="1"/>
  </cols>
  <sheetData>
    <row r="1" spans="1:7" ht="15.6">
      <c r="A1" s="55" t="s">
        <v>48</v>
      </c>
    </row>
    <row r="2" spans="1:7">
      <c r="A2" s="56" t="str">
        <f>'OVERALL STATS'!A2</f>
        <v>Reporting Period: JANUARY, 2024</v>
      </c>
    </row>
    <row r="3" spans="1:7" ht="13.8" thickBot="1"/>
    <row r="4" spans="1:7" ht="16.2" thickBot="1">
      <c r="A4" s="114" t="s">
        <v>18</v>
      </c>
      <c r="B4" s="115"/>
      <c r="C4" s="115"/>
      <c r="D4" s="115"/>
      <c r="E4" s="115"/>
      <c r="F4" s="115"/>
      <c r="G4" s="116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8" t="s">
        <v>62</v>
      </c>
      <c r="B7" s="139">
        <v>2</v>
      </c>
      <c r="C7" s="140">
        <v>878400</v>
      </c>
      <c r="D7" s="126">
        <f>B7/$B$10</f>
        <v>0.5</v>
      </c>
      <c r="E7" s="141">
        <f>C7/$C$10</f>
        <v>0.56656346749226005</v>
      </c>
      <c r="F7" s="128">
        <v>1</v>
      </c>
      <c r="G7" s="128">
        <f>RANK(C7,$C$7:$C$9)</f>
        <v>1</v>
      </c>
    </row>
    <row r="8" spans="1:7">
      <c r="A8" s="60" t="s">
        <v>77</v>
      </c>
      <c r="B8" s="53">
        <v>1</v>
      </c>
      <c r="C8" s="54">
        <v>540000</v>
      </c>
      <c r="D8" s="27">
        <f>B8/$B$10</f>
        <v>0.25</v>
      </c>
      <c r="E8" s="66">
        <f>C8/$C$10</f>
        <v>0.34829721362229105</v>
      </c>
      <c r="F8" s="71">
        <v>2</v>
      </c>
      <c r="G8" s="71">
        <f>RANK(C8,$C$7:$C$9)</f>
        <v>2</v>
      </c>
    </row>
    <row r="9" spans="1:7">
      <c r="A9" s="60" t="s">
        <v>51</v>
      </c>
      <c r="B9" s="53">
        <v>1</v>
      </c>
      <c r="C9" s="54">
        <v>132000</v>
      </c>
      <c r="D9" s="27">
        <f t="shared" ref="D9" si="0">B9/$B$10</f>
        <v>0.25</v>
      </c>
      <c r="E9" s="66">
        <f t="shared" ref="E9" si="1">C9/$C$10</f>
        <v>8.5139318885448914E-2</v>
      </c>
      <c r="F9" s="71">
        <v>2</v>
      </c>
      <c r="G9" s="71">
        <f>RANK(C9,$C$7:$C$9)</f>
        <v>3</v>
      </c>
    </row>
    <row r="10" spans="1:7">
      <c r="A10" s="59" t="s">
        <v>23</v>
      </c>
      <c r="B10" s="34">
        <f>SUM(B7:B9)</f>
        <v>4</v>
      </c>
      <c r="C10" s="51">
        <f>SUM(C7:C9)</f>
        <v>1550400</v>
      </c>
      <c r="D10" s="30">
        <f>SUM(D7:D9)</f>
        <v>1</v>
      </c>
      <c r="E10" s="30">
        <f>SUM(E7:E9)</f>
        <v>1</v>
      </c>
      <c r="F10" s="40"/>
      <c r="G10" s="40"/>
    </row>
    <row r="11" spans="1:7" ht="13.8" thickBot="1"/>
    <row r="12" spans="1:7" ht="16.2" thickBot="1">
      <c r="A12" s="114" t="s">
        <v>19</v>
      </c>
      <c r="B12" s="115"/>
      <c r="C12" s="115"/>
      <c r="D12" s="115"/>
      <c r="E12" s="115"/>
      <c r="F12" s="115"/>
      <c r="G12" s="116"/>
    </row>
    <row r="13" spans="1:7">
      <c r="A13" s="57"/>
      <c r="B13" s="65"/>
      <c r="C13" s="39"/>
      <c r="D13" s="10" t="s">
        <v>5</v>
      </c>
      <c r="E13" s="10" t="s">
        <v>5</v>
      </c>
      <c r="F13" s="11" t="s">
        <v>6</v>
      </c>
      <c r="G13" s="11" t="s">
        <v>6</v>
      </c>
    </row>
    <row r="14" spans="1:7">
      <c r="A14" s="58" t="s">
        <v>11</v>
      </c>
      <c r="B14" s="19" t="s">
        <v>8</v>
      </c>
      <c r="C14" s="50" t="s">
        <v>9</v>
      </c>
      <c r="D14" s="13" t="s">
        <v>8</v>
      </c>
      <c r="E14" s="13" t="s">
        <v>9</v>
      </c>
      <c r="F14" s="14" t="s">
        <v>8</v>
      </c>
      <c r="G14" s="14" t="s">
        <v>9</v>
      </c>
    </row>
    <row r="15" spans="1:7">
      <c r="A15" s="142" t="s">
        <v>62</v>
      </c>
      <c r="B15" s="128">
        <v>1</v>
      </c>
      <c r="C15" s="143">
        <v>815000</v>
      </c>
      <c r="D15" s="126">
        <f>B15/$B$16</f>
        <v>1</v>
      </c>
      <c r="E15" s="141">
        <f>C15/$C$16</f>
        <v>1</v>
      </c>
      <c r="F15" s="128">
        <v>1</v>
      </c>
      <c r="G15" s="128">
        <f>RANK(C15,$C$15:$C$15)</f>
        <v>1</v>
      </c>
    </row>
    <row r="16" spans="1:7">
      <c r="A16" s="59" t="s">
        <v>23</v>
      </c>
      <c r="B16" s="40">
        <f>SUM(B15:B15)</f>
        <v>1</v>
      </c>
      <c r="C16" s="37">
        <f>SUM(C15:C15)</f>
        <v>815000</v>
      </c>
      <c r="D16" s="30">
        <f>SUM(D15:D15)</f>
        <v>1</v>
      </c>
      <c r="E16" s="30">
        <f>SUM(E15:E15)</f>
        <v>1</v>
      </c>
      <c r="F16" s="40"/>
      <c r="G16" s="40"/>
    </row>
    <row r="17" spans="1:7" ht="13.8" thickBot="1"/>
    <row r="18" spans="1:7" ht="16.2" thickBot="1">
      <c r="A18" s="114" t="s">
        <v>20</v>
      </c>
      <c r="B18" s="115"/>
      <c r="C18" s="115"/>
      <c r="D18" s="115"/>
      <c r="E18" s="115"/>
      <c r="F18" s="115"/>
      <c r="G18" s="116"/>
    </row>
    <row r="19" spans="1:7">
      <c r="A19" s="57"/>
      <c r="B19" s="65"/>
      <c r="C19" s="39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58" t="s">
        <v>11</v>
      </c>
      <c r="B20" s="19" t="s">
        <v>8</v>
      </c>
      <c r="C20" s="50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>
      <c r="A21" s="138" t="s">
        <v>62</v>
      </c>
      <c r="B21" s="139">
        <v>1</v>
      </c>
      <c r="C21" s="140">
        <v>927400</v>
      </c>
      <c r="D21" s="126">
        <f t="shared" ref="D21" si="2">B21/$B$23</f>
        <v>0.5</v>
      </c>
      <c r="E21" s="141">
        <f t="shared" ref="E21" si="3">C21/$C$23</f>
        <v>0.78766774248343807</v>
      </c>
      <c r="F21" s="128">
        <v>1</v>
      </c>
      <c r="G21" s="128">
        <f>RANK(C21,$C$21:$C$22)</f>
        <v>1</v>
      </c>
    </row>
    <row r="22" spans="1:7">
      <c r="A22" s="138" t="s">
        <v>72</v>
      </c>
      <c r="B22" s="139">
        <v>1</v>
      </c>
      <c r="C22" s="70">
        <v>250000</v>
      </c>
      <c r="D22" s="126">
        <f>B22/$B$23</f>
        <v>0.5</v>
      </c>
      <c r="E22" s="66">
        <f>C22/$C$23</f>
        <v>0.21233225751656193</v>
      </c>
      <c r="F22" s="128">
        <v>1</v>
      </c>
      <c r="G22" s="71">
        <f>RANK(C22,$C$21:$C$22)</f>
        <v>2</v>
      </c>
    </row>
    <row r="23" spans="1:7">
      <c r="A23" s="59" t="s">
        <v>23</v>
      </c>
      <c r="B23" s="40">
        <f>SUM(B21:B22)</f>
        <v>2</v>
      </c>
      <c r="C23" s="37">
        <f>SUM(C21:C22)</f>
        <v>1177400</v>
      </c>
      <c r="D23" s="30">
        <f>SUM(D21:D22)</f>
        <v>1</v>
      </c>
      <c r="E23" s="30">
        <f>SUM(E21:E22)</f>
        <v>1</v>
      </c>
      <c r="F23" s="40"/>
      <c r="G23" s="40"/>
    </row>
    <row r="24" spans="1:7" ht="13.8" thickBot="1"/>
    <row r="25" spans="1:7" ht="16.2" thickBot="1">
      <c r="A25" s="114" t="s">
        <v>21</v>
      </c>
      <c r="B25" s="115"/>
      <c r="C25" s="115"/>
      <c r="D25" s="115"/>
      <c r="E25" s="115"/>
      <c r="F25" s="115"/>
      <c r="G25" s="116"/>
    </row>
    <row r="26" spans="1:7">
      <c r="A26" s="57"/>
      <c r="B26" s="65"/>
      <c r="C26" s="39"/>
      <c r="D26" s="10" t="s">
        <v>5</v>
      </c>
      <c r="E26" s="10" t="s">
        <v>5</v>
      </c>
      <c r="F26" s="11" t="s">
        <v>6</v>
      </c>
      <c r="G26" s="11" t="s">
        <v>6</v>
      </c>
    </row>
    <row r="27" spans="1:7">
      <c r="A27" s="58" t="s">
        <v>11</v>
      </c>
      <c r="B27" s="19" t="s">
        <v>8</v>
      </c>
      <c r="C27" s="50" t="s">
        <v>9</v>
      </c>
      <c r="D27" s="13" t="s">
        <v>8</v>
      </c>
      <c r="E27" s="13" t="s">
        <v>9</v>
      </c>
      <c r="F27" s="14" t="s">
        <v>8</v>
      </c>
      <c r="G27" s="14" t="s">
        <v>9</v>
      </c>
    </row>
    <row r="28" spans="1:7">
      <c r="A28" s="142" t="s">
        <v>77</v>
      </c>
      <c r="B28" s="128">
        <v>1</v>
      </c>
      <c r="C28" s="143">
        <v>1566200.07</v>
      </c>
      <c r="D28" s="127">
        <f>B28/$B$30</f>
        <v>0.5</v>
      </c>
      <c r="E28" s="141">
        <f>C28/$C$30</f>
        <v>0.59865454785344452</v>
      </c>
      <c r="F28" s="128">
        <v>1</v>
      </c>
      <c r="G28" s="128">
        <f>RANK(C28,$C$28:$C$29)</f>
        <v>1</v>
      </c>
    </row>
    <row r="29" spans="1:7">
      <c r="A29" s="142" t="s">
        <v>51</v>
      </c>
      <c r="B29" s="128">
        <v>1</v>
      </c>
      <c r="C29" s="72">
        <v>1050000</v>
      </c>
      <c r="D29" s="127">
        <f>B29/$B$30</f>
        <v>0.5</v>
      </c>
      <c r="E29" s="66">
        <f>C29/$C$30</f>
        <v>0.40134545214655537</v>
      </c>
      <c r="F29" s="128">
        <v>1</v>
      </c>
      <c r="G29" s="71">
        <f>RANK(C29,$C$28:$C$29)</f>
        <v>2</v>
      </c>
    </row>
    <row r="30" spans="1:7">
      <c r="A30" s="59" t="s">
        <v>23</v>
      </c>
      <c r="B30" s="34">
        <f>SUM(B28:B29)</f>
        <v>2</v>
      </c>
      <c r="C30" s="51">
        <f>SUM(C28:C29)</f>
        <v>2616200.0700000003</v>
      </c>
      <c r="D30" s="30">
        <f>SUM(D28:D29)</f>
        <v>1</v>
      </c>
      <c r="E30" s="30">
        <f>SUM(E28:E29)</f>
        <v>0.99999999999999989</v>
      </c>
      <c r="F30" s="40"/>
      <c r="G30" s="40"/>
    </row>
    <row r="31" spans="1:7" ht="13.8" thickBot="1"/>
    <row r="32" spans="1:7" ht="16.2" thickBot="1">
      <c r="A32" s="114" t="s">
        <v>22</v>
      </c>
      <c r="B32" s="115"/>
      <c r="C32" s="115"/>
      <c r="D32" s="115"/>
      <c r="E32" s="115"/>
      <c r="F32" s="115"/>
      <c r="G32" s="116"/>
    </row>
    <row r="33" spans="1:7">
      <c r="A33" s="57"/>
      <c r="B33" s="65"/>
      <c r="C33" s="39"/>
      <c r="D33" s="10" t="s">
        <v>5</v>
      </c>
      <c r="E33" s="10" t="s">
        <v>5</v>
      </c>
      <c r="F33" s="11" t="s">
        <v>6</v>
      </c>
      <c r="G33" s="11" t="s">
        <v>6</v>
      </c>
    </row>
    <row r="34" spans="1:7">
      <c r="A34" s="58" t="s">
        <v>11</v>
      </c>
      <c r="B34" s="19" t="s">
        <v>8</v>
      </c>
      <c r="C34" s="50" t="s">
        <v>9</v>
      </c>
      <c r="D34" s="13" t="s">
        <v>8</v>
      </c>
      <c r="E34" s="13" t="s">
        <v>9</v>
      </c>
      <c r="F34" s="14" t="s">
        <v>8</v>
      </c>
      <c r="G34" s="14" t="s">
        <v>9</v>
      </c>
    </row>
    <row r="35" spans="1:7">
      <c r="A35" s="138" t="s">
        <v>62</v>
      </c>
      <c r="B35" s="139">
        <v>1</v>
      </c>
      <c r="C35" s="140">
        <v>305000</v>
      </c>
      <c r="D35" s="127">
        <f t="shared" ref="D35" si="4">B35/$B$37</f>
        <v>0.5</v>
      </c>
      <c r="E35" s="127">
        <f t="shared" ref="E35" si="5">C35/$C$37</f>
        <v>0.7974898679565956</v>
      </c>
      <c r="F35" s="128">
        <v>1</v>
      </c>
      <c r="G35" s="128">
        <f>RANK(C35,$C$35:$C$36)</f>
        <v>1</v>
      </c>
    </row>
    <row r="36" spans="1:7">
      <c r="A36" s="138" t="s">
        <v>56</v>
      </c>
      <c r="B36" s="139">
        <v>1</v>
      </c>
      <c r="C36" s="70">
        <v>77450</v>
      </c>
      <c r="D36" s="127">
        <f>B36/$B$37</f>
        <v>0.5</v>
      </c>
      <c r="E36" s="23">
        <f>C36/$C$37</f>
        <v>0.20251013204340437</v>
      </c>
      <c r="F36" s="128">
        <v>1</v>
      </c>
      <c r="G36" s="71">
        <f>RANK(C36,$C$35:$C$36)</f>
        <v>2</v>
      </c>
    </row>
    <row r="37" spans="1:7">
      <c r="A37" s="59" t="s">
        <v>23</v>
      </c>
      <c r="B37" s="34">
        <f>SUM(B35:B36)</f>
        <v>2</v>
      </c>
      <c r="C37" s="51">
        <f>SUM(C35:C36)</f>
        <v>382450</v>
      </c>
      <c r="D37" s="30">
        <f>SUM(D35:D36)</f>
        <v>1</v>
      </c>
      <c r="E37" s="30">
        <f>SUM(E35:E36)</f>
        <v>1</v>
      </c>
      <c r="F37" s="40"/>
      <c r="G37" s="40"/>
    </row>
    <row r="38" spans="1:7">
      <c r="A38" s="61"/>
      <c r="B38" s="24"/>
      <c r="C38" s="52"/>
      <c r="D38" s="42"/>
      <c r="E38" s="42"/>
      <c r="F38" s="64"/>
      <c r="G38" s="64"/>
    </row>
    <row r="40" spans="1:7">
      <c r="A40" s="120" t="s">
        <v>24</v>
      </c>
      <c r="B40" s="120"/>
      <c r="C40" s="120"/>
    </row>
    <row r="41" spans="1:7">
      <c r="A41" s="62" t="s">
        <v>25</v>
      </c>
    </row>
  </sheetData>
  <sortState ref="A107:C126">
    <sortCondition descending="1" ref="B107"/>
    <sortCondition descending="1" ref="C107"/>
  </sortState>
  <mergeCells count="6">
    <mergeCell ref="A40:C40"/>
    <mergeCell ref="A4:G4"/>
    <mergeCell ref="A12:G12"/>
    <mergeCell ref="A18:G18"/>
    <mergeCell ref="A25:G25"/>
    <mergeCell ref="A32:G32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8"/>
  <sheetViews>
    <sheetView workbookViewId="0"/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3" t="s">
        <v>45</v>
      </c>
      <c r="B1" t="s">
        <v>28</v>
      </c>
    </row>
    <row r="2" spans="1:7">
      <c r="A2" s="73" t="s">
        <v>27</v>
      </c>
      <c r="B2" t="s">
        <v>28</v>
      </c>
    </row>
    <row r="4" spans="1:7">
      <c r="D4" s="73" t="s">
        <v>40</v>
      </c>
    </row>
    <row r="5" spans="1:7">
      <c r="A5" s="73" t="s">
        <v>7</v>
      </c>
      <c r="B5" s="73" t="s">
        <v>26</v>
      </c>
      <c r="C5" s="73" t="s">
        <v>31</v>
      </c>
      <c r="D5" t="s">
        <v>8</v>
      </c>
      <c r="E5" t="s">
        <v>9</v>
      </c>
      <c r="F5" t="s">
        <v>30</v>
      </c>
      <c r="G5" t="s">
        <v>46</v>
      </c>
    </row>
    <row r="6" spans="1:7">
      <c r="A6" t="s">
        <v>94</v>
      </c>
      <c r="D6" s="74">
        <v>1</v>
      </c>
      <c r="E6" s="25">
        <v>552434</v>
      </c>
      <c r="F6" s="9">
        <v>1.1904761904761904E-2</v>
      </c>
      <c r="G6" s="9">
        <v>6.1948953982076376E-3</v>
      </c>
    </row>
    <row r="7" spans="1:7">
      <c r="B7" t="s">
        <v>95</v>
      </c>
      <c r="D7" s="74">
        <v>1</v>
      </c>
      <c r="E7" s="25">
        <v>552434</v>
      </c>
      <c r="F7" s="9">
        <v>1.1904761904761904E-2</v>
      </c>
      <c r="G7" s="9">
        <v>6.1948953982076376E-3</v>
      </c>
    </row>
    <row r="8" spans="1:7">
      <c r="C8" t="s">
        <v>96</v>
      </c>
      <c r="D8" s="74">
        <v>1</v>
      </c>
      <c r="E8" s="25">
        <v>552434</v>
      </c>
      <c r="F8" s="9">
        <v>1.1904761904761904E-2</v>
      </c>
      <c r="G8" s="9">
        <v>6.1948953982076376E-3</v>
      </c>
    </row>
    <row r="9" spans="1:7">
      <c r="A9" t="s">
        <v>51</v>
      </c>
      <c r="D9" s="74">
        <v>17</v>
      </c>
      <c r="E9" s="25">
        <v>22290242</v>
      </c>
      <c r="F9" s="9">
        <v>0.20238095238095238</v>
      </c>
      <c r="G9" s="9">
        <v>0.2499587599436939</v>
      </c>
    </row>
    <row r="10" spans="1:7">
      <c r="B10" t="s">
        <v>53</v>
      </c>
      <c r="D10" s="74">
        <v>12</v>
      </c>
      <c r="E10" s="25">
        <v>17080242</v>
      </c>
      <c r="F10" s="9">
        <v>0.14285714285714285</v>
      </c>
      <c r="G10" s="9">
        <v>0.1915347581178436</v>
      </c>
    </row>
    <row r="11" spans="1:7">
      <c r="C11" t="s">
        <v>54</v>
      </c>
      <c r="D11" s="74">
        <v>12</v>
      </c>
      <c r="E11" s="25">
        <v>17080242</v>
      </c>
      <c r="F11" s="9">
        <v>0.14285714285714285</v>
      </c>
      <c r="G11" s="9">
        <v>0.1915347581178436</v>
      </c>
    </row>
    <row r="12" spans="1:7">
      <c r="B12" t="s">
        <v>65</v>
      </c>
      <c r="D12" s="74">
        <v>4</v>
      </c>
      <c r="E12" s="25">
        <v>4780000</v>
      </c>
      <c r="F12" s="9">
        <v>4.7619047619047616E-2</v>
      </c>
      <c r="G12" s="9">
        <v>5.3602059256730228E-2</v>
      </c>
    </row>
    <row r="13" spans="1:7">
      <c r="C13" t="s">
        <v>66</v>
      </c>
      <c r="D13" s="74">
        <v>4</v>
      </c>
      <c r="E13" s="25">
        <v>4780000</v>
      </c>
      <c r="F13" s="9">
        <v>4.7619047619047616E-2</v>
      </c>
      <c r="G13" s="9">
        <v>5.3602059256730228E-2</v>
      </c>
    </row>
    <row r="14" spans="1:7">
      <c r="B14" t="s">
        <v>60</v>
      </c>
      <c r="D14" s="74">
        <v>1</v>
      </c>
      <c r="E14" s="25">
        <v>430000</v>
      </c>
      <c r="F14" s="9">
        <v>1.1904761904761904E-2</v>
      </c>
      <c r="G14" s="9">
        <v>4.8219425691200836E-3</v>
      </c>
    </row>
    <row r="15" spans="1:7">
      <c r="C15" t="s">
        <v>61</v>
      </c>
      <c r="D15" s="74">
        <v>1</v>
      </c>
      <c r="E15" s="25">
        <v>430000</v>
      </c>
      <c r="F15" s="9">
        <v>1.1904761904761904E-2</v>
      </c>
      <c r="G15" s="9">
        <v>4.8219425691200836E-3</v>
      </c>
    </row>
    <row r="16" spans="1:7">
      <c r="A16" t="s">
        <v>62</v>
      </c>
      <c r="D16" s="74">
        <v>34</v>
      </c>
      <c r="E16" s="25">
        <v>26361992.789999999</v>
      </c>
      <c r="F16" s="9">
        <v>0.40476190476190477</v>
      </c>
      <c r="G16" s="9">
        <v>0.29561864009520394</v>
      </c>
    </row>
    <row r="17" spans="1:7">
      <c r="B17" t="s">
        <v>58</v>
      </c>
      <c r="D17" s="74">
        <v>17</v>
      </c>
      <c r="E17" s="25">
        <v>8396971.7899999991</v>
      </c>
      <c r="F17" s="9">
        <v>0.20238095238095238</v>
      </c>
      <c r="G17" s="9">
        <v>9.4162129595119673E-2</v>
      </c>
    </row>
    <row r="18" spans="1:7">
      <c r="C18" t="s">
        <v>75</v>
      </c>
      <c r="D18" s="74">
        <v>17</v>
      </c>
      <c r="E18" s="25">
        <v>8396971.7899999991</v>
      </c>
      <c r="F18" s="9">
        <v>0.20238095238095238</v>
      </c>
      <c r="G18" s="9">
        <v>9.4162129595119673E-2</v>
      </c>
    </row>
    <row r="19" spans="1:7">
      <c r="B19" t="s">
        <v>73</v>
      </c>
      <c r="D19" s="74">
        <v>7</v>
      </c>
      <c r="E19" s="25">
        <v>9523000</v>
      </c>
      <c r="F19" s="9">
        <v>8.3333333333333329E-2</v>
      </c>
      <c r="G19" s="9">
        <v>0.10678920717611756</v>
      </c>
    </row>
    <row r="20" spans="1:7">
      <c r="C20" t="s">
        <v>83</v>
      </c>
      <c r="D20" s="74">
        <v>7</v>
      </c>
      <c r="E20" s="25">
        <v>9523000</v>
      </c>
      <c r="F20" s="9">
        <v>8.3333333333333329E-2</v>
      </c>
      <c r="G20" s="9">
        <v>0.10678920717611756</v>
      </c>
    </row>
    <row r="21" spans="1:7">
      <c r="B21" t="s">
        <v>79</v>
      </c>
      <c r="D21" s="74">
        <v>5</v>
      </c>
      <c r="E21" s="25">
        <v>4087021</v>
      </c>
      <c r="F21" s="9">
        <v>5.9523809523809521E-2</v>
      </c>
      <c r="G21" s="9">
        <v>4.5831117536715656E-2</v>
      </c>
    </row>
    <row r="22" spans="1:7">
      <c r="C22" t="s">
        <v>91</v>
      </c>
      <c r="D22" s="74">
        <v>2</v>
      </c>
      <c r="E22" s="25">
        <v>2275000</v>
      </c>
      <c r="F22" s="9">
        <v>2.3809523809523808E-2</v>
      </c>
      <c r="G22" s="9">
        <v>2.5511440336623697E-2</v>
      </c>
    </row>
    <row r="23" spans="1:7">
      <c r="C23" t="s">
        <v>98</v>
      </c>
      <c r="D23" s="74">
        <v>2</v>
      </c>
      <c r="E23" s="25">
        <v>987021</v>
      </c>
      <c r="F23" s="9">
        <v>2.3809523809523808E-2</v>
      </c>
      <c r="G23" s="9">
        <v>1.106827575933831E-2</v>
      </c>
    </row>
    <row r="24" spans="1:7">
      <c r="C24" t="s">
        <v>80</v>
      </c>
      <c r="D24" s="74">
        <v>1</v>
      </c>
      <c r="E24" s="25">
        <v>825000</v>
      </c>
      <c r="F24" s="9">
        <v>1.1904761904761904E-2</v>
      </c>
      <c r="G24" s="9">
        <v>9.2514014407536482E-3</v>
      </c>
    </row>
    <row r="25" spans="1:7">
      <c r="B25" t="s">
        <v>63</v>
      </c>
      <c r="D25" s="74">
        <v>3</v>
      </c>
      <c r="E25" s="25">
        <v>1825000</v>
      </c>
      <c r="F25" s="9">
        <v>3.5714285714285712E-2</v>
      </c>
      <c r="G25" s="9">
        <v>2.0465221368939888E-2</v>
      </c>
    </row>
    <row r="26" spans="1:7">
      <c r="C26" t="s">
        <v>64</v>
      </c>
      <c r="D26" s="74">
        <v>3</v>
      </c>
      <c r="E26" s="25">
        <v>1825000</v>
      </c>
      <c r="F26" s="9">
        <v>3.5714285714285712E-2</v>
      </c>
      <c r="G26" s="9">
        <v>2.0465221368939888E-2</v>
      </c>
    </row>
    <row r="27" spans="1:7">
      <c r="B27" t="s">
        <v>67</v>
      </c>
      <c r="D27" s="74">
        <v>2</v>
      </c>
      <c r="E27" s="25">
        <v>2530000</v>
      </c>
      <c r="F27" s="9">
        <v>2.3809523809523808E-2</v>
      </c>
      <c r="G27" s="9">
        <v>2.8370964418311186E-2</v>
      </c>
    </row>
    <row r="28" spans="1:7">
      <c r="C28" t="s">
        <v>68</v>
      </c>
      <c r="D28" s="74">
        <v>1</v>
      </c>
      <c r="E28" s="25">
        <v>1245000</v>
      </c>
      <c r="F28" s="9">
        <v>1.1904761904761904E-2</v>
      </c>
      <c r="G28" s="9">
        <v>1.3961205810591869E-2</v>
      </c>
    </row>
    <row r="29" spans="1:7">
      <c r="C29" t="s">
        <v>100</v>
      </c>
      <c r="D29" s="74">
        <v>1</v>
      </c>
      <c r="E29" s="25">
        <v>1285000</v>
      </c>
      <c r="F29" s="9">
        <v>1.1904761904761904E-2</v>
      </c>
      <c r="G29" s="9">
        <v>1.4409758607719318E-2</v>
      </c>
    </row>
    <row r="30" spans="1:7">
      <c r="A30" t="s">
        <v>72</v>
      </c>
      <c r="D30" s="74">
        <v>8</v>
      </c>
      <c r="E30" s="25">
        <v>18365000</v>
      </c>
      <c r="F30" s="9">
        <v>9.5238095238095233E-2</v>
      </c>
      <c r="G30" s="9">
        <v>0.20594180298114029</v>
      </c>
    </row>
    <row r="31" spans="1:7">
      <c r="B31" t="s">
        <v>53</v>
      </c>
      <c r="D31" s="74">
        <v>1</v>
      </c>
      <c r="E31" s="25">
        <v>660000</v>
      </c>
      <c r="F31" s="9">
        <v>1.1904761904761904E-2</v>
      </c>
      <c r="G31" s="9">
        <v>7.4011211526029182E-3</v>
      </c>
    </row>
    <row r="32" spans="1:7">
      <c r="C32" t="s">
        <v>76</v>
      </c>
      <c r="D32" s="74">
        <v>1</v>
      </c>
      <c r="E32" s="25">
        <v>660000</v>
      </c>
      <c r="F32" s="9">
        <v>1.1904761904761904E-2</v>
      </c>
      <c r="G32" s="9">
        <v>7.4011211526029182E-3</v>
      </c>
    </row>
    <row r="33" spans="1:7">
      <c r="B33" t="s">
        <v>73</v>
      </c>
      <c r="D33" s="74">
        <v>7</v>
      </c>
      <c r="E33" s="25">
        <v>17705000</v>
      </c>
      <c r="F33" s="9">
        <v>8.3333333333333329E-2</v>
      </c>
      <c r="G33" s="9">
        <v>0.19854068182853737</v>
      </c>
    </row>
    <row r="34" spans="1:7">
      <c r="C34" t="s">
        <v>74</v>
      </c>
      <c r="D34" s="74">
        <v>7</v>
      </c>
      <c r="E34" s="25">
        <v>17705000</v>
      </c>
      <c r="F34" s="9">
        <v>8.3333333333333329E-2</v>
      </c>
      <c r="G34" s="9">
        <v>0.19854068182853737</v>
      </c>
    </row>
    <row r="35" spans="1:7">
      <c r="A35" t="s">
        <v>56</v>
      </c>
      <c r="D35" s="74">
        <v>13</v>
      </c>
      <c r="E35" s="25">
        <v>9475509.6500000004</v>
      </c>
      <c r="F35" s="9">
        <v>0.15476190476190477</v>
      </c>
      <c r="G35" s="9">
        <v>0.10625665894289103</v>
      </c>
    </row>
    <row r="36" spans="1:7">
      <c r="B36" t="s">
        <v>58</v>
      </c>
      <c r="D36" s="74">
        <v>4</v>
      </c>
      <c r="E36" s="25">
        <v>2160000</v>
      </c>
      <c r="F36" s="9">
        <v>4.7619047619047616E-2</v>
      </c>
      <c r="G36" s="9">
        <v>2.4221851044882278E-2</v>
      </c>
    </row>
    <row r="37" spans="1:7">
      <c r="C37" t="s">
        <v>59</v>
      </c>
      <c r="D37" s="74">
        <v>3</v>
      </c>
      <c r="E37" s="25">
        <v>1625000</v>
      </c>
      <c r="F37" s="9">
        <v>3.5714285714285712E-2</v>
      </c>
      <c r="G37" s="9">
        <v>1.8222457383302641E-2</v>
      </c>
    </row>
    <row r="38" spans="1:7">
      <c r="C38" t="s">
        <v>89</v>
      </c>
      <c r="D38" s="74">
        <v>1</v>
      </c>
      <c r="E38" s="25">
        <v>535000</v>
      </c>
      <c r="F38" s="9">
        <v>1.1904761904761904E-2</v>
      </c>
      <c r="G38" s="9">
        <v>5.9993936615796387E-3</v>
      </c>
    </row>
    <row r="39" spans="1:7">
      <c r="B39" t="s">
        <v>67</v>
      </c>
      <c r="D39" s="74">
        <v>4</v>
      </c>
      <c r="E39" s="25">
        <v>2044600</v>
      </c>
      <c r="F39" s="9">
        <v>4.7619047619047616E-2</v>
      </c>
      <c r="G39" s="9">
        <v>2.2927776225169585E-2</v>
      </c>
    </row>
    <row r="40" spans="1:7">
      <c r="C40" t="s">
        <v>81</v>
      </c>
      <c r="D40" s="74">
        <v>2</v>
      </c>
      <c r="E40" s="25">
        <v>409600</v>
      </c>
      <c r="F40" s="9">
        <v>2.3809523809523808E-2</v>
      </c>
      <c r="G40" s="9">
        <v>4.5931806425850838E-3</v>
      </c>
    </row>
    <row r="41" spans="1:7">
      <c r="C41" t="s">
        <v>69</v>
      </c>
      <c r="D41" s="74">
        <v>1</v>
      </c>
      <c r="E41" s="25">
        <v>925000</v>
      </c>
      <c r="F41" s="9">
        <v>1.1904761904761904E-2</v>
      </c>
      <c r="G41" s="9">
        <v>1.0372783433572272E-2</v>
      </c>
    </row>
    <row r="42" spans="1:7">
      <c r="C42" t="s">
        <v>92</v>
      </c>
      <c r="D42" s="74">
        <v>1</v>
      </c>
      <c r="E42" s="25">
        <v>710000</v>
      </c>
      <c r="F42" s="9">
        <v>1.1904761904761904E-2</v>
      </c>
      <c r="G42" s="9">
        <v>7.96181214901223E-3</v>
      </c>
    </row>
    <row r="43" spans="1:7">
      <c r="B43" t="s">
        <v>85</v>
      </c>
      <c r="D43" s="74">
        <v>3</v>
      </c>
      <c r="E43" s="25">
        <v>3822909.65</v>
      </c>
      <c r="F43" s="9">
        <v>3.5714285714285712E-2</v>
      </c>
      <c r="G43" s="9">
        <v>4.2869420416825482E-2</v>
      </c>
    </row>
    <row r="44" spans="1:7">
      <c r="C44" t="s">
        <v>97</v>
      </c>
      <c r="D44" s="74">
        <v>2</v>
      </c>
      <c r="E44" s="25">
        <v>3722909.65</v>
      </c>
      <c r="F44" s="9">
        <v>2.3809523809523808E-2</v>
      </c>
      <c r="G44" s="9">
        <v>4.1748038424006859E-2</v>
      </c>
    </row>
    <row r="45" spans="1:7">
      <c r="C45" t="s">
        <v>86</v>
      </c>
      <c r="D45" s="74">
        <v>1</v>
      </c>
      <c r="E45" s="25">
        <v>100000</v>
      </c>
      <c r="F45" s="9">
        <v>1.1904761904761904E-2</v>
      </c>
      <c r="G45" s="9">
        <v>1.121381992818624E-3</v>
      </c>
    </row>
    <row r="46" spans="1:7">
      <c r="B46" t="s">
        <v>87</v>
      </c>
      <c r="D46" s="74">
        <v>2</v>
      </c>
      <c r="E46" s="25">
        <v>1448000</v>
      </c>
      <c r="F46" s="9">
        <v>2.3809523809523808E-2</v>
      </c>
      <c r="G46" s="9">
        <v>1.6237611256013675E-2</v>
      </c>
    </row>
    <row r="47" spans="1:7">
      <c r="C47" t="s">
        <v>99</v>
      </c>
      <c r="D47" s="74">
        <v>1</v>
      </c>
      <c r="E47" s="25">
        <v>418000</v>
      </c>
      <c r="F47" s="9">
        <v>1.1904761904761904E-2</v>
      </c>
      <c r="G47" s="9">
        <v>4.6873767299818484E-3</v>
      </c>
    </row>
    <row r="48" spans="1:7">
      <c r="C48" t="s">
        <v>88</v>
      </c>
      <c r="D48" s="74">
        <v>1</v>
      </c>
      <c r="E48" s="25">
        <v>1030000</v>
      </c>
      <c r="F48" s="9">
        <v>1.1904761904761904E-2</v>
      </c>
      <c r="G48" s="9">
        <v>1.1550234526031827E-2</v>
      </c>
    </row>
    <row r="49" spans="1:7">
      <c r="A49" t="s">
        <v>77</v>
      </c>
      <c r="D49" s="74">
        <v>11</v>
      </c>
      <c r="E49" s="25">
        <v>12130500</v>
      </c>
      <c r="F49" s="9">
        <v>0.13095238095238096</v>
      </c>
      <c r="G49" s="9">
        <v>0.13602924263886318</v>
      </c>
    </row>
    <row r="50" spans="1:7">
      <c r="B50" t="s">
        <v>65</v>
      </c>
      <c r="D50" s="74">
        <v>2</v>
      </c>
      <c r="E50" s="25">
        <v>5305000</v>
      </c>
      <c r="F50" s="9">
        <v>2.3809523809523808E-2</v>
      </c>
      <c r="G50" s="9">
        <v>5.9489314719028005E-2</v>
      </c>
    </row>
    <row r="51" spans="1:7">
      <c r="C51" t="s">
        <v>78</v>
      </c>
      <c r="D51" s="74">
        <v>2</v>
      </c>
      <c r="E51" s="25">
        <v>5305000</v>
      </c>
      <c r="F51" s="9">
        <v>2.3809523809523808E-2</v>
      </c>
      <c r="G51" s="9">
        <v>5.9489314719028005E-2</v>
      </c>
    </row>
    <row r="52" spans="1:7">
      <c r="B52" t="s">
        <v>58</v>
      </c>
      <c r="D52" s="74">
        <v>7</v>
      </c>
      <c r="E52" s="25">
        <v>5720500</v>
      </c>
      <c r="F52" s="9">
        <v>8.3333333333333329E-2</v>
      </c>
      <c r="G52" s="9">
        <v>6.4148656899189388E-2</v>
      </c>
    </row>
    <row r="53" spans="1:7">
      <c r="C53" t="s">
        <v>82</v>
      </c>
      <c r="D53" s="74">
        <v>7</v>
      </c>
      <c r="E53" s="25">
        <v>5720500</v>
      </c>
      <c r="F53" s="9">
        <v>8.3333333333333329E-2</v>
      </c>
      <c r="G53" s="9">
        <v>6.4148656899189388E-2</v>
      </c>
    </row>
    <row r="54" spans="1:7">
      <c r="B54" t="s">
        <v>87</v>
      </c>
      <c r="D54" s="74">
        <v>1</v>
      </c>
      <c r="E54" s="25">
        <v>515000</v>
      </c>
      <c r="F54" s="9">
        <v>1.1904761904761904E-2</v>
      </c>
      <c r="G54" s="9">
        <v>5.7751172630159135E-3</v>
      </c>
    </row>
    <row r="55" spans="1:7">
      <c r="C55" t="s">
        <v>93</v>
      </c>
      <c r="D55" s="74">
        <v>1</v>
      </c>
      <c r="E55" s="25">
        <v>515000</v>
      </c>
      <c r="F55" s="9">
        <v>1.1904761904761904E-2</v>
      </c>
      <c r="G55" s="9">
        <v>5.7751172630159135E-3</v>
      </c>
    </row>
    <row r="56" spans="1:7">
      <c r="B56" t="s">
        <v>101</v>
      </c>
      <c r="D56" s="74">
        <v>1</v>
      </c>
      <c r="E56" s="25">
        <v>590000</v>
      </c>
      <c r="F56" s="9">
        <v>1.1904761904761904E-2</v>
      </c>
      <c r="G56" s="9">
        <v>6.6161537576298812E-3</v>
      </c>
    </row>
    <row r="57" spans="1:7">
      <c r="C57" t="s">
        <v>102</v>
      </c>
      <c r="D57" s="74">
        <v>1</v>
      </c>
      <c r="E57" s="25">
        <v>590000</v>
      </c>
      <c r="F57" s="9">
        <v>1.1904761904761904E-2</v>
      </c>
      <c r="G57" s="9">
        <v>6.6161537576298812E-3</v>
      </c>
    </row>
    <row r="58" spans="1:7">
      <c r="A58" t="s">
        <v>29</v>
      </c>
      <c r="D58" s="74">
        <v>84</v>
      </c>
      <c r="E58" s="25">
        <v>89175678.439999998</v>
      </c>
      <c r="F58" s="9">
        <v>1</v>
      </c>
      <c r="G58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41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3" t="s">
        <v>1</v>
      </c>
      <c r="B1" t="s">
        <v>28</v>
      </c>
    </row>
    <row r="3" spans="1:6">
      <c r="C3" s="73" t="s">
        <v>40</v>
      </c>
    </row>
    <row r="4" spans="1:6">
      <c r="A4" s="73" t="s">
        <v>39</v>
      </c>
      <c r="B4" s="73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105</v>
      </c>
      <c r="C5" s="74">
        <v>1</v>
      </c>
      <c r="D5" s="25">
        <v>132000</v>
      </c>
      <c r="E5" s="9">
        <v>9.0909090909090912E-2</v>
      </c>
      <c r="F5" s="9">
        <v>2.0179012082561076E-2</v>
      </c>
    </row>
    <row r="6" spans="1:6">
      <c r="B6" t="s">
        <v>51</v>
      </c>
      <c r="C6" s="74">
        <v>1</v>
      </c>
      <c r="D6" s="25">
        <v>132000</v>
      </c>
      <c r="E6" s="9">
        <v>9.0909090909090912E-2</v>
      </c>
      <c r="F6" s="9">
        <v>2.0179012082561076E-2</v>
      </c>
    </row>
    <row r="7" spans="1:6">
      <c r="C7" s="74"/>
      <c r="D7" s="25"/>
      <c r="E7" s="9"/>
      <c r="F7" s="9"/>
    </row>
    <row r="8" spans="1:6">
      <c r="A8" t="s">
        <v>120</v>
      </c>
      <c r="C8" s="74">
        <v>1</v>
      </c>
      <c r="D8" s="25">
        <v>678400</v>
      </c>
      <c r="E8" s="9">
        <v>9.0909090909090912E-2</v>
      </c>
      <c r="F8" s="9">
        <v>0.10370789240007147</v>
      </c>
    </row>
    <row r="9" spans="1:6">
      <c r="B9" t="s">
        <v>62</v>
      </c>
      <c r="C9" s="74">
        <v>1</v>
      </c>
      <c r="D9" s="25">
        <v>678400</v>
      </c>
      <c r="E9" s="9">
        <v>9.0909090909090912E-2</v>
      </c>
      <c r="F9" s="9">
        <v>0.10370789240007147</v>
      </c>
    </row>
    <row r="10" spans="1:6">
      <c r="C10" s="74"/>
      <c r="D10" s="25"/>
      <c r="E10" s="9"/>
      <c r="F10" s="9"/>
    </row>
    <row r="11" spans="1:6">
      <c r="A11" t="s">
        <v>116</v>
      </c>
      <c r="C11" s="74">
        <v>1</v>
      </c>
      <c r="D11" s="25">
        <v>927400</v>
      </c>
      <c r="E11" s="9">
        <v>9.0909090909090912E-2</v>
      </c>
      <c r="F11" s="9">
        <v>0.14177284701035714</v>
      </c>
    </row>
    <row r="12" spans="1:6">
      <c r="B12" t="s">
        <v>62</v>
      </c>
      <c r="C12" s="74">
        <v>1</v>
      </c>
      <c r="D12" s="25">
        <v>927400</v>
      </c>
      <c r="E12" s="9">
        <v>9.0909090909090912E-2</v>
      </c>
      <c r="F12" s="9">
        <v>0.14177284701035714</v>
      </c>
    </row>
    <row r="13" spans="1:6">
      <c r="C13" s="74"/>
      <c r="D13" s="25"/>
      <c r="E13" s="9"/>
      <c r="F13" s="9"/>
    </row>
    <row r="14" spans="1:6">
      <c r="A14" t="s">
        <v>118</v>
      </c>
      <c r="C14" s="74">
        <v>1</v>
      </c>
      <c r="D14" s="25">
        <v>815000</v>
      </c>
      <c r="E14" s="9">
        <v>9.0909090909090912E-2</v>
      </c>
      <c r="F14" s="9">
        <v>0.12459011247944907</v>
      </c>
    </row>
    <row r="15" spans="1:6">
      <c r="B15" t="s">
        <v>62</v>
      </c>
      <c r="C15" s="74">
        <v>1</v>
      </c>
      <c r="D15" s="25">
        <v>815000</v>
      </c>
      <c r="E15" s="9">
        <v>9.0909090909090912E-2</v>
      </c>
      <c r="F15" s="9">
        <v>0.12459011247944907</v>
      </c>
    </row>
    <row r="16" spans="1:6">
      <c r="C16" s="74"/>
      <c r="D16" s="25"/>
      <c r="E16" s="9"/>
      <c r="F16" s="9"/>
    </row>
    <row r="17" spans="1:6">
      <c r="A17" t="s">
        <v>122</v>
      </c>
      <c r="C17" s="74">
        <v>1</v>
      </c>
      <c r="D17" s="25">
        <v>250000</v>
      </c>
      <c r="E17" s="9">
        <v>9.0909090909090912E-2</v>
      </c>
      <c r="F17" s="9">
        <v>3.8217825913941433E-2</v>
      </c>
    </row>
    <row r="18" spans="1:6">
      <c r="B18" t="s">
        <v>72</v>
      </c>
      <c r="C18" s="74">
        <v>1</v>
      </c>
      <c r="D18" s="25">
        <v>250000</v>
      </c>
      <c r="E18" s="9">
        <v>9.0909090909090912E-2</v>
      </c>
      <c r="F18" s="9">
        <v>3.8217825913941433E-2</v>
      </c>
    </row>
    <row r="19" spans="1:6">
      <c r="C19" s="74"/>
      <c r="D19" s="25"/>
      <c r="E19" s="9"/>
      <c r="F19" s="9"/>
    </row>
    <row r="20" spans="1:6">
      <c r="A20" t="s">
        <v>44</v>
      </c>
      <c r="C20" s="74"/>
      <c r="D20" s="25"/>
      <c r="E20" s="9">
        <v>0</v>
      </c>
      <c r="F20" s="9">
        <v>0</v>
      </c>
    </row>
    <row r="21" spans="1:6">
      <c r="B21" t="s">
        <v>44</v>
      </c>
      <c r="C21" s="74"/>
      <c r="D21" s="25"/>
      <c r="E21" s="9">
        <v>0</v>
      </c>
      <c r="F21" s="9">
        <v>0</v>
      </c>
    </row>
    <row r="22" spans="1:6">
      <c r="C22" s="74"/>
      <c r="D22" s="25"/>
      <c r="E22" s="9"/>
      <c r="F22" s="9"/>
    </row>
    <row r="23" spans="1:6">
      <c r="A23" t="s">
        <v>108</v>
      </c>
      <c r="C23" s="74">
        <v>1</v>
      </c>
      <c r="D23" s="25">
        <v>1050000</v>
      </c>
      <c r="E23" s="9">
        <v>9.0909090909090912E-2</v>
      </c>
      <c r="F23" s="9">
        <v>0.16051486883855401</v>
      </c>
    </row>
    <row r="24" spans="1:6">
      <c r="B24" t="s">
        <v>51</v>
      </c>
      <c r="C24" s="74">
        <v>1</v>
      </c>
      <c r="D24" s="25">
        <v>1050000</v>
      </c>
      <c r="E24" s="9">
        <v>9.0909090909090912E-2</v>
      </c>
      <c r="F24" s="9">
        <v>0.16051486883855401</v>
      </c>
    </row>
    <row r="25" spans="1:6">
      <c r="C25" s="74"/>
      <c r="D25" s="25"/>
      <c r="E25" s="9"/>
      <c r="F25" s="9"/>
    </row>
    <row r="26" spans="1:6">
      <c r="A26" t="s">
        <v>113</v>
      </c>
      <c r="C26" s="74">
        <v>1</v>
      </c>
      <c r="D26" s="25">
        <v>305000</v>
      </c>
      <c r="E26" s="9">
        <v>9.0909090909090912E-2</v>
      </c>
      <c r="F26" s="9">
        <v>4.6625747615008546E-2</v>
      </c>
    </row>
    <row r="27" spans="1:6">
      <c r="B27" t="s">
        <v>62</v>
      </c>
      <c r="C27" s="74">
        <v>1</v>
      </c>
      <c r="D27" s="25">
        <v>305000</v>
      </c>
      <c r="E27" s="9">
        <v>9.0909090909090912E-2</v>
      </c>
      <c r="F27" s="9">
        <v>4.6625747615008546E-2</v>
      </c>
    </row>
    <row r="28" spans="1:6">
      <c r="C28" s="74"/>
      <c r="D28" s="25"/>
      <c r="E28" s="9"/>
      <c r="F28" s="9"/>
    </row>
    <row r="29" spans="1:6">
      <c r="A29" t="s">
        <v>110</v>
      </c>
      <c r="C29" s="74">
        <v>1</v>
      </c>
      <c r="D29" s="25">
        <v>200000</v>
      </c>
      <c r="E29" s="9">
        <v>9.0909090909090912E-2</v>
      </c>
      <c r="F29" s="9">
        <v>3.0574260731153144E-2</v>
      </c>
    </row>
    <row r="30" spans="1:6">
      <c r="B30" t="s">
        <v>62</v>
      </c>
      <c r="C30" s="74">
        <v>1</v>
      </c>
      <c r="D30" s="25">
        <v>200000</v>
      </c>
      <c r="E30" s="9">
        <v>9.0909090909090912E-2</v>
      </c>
      <c r="F30" s="9">
        <v>3.0574260731153144E-2</v>
      </c>
    </row>
    <row r="31" spans="1:6">
      <c r="C31" s="74"/>
      <c r="D31" s="25"/>
      <c r="E31" s="9"/>
      <c r="F31" s="9"/>
    </row>
    <row r="32" spans="1:6">
      <c r="A32" t="s">
        <v>124</v>
      </c>
      <c r="C32" s="74">
        <v>1</v>
      </c>
      <c r="D32" s="25">
        <v>77450</v>
      </c>
      <c r="E32" s="9">
        <v>9.0909090909090912E-2</v>
      </c>
      <c r="F32" s="9">
        <v>1.1839882468139055E-2</v>
      </c>
    </row>
    <row r="33" spans="1:6">
      <c r="B33" t="s">
        <v>56</v>
      </c>
      <c r="C33" s="74">
        <v>1</v>
      </c>
      <c r="D33" s="25">
        <v>77450</v>
      </c>
      <c r="E33" s="9">
        <v>9.0909090909090912E-2</v>
      </c>
      <c r="F33" s="9">
        <v>1.1839882468139055E-2</v>
      </c>
    </row>
    <row r="34" spans="1:6">
      <c r="C34" s="74"/>
      <c r="D34" s="25"/>
      <c r="E34" s="9"/>
      <c r="F34" s="9"/>
    </row>
    <row r="35" spans="1:6">
      <c r="A35" t="s">
        <v>128</v>
      </c>
      <c r="C35" s="74">
        <v>1</v>
      </c>
      <c r="D35" s="25">
        <v>1566200.07</v>
      </c>
      <c r="E35" s="9">
        <v>9.0909090909090912E-2</v>
      </c>
      <c r="F35" s="9">
        <v>0.23942704648665156</v>
      </c>
    </row>
    <row r="36" spans="1:6">
      <c r="B36" t="s">
        <v>77</v>
      </c>
      <c r="C36" s="74">
        <v>1</v>
      </c>
      <c r="D36" s="25">
        <v>1566200.07</v>
      </c>
      <c r="E36" s="9">
        <v>9.0909090909090912E-2</v>
      </c>
      <c r="F36" s="9">
        <v>0.23942704648665156</v>
      </c>
    </row>
    <row r="37" spans="1:6">
      <c r="C37" s="74"/>
      <c r="D37" s="25"/>
      <c r="E37" s="9"/>
      <c r="F37" s="9"/>
    </row>
    <row r="38" spans="1:6">
      <c r="A38" t="s">
        <v>126</v>
      </c>
      <c r="C38" s="74">
        <v>1</v>
      </c>
      <c r="D38" s="25">
        <v>540000</v>
      </c>
      <c r="E38" s="9">
        <v>9.0909090909090912E-2</v>
      </c>
      <c r="F38" s="9">
        <v>8.2550503974113495E-2</v>
      </c>
    </row>
    <row r="39" spans="1:6">
      <c r="B39" t="s">
        <v>77</v>
      </c>
      <c r="C39" s="74">
        <v>1</v>
      </c>
      <c r="D39" s="25">
        <v>540000</v>
      </c>
      <c r="E39" s="9">
        <v>9.0909090909090912E-2</v>
      </c>
      <c r="F39" s="9">
        <v>8.2550503974113495E-2</v>
      </c>
    </row>
    <row r="40" spans="1:6">
      <c r="C40" s="74"/>
      <c r="D40" s="25"/>
      <c r="E40" s="9"/>
      <c r="F40" s="9"/>
    </row>
    <row r="41" spans="1:6">
      <c r="A41" t="s">
        <v>29</v>
      </c>
      <c r="C41" s="74">
        <v>11</v>
      </c>
      <c r="D41" s="25">
        <v>6541450.0700000003</v>
      </c>
      <c r="E41" s="9">
        <v>1</v>
      </c>
      <c r="F41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85"/>
  <sheetViews>
    <sheetView workbookViewId="0">
      <selection activeCell="A2" sqref="A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3" t="s">
        <v>0</v>
      </c>
      <c r="B1" s="83" t="s">
        <v>35</v>
      </c>
      <c r="C1" s="83" t="s">
        <v>26</v>
      </c>
      <c r="D1" s="83" t="s">
        <v>31</v>
      </c>
      <c r="E1" s="83" t="s">
        <v>27</v>
      </c>
      <c r="F1" s="83" t="s">
        <v>32</v>
      </c>
      <c r="G1" s="83" t="s">
        <v>36</v>
      </c>
      <c r="H1" s="83" t="s">
        <v>37</v>
      </c>
      <c r="I1" s="83" t="s">
        <v>38</v>
      </c>
      <c r="J1" s="83" t="s">
        <v>33</v>
      </c>
      <c r="K1" s="88" t="s">
        <v>42</v>
      </c>
      <c r="L1">
        <v>85</v>
      </c>
    </row>
    <row r="2" spans="1:12" ht="14.4">
      <c r="A2" s="102" t="s">
        <v>94</v>
      </c>
      <c r="B2" s="102" t="s">
        <v>129</v>
      </c>
      <c r="C2" s="102" t="s">
        <v>95</v>
      </c>
      <c r="D2" s="102" t="s">
        <v>96</v>
      </c>
      <c r="E2" s="102" t="s">
        <v>57</v>
      </c>
      <c r="F2" s="103">
        <v>1004423</v>
      </c>
      <c r="G2" s="104">
        <v>552434</v>
      </c>
      <c r="H2" s="102" t="s">
        <v>70</v>
      </c>
      <c r="I2" s="102" t="s">
        <v>70</v>
      </c>
      <c r="J2" s="105">
        <v>45322</v>
      </c>
    </row>
    <row r="3" spans="1:12" ht="14.4">
      <c r="A3" s="102" t="s">
        <v>51</v>
      </c>
      <c r="B3" s="102" t="s">
        <v>130</v>
      </c>
      <c r="C3" s="102" t="s">
        <v>53</v>
      </c>
      <c r="D3" s="102" t="s">
        <v>54</v>
      </c>
      <c r="E3" s="102" t="s">
        <v>71</v>
      </c>
      <c r="F3" s="103">
        <v>1003923</v>
      </c>
      <c r="G3" s="104">
        <v>1862750</v>
      </c>
      <c r="H3" s="102" t="s">
        <v>70</v>
      </c>
      <c r="I3" s="102" t="s">
        <v>70</v>
      </c>
      <c r="J3" s="105">
        <v>45307</v>
      </c>
    </row>
    <row r="4" spans="1:12" ht="14.4">
      <c r="A4" s="102" t="s">
        <v>51</v>
      </c>
      <c r="B4" s="102" t="s">
        <v>130</v>
      </c>
      <c r="C4" s="102" t="s">
        <v>53</v>
      </c>
      <c r="D4" s="102" t="s">
        <v>54</v>
      </c>
      <c r="E4" s="102" t="s">
        <v>71</v>
      </c>
      <c r="F4" s="103">
        <v>1004373</v>
      </c>
      <c r="G4" s="104">
        <v>1867750</v>
      </c>
      <c r="H4" s="102" t="s">
        <v>70</v>
      </c>
      <c r="I4" s="102" t="s">
        <v>70</v>
      </c>
      <c r="J4" s="105">
        <v>45321</v>
      </c>
    </row>
    <row r="5" spans="1:12" ht="14.4">
      <c r="A5" s="102" t="s">
        <v>51</v>
      </c>
      <c r="B5" s="102" t="s">
        <v>130</v>
      </c>
      <c r="C5" s="102" t="s">
        <v>53</v>
      </c>
      <c r="D5" s="102" t="s">
        <v>54</v>
      </c>
      <c r="E5" s="102" t="s">
        <v>71</v>
      </c>
      <c r="F5" s="103">
        <v>1003973</v>
      </c>
      <c r="G5" s="104">
        <v>2235146</v>
      </c>
      <c r="H5" s="102" t="s">
        <v>70</v>
      </c>
      <c r="I5" s="102" t="s">
        <v>70</v>
      </c>
      <c r="J5" s="105">
        <v>45309</v>
      </c>
    </row>
    <row r="6" spans="1:12" ht="14.4">
      <c r="A6" s="102" t="s">
        <v>51</v>
      </c>
      <c r="B6" s="102" t="s">
        <v>130</v>
      </c>
      <c r="C6" s="102" t="s">
        <v>53</v>
      </c>
      <c r="D6" s="102" t="s">
        <v>54</v>
      </c>
      <c r="E6" s="102" t="s">
        <v>57</v>
      </c>
      <c r="F6" s="103">
        <v>1004263</v>
      </c>
      <c r="G6" s="104">
        <v>745000</v>
      </c>
      <c r="H6" s="102" t="s">
        <v>55</v>
      </c>
      <c r="I6" s="102" t="s">
        <v>70</v>
      </c>
      <c r="J6" s="105">
        <v>45316</v>
      </c>
    </row>
    <row r="7" spans="1:12" ht="14.4">
      <c r="A7" s="102" t="s">
        <v>51</v>
      </c>
      <c r="B7" s="102" t="s">
        <v>130</v>
      </c>
      <c r="C7" s="102" t="s">
        <v>65</v>
      </c>
      <c r="D7" s="102" t="s">
        <v>66</v>
      </c>
      <c r="E7" s="102" t="s">
        <v>57</v>
      </c>
      <c r="F7" s="103">
        <v>1004245</v>
      </c>
      <c r="G7" s="104">
        <v>2100000</v>
      </c>
      <c r="H7" s="102" t="s">
        <v>55</v>
      </c>
      <c r="I7" s="102" t="s">
        <v>70</v>
      </c>
      <c r="J7" s="105">
        <v>45316</v>
      </c>
    </row>
    <row r="8" spans="1:12" ht="14.4">
      <c r="A8" s="102" t="s">
        <v>51</v>
      </c>
      <c r="B8" s="102" t="s">
        <v>130</v>
      </c>
      <c r="C8" s="102" t="s">
        <v>53</v>
      </c>
      <c r="D8" s="102" t="s">
        <v>54</v>
      </c>
      <c r="E8" s="102" t="s">
        <v>71</v>
      </c>
      <c r="F8" s="103">
        <v>1003761</v>
      </c>
      <c r="G8" s="104">
        <v>3094589</v>
      </c>
      <c r="H8" s="102" t="s">
        <v>70</v>
      </c>
      <c r="I8" s="102" t="s">
        <v>70</v>
      </c>
      <c r="J8" s="105">
        <v>45299</v>
      </c>
    </row>
    <row r="9" spans="1:12" ht="14.4">
      <c r="A9" s="102" t="s">
        <v>51</v>
      </c>
      <c r="B9" s="102" t="s">
        <v>130</v>
      </c>
      <c r="C9" s="102" t="s">
        <v>53</v>
      </c>
      <c r="D9" s="102" t="s">
        <v>54</v>
      </c>
      <c r="E9" s="102" t="s">
        <v>52</v>
      </c>
      <c r="F9" s="103">
        <v>1003882</v>
      </c>
      <c r="G9" s="104">
        <v>350000</v>
      </c>
      <c r="H9" s="102" t="s">
        <v>55</v>
      </c>
      <c r="I9" s="102" t="s">
        <v>70</v>
      </c>
      <c r="J9" s="105">
        <v>45303</v>
      </c>
    </row>
    <row r="10" spans="1:12" ht="14.4">
      <c r="A10" s="102" t="s">
        <v>51</v>
      </c>
      <c r="B10" s="102" t="s">
        <v>130</v>
      </c>
      <c r="C10" s="102" t="s">
        <v>65</v>
      </c>
      <c r="D10" s="102" t="s">
        <v>66</v>
      </c>
      <c r="E10" s="102" t="s">
        <v>90</v>
      </c>
      <c r="F10" s="103">
        <v>1004416</v>
      </c>
      <c r="G10" s="104">
        <v>1100000</v>
      </c>
      <c r="H10" s="102" t="s">
        <v>55</v>
      </c>
      <c r="I10" s="102" t="s">
        <v>70</v>
      </c>
      <c r="J10" s="105">
        <v>45322</v>
      </c>
    </row>
    <row r="11" spans="1:12" ht="14.4">
      <c r="A11" s="102" t="s">
        <v>51</v>
      </c>
      <c r="B11" s="102" t="s">
        <v>130</v>
      </c>
      <c r="C11" s="102" t="s">
        <v>53</v>
      </c>
      <c r="D11" s="102" t="s">
        <v>54</v>
      </c>
      <c r="E11" s="102" t="s">
        <v>52</v>
      </c>
      <c r="F11" s="103">
        <v>1003612</v>
      </c>
      <c r="G11" s="104">
        <v>270000</v>
      </c>
      <c r="H11" s="102" t="s">
        <v>55</v>
      </c>
      <c r="I11" s="102" t="s">
        <v>70</v>
      </c>
      <c r="J11" s="105">
        <v>45294</v>
      </c>
    </row>
    <row r="12" spans="1:12" ht="14.4">
      <c r="A12" s="102" t="s">
        <v>51</v>
      </c>
      <c r="B12" s="102" t="s">
        <v>130</v>
      </c>
      <c r="C12" s="102" t="s">
        <v>53</v>
      </c>
      <c r="D12" s="102" t="s">
        <v>54</v>
      </c>
      <c r="E12" s="102" t="s">
        <v>57</v>
      </c>
      <c r="F12" s="103">
        <v>1004290</v>
      </c>
      <c r="G12" s="104">
        <v>565000</v>
      </c>
      <c r="H12" s="102" t="s">
        <v>55</v>
      </c>
      <c r="I12" s="102" t="s">
        <v>70</v>
      </c>
      <c r="J12" s="105">
        <v>45317</v>
      </c>
    </row>
    <row r="13" spans="1:12" ht="14.4">
      <c r="A13" s="102" t="s">
        <v>51</v>
      </c>
      <c r="B13" s="102" t="s">
        <v>130</v>
      </c>
      <c r="C13" s="102" t="s">
        <v>53</v>
      </c>
      <c r="D13" s="102" t="s">
        <v>54</v>
      </c>
      <c r="E13" s="102" t="s">
        <v>57</v>
      </c>
      <c r="F13" s="103">
        <v>1003618</v>
      </c>
      <c r="G13" s="104">
        <v>1500000</v>
      </c>
      <c r="H13" s="102" t="s">
        <v>55</v>
      </c>
      <c r="I13" s="102" t="s">
        <v>70</v>
      </c>
      <c r="J13" s="105">
        <v>45295</v>
      </c>
    </row>
    <row r="14" spans="1:12" ht="14.4">
      <c r="A14" s="102" t="s">
        <v>51</v>
      </c>
      <c r="B14" s="102" t="s">
        <v>130</v>
      </c>
      <c r="C14" s="102" t="s">
        <v>65</v>
      </c>
      <c r="D14" s="102" t="s">
        <v>66</v>
      </c>
      <c r="E14" s="102" t="s">
        <v>90</v>
      </c>
      <c r="F14" s="103">
        <v>1003984</v>
      </c>
      <c r="G14" s="104">
        <v>1400000</v>
      </c>
      <c r="H14" s="102" t="s">
        <v>55</v>
      </c>
      <c r="I14" s="102" t="s">
        <v>70</v>
      </c>
      <c r="J14" s="105">
        <v>45309</v>
      </c>
    </row>
    <row r="15" spans="1:12" ht="14.4">
      <c r="A15" s="102" t="s">
        <v>51</v>
      </c>
      <c r="B15" s="102" t="s">
        <v>130</v>
      </c>
      <c r="C15" s="102" t="s">
        <v>53</v>
      </c>
      <c r="D15" s="102" t="s">
        <v>54</v>
      </c>
      <c r="E15" s="102" t="s">
        <v>71</v>
      </c>
      <c r="F15" s="103">
        <v>1004021</v>
      </c>
      <c r="G15" s="104">
        <v>2117507</v>
      </c>
      <c r="H15" s="102" t="s">
        <v>70</v>
      </c>
      <c r="I15" s="102" t="s">
        <v>70</v>
      </c>
      <c r="J15" s="105">
        <v>45310</v>
      </c>
    </row>
    <row r="16" spans="1:12" ht="14.4">
      <c r="A16" s="102" t="s">
        <v>51</v>
      </c>
      <c r="B16" s="102" t="s">
        <v>130</v>
      </c>
      <c r="C16" s="102" t="s">
        <v>65</v>
      </c>
      <c r="D16" s="102" t="s">
        <v>66</v>
      </c>
      <c r="E16" s="102" t="s">
        <v>57</v>
      </c>
      <c r="F16" s="103">
        <v>1003895</v>
      </c>
      <c r="G16" s="104">
        <v>180000</v>
      </c>
      <c r="H16" s="102" t="s">
        <v>55</v>
      </c>
      <c r="I16" s="102" t="s">
        <v>70</v>
      </c>
      <c r="J16" s="105">
        <v>45307</v>
      </c>
    </row>
    <row r="17" spans="1:10" ht="14.4">
      <c r="A17" s="102" t="s">
        <v>51</v>
      </c>
      <c r="B17" s="102" t="s">
        <v>130</v>
      </c>
      <c r="C17" s="102" t="s">
        <v>53</v>
      </c>
      <c r="D17" s="102" t="s">
        <v>54</v>
      </c>
      <c r="E17" s="102" t="s">
        <v>52</v>
      </c>
      <c r="F17" s="103">
        <v>1003620</v>
      </c>
      <c r="G17" s="104">
        <v>72500</v>
      </c>
      <c r="H17" s="102" t="s">
        <v>55</v>
      </c>
      <c r="I17" s="102" t="s">
        <v>70</v>
      </c>
      <c r="J17" s="105">
        <v>45295</v>
      </c>
    </row>
    <row r="18" spans="1:10" ht="14.4">
      <c r="A18" s="102" t="s">
        <v>51</v>
      </c>
      <c r="B18" s="102" t="s">
        <v>130</v>
      </c>
      <c r="C18" s="102" t="s">
        <v>60</v>
      </c>
      <c r="D18" s="102" t="s">
        <v>61</v>
      </c>
      <c r="E18" s="102" t="s">
        <v>57</v>
      </c>
      <c r="F18" s="103">
        <v>1003887</v>
      </c>
      <c r="G18" s="104">
        <v>430000</v>
      </c>
      <c r="H18" s="102" t="s">
        <v>55</v>
      </c>
      <c r="I18" s="102" t="s">
        <v>70</v>
      </c>
      <c r="J18" s="105">
        <v>45303</v>
      </c>
    </row>
    <row r="19" spans="1:10" ht="14.4">
      <c r="A19" s="102" t="s">
        <v>51</v>
      </c>
      <c r="B19" s="102" t="s">
        <v>130</v>
      </c>
      <c r="C19" s="102" t="s">
        <v>53</v>
      </c>
      <c r="D19" s="102" t="s">
        <v>54</v>
      </c>
      <c r="E19" s="102" t="s">
        <v>57</v>
      </c>
      <c r="F19" s="103">
        <v>1003890</v>
      </c>
      <c r="G19" s="104">
        <v>2400000</v>
      </c>
      <c r="H19" s="102" t="s">
        <v>55</v>
      </c>
      <c r="I19" s="102" t="s">
        <v>70</v>
      </c>
      <c r="J19" s="105">
        <v>45303</v>
      </c>
    </row>
    <row r="20" spans="1:10" ht="14.4">
      <c r="A20" s="102" t="s">
        <v>62</v>
      </c>
      <c r="B20" s="102" t="s">
        <v>131</v>
      </c>
      <c r="C20" s="102" t="s">
        <v>58</v>
      </c>
      <c r="D20" s="102" t="s">
        <v>75</v>
      </c>
      <c r="E20" s="102" t="s">
        <v>57</v>
      </c>
      <c r="F20" s="103">
        <v>1004224</v>
      </c>
      <c r="G20" s="104">
        <v>485000</v>
      </c>
      <c r="H20" s="102" t="s">
        <v>55</v>
      </c>
      <c r="I20" s="102" t="s">
        <v>70</v>
      </c>
      <c r="J20" s="105">
        <v>45316</v>
      </c>
    </row>
    <row r="21" spans="1:10" ht="14.4">
      <c r="A21" s="102" t="s">
        <v>62</v>
      </c>
      <c r="B21" s="102" t="s">
        <v>131</v>
      </c>
      <c r="C21" s="102" t="s">
        <v>58</v>
      </c>
      <c r="D21" s="102" t="s">
        <v>75</v>
      </c>
      <c r="E21" s="102" t="s">
        <v>57</v>
      </c>
      <c r="F21" s="103">
        <v>1003966</v>
      </c>
      <c r="G21" s="104">
        <v>450000</v>
      </c>
      <c r="H21" s="102" t="s">
        <v>55</v>
      </c>
      <c r="I21" s="102" t="s">
        <v>70</v>
      </c>
      <c r="J21" s="105">
        <v>45309</v>
      </c>
    </row>
    <row r="22" spans="1:10" ht="14.4">
      <c r="A22" s="102" t="s">
        <v>62</v>
      </c>
      <c r="B22" s="102" t="s">
        <v>131</v>
      </c>
      <c r="C22" s="102" t="s">
        <v>73</v>
      </c>
      <c r="D22" s="102" t="s">
        <v>83</v>
      </c>
      <c r="E22" s="102" t="s">
        <v>52</v>
      </c>
      <c r="F22" s="103">
        <v>1004379</v>
      </c>
      <c r="G22" s="104">
        <v>415000</v>
      </c>
      <c r="H22" s="102" t="s">
        <v>55</v>
      </c>
      <c r="I22" s="102" t="s">
        <v>70</v>
      </c>
      <c r="J22" s="105">
        <v>45322</v>
      </c>
    </row>
    <row r="23" spans="1:10" ht="14.4">
      <c r="A23" s="102" t="s">
        <v>62</v>
      </c>
      <c r="B23" s="102" t="s">
        <v>131</v>
      </c>
      <c r="C23" s="102" t="s">
        <v>79</v>
      </c>
      <c r="D23" s="102" t="s">
        <v>91</v>
      </c>
      <c r="E23" s="102" t="s">
        <v>57</v>
      </c>
      <c r="F23" s="103">
        <v>1004006</v>
      </c>
      <c r="G23" s="104">
        <v>1600000</v>
      </c>
      <c r="H23" s="102" t="s">
        <v>55</v>
      </c>
      <c r="I23" s="102" t="s">
        <v>70</v>
      </c>
      <c r="J23" s="105">
        <v>45310</v>
      </c>
    </row>
    <row r="24" spans="1:10" ht="14.4">
      <c r="A24" s="102" t="s">
        <v>62</v>
      </c>
      <c r="B24" s="102" t="s">
        <v>131</v>
      </c>
      <c r="C24" s="102" t="s">
        <v>58</v>
      </c>
      <c r="D24" s="102" t="s">
        <v>75</v>
      </c>
      <c r="E24" s="102" t="s">
        <v>57</v>
      </c>
      <c r="F24" s="103">
        <v>1004369</v>
      </c>
      <c r="G24" s="104">
        <v>806179.55</v>
      </c>
      <c r="H24" s="102" t="s">
        <v>70</v>
      </c>
      <c r="I24" s="102" t="s">
        <v>70</v>
      </c>
      <c r="J24" s="105">
        <v>45321</v>
      </c>
    </row>
    <row r="25" spans="1:10" ht="14.4">
      <c r="A25" s="102" t="s">
        <v>62</v>
      </c>
      <c r="B25" s="102" t="s">
        <v>131</v>
      </c>
      <c r="C25" s="102" t="s">
        <v>73</v>
      </c>
      <c r="D25" s="102" t="s">
        <v>83</v>
      </c>
      <c r="E25" s="102" t="s">
        <v>71</v>
      </c>
      <c r="F25" s="103">
        <v>1003806</v>
      </c>
      <c r="G25" s="104">
        <v>1488000</v>
      </c>
      <c r="H25" s="102" t="s">
        <v>55</v>
      </c>
      <c r="I25" s="102" t="s">
        <v>70</v>
      </c>
      <c r="J25" s="105">
        <v>45301</v>
      </c>
    </row>
    <row r="26" spans="1:10" ht="14.4">
      <c r="A26" s="102" t="s">
        <v>62</v>
      </c>
      <c r="B26" s="102" t="s">
        <v>131</v>
      </c>
      <c r="C26" s="102" t="s">
        <v>58</v>
      </c>
      <c r="D26" s="102" t="s">
        <v>75</v>
      </c>
      <c r="E26" s="102" t="s">
        <v>57</v>
      </c>
      <c r="F26" s="103">
        <v>1004232</v>
      </c>
      <c r="G26" s="104">
        <v>773817</v>
      </c>
      <c r="H26" s="102" t="s">
        <v>70</v>
      </c>
      <c r="I26" s="102" t="s">
        <v>70</v>
      </c>
      <c r="J26" s="105">
        <v>45316</v>
      </c>
    </row>
    <row r="27" spans="1:10" ht="14.4">
      <c r="A27" s="102" t="s">
        <v>62</v>
      </c>
      <c r="B27" s="102" t="s">
        <v>131</v>
      </c>
      <c r="C27" s="102" t="s">
        <v>58</v>
      </c>
      <c r="D27" s="102" t="s">
        <v>75</v>
      </c>
      <c r="E27" s="102" t="s">
        <v>57</v>
      </c>
      <c r="F27" s="103">
        <v>1003781</v>
      </c>
      <c r="G27" s="104">
        <v>380000</v>
      </c>
      <c r="H27" s="102" t="s">
        <v>55</v>
      </c>
      <c r="I27" s="102" t="s">
        <v>70</v>
      </c>
      <c r="J27" s="105">
        <v>45300</v>
      </c>
    </row>
    <row r="28" spans="1:10" ht="14.4">
      <c r="A28" s="102" t="s">
        <v>62</v>
      </c>
      <c r="B28" s="102" t="s">
        <v>131</v>
      </c>
      <c r="C28" s="102" t="s">
        <v>58</v>
      </c>
      <c r="D28" s="102" t="s">
        <v>75</v>
      </c>
      <c r="E28" s="102" t="s">
        <v>84</v>
      </c>
      <c r="F28" s="103">
        <v>1003844</v>
      </c>
      <c r="G28" s="104">
        <v>275000</v>
      </c>
      <c r="H28" s="102" t="s">
        <v>55</v>
      </c>
      <c r="I28" s="102" t="s">
        <v>70</v>
      </c>
      <c r="J28" s="105">
        <v>45302</v>
      </c>
    </row>
    <row r="29" spans="1:10" ht="14.4">
      <c r="A29" s="102" t="s">
        <v>62</v>
      </c>
      <c r="B29" s="102" t="s">
        <v>131</v>
      </c>
      <c r="C29" s="102" t="s">
        <v>73</v>
      </c>
      <c r="D29" s="102" t="s">
        <v>83</v>
      </c>
      <c r="E29" s="102" t="s">
        <v>57</v>
      </c>
      <c r="F29" s="103">
        <v>1004022</v>
      </c>
      <c r="G29" s="104">
        <v>2750000</v>
      </c>
      <c r="H29" s="102" t="s">
        <v>55</v>
      </c>
      <c r="I29" s="102" t="s">
        <v>70</v>
      </c>
      <c r="J29" s="105">
        <v>45310</v>
      </c>
    </row>
    <row r="30" spans="1:10" ht="14.4">
      <c r="A30" s="102" t="s">
        <v>62</v>
      </c>
      <c r="B30" s="102" t="s">
        <v>131</v>
      </c>
      <c r="C30" s="102" t="s">
        <v>73</v>
      </c>
      <c r="D30" s="102" t="s">
        <v>83</v>
      </c>
      <c r="E30" s="102" t="s">
        <v>57</v>
      </c>
      <c r="F30" s="103">
        <v>1003824</v>
      </c>
      <c r="G30" s="104">
        <v>1550000</v>
      </c>
      <c r="H30" s="102" t="s">
        <v>55</v>
      </c>
      <c r="I30" s="102" t="s">
        <v>70</v>
      </c>
      <c r="J30" s="105">
        <v>45301</v>
      </c>
    </row>
    <row r="31" spans="1:10" ht="14.4">
      <c r="A31" s="102" t="s">
        <v>62</v>
      </c>
      <c r="B31" s="102" t="s">
        <v>131</v>
      </c>
      <c r="C31" s="102" t="s">
        <v>58</v>
      </c>
      <c r="D31" s="102" t="s">
        <v>75</v>
      </c>
      <c r="E31" s="102" t="s">
        <v>57</v>
      </c>
      <c r="F31" s="103">
        <v>1004052</v>
      </c>
      <c r="G31" s="121"/>
      <c r="H31" s="102" t="s">
        <v>55</v>
      </c>
      <c r="I31" s="102" t="s">
        <v>70</v>
      </c>
      <c r="J31" s="105">
        <v>45313</v>
      </c>
    </row>
    <row r="32" spans="1:10" ht="14.4">
      <c r="A32" s="102" t="s">
        <v>62</v>
      </c>
      <c r="B32" s="102" t="s">
        <v>131</v>
      </c>
      <c r="C32" s="102" t="s">
        <v>58</v>
      </c>
      <c r="D32" s="102" t="s">
        <v>75</v>
      </c>
      <c r="E32" s="102" t="s">
        <v>52</v>
      </c>
      <c r="F32" s="103">
        <v>1004007</v>
      </c>
      <c r="G32" s="104">
        <v>290000</v>
      </c>
      <c r="H32" s="102" t="s">
        <v>55</v>
      </c>
      <c r="I32" s="102" t="s">
        <v>70</v>
      </c>
      <c r="J32" s="105">
        <v>45310</v>
      </c>
    </row>
    <row r="33" spans="1:10" ht="14.4">
      <c r="A33" s="102" t="s">
        <v>62</v>
      </c>
      <c r="B33" s="102" t="s">
        <v>131</v>
      </c>
      <c r="C33" s="102" t="s">
        <v>73</v>
      </c>
      <c r="D33" s="102" t="s">
        <v>83</v>
      </c>
      <c r="E33" s="102" t="s">
        <v>57</v>
      </c>
      <c r="F33" s="103">
        <v>1003557</v>
      </c>
      <c r="G33" s="104">
        <v>1800000</v>
      </c>
      <c r="H33" s="102" t="s">
        <v>55</v>
      </c>
      <c r="I33" s="102" t="s">
        <v>70</v>
      </c>
      <c r="J33" s="105">
        <v>45293</v>
      </c>
    </row>
    <row r="34" spans="1:10" ht="14.4">
      <c r="A34" s="102" t="s">
        <v>62</v>
      </c>
      <c r="B34" s="102" t="s">
        <v>131</v>
      </c>
      <c r="C34" s="102" t="s">
        <v>63</v>
      </c>
      <c r="D34" s="102" t="s">
        <v>64</v>
      </c>
      <c r="E34" s="102" t="s">
        <v>57</v>
      </c>
      <c r="F34" s="103">
        <v>1003759</v>
      </c>
      <c r="G34" s="104">
        <v>640000</v>
      </c>
      <c r="H34" s="102" t="s">
        <v>55</v>
      </c>
      <c r="I34" s="102" t="s">
        <v>70</v>
      </c>
      <c r="J34" s="105">
        <v>45299</v>
      </c>
    </row>
    <row r="35" spans="1:10" ht="14.4">
      <c r="A35" s="102" t="s">
        <v>62</v>
      </c>
      <c r="B35" s="102" t="s">
        <v>131</v>
      </c>
      <c r="C35" s="102" t="s">
        <v>63</v>
      </c>
      <c r="D35" s="102" t="s">
        <v>64</v>
      </c>
      <c r="E35" s="102" t="s">
        <v>57</v>
      </c>
      <c r="F35" s="103">
        <v>1003757</v>
      </c>
      <c r="G35" s="104">
        <v>590000</v>
      </c>
      <c r="H35" s="102" t="s">
        <v>55</v>
      </c>
      <c r="I35" s="102" t="s">
        <v>70</v>
      </c>
      <c r="J35" s="105">
        <v>45299</v>
      </c>
    </row>
    <row r="36" spans="1:10" ht="14.4">
      <c r="A36" s="102" t="s">
        <v>62</v>
      </c>
      <c r="B36" s="102" t="s">
        <v>131</v>
      </c>
      <c r="C36" s="102" t="s">
        <v>63</v>
      </c>
      <c r="D36" s="102" t="s">
        <v>64</v>
      </c>
      <c r="E36" s="102" t="s">
        <v>57</v>
      </c>
      <c r="F36" s="103">
        <v>1003892</v>
      </c>
      <c r="G36" s="104">
        <v>595000</v>
      </c>
      <c r="H36" s="102" t="s">
        <v>55</v>
      </c>
      <c r="I36" s="102" t="s">
        <v>70</v>
      </c>
      <c r="J36" s="105">
        <v>45303</v>
      </c>
    </row>
    <row r="37" spans="1:10" ht="14.4">
      <c r="A37" s="102" t="s">
        <v>62</v>
      </c>
      <c r="B37" s="102" t="s">
        <v>131</v>
      </c>
      <c r="C37" s="102" t="s">
        <v>67</v>
      </c>
      <c r="D37" s="102" t="s">
        <v>68</v>
      </c>
      <c r="E37" s="102" t="s">
        <v>57</v>
      </c>
      <c r="F37" s="103">
        <v>1003915</v>
      </c>
      <c r="G37" s="104">
        <v>1245000</v>
      </c>
      <c r="H37" s="102" t="s">
        <v>55</v>
      </c>
      <c r="I37" s="102" t="s">
        <v>70</v>
      </c>
      <c r="J37" s="105">
        <v>45307</v>
      </c>
    </row>
    <row r="38" spans="1:10" ht="14.4">
      <c r="A38" s="102" t="s">
        <v>62</v>
      </c>
      <c r="B38" s="102" t="s">
        <v>131</v>
      </c>
      <c r="C38" s="102" t="s">
        <v>58</v>
      </c>
      <c r="D38" s="102" t="s">
        <v>75</v>
      </c>
      <c r="E38" s="102" t="s">
        <v>57</v>
      </c>
      <c r="F38" s="103">
        <v>1003658</v>
      </c>
      <c r="G38" s="104">
        <v>675000</v>
      </c>
      <c r="H38" s="102" t="s">
        <v>55</v>
      </c>
      <c r="I38" s="102" t="s">
        <v>70</v>
      </c>
      <c r="J38" s="105">
        <v>45296</v>
      </c>
    </row>
    <row r="39" spans="1:10" ht="14.4">
      <c r="A39" s="102" t="s">
        <v>62</v>
      </c>
      <c r="B39" s="102" t="s">
        <v>131</v>
      </c>
      <c r="C39" s="102" t="s">
        <v>67</v>
      </c>
      <c r="D39" s="102" t="s">
        <v>100</v>
      </c>
      <c r="E39" s="102" t="s">
        <v>57</v>
      </c>
      <c r="F39" s="103">
        <v>1003650</v>
      </c>
      <c r="G39" s="104">
        <v>1285000</v>
      </c>
      <c r="H39" s="102" t="s">
        <v>55</v>
      </c>
      <c r="I39" s="102" t="s">
        <v>70</v>
      </c>
      <c r="J39" s="105">
        <v>45296</v>
      </c>
    </row>
    <row r="40" spans="1:10" ht="14.4">
      <c r="A40" s="102" t="s">
        <v>62</v>
      </c>
      <c r="B40" s="102" t="s">
        <v>131</v>
      </c>
      <c r="C40" s="102" t="s">
        <v>58</v>
      </c>
      <c r="D40" s="102" t="s">
        <v>75</v>
      </c>
      <c r="E40" s="102" t="s">
        <v>57</v>
      </c>
      <c r="F40" s="103">
        <v>1003630</v>
      </c>
      <c r="G40" s="104">
        <v>795000</v>
      </c>
      <c r="H40" s="102" t="s">
        <v>55</v>
      </c>
      <c r="I40" s="102" t="s">
        <v>70</v>
      </c>
      <c r="J40" s="105">
        <v>45295</v>
      </c>
    </row>
    <row r="41" spans="1:10" ht="14.4">
      <c r="A41" s="102" t="s">
        <v>62</v>
      </c>
      <c r="B41" s="102" t="s">
        <v>131</v>
      </c>
      <c r="C41" s="102" t="s">
        <v>79</v>
      </c>
      <c r="D41" s="102" t="s">
        <v>91</v>
      </c>
      <c r="E41" s="102" t="s">
        <v>57</v>
      </c>
      <c r="F41" s="103">
        <v>1003626</v>
      </c>
      <c r="G41" s="104">
        <v>675000</v>
      </c>
      <c r="H41" s="102" t="s">
        <v>55</v>
      </c>
      <c r="I41" s="102" t="s">
        <v>70</v>
      </c>
      <c r="J41" s="105">
        <v>45295</v>
      </c>
    </row>
    <row r="42" spans="1:10" ht="14.4">
      <c r="A42" s="102" t="s">
        <v>62</v>
      </c>
      <c r="B42" s="102" t="s">
        <v>131</v>
      </c>
      <c r="C42" s="102" t="s">
        <v>73</v>
      </c>
      <c r="D42" s="102" t="s">
        <v>83</v>
      </c>
      <c r="E42" s="102" t="s">
        <v>57</v>
      </c>
      <c r="F42" s="103">
        <v>1004424</v>
      </c>
      <c r="G42" s="104">
        <v>840000</v>
      </c>
      <c r="H42" s="102" t="s">
        <v>55</v>
      </c>
      <c r="I42" s="102" t="s">
        <v>70</v>
      </c>
      <c r="J42" s="105">
        <v>45322</v>
      </c>
    </row>
    <row r="43" spans="1:10" ht="14.4">
      <c r="A43" s="102" t="s">
        <v>62</v>
      </c>
      <c r="B43" s="102" t="s">
        <v>131</v>
      </c>
      <c r="C43" s="102" t="s">
        <v>58</v>
      </c>
      <c r="D43" s="102" t="s">
        <v>75</v>
      </c>
      <c r="E43" s="102" t="s">
        <v>57</v>
      </c>
      <c r="F43" s="103">
        <v>1003600</v>
      </c>
      <c r="G43" s="104">
        <v>400000</v>
      </c>
      <c r="H43" s="102" t="s">
        <v>55</v>
      </c>
      <c r="I43" s="102" t="s">
        <v>70</v>
      </c>
      <c r="J43" s="105">
        <v>45294</v>
      </c>
    </row>
    <row r="44" spans="1:10" ht="14.4">
      <c r="A44" s="102" t="s">
        <v>62</v>
      </c>
      <c r="B44" s="102" t="s">
        <v>131</v>
      </c>
      <c r="C44" s="102" t="s">
        <v>58</v>
      </c>
      <c r="D44" s="102" t="s">
        <v>75</v>
      </c>
      <c r="E44" s="102" t="s">
        <v>57</v>
      </c>
      <c r="F44" s="103">
        <v>1004397</v>
      </c>
      <c r="G44" s="104">
        <v>420000</v>
      </c>
      <c r="H44" s="102" t="s">
        <v>55</v>
      </c>
      <c r="I44" s="102" t="s">
        <v>70</v>
      </c>
      <c r="J44" s="105">
        <v>45322</v>
      </c>
    </row>
    <row r="45" spans="1:10" ht="14.4">
      <c r="A45" s="102" t="s">
        <v>62</v>
      </c>
      <c r="B45" s="102" t="s">
        <v>131</v>
      </c>
      <c r="C45" s="102" t="s">
        <v>58</v>
      </c>
      <c r="D45" s="102" t="s">
        <v>75</v>
      </c>
      <c r="E45" s="102" t="s">
        <v>71</v>
      </c>
      <c r="F45" s="103">
        <v>1004361</v>
      </c>
      <c r="G45" s="104">
        <v>411975.24</v>
      </c>
      <c r="H45" s="102" t="s">
        <v>70</v>
      </c>
      <c r="I45" s="102" t="s">
        <v>70</v>
      </c>
      <c r="J45" s="105">
        <v>45321</v>
      </c>
    </row>
    <row r="46" spans="1:10" ht="14.4">
      <c r="A46" s="102" t="s">
        <v>62</v>
      </c>
      <c r="B46" s="102" t="s">
        <v>131</v>
      </c>
      <c r="C46" s="102" t="s">
        <v>58</v>
      </c>
      <c r="D46" s="102" t="s">
        <v>75</v>
      </c>
      <c r="E46" s="102" t="s">
        <v>57</v>
      </c>
      <c r="F46" s="103">
        <v>1003933</v>
      </c>
      <c r="G46" s="104">
        <v>420000</v>
      </c>
      <c r="H46" s="102" t="s">
        <v>55</v>
      </c>
      <c r="I46" s="102" t="s">
        <v>70</v>
      </c>
      <c r="J46" s="105">
        <v>45308</v>
      </c>
    </row>
    <row r="47" spans="1:10" ht="14.4">
      <c r="A47" s="102" t="s">
        <v>62</v>
      </c>
      <c r="B47" s="102" t="s">
        <v>131</v>
      </c>
      <c r="C47" s="102" t="s">
        <v>79</v>
      </c>
      <c r="D47" s="102" t="s">
        <v>98</v>
      </c>
      <c r="E47" s="102" t="s">
        <v>71</v>
      </c>
      <c r="F47" s="103">
        <v>1004333</v>
      </c>
      <c r="G47" s="104">
        <v>412990</v>
      </c>
      <c r="H47" s="102" t="s">
        <v>70</v>
      </c>
      <c r="I47" s="102" t="s">
        <v>70</v>
      </c>
      <c r="J47" s="105">
        <v>45320</v>
      </c>
    </row>
    <row r="48" spans="1:10" ht="14.4">
      <c r="A48" s="102" t="s">
        <v>62</v>
      </c>
      <c r="B48" s="102" t="s">
        <v>131</v>
      </c>
      <c r="C48" s="102" t="s">
        <v>58</v>
      </c>
      <c r="D48" s="102" t="s">
        <v>75</v>
      </c>
      <c r="E48" s="102" t="s">
        <v>57</v>
      </c>
      <c r="F48" s="103">
        <v>1004324</v>
      </c>
      <c r="G48" s="104">
        <v>510000</v>
      </c>
      <c r="H48" s="102" t="s">
        <v>55</v>
      </c>
      <c r="I48" s="102" t="s">
        <v>70</v>
      </c>
      <c r="J48" s="105">
        <v>45320</v>
      </c>
    </row>
    <row r="49" spans="1:10" ht="14.4">
      <c r="A49" s="102" t="s">
        <v>62</v>
      </c>
      <c r="B49" s="102" t="s">
        <v>131</v>
      </c>
      <c r="C49" s="102" t="s">
        <v>79</v>
      </c>
      <c r="D49" s="102" t="s">
        <v>98</v>
      </c>
      <c r="E49" s="102" t="s">
        <v>57</v>
      </c>
      <c r="F49" s="103">
        <v>1004304</v>
      </c>
      <c r="G49" s="104">
        <v>574031</v>
      </c>
      <c r="H49" s="102" t="s">
        <v>70</v>
      </c>
      <c r="I49" s="102" t="s">
        <v>70</v>
      </c>
      <c r="J49" s="105">
        <v>45317</v>
      </c>
    </row>
    <row r="50" spans="1:10" ht="14.4">
      <c r="A50" s="102" t="s">
        <v>62</v>
      </c>
      <c r="B50" s="102" t="s">
        <v>131</v>
      </c>
      <c r="C50" s="102" t="s">
        <v>58</v>
      </c>
      <c r="D50" s="102" t="s">
        <v>75</v>
      </c>
      <c r="E50" s="102" t="s">
        <v>57</v>
      </c>
      <c r="F50" s="103">
        <v>1004294</v>
      </c>
      <c r="G50" s="104">
        <v>545000</v>
      </c>
      <c r="H50" s="102" t="s">
        <v>55</v>
      </c>
      <c r="I50" s="102" t="s">
        <v>70</v>
      </c>
      <c r="J50" s="105">
        <v>45317</v>
      </c>
    </row>
    <row r="51" spans="1:10" ht="14.4">
      <c r="A51" s="102" t="s">
        <v>62</v>
      </c>
      <c r="B51" s="102" t="s">
        <v>131</v>
      </c>
      <c r="C51" s="102" t="s">
        <v>58</v>
      </c>
      <c r="D51" s="102" t="s">
        <v>75</v>
      </c>
      <c r="E51" s="102" t="s">
        <v>57</v>
      </c>
      <c r="F51" s="103">
        <v>1004221</v>
      </c>
      <c r="G51" s="104">
        <v>760000</v>
      </c>
      <c r="H51" s="102" t="s">
        <v>55</v>
      </c>
      <c r="I51" s="102" t="s">
        <v>70</v>
      </c>
      <c r="J51" s="105">
        <v>45316</v>
      </c>
    </row>
    <row r="52" spans="1:10" ht="14.4">
      <c r="A52" s="102" t="s">
        <v>62</v>
      </c>
      <c r="B52" s="102" t="s">
        <v>131</v>
      </c>
      <c r="C52" s="102" t="s">
        <v>79</v>
      </c>
      <c r="D52" s="102" t="s">
        <v>80</v>
      </c>
      <c r="E52" s="102" t="s">
        <v>57</v>
      </c>
      <c r="F52" s="103">
        <v>1003952</v>
      </c>
      <c r="G52" s="104">
        <v>825000</v>
      </c>
      <c r="H52" s="102" t="s">
        <v>55</v>
      </c>
      <c r="I52" s="102" t="s">
        <v>70</v>
      </c>
      <c r="J52" s="105">
        <v>45308</v>
      </c>
    </row>
    <row r="53" spans="1:10" ht="14.4">
      <c r="A53" s="102" t="s">
        <v>62</v>
      </c>
      <c r="B53" s="102" t="s">
        <v>131</v>
      </c>
      <c r="C53" s="102" t="s">
        <v>73</v>
      </c>
      <c r="D53" s="102" t="s">
        <v>83</v>
      </c>
      <c r="E53" s="102" t="s">
        <v>57</v>
      </c>
      <c r="F53" s="103">
        <v>1003876</v>
      </c>
      <c r="G53" s="104">
        <v>680000</v>
      </c>
      <c r="H53" s="102" t="s">
        <v>55</v>
      </c>
      <c r="I53" s="102" t="s">
        <v>70</v>
      </c>
      <c r="J53" s="105">
        <v>45303</v>
      </c>
    </row>
    <row r="54" spans="1:10" ht="14.4">
      <c r="A54" s="102" t="s">
        <v>72</v>
      </c>
      <c r="B54" s="102" t="s">
        <v>132</v>
      </c>
      <c r="C54" s="102" t="s">
        <v>73</v>
      </c>
      <c r="D54" s="102" t="s">
        <v>74</v>
      </c>
      <c r="E54" s="102" t="s">
        <v>57</v>
      </c>
      <c r="F54" s="103">
        <v>1003814</v>
      </c>
      <c r="G54" s="104">
        <v>2200000</v>
      </c>
      <c r="H54" s="102" t="s">
        <v>55</v>
      </c>
      <c r="I54" s="102" t="s">
        <v>70</v>
      </c>
      <c r="J54" s="105">
        <v>45301</v>
      </c>
    </row>
    <row r="55" spans="1:10" ht="14.4">
      <c r="A55" s="102" t="s">
        <v>72</v>
      </c>
      <c r="B55" s="102" t="s">
        <v>132</v>
      </c>
      <c r="C55" s="102" t="s">
        <v>53</v>
      </c>
      <c r="D55" s="102" t="s">
        <v>76</v>
      </c>
      <c r="E55" s="102" t="s">
        <v>57</v>
      </c>
      <c r="F55" s="103">
        <v>1003938</v>
      </c>
      <c r="G55" s="104">
        <v>660000</v>
      </c>
      <c r="H55" s="102" t="s">
        <v>55</v>
      </c>
      <c r="I55" s="102" t="s">
        <v>70</v>
      </c>
      <c r="J55" s="105">
        <v>45308</v>
      </c>
    </row>
    <row r="56" spans="1:10" ht="14.4">
      <c r="A56" s="102" t="s">
        <v>72</v>
      </c>
      <c r="B56" s="102" t="s">
        <v>132</v>
      </c>
      <c r="C56" s="102" t="s">
        <v>73</v>
      </c>
      <c r="D56" s="102" t="s">
        <v>74</v>
      </c>
      <c r="E56" s="102" t="s">
        <v>57</v>
      </c>
      <c r="F56" s="103">
        <v>1003932</v>
      </c>
      <c r="G56" s="104">
        <v>2700000</v>
      </c>
      <c r="H56" s="102" t="s">
        <v>55</v>
      </c>
      <c r="I56" s="102" t="s">
        <v>70</v>
      </c>
      <c r="J56" s="105">
        <v>45308</v>
      </c>
    </row>
    <row r="57" spans="1:10" ht="14.4">
      <c r="A57" s="102" t="s">
        <v>72</v>
      </c>
      <c r="B57" s="102" t="s">
        <v>132</v>
      </c>
      <c r="C57" s="102" t="s">
        <v>73</v>
      </c>
      <c r="D57" s="102" t="s">
        <v>74</v>
      </c>
      <c r="E57" s="102" t="s">
        <v>57</v>
      </c>
      <c r="F57" s="103">
        <v>1003674</v>
      </c>
      <c r="G57" s="104">
        <v>980000</v>
      </c>
      <c r="H57" s="102" t="s">
        <v>55</v>
      </c>
      <c r="I57" s="102" t="s">
        <v>70</v>
      </c>
      <c r="J57" s="105">
        <v>45296</v>
      </c>
    </row>
    <row r="58" spans="1:10" ht="14.4">
      <c r="A58" s="102" t="s">
        <v>72</v>
      </c>
      <c r="B58" s="102" t="s">
        <v>132</v>
      </c>
      <c r="C58" s="102" t="s">
        <v>73</v>
      </c>
      <c r="D58" s="102" t="s">
        <v>74</v>
      </c>
      <c r="E58" s="102" t="s">
        <v>57</v>
      </c>
      <c r="F58" s="103">
        <v>1003616</v>
      </c>
      <c r="G58" s="104">
        <v>7750000</v>
      </c>
      <c r="H58" s="102" t="s">
        <v>55</v>
      </c>
      <c r="I58" s="102" t="s">
        <v>70</v>
      </c>
      <c r="J58" s="105">
        <v>45295</v>
      </c>
    </row>
    <row r="59" spans="1:10" ht="14.4">
      <c r="A59" s="102" t="s">
        <v>72</v>
      </c>
      <c r="B59" s="102" t="s">
        <v>132</v>
      </c>
      <c r="C59" s="102" t="s">
        <v>73</v>
      </c>
      <c r="D59" s="102" t="s">
        <v>74</v>
      </c>
      <c r="E59" s="102" t="s">
        <v>57</v>
      </c>
      <c r="F59" s="103">
        <v>1003606</v>
      </c>
      <c r="G59" s="104">
        <v>2650000</v>
      </c>
      <c r="H59" s="102" t="s">
        <v>55</v>
      </c>
      <c r="I59" s="102" t="s">
        <v>70</v>
      </c>
      <c r="J59" s="105">
        <v>45294</v>
      </c>
    </row>
    <row r="60" spans="1:10" ht="14.4">
      <c r="A60" s="102" t="s">
        <v>72</v>
      </c>
      <c r="B60" s="102" t="s">
        <v>132</v>
      </c>
      <c r="C60" s="102" t="s">
        <v>73</v>
      </c>
      <c r="D60" s="102" t="s">
        <v>74</v>
      </c>
      <c r="E60" s="102" t="s">
        <v>57</v>
      </c>
      <c r="F60" s="103">
        <v>1004115</v>
      </c>
      <c r="G60" s="104">
        <v>375000</v>
      </c>
      <c r="H60" s="102" t="s">
        <v>55</v>
      </c>
      <c r="I60" s="102" t="s">
        <v>70</v>
      </c>
      <c r="J60" s="105">
        <v>45314</v>
      </c>
    </row>
    <row r="61" spans="1:10" ht="14.4">
      <c r="A61" s="102" t="s">
        <v>72</v>
      </c>
      <c r="B61" s="102" t="s">
        <v>132</v>
      </c>
      <c r="C61" s="102" t="s">
        <v>73</v>
      </c>
      <c r="D61" s="102" t="s">
        <v>74</v>
      </c>
      <c r="E61" s="102" t="s">
        <v>71</v>
      </c>
      <c r="F61" s="103">
        <v>1004380</v>
      </c>
      <c r="G61" s="104">
        <v>1050000</v>
      </c>
      <c r="H61" s="102" t="s">
        <v>55</v>
      </c>
      <c r="I61" s="102" t="s">
        <v>70</v>
      </c>
      <c r="J61" s="105">
        <v>45322</v>
      </c>
    </row>
    <row r="62" spans="1:10" ht="14.4">
      <c r="A62" s="102" t="s">
        <v>56</v>
      </c>
      <c r="B62" s="102" t="s">
        <v>133</v>
      </c>
      <c r="C62" s="102" t="s">
        <v>67</v>
      </c>
      <c r="D62" s="102" t="s">
        <v>81</v>
      </c>
      <c r="E62" s="102" t="s">
        <v>52</v>
      </c>
      <c r="F62" s="103">
        <v>1003958</v>
      </c>
      <c r="G62" s="104">
        <v>30000</v>
      </c>
      <c r="H62" s="102" t="s">
        <v>55</v>
      </c>
      <c r="I62" s="102" t="s">
        <v>70</v>
      </c>
      <c r="J62" s="105">
        <v>45309</v>
      </c>
    </row>
    <row r="63" spans="1:10" ht="14.4">
      <c r="A63" s="102" t="s">
        <v>56</v>
      </c>
      <c r="B63" s="102" t="s">
        <v>133</v>
      </c>
      <c r="C63" s="102" t="s">
        <v>58</v>
      </c>
      <c r="D63" s="102" t="s">
        <v>59</v>
      </c>
      <c r="E63" s="102" t="s">
        <v>57</v>
      </c>
      <c r="F63" s="103">
        <v>1003883</v>
      </c>
      <c r="G63" s="104">
        <v>960000</v>
      </c>
      <c r="H63" s="102" t="s">
        <v>55</v>
      </c>
      <c r="I63" s="102" t="s">
        <v>70</v>
      </c>
      <c r="J63" s="105">
        <v>45303</v>
      </c>
    </row>
    <row r="64" spans="1:10" ht="14.4">
      <c r="A64" s="102" t="s">
        <v>56</v>
      </c>
      <c r="B64" s="102" t="s">
        <v>133</v>
      </c>
      <c r="C64" s="102" t="s">
        <v>85</v>
      </c>
      <c r="D64" s="102" t="s">
        <v>97</v>
      </c>
      <c r="E64" s="102" t="s">
        <v>57</v>
      </c>
      <c r="F64" s="103">
        <v>1003667</v>
      </c>
      <c r="G64" s="104">
        <v>1637866.7</v>
      </c>
      <c r="H64" s="102" t="s">
        <v>70</v>
      </c>
      <c r="I64" s="102" t="s">
        <v>70</v>
      </c>
      <c r="J64" s="105">
        <v>45296</v>
      </c>
    </row>
    <row r="65" spans="1:10" ht="14.4">
      <c r="A65" s="102" t="s">
        <v>56</v>
      </c>
      <c r="B65" s="102" t="s">
        <v>133</v>
      </c>
      <c r="C65" s="102" t="s">
        <v>67</v>
      </c>
      <c r="D65" s="102" t="s">
        <v>69</v>
      </c>
      <c r="E65" s="102" t="s">
        <v>57</v>
      </c>
      <c r="F65" s="103">
        <v>1003920</v>
      </c>
      <c r="G65" s="104">
        <v>925000</v>
      </c>
      <c r="H65" s="102" t="s">
        <v>70</v>
      </c>
      <c r="I65" s="102" t="s">
        <v>70</v>
      </c>
      <c r="J65" s="105">
        <v>45307</v>
      </c>
    </row>
    <row r="66" spans="1:10" ht="14.4">
      <c r="A66" s="102" t="s">
        <v>56</v>
      </c>
      <c r="B66" s="102" t="s">
        <v>133</v>
      </c>
      <c r="C66" s="102" t="s">
        <v>87</v>
      </c>
      <c r="D66" s="102" t="s">
        <v>99</v>
      </c>
      <c r="E66" s="102" t="s">
        <v>57</v>
      </c>
      <c r="F66" s="103">
        <v>1004336</v>
      </c>
      <c r="G66" s="104">
        <v>418000</v>
      </c>
      <c r="H66" s="102" t="s">
        <v>55</v>
      </c>
      <c r="I66" s="102" t="s">
        <v>70</v>
      </c>
      <c r="J66" s="105">
        <v>45320</v>
      </c>
    </row>
    <row r="67" spans="1:10" ht="14.4">
      <c r="A67" s="102" t="s">
        <v>56</v>
      </c>
      <c r="B67" s="102" t="s">
        <v>133</v>
      </c>
      <c r="C67" s="102" t="s">
        <v>85</v>
      </c>
      <c r="D67" s="102" t="s">
        <v>97</v>
      </c>
      <c r="E67" s="102" t="s">
        <v>57</v>
      </c>
      <c r="F67" s="103">
        <v>1004282</v>
      </c>
      <c r="G67" s="104">
        <v>2085042.95</v>
      </c>
      <c r="H67" s="102" t="s">
        <v>70</v>
      </c>
      <c r="I67" s="102" t="s">
        <v>70</v>
      </c>
      <c r="J67" s="105">
        <v>45317</v>
      </c>
    </row>
    <row r="68" spans="1:10" ht="14.4">
      <c r="A68" s="102" t="s">
        <v>56</v>
      </c>
      <c r="B68" s="102" t="s">
        <v>133</v>
      </c>
      <c r="C68" s="102" t="s">
        <v>58</v>
      </c>
      <c r="D68" s="102" t="s">
        <v>89</v>
      </c>
      <c r="E68" s="102" t="s">
        <v>57</v>
      </c>
      <c r="F68" s="103">
        <v>1003878</v>
      </c>
      <c r="G68" s="104">
        <v>535000</v>
      </c>
      <c r="H68" s="102" t="s">
        <v>55</v>
      </c>
      <c r="I68" s="102" t="s">
        <v>70</v>
      </c>
      <c r="J68" s="105">
        <v>45303</v>
      </c>
    </row>
    <row r="69" spans="1:10" ht="14.4">
      <c r="A69" s="102" t="s">
        <v>56</v>
      </c>
      <c r="B69" s="102" t="s">
        <v>133</v>
      </c>
      <c r="C69" s="102" t="s">
        <v>58</v>
      </c>
      <c r="D69" s="102" t="s">
        <v>59</v>
      </c>
      <c r="E69" s="102" t="s">
        <v>57</v>
      </c>
      <c r="F69" s="103">
        <v>1004025</v>
      </c>
      <c r="G69" s="104">
        <v>430000</v>
      </c>
      <c r="H69" s="102" t="s">
        <v>55</v>
      </c>
      <c r="I69" s="102" t="s">
        <v>70</v>
      </c>
      <c r="J69" s="105">
        <v>45310</v>
      </c>
    </row>
    <row r="70" spans="1:10" ht="14.4">
      <c r="A70" s="102" t="s">
        <v>56</v>
      </c>
      <c r="B70" s="102" t="s">
        <v>133</v>
      </c>
      <c r="C70" s="102" t="s">
        <v>87</v>
      </c>
      <c r="D70" s="102" t="s">
        <v>88</v>
      </c>
      <c r="E70" s="102" t="s">
        <v>57</v>
      </c>
      <c r="F70" s="103">
        <v>1003867</v>
      </c>
      <c r="G70" s="104">
        <v>1030000</v>
      </c>
      <c r="H70" s="102" t="s">
        <v>55</v>
      </c>
      <c r="I70" s="102" t="s">
        <v>70</v>
      </c>
      <c r="J70" s="105">
        <v>45303</v>
      </c>
    </row>
    <row r="71" spans="1:10" ht="14.4">
      <c r="A71" s="102" t="s">
        <v>56</v>
      </c>
      <c r="B71" s="102" t="s">
        <v>133</v>
      </c>
      <c r="C71" s="102" t="s">
        <v>85</v>
      </c>
      <c r="D71" s="102" t="s">
        <v>86</v>
      </c>
      <c r="E71" s="102" t="s">
        <v>84</v>
      </c>
      <c r="F71" s="103">
        <v>1003856</v>
      </c>
      <c r="G71" s="104">
        <v>100000</v>
      </c>
      <c r="H71" s="102" t="s">
        <v>55</v>
      </c>
      <c r="I71" s="102" t="s">
        <v>70</v>
      </c>
      <c r="J71" s="105">
        <v>45302</v>
      </c>
    </row>
    <row r="72" spans="1:10" ht="14.4">
      <c r="A72" s="102" t="s">
        <v>56</v>
      </c>
      <c r="B72" s="102" t="s">
        <v>133</v>
      </c>
      <c r="C72" s="102" t="s">
        <v>67</v>
      </c>
      <c r="D72" s="102" t="s">
        <v>92</v>
      </c>
      <c r="E72" s="102" t="s">
        <v>57</v>
      </c>
      <c r="F72" s="103">
        <v>1004017</v>
      </c>
      <c r="G72" s="104">
        <v>710000</v>
      </c>
      <c r="H72" s="102" t="s">
        <v>55</v>
      </c>
      <c r="I72" s="102" t="s">
        <v>70</v>
      </c>
      <c r="J72" s="105">
        <v>45310</v>
      </c>
    </row>
    <row r="73" spans="1:10" ht="14.4">
      <c r="A73" s="102" t="s">
        <v>56</v>
      </c>
      <c r="B73" s="102" t="s">
        <v>133</v>
      </c>
      <c r="C73" s="102" t="s">
        <v>67</v>
      </c>
      <c r="D73" s="102" t="s">
        <v>81</v>
      </c>
      <c r="E73" s="102" t="s">
        <v>84</v>
      </c>
      <c r="F73" s="103">
        <v>1004101</v>
      </c>
      <c r="G73" s="104">
        <v>379600</v>
      </c>
      <c r="H73" s="102" t="s">
        <v>55</v>
      </c>
      <c r="I73" s="102" t="s">
        <v>70</v>
      </c>
      <c r="J73" s="105">
        <v>45314</v>
      </c>
    </row>
    <row r="74" spans="1:10" ht="14.4">
      <c r="A74" s="102" t="s">
        <v>56</v>
      </c>
      <c r="B74" s="102" t="s">
        <v>133</v>
      </c>
      <c r="C74" s="102" t="s">
        <v>58</v>
      </c>
      <c r="D74" s="102" t="s">
        <v>59</v>
      </c>
      <c r="E74" s="102" t="s">
        <v>71</v>
      </c>
      <c r="F74" s="103">
        <v>1003979</v>
      </c>
      <c r="G74" s="104">
        <v>235000</v>
      </c>
      <c r="H74" s="102" t="s">
        <v>55</v>
      </c>
      <c r="I74" s="102" t="s">
        <v>70</v>
      </c>
      <c r="J74" s="105">
        <v>45309</v>
      </c>
    </row>
    <row r="75" spans="1:10" ht="14.4">
      <c r="A75" s="102" t="s">
        <v>77</v>
      </c>
      <c r="B75" s="102" t="s">
        <v>134</v>
      </c>
      <c r="C75" s="102" t="s">
        <v>65</v>
      </c>
      <c r="D75" s="102" t="s">
        <v>78</v>
      </c>
      <c r="E75" s="102" t="s">
        <v>57</v>
      </c>
      <c r="F75" s="103">
        <v>1004296</v>
      </c>
      <c r="G75" s="104">
        <v>855000</v>
      </c>
      <c r="H75" s="102" t="s">
        <v>55</v>
      </c>
      <c r="I75" s="102" t="s">
        <v>70</v>
      </c>
      <c r="J75" s="105">
        <v>45317</v>
      </c>
    </row>
    <row r="76" spans="1:10" ht="14.4">
      <c r="A76" s="102" t="s">
        <v>77</v>
      </c>
      <c r="B76" s="102" t="s">
        <v>134</v>
      </c>
      <c r="C76" s="102" t="s">
        <v>65</v>
      </c>
      <c r="D76" s="102" t="s">
        <v>78</v>
      </c>
      <c r="E76" s="102" t="s">
        <v>71</v>
      </c>
      <c r="F76" s="103">
        <v>1003949</v>
      </c>
      <c r="G76" s="104">
        <v>4450000</v>
      </c>
      <c r="H76" s="102" t="s">
        <v>55</v>
      </c>
      <c r="I76" s="102" t="s">
        <v>70</v>
      </c>
      <c r="J76" s="105">
        <v>45308</v>
      </c>
    </row>
    <row r="77" spans="1:10" ht="14.4">
      <c r="A77" s="102" t="s">
        <v>77</v>
      </c>
      <c r="B77" s="102" t="s">
        <v>134</v>
      </c>
      <c r="C77" s="102" t="s">
        <v>58</v>
      </c>
      <c r="D77" s="102" t="s">
        <v>82</v>
      </c>
      <c r="E77" s="102" t="s">
        <v>57</v>
      </c>
      <c r="F77" s="103">
        <v>1004366</v>
      </c>
      <c r="G77" s="104">
        <v>575000</v>
      </c>
      <c r="H77" s="102" t="s">
        <v>55</v>
      </c>
      <c r="I77" s="102" t="s">
        <v>70</v>
      </c>
      <c r="J77" s="105">
        <v>45321</v>
      </c>
    </row>
    <row r="78" spans="1:10" ht="14.4">
      <c r="A78" s="102" t="s">
        <v>77</v>
      </c>
      <c r="B78" s="102" t="s">
        <v>134</v>
      </c>
      <c r="C78" s="102" t="s">
        <v>87</v>
      </c>
      <c r="D78" s="102" t="s">
        <v>93</v>
      </c>
      <c r="E78" s="102" t="s">
        <v>71</v>
      </c>
      <c r="F78" s="103">
        <v>1004167</v>
      </c>
      <c r="G78" s="104">
        <v>515000</v>
      </c>
      <c r="H78" s="102" t="s">
        <v>55</v>
      </c>
      <c r="I78" s="102" t="s">
        <v>70</v>
      </c>
      <c r="J78" s="105">
        <v>45315</v>
      </c>
    </row>
    <row r="79" spans="1:10" ht="14.4">
      <c r="A79" s="102" t="s">
        <v>77</v>
      </c>
      <c r="B79" s="102" t="s">
        <v>134</v>
      </c>
      <c r="C79" s="102" t="s">
        <v>58</v>
      </c>
      <c r="D79" s="102" t="s">
        <v>82</v>
      </c>
      <c r="E79" s="102" t="s">
        <v>52</v>
      </c>
      <c r="F79" s="103">
        <v>1003964</v>
      </c>
      <c r="G79" s="104">
        <v>599000</v>
      </c>
      <c r="H79" s="102" t="s">
        <v>55</v>
      </c>
      <c r="I79" s="102" t="s">
        <v>70</v>
      </c>
      <c r="J79" s="105">
        <v>45309</v>
      </c>
    </row>
    <row r="80" spans="1:10" ht="14.4">
      <c r="A80" s="102" t="s">
        <v>77</v>
      </c>
      <c r="B80" s="102" t="s">
        <v>134</v>
      </c>
      <c r="C80" s="102" t="s">
        <v>58</v>
      </c>
      <c r="D80" s="102" t="s">
        <v>82</v>
      </c>
      <c r="E80" s="102" t="s">
        <v>52</v>
      </c>
      <c r="F80" s="103">
        <v>1003663</v>
      </c>
      <c r="G80" s="104">
        <v>55000</v>
      </c>
      <c r="H80" s="102" t="s">
        <v>55</v>
      </c>
      <c r="I80" s="102" t="s">
        <v>70</v>
      </c>
      <c r="J80" s="105">
        <v>45296</v>
      </c>
    </row>
    <row r="81" spans="1:10" ht="14.4">
      <c r="A81" s="102" t="s">
        <v>77</v>
      </c>
      <c r="B81" s="102" t="s">
        <v>134</v>
      </c>
      <c r="C81" s="102" t="s">
        <v>58</v>
      </c>
      <c r="D81" s="102" t="s">
        <v>82</v>
      </c>
      <c r="E81" s="102" t="s">
        <v>57</v>
      </c>
      <c r="F81" s="103">
        <v>1003853</v>
      </c>
      <c r="G81" s="104">
        <v>435000</v>
      </c>
      <c r="H81" s="102" t="s">
        <v>55</v>
      </c>
      <c r="I81" s="102" t="s">
        <v>70</v>
      </c>
      <c r="J81" s="105">
        <v>45302</v>
      </c>
    </row>
    <row r="82" spans="1:10" ht="14.4">
      <c r="A82" s="102" t="s">
        <v>77</v>
      </c>
      <c r="B82" s="102" t="s">
        <v>134</v>
      </c>
      <c r="C82" s="102" t="s">
        <v>58</v>
      </c>
      <c r="D82" s="102" t="s">
        <v>82</v>
      </c>
      <c r="E82" s="102" t="s">
        <v>57</v>
      </c>
      <c r="F82" s="103">
        <v>1003670</v>
      </c>
      <c r="G82" s="104">
        <v>881500</v>
      </c>
      <c r="H82" s="102" t="s">
        <v>55</v>
      </c>
      <c r="I82" s="102" t="s">
        <v>70</v>
      </c>
      <c r="J82" s="105">
        <v>45296</v>
      </c>
    </row>
    <row r="83" spans="1:10" ht="14.4">
      <c r="A83" s="102" t="s">
        <v>77</v>
      </c>
      <c r="B83" s="102" t="s">
        <v>134</v>
      </c>
      <c r="C83" s="102" t="s">
        <v>58</v>
      </c>
      <c r="D83" s="102" t="s">
        <v>82</v>
      </c>
      <c r="E83" s="102" t="s">
        <v>57</v>
      </c>
      <c r="F83" s="103">
        <v>1003792</v>
      </c>
      <c r="G83" s="104">
        <v>525000</v>
      </c>
      <c r="H83" s="102" t="s">
        <v>55</v>
      </c>
      <c r="I83" s="102" t="s">
        <v>70</v>
      </c>
      <c r="J83" s="105">
        <v>45300</v>
      </c>
    </row>
    <row r="84" spans="1:10" ht="14.4">
      <c r="A84" s="102" t="s">
        <v>77</v>
      </c>
      <c r="B84" s="102" t="s">
        <v>134</v>
      </c>
      <c r="C84" s="102" t="s">
        <v>101</v>
      </c>
      <c r="D84" s="102" t="s">
        <v>102</v>
      </c>
      <c r="E84" s="102" t="s">
        <v>57</v>
      </c>
      <c r="F84" s="103">
        <v>1003681</v>
      </c>
      <c r="G84" s="104">
        <v>590000</v>
      </c>
      <c r="H84" s="102" t="s">
        <v>55</v>
      </c>
      <c r="I84" s="102" t="s">
        <v>70</v>
      </c>
      <c r="J84" s="105">
        <v>45296</v>
      </c>
    </row>
    <row r="85" spans="1:10" ht="14.4">
      <c r="A85" s="102" t="s">
        <v>77</v>
      </c>
      <c r="B85" s="102" t="s">
        <v>134</v>
      </c>
      <c r="C85" s="102" t="s">
        <v>58</v>
      </c>
      <c r="D85" s="102" t="s">
        <v>82</v>
      </c>
      <c r="E85" s="102" t="s">
        <v>57</v>
      </c>
      <c r="F85" s="103">
        <v>1004089</v>
      </c>
      <c r="G85" s="104">
        <v>2650000</v>
      </c>
      <c r="H85" s="102" t="s">
        <v>55</v>
      </c>
      <c r="I85" s="102" t="s">
        <v>70</v>
      </c>
      <c r="J85" s="105">
        <v>45313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4" t="s">
        <v>0</v>
      </c>
      <c r="B1" s="84" t="s">
        <v>35</v>
      </c>
      <c r="C1" s="84" t="s">
        <v>1</v>
      </c>
      <c r="D1" s="84" t="s">
        <v>34</v>
      </c>
      <c r="E1" s="84" t="s">
        <v>32</v>
      </c>
      <c r="F1" s="84" t="s">
        <v>36</v>
      </c>
      <c r="G1" s="84" t="s">
        <v>33</v>
      </c>
      <c r="H1" s="84" t="s">
        <v>39</v>
      </c>
      <c r="L1">
        <v>20</v>
      </c>
    </row>
    <row r="2" spans="1:12" ht="14.4">
      <c r="A2" s="106" t="s">
        <v>51</v>
      </c>
      <c r="B2" s="106" t="s">
        <v>130</v>
      </c>
      <c r="C2" s="106" t="s">
        <v>107</v>
      </c>
      <c r="D2" s="106" t="s">
        <v>106</v>
      </c>
      <c r="E2" s="107">
        <v>1004312</v>
      </c>
      <c r="F2" s="108">
        <v>1050000</v>
      </c>
      <c r="G2" s="109">
        <v>45317</v>
      </c>
      <c r="H2" s="106" t="s">
        <v>108</v>
      </c>
    </row>
    <row r="3" spans="1:12" ht="14.4">
      <c r="A3" s="106" t="s">
        <v>51</v>
      </c>
      <c r="B3" s="106" t="s">
        <v>130</v>
      </c>
      <c r="C3" s="106" t="s">
        <v>104</v>
      </c>
      <c r="D3" s="106" t="s">
        <v>103</v>
      </c>
      <c r="E3" s="107">
        <v>1003579</v>
      </c>
      <c r="F3" s="108">
        <v>132000</v>
      </c>
      <c r="G3" s="109">
        <v>45293</v>
      </c>
      <c r="H3" s="106" t="s">
        <v>105</v>
      </c>
    </row>
    <row r="4" spans="1:12" ht="14.4">
      <c r="A4" s="106" t="s">
        <v>62</v>
      </c>
      <c r="B4" s="106" t="s">
        <v>131</v>
      </c>
      <c r="C4" s="106" t="s">
        <v>104</v>
      </c>
      <c r="D4" s="106" t="s">
        <v>119</v>
      </c>
      <c r="E4" s="107">
        <v>1004051</v>
      </c>
      <c r="F4" s="108">
        <v>678400</v>
      </c>
      <c r="G4" s="109">
        <v>45313</v>
      </c>
      <c r="H4" s="106" t="s">
        <v>120</v>
      </c>
    </row>
    <row r="5" spans="1:12" ht="14.4">
      <c r="A5" s="106" t="s">
        <v>62</v>
      </c>
      <c r="B5" s="106" t="s">
        <v>131</v>
      </c>
      <c r="C5" s="106" t="s">
        <v>90</v>
      </c>
      <c r="D5" s="106" t="s">
        <v>117</v>
      </c>
      <c r="E5" s="107">
        <v>1004059</v>
      </c>
      <c r="F5" s="108">
        <v>815000</v>
      </c>
      <c r="G5" s="109">
        <v>45313</v>
      </c>
      <c r="H5" s="106" t="s">
        <v>118</v>
      </c>
    </row>
    <row r="6" spans="1:12" ht="14.4">
      <c r="A6" s="106" t="s">
        <v>62</v>
      </c>
      <c r="B6" s="106" t="s">
        <v>131</v>
      </c>
      <c r="C6" s="106" t="s">
        <v>115</v>
      </c>
      <c r="D6" s="106" t="s">
        <v>114</v>
      </c>
      <c r="E6" s="107">
        <v>1004071</v>
      </c>
      <c r="F6" s="108">
        <v>927400</v>
      </c>
      <c r="G6" s="109">
        <v>45313</v>
      </c>
      <c r="H6" s="106" t="s">
        <v>116</v>
      </c>
    </row>
    <row r="7" spans="1:12" ht="28.8">
      <c r="A7" s="106" t="s">
        <v>62</v>
      </c>
      <c r="B7" s="106" t="s">
        <v>131</v>
      </c>
      <c r="C7" s="106" t="s">
        <v>112</v>
      </c>
      <c r="D7" s="106" t="s">
        <v>111</v>
      </c>
      <c r="E7" s="107">
        <v>1004117</v>
      </c>
      <c r="F7" s="108">
        <v>305000</v>
      </c>
      <c r="G7" s="109">
        <v>45314</v>
      </c>
      <c r="H7" s="106" t="s">
        <v>113</v>
      </c>
    </row>
    <row r="8" spans="1:12" ht="14.4">
      <c r="A8" s="106" t="s">
        <v>62</v>
      </c>
      <c r="B8" s="106" t="s">
        <v>131</v>
      </c>
      <c r="C8" s="106" t="s">
        <v>104</v>
      </c>
      <c r="D8" s="106" t="s">
        <v>109</v>
      </c>
      <c r="E8" s="107">
        <v>1004135</v>
      </c>
      <c r="F8" s="108">
        <v>200000</v>
      </c>
      <c r="G8" s="109">
        <v>45315</v>
      </c>
      <c r="H8" s="106" t="s">
        <v>110</v>
      </c>
    </row>
    <row r="9" spans="1:12" ht="14.4">
      <c r="A9" s="106" t="s">
        <v>72</v>
      </c>
      <c r="B9" s="106" t="s">
        <v>132</v>
      </c>
      <c r="C9" s="106" t="s">
        <v>115</v>
      </c>
      <c r="D9" s="106" t="s">
        <v>121</v>
      </c>
      <c r="E9" s="107">
        <v>1003822</v>
      </c>
      <c r="F9" s="108">
        <v>250000</v>
      </c>
      <c r="G9" s="109">
        <v>45301</v>
      </c>
      <c r="H9" s="106" t="s">
        <v>122</v>
      </c>
    </row>
    <row r="10" spans="1:12" ht="14.4">
      <c r="A10" s="106" t="s">
        <v>56</v>
      </c>
      <c r="B10" s="106" t="s">
        <v>133</v>
      </c>
      <c r="C10" s="106" t="s">
        <v>112</v>
      </c>
      <c r="D10" s="106" t="s">
        <v>123</v>
      </c>
      <c r="E10" s="107">
        <v>1003582</v>
      </c>
      <c r="F10" s="108">
        <v>77450</v>
      </c>
      <c r="G10" s="109">
        <v>45293</v>
      </c>
      <c r="H10" s="106" t="s">
        <v>124</v>
      </c>
    </row>
    <row r="11" spans="1:12" ht="14.4">
      <c r="A11" s="106" t="s">
        <v>77</v>
      </c>
      <c r="B11" s="106" t="s">
        <v>134</v>
      </c>
      <c r="C11" s="106" t="s">
        <v>107</v>
      </c>
      <c r="D11" s="106" t="s">
        <v>127</v>
      </c>
      <c r="E11" s="107">
        <v>1003945</v>
      </c>
      <c r="F11" s="108">
        <v>1566200.07</v>
      </c>
      <c r="G11" s="109">
        <v>45308</v>
      </c>
      <c r="H11" s="106" t="s">
        <v>128</v>
      </c>
    </row>
    <row r="12" spans="1:12" ht="14.4">
      <c r="A12" s="106" t="s">
        <v>77</v>
      </c>
      <c r="B12" s="106" t="s">
        <v>134</v>
      </c>
      <c r="C12" s="106" t="s">
        <v>104</v>
      </c>
      <c r="D12" s="106" t="s">
        <v>125</v>
      </c>
      <c r="E12" s="107">
        <v>1004030</v>
      </c>
      <c r="F12" s="108">
        <v>540000</v>
      </c>
      <c r="G12" s="109">
        <v>45310</v>
      </c>
      <c r="H12" s="106" t="s">
        <v>126</v>
      </c>
    </row>
    <row r="13" spans="1:12" ht="14.4">
      <c r="A13" s="106"/>
      <c r="B13" s="106"/>
      <c r="C13" s="106"/>
      <c r="D13" s="106"/>
      <c r="E13" s="107"/>
      <c r="F13" s="108"/>
      <c r="G13" s="109"/>
      <c r="H13" s="106"/>
    </row>
    <row r="14" spans="1:12" ht="14.4">
      <c r="A14" s="106"/>
      <c r="B14" s="106"/>
      <c r="C14" s="106"/>
      <c r="D14" s="106"/>
      <c r="E14" s="107"/>
      <c r="F14" s="108"/>
      <c r="G14" s="109"/>
      <c r="H14" s="106"/>
    </row>
    <row r="15" spans="1:12" ht="14.4">
      <c r="A15" s="106"/>
      <c r="B15" s="106"/>
      <c r="C15" s="106"/>
      <c r="D15" s="106"/>
      <c r="E15" s="107"/>
      <c r="F15" s="108"/>
      <c r="G15" s="109"/>
      <c r="H15" s="106"/>
    </row>
    <row r="16" spans="1:12" ht="14.4">
      <c r="A16" s="106"/>
      <c r="B16" s="106"/>
      <c r="C16" s="106"/>
      <c r="D16" s="106"/>
      <c r="E16" s="107"/>
      <c r="F16" s="108"/>
      <c r="G16" s="109"/>
      <c r="H16" s="106"/>
    </row>
    <row r="17" spans="1:8" ht="14.4">
      <c r="A17" s="106"/>
      <c r="B17" s="106"/>
      <c r="C17" s="106"/>
      <c r="D17" s="106"/>
      <c r="E17" s="107"/>
      <c r="F17" s="108"/>
      <c r="G17" s="109"/>
      <c r="H17" s="106"/>
    </row>
    <row r="18" spans="1:8" ht="14.4">
      <c r="A18" s="106"/>
      <c r="B18" s="106"/>
      <c r="C18" s="106"/>
      <c r="D18" s="106"/>
      <c r="E18" s="107"/>
      <c r="F18" s="108"/>
      <c r="G18" s="109"/>
      <c r="H18" s="106"/>
    </row>
    <row r="19" spans="1:8" ht="14.4">
      <c r="A19" s="106"/>
      <c r="B19" s="106"/>
      <c r="C19" s="106"/>
      <c r="D19" s="106"/>
      <c r="E19" s="107"/>
      <c r="F19" s="108"/>
      <c r="G19" s="109"/>
      <c r="H19" s="106"/>
    </row>
    <row r="20" spans="1:8" ht="14.4">
      <c r="A20" s="106"/>
      <c r="B20" s="106"/>
      <c r="C20" s="106"/>
      <c r="D20" s="106"/>
      <c r="E20" s="107"/>
      <c r="F20" s="108"/>
      <c r="G20" s="109"/>
      <c r="H20" s="106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96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85" t="s">
        <v>0</v>
      </c>
      <c r="B1" s="86" t="s">
        <v>35</v>
      </c>
      <c r="C1" s="86" t="s">
        <v>36</v>
      </c>
      <c r="D1" s="86" t="s">
        <v>33</v>
      </c>
      <c r="E1" s="87" t="s">
        <v>41</v>
      </c>
      <c r="L1">
        <v>96</v>
      </c>
    </row>
    <row r="2" spans="1:12" ht="12.75" customHeight="1">
      <c r="A2" s="110" t="s">
        <v>94</v>
      </c>
      <c r="B2" s="110" t="s">
        <v>129</v>
      </c>
      <c r="C2" s="111">
        <v>552434</v>
      </c>
      <c r="D2" s="112">
        <v>45322</v>
      </c>
      <c r="E2" s="110" t="s">
        <v>135</v>
      </c>
    </row>
    <row r="3" spans="1:12" ht="12.75" customHeight="1">
      <c r="A3" s="110" t="s">
        <v>51</v>
      </c>
      <c r="B3" s="110" t="s">
        <v>130</v>
      </c>
      <c r="C3" s="111">
        <v>1862750</v>
      </c>
      <c r="D3" s="112">
        <v>45307</v>
      </c>
      <c r="E3" s="110" t="s">
        <v>135</v>
      </c>
    </row>
    <row r="4" spans="1:12" ht="12.75" customHeight="1">
      <c r="A4" s="110" t="s">
        <v>51</v>
      </c>
      <c r="B4" s="110" t="s">
        <v>130</v>
      </c>
      <c r="C4" s="111">
        <v>430000</v>
      </c>
      <c r="D4" s="112">
        <v>45303</v>
      </c>
      <c r="E4" s="110" t="s">
        <v>136</v>
      </c>
    </row>
    <row r="5" spans="1:12" ht="12.75" customHeight="1">
      <c r="A5" s="110" t="s">
        <v>51</v>
      </c>
      <c r="B5" s="110" t="s">
        <v>130</v>
      </c>
      <c r="C5" s="111">
        <v>2400000</v>
      </c>
      <c r="D5" s="112">
        <v>45303</v>
      </c>
      <c r="E5" s="110" t="s">
        <v>136</v>
      </c>
    </row>
    <row r="6" spans="1:12" ht="12.75" customHeight="1">
      <c r="A6" s="110" t="s">
        <v>51</v>
      </c>
      <c r="B6" s="110" t="s">
        <v>130</v>
      </c>
      <c r="C6" s="111">
        <v>180000</v>
      </c>
      <c r="D6" s="112">
        <v>45307</v>
      </c>
      <c r="E6" s="110" t="s">
        <v>136</v>
      </c>
    </row>
    <row r="7" spans="1:12" ht="12.75" customHeight="1">
      <c r="A7" s="110" t="s">
        <v>51</v>
      </c>
      <c r="B7" s="110" t="s">
        <v>130</v>
      </c>
      <c r="C7" s="111">
        <v>1867750</v>
      </c>
      <c r="D7" s="112">
        <v>45321</v>
      </c>
      <c r="E7" s="110" t="s">
        <v>135</v>
      </c>
    </row>
    <row r="8" spans="1:12" ht="12.75" customHeight="1">
      <c r="A8" s="110" t="s">
        <v>51</v>
      </c>
      <c r="B8" s="110" t="s">
        <v>130</v>
      </c>
      <c r="C8" s="111">
        <v>2235146</v>
      </c>
      <c r="D8" s="112">
        <v>45309</v>
      </c>
      <c r="E8" s="110" t="s">
        <v>135</v>
      </c>
    </row>
    <row r="9" spans="1:12" ht="12.75" customHeight="1">
      <c r="A9" s="110" t="s">
        <v>51</v>
      </c>
      <c r="B9" s="110" t="s">
        <v>130</v>
      </c>
      <c r="C9" s="111">
        <v>3094589</v>
      </c>
      <c r="D9" s="112">
        <v>45299</v>
      </c>
      <c r="E9" s="110" t="s">
        <v>135</v>
      </c>
    </row>
    <row r="10" spans="1:12" ht="12.75" customHeight="1">
      <c r="A10" s="110" t="s">
        <v>51</v>
      </c>
      <c r="B10" s="110" t="s">
        <v>130</v>
      </c>
      <c r="C10" s="111">
        <v>1400000</v>
      </c>
      <c r="D10" s="112">
        <v>45309</v>
      </c>
      <c r="E10" s="110" t="s">
        <v>136</v>
      </c>
    </row>
    <row r="11" spans="1:12" ht="12.75" customHeight="1">
      <c r="A11" s="110" t="s">
        <v>51</v>
      </c>
      <c r="B11" s="110" t="s">
        <v>130</v>
      </c>
      <c r="C11" s="111">
        <v>1500000</v>
      </c>
      <c r="D11" s="112">
        <v>45295</v>
      </c>
      <c r="E11" s="110" t="s">
        <v>136</v>
      </c>
    </row>
    <row r="12" spans="1:12" ht="12.75" customHeight="1">
      <c r="A12" s="110" t="s">
        <v>51</v>
      </c>
      <c r="B12" s="110" t="s">
        <v>130</v>
      </c>
      <c r="C12" s="111">
        <v>2117507</v>
      </c>
      <c r="D12" s="112">
        <v>45310</v>
      </c>
      <c r="E12" s="110" t="s">
        <v>135</v>
      </c>
    </row>
    <row r="13" spans="1:12" ht="14.4">
      <c r="A13" s="110" t="s">
        <v>51</v>
      </c>
      <c r="B13" s="110" t="s">
        <v>130</v>
      </c>
      <c r="C13" s="111">
        <v>72500</v>
      </c>
      <c r="D13" s="112">
        <v>45295</v>
      </c>
      <c r="E13" s="110" t="s">
        <v>136</v>
      </c>
    </row>
    <row r="14" spans="1:12" ht="14.4">
      <c r="A14" s="110" t="s">
        <v>51</v>
      </c>
      <c r="B14" s="110" t="s">
        <v>130</v>
      </c>
      <c r="C14" s="111">
        <v>745000</v>
      </c>
      <c r="D14" s="112">
        <v>45316</v>
      </c>
      <c r="E14" s="110" t="s">
        <v>136</v>
      </c>
    </row>
    <row r="15" spans="1:12" ht="14.4">
      <c r="A15" s="110" t="s">
        <v>51</v>
      </c>
      <c r="B15" s="110" t="s">
        <v>130</v>
      </c>
      <c r="C15" s="111">
        <v>270000</v>
      </c>
      <c r="D15" s="112">
        <v>45294</v>
      </c>
      <c r="E15" s="110" t="s">
        <v>136</v>
      </c>
    </row>
    <row r="16" spans="1:12" ht="14.4">
      <c r="A16" s="110" t="s">
        <v>51</v>
      </c>
      <c r="B16" s="110" t="s">
        <v>130</v>
      </c>
      <c r="C16" s="111">
        <v>1050000</v>
      </c>
      <c r="D16" s="112">
        <v>45317</v>
      </c>
      <c r="E16" s="110" t="s">
        <v>137</v>
      </c>
    </row>
    <row r="17" spans="1:5" ht="14.4">
      <c r="A17" s="110" t="s">
        <v>51</v>
      </c>
      <c r="B17" s="110" t="s">
        <v>130</v>
      </c>
      <c r="C17" s="111">
        <v>2100000</v>
      </c>
      <c r="D17" s="112">
        <v>45316</v>
      </c>
      <c r="E17" s="110" t="s">
        <v>136</v>
      </c>
    </row>
    <row r="18" spans="1:5" ht="14.4">
      <c r="A18" s="110" t="s">
        <v>51</v>
      </c>
      <c r="B18" s="110" t="s">
        <v>130</v>
      </c>
      <c r="C18" s="111">
        <v>565000</v>
      </c>
      <c r="D18" s="112">
        <v>45317</v>
      </c>
      <c r="E18" s="110" t="s">
        <v>136</v>
      </c>
    </row>
    <row r="19" spans="1:5" ht="14.4">
      <c r="A19" s="110" t="s">
        <v>51</v>
      </c>
      <c r="B19" s="110" t="s">
        <v>130</v>
      </c>
      <c r="C19" s="111">
        <v>132000</v>
      </c>
      <c r="D19" s="112">
        <v>45293</v>
      </c>
      <c r="E19" s="110" t="s">
        <v>137</v>
      </c>
    </row>
    <row r="20" spans="1:5" ht="14.4">
      <c r="A20" s="110" t="s">
        <v>51</v>
      </c>
      <c r="B20" s="110" t="s">
        <v>130</v>
      </c>
      <c r="C20" s="111">
        <v>350000</v>
      </c>
      <c r="D20" s="112">
        <v>45303</v>
      </c>
      <c r="E20" s="110" t="s">
        <v>136</v>
      </c>
    </row>
    <row r="21" spans="1:5" ht="14.4">
      <c r="A21" s="110" t="s">
        <v>51</v>
      </c>
      <c r="B21" s="110" t="s">
        <v>130</v>
      </c>
      <c r="C21" s="111">
        <v>1100000</v>
      </c>
      <c r="D21" s="112">
        <v>45322</v>
      </c>
      <c r="E21" s="110" t="s">
        <v>136</v>
      </c>
    </row>
    <row r="22" spans="1:5" ht="14.4">
      <c r="A22" s="110" t="s">
        <v>62</v>
      </c>
      <c r="B22" s="110" t="s">
        <v>131</v>
      </c>
      <c r="C22" s="111">
        <v>380000</v>
      </c>
      <c r="D22" s="112">
        <v>45300</v>
      </c>
      <c r="E22" s="110" t="s">
        <v>136</v>
      </c>
    </row>
    <row r="23" spans="1:5" ht="14.4">
      <c r="A23" s="110" t="s">
        <v>62</v>
      </c>
      <c r="B23" s="110" t="s">
        <v>131</v>
      </c>
      <c r="C23" s="111">
        <v>675000</v>
      </c>
      <c r="D23" s="112">
        <v>45295</v>
      </c>
      <c r="E23" s="110" t="s">
        <v>136</v>
      </c>
    </row>
    <row r="24" spans="1:5" ht="14.4">
      <c r="A24" s="110" t="s">
        <v>62</v>
      </c>
      <c r="B24" s="110" t="s">
        <v>131</v>
      </c>
      <c r="C24" s="111">
        <v>1245000</v>
      </c>
      <c r="D24" s="112">
        <v>45307</v>
      </c>
      <c r="E24" s="110" t="s">
        <v>136</v>
      </c>
    </row>
    <row r="25" spans="1:5" ht="14.4">
      <c r="A25" s="110" t="s">
        <v>62</v>
      </c>
      <c r="B25" s="110" t="s">
        <v>131</v>
      </c>
      <c r="C25" s="111">
        <v>825000</v>
      </c>
      <c r="D25" s="112">
        <v>45308</v>
      </c>
      <c r="E25" s="110" t="s">
        <v>136</v>
      </c>
    </row>
    <row r="26" spans="1:5" ht="14.4">
      <c r="A26" s="110" t="s">
        <v>62</v>
      </c>
      <c r="B26" s="110" t="s">
        <v>131</v>
      </c>
      <c r="C26" s="111">
        <v>420000</v>
      </c>
      <c r="D26" s="112">
        <v>45308</v>
      </c>
      <c r="E26" s="110" t="s">
        <v>136</v>
      </c>
    </row>
    <row r="27" spans="1:5" ht="14.4">
      <c r="A27" s="110" t="s">
        <v>62</v>
      </c>
      <c r="B27" s="110" t="s">
        <v>131</v>
      </c>
      <c r="C27" s="111">
        <v>450000</v>
      </c>
      <c r="D27" s="112">
        <v>45309</v>
      </c>
      <c r="E27" s="110" t="s">
        <v>136</v>
      </c>
    </row>
    <row r="28" spans="1:5" ht="14.4">
      <c r="A28" s="110" t="s">
        <v>62</v>
      </c>
      <c r="B28" s="110" t="s">
        <v>131</v>
      </c>
      <c r="C28" s="111">
        <v>595000</v>
      </c>
      <c r="D28" s="112">
        <v>45303</v>
      </c>
      <c r="E28" s="110" t="s">
        <v>136</v>
      </c>
    </row>
    <row r="29" spans="1:5" ht="14.4">
      <c r="A29" s="110" t="s">
        <v>62</v>
      </c>
      <c r="B29" s="110" t="s">
        <v>131</v>
      </c>
      <c r="C29" s="111">
        <v>290000</v>
      </c>
      <c r="D29" s="112">
        <v>45310</v>
      </c>
      <c r="E29" s="110" t="s">
        <v>136</v>
      </c>
    </row>
    <row r="30" spans="1:5" ht="14.4">
      <c r="A30" s="110" t="s">
        <v>62</v>
      </c>
      <c r="B30" s="110" t="s">
        <v>131</v>
      </c>
      <c r="C30" s="111">
        <v>675000</v>
      </c>
      <c r="D30" s="112">
        <v>45296</v>
      </c>
      <c r="E30" s="110" t="s">
        <v>136</v>
      </c>
    </row>
    <row r="31" spans="1:5" ht="14.4">
      <c r="A31" s="110" t="s">
        <v>62</v>
      </c>
      <c r="B31" s="110" t="s">
        <v>131</v>
      </c>
      <c r="C31" s="111">
        <v>411975.24</v>
      </c>
      <c r="D31" s="112">
        <v>45321</v>
      </c>
      <c r="E31" s="110" t="s">
        <v>135</v>
      </c>
    </row>
    <row r="32" spans="1:5" ht="14.4">
      <c r="A32" s="110" t="s">
        <v>62</v>
      </c>
      <c r="B32" s="110" t="s">
        <v>131</v>
      </c>
      <c r="C32" s="111">
        <v>1488000</v>
      </c>
      <c r="D32" s="112">
        <v>45301</v>
      </c>
      <c r="E32" s="110" t="s">
        <v>136</v>
      </c>
    </row>
    <row r="33" spans="1:5" ht="14.4">
      <c r="A33" s="110" t="s">
        <v>62</v>
      </c>
      <c r="B33" s="110" t="s">
        <v>131</v>
      </c>
      <c r="C33" s="111">
        <v>485000</v>
      </c>
      <c r="D33" s="112">
        <v>45316</v>
      </c>
      <c r="E33" s="110" t="s">
        <v>136</v>
      </c>
    </row>
    <row r="34" spans="1:5" ht="14.4">
      <c r="A34" s="110" t="s">
        <v>62</v>
      </c>
      <c r="B34" s="110" t="s">
        <v>131</v>
      </c>
      <c r="C34" s="111">
        <v>1800000</v>
      </c>
      <c r="D34" s="112">
        <v>45293</v>
      </c>
      <c r="E34" s="110" t="s">
        <v>136</v>
      </c>
    </row>
    <row r="35" spans="1:5" ht="14.4">
      <c r="A35" s="110" t="s">
        <v>62</v>
      </c>
      <c r="B35" s="110" t="s">
        <v>131</v>
      </c>
      <c r="C35" s="111">
        <v>1550000</v>
      </c>
      <c r="D35" s="112">
        <v>45301</v>
      </c>
      <c r="E35" s="110" t="s">
        <v>136</v>
      </c>
    </row>
    <row r="36" spans="1:5" ht="14.4">
      <c r="A36" s="110" t="s">
        <v>62</v>
      </c>
      <c r="B36" s="110" t="s">
        <v>131</v>
      </c>
      <c r="C36" s="111">
        <v>275000</v>
      </c>
      <c r="D36" s="112">
        <v>45302</v>
      </c>
      <c r="E36" s="110" t="s">
        <v>136</v>
      </c>
    </row>
    <row r="37" spans="1:5" ht="14.4">
      <c r="A37" s="110" t="s">
        <v>62</v>
      </c>
      <c r="B37" s="110" t="s">
        <v>131</v>
      </c>
      <c r="C37" s="111">
        <v>680000</v>
      </c>
      <c r="D37" s="112">
        <v>45303</v>
      </c>
      <c r="E37" s="110" t="s">
        <v>136</v>
      </c>
    </row>
    <row r="38" spans="1:5" ht="14.4">
      <c r="A38" s="110" t="s">
        <v>62</v>
      </c>
      <c r="B38" s="110" t="s">
        <v>131</v>
      </c>
      <c r="C38" s="111">
        <v>200000</v>
      </c>
      <c r="D38" s="112">
        <v>45315</v>
      </c>
      <c r="E38" s="110" t="s">
        <v>137</v>
      </c>
    </row>
    <row r="39" spans="1:5" ht="14.4">
      <c r="A39" s="110" t="s">
        <v>62</v>
      </c>
      <c r="B39" s="110" t="s">
        <v>131</v>
      </c>
      <c r="C39" s="111">
        <v>1600000</v>
      </c>
      <c r="D39" s="112">
        <v>45310</v>
      </c>
      <c r="E39" s="110" t="s">
        <v>136</v>
      </c>
    </row>
    <row r="40" spans="1:5" ht="14.4">
      <c r="A40" s="110" t="s">
        <v>62</v>
      </c>
      <c r="B40" s="110" t="s">
        <v>131</v>
      </c>
      <c r="C40" s="111">
        <v>2750000</v>
      </c>
      <c r="D40" s="112">
        <v>45310</v>
      </c>
      <c r="E40" s="110" t="s">
        <v>136</v>
      </c>
    </row>
    <row r="41" spans="1:5" ht="14.4">
      <c r="A41" s="110" t="s">
        <v>62</v>
      </c>
      <c r="B41" s="110" t="s">
        <v>131</v>
      </c>
      <c r="C41" s="111">
        <v>678400</v>
      </c>
      <c r="D41" s="112">
        <v>45313</v>
      </c>
      <c r="E41" s="110" t="s">
        <v>137</v>
      </c>
    </row>
    <row r="42" spans="1:5" ht="14.4">
      <c r="A42" s="110" t="s">
        <v>62</v>
      </c>
      <c r="B42" s="110" t="s">
        <v>131</v>
      </c>
      <c r="C42" s="111">
        <v>305000</v>
      </c>
      <c r="D42" s="112">
        <v>45314</v>
      </c>
      <c r="E42" s="110" t="s">
        <v>137</v>
      </c>
    </row>
    <row r="43" spans="1:5" ht="14.4">
      <c r="A43" s="110" t="s">
        <v>62</v>
      </c>
      <c r="B43" s="110" t="s">
        <v>131</v>
      </c>
      <c r="C43" s="111">
        <v>815000</v>
      </c>
      <c r="D43" s="112">
        <v>45313</v>
      </c>
      <c r="E43" s="110" t="s">
        <v>137</v>
      </c>
    </row>
    <row r="44" spans="1:5" ht="14.4">
      <c r="A44" s="110" t="s">
        <v>62</v>
      </c>
      <c r="B44" s="110" t="s">
        <v>131</v>
      </c>
      <c r="C44" s="111">
        <v>773817</v>
      </c>
      <c r="D44" s="112">
        <v>45316</v>
      </c>
      <c r="E44" s="110" t="s">
        <v>135</v>
      </c>
    </row>
    <row r="45" spans="1:5" ht="14.4">
      <c r="A45" s="110" t="s">
        <v>62</v>
      </c>
      <c r="B45" s="110" t="s">
        <v>131</v>
      </c>
      <c r="C45" s="111">
        <v>795000</v>
      </c>
      <c r="D45" s="112">
        <v>45295</v>
      </c>
      <c r="E45" s="110" t="s">
        <v>136</v>
      </c>
    </row>
    <row r="46" spans="1:5" ht="14.4">
      <c r="A46" s="110" t="s">
        <v>62</v>
      </c>
      <c r="B46" s="110" t="s">
        <v>131</v>
      </c>
      <c r="C46" s="111">
        <v>760000</v>
      </c>
      <c r="D46" s="112">
        <v>45316</v>
      </c>
      <c r="E46" s="110" t="s">
        <v>136</v>
      </c>
    </row>
    <row r="47" spans="1:5" ht="14.4">
      <c r="A47" s="110" t="s">
        <v>62</v>
      </c>
      <c r="B47" s="110" t="s">
        <v>131</v>
      </c>
      <c r="C47" s="122"/>
      <c r="D47" s="112">
        <v>45313</v>
      </c>
      <c r="E47" s="110" t="s">
        <v>136</v>
      </c>
    </row>
    <row r="48" spans="1:5" ht="14.4">
      <c r="A48" s="110" t="s">
        <v>62</v>
      </c>
      <c r="B48" s="110" t="s">
        <v>131</v>
      </c>
      <c r="C48" s="111">
        <v>927400</v>
      </c>
      <c r="D48" s="112">
        <v>45313</v>
      </c>
      <c r="E48" s="110" t="s">
        <v>137</v>
      </c>
    </row>
    <row r="49" spans="1:5" ht="14.4">
      <c r="A49" s="110" t="s">
        <v>62</v>
      </c>
      <c r="B49" s="110" t="s">
        <v>131</v>
      </c>
      <c r="C49" s="111">
        <v>590000</v>
      </c>
      <c r="D49" s="112">
        <v>45299</v>
      </c>
      <c r="E49" s="110" t="s">
        <v>136</v>
      </c>
    </row>
    <row r="50" spans="1:5" ht="14.4">
      <c r="A50" s="110" t="s">
        <v>62</v>
      </c>
      <c r="B50" s="110" t="s">
        <v>131</v>
      </c>
      <c r="C50" s="111">
        <v>510000</v>
      </c>
      <c r="D50" s="112">
        <v>45320</v>
      </c>
      <c r="E50" s="110" t="s">
        <v>136</v>
      </c>
    </row>
    <row r="51" spans="1:5" ht="14.4">
      <c r="A51" s="110" t="s">
        <v>62</v>
      </c>
      <c r="B51" s="110" t="s">
        <v>131</v>
      </c>
      <c r="C51" s="111">
        <v>1285000</v>
      </c>
      <c r="D51" s="112">
        <v>45296</v>
      </c>
      <c r="E51" s="110" t="s">
        <v>136</v>
      </c>
    </row>
    <row r="52" spans="1:5" ht="14.4">
      <c r="A52" s="110" t="s">
        <v>62</v>
      </c>
      <c r="B52" s="110" t="s">
        <v>131</v>
      </c>
      <c r="C52" s="111">
        <v>806179.55</v>
      </c>
      <c r="D52" s="112">
        <v>45321</v>
      </c>
      <c r="E52" s="110" t="s">
        <v>135</v>
      </c>
    </row>
    <row r="53" spans="1:5" ht="14.4">
      <c r="A53" s="110" t="s">
        <v>62</v>
      </c>
      <c r="B53" s="110" t="s">
        <v>131</v>
      </c>
      <c r="C53" s="111">
        <v>640000</v>
      </c>
      <c r="D53" s="112">
        <v>45299</v>
      </c>
      <c r="E53" s="110" t="s">
        <v>136</v>
      </c>
    </row>
    <row r="54" spans="1:5" ht="14.4">
      <c r="A54" s="110" t="s">
        <v>62</v>
      </c>
      <c r="B54" s="110" t="s">
        <v>131</v>
      </c>
      <c r="C54" s="111">
        <v>420000</v>
      </c>
      <c r="D54" s="112">
        <v>45322</v>
      </c>
      <c r="E54" s="110" t="s">
        <v>136</v>
      </c>
    </row>
    <row r="55" spans="1:5" ht="14.4">
      <c r="A55" s="110" t="s">
        <v>62</v>
      </c>
      <c r="B55" s="110" t="s">
        <v>131</v>
      </c>
      <c r="C55" s="111">
        <v>840000</v>
      </c>
      <c r="D55" s="112">
        <v>45322</v>
      </c>
      <c r="E55" s="110" t="s">
        <v>136</v>
      </c>
    </row>
    <row r="56" spans="1:5" ht="14.4">
      <c r="A56" s="110" t="s">
        <v>62</v>
      </c>
      <c r="B56" s="110" t="s">
        <v>131</v>
      </c>
      <c r="C56" s="111">
        <v>545000</v>
      </c>
      <c r="D56" s="112">
        <v>45317</v>
      </c>
      <c r="E56" s="110" t="s">
        <v>136</v>
      </c>
    </row>
    <row r="57" spans="1:5" ht="14.4">
      <c r="A57" s="110" t="s">
        <v>62</v>
      </c>
      <c r="B57" s="110" t="s">
        <v>131</v>
      </c>
      <c r="C57" s="111">
        <v>400000</v>
      </c>
      <c r="D57" s="112">
        <v>45294</v>
      </c>
      <c r="E57" s="110" t="s">
        <v>136</v>
      </c>
    </row>
    <row r="58" spans="1:5" ht="14.4">
      <c r="A58" s="110" t="s">
        <v>62</v>
      </c>
      <c r="B58" s="110" t="s">
        <v>131</v>
      </c>
      <c r="C58" s="111">
        <v>574031</v>
      </c>
      <c r="D58" s="112">
        <v>45317</v>
      </c>
      <c r="E58" s="110" t="s">
        <v>135</v>
      </c>
    </row>
    <row r="59" spans="1:5" ht="14.4">
      <c r="A59" s="110" t="s">
        <v>62</v>
      </c>
      <c r="B59" s="110" t="s">
        <v>131</v>
      </c>
      <c r="C59" s="111">
        <v>412990</v>
      </c>
      <c r="D59" s="112">
        <v>45320</v>
      </c>
      <c r="E59" s="110" t="s">
        <v>135</v>
      </c>
    </row>
    <row r="60" spans="1:5" ht="14.4">
      <c r="A60" s="110" t="s">
        <v>62</v>
      </c>
      <c r="B60" s="110" t="s">
        <v>131</v>
      </c>
      <c r="C60" s="111">
        <v>415000</v>
      </c>
      <c r="D60" s="112">
        <v>45322</v>
      </c>
      <c r="E60" s="110" t="s">
        <v>136</v>
      </c>
    </row>
    <row r="61" spans="1:5" ht="14.4">
      <c r="A61" s="110" t="s">
        <v>72</v>
      </c>
      <c r="B61" s="110" t="s">
        <v>132</v>
      </c>
      <c r="C61" s="111">
        <v>2700000</v>
      </c>
      <c r="D61" s="112">
        <v>45308</v>
      </c>
      <c r="E61" s="110" t="s">
        <v>136</v>
      </c>
    </row>
    <row r="62" spans="1:5" ht="14.4">
      <c r="A62" s="110" t="s">
        <v>72</v>
      </c>
      <c r="B62" s="110" t="s">
        <v>132</v>
      </c>
      <c r="C62" s="111">
        <v>2200000</v>
      </c>
      <c r="D62" s="112">
        <v>45301</v>
      </c>
      <c r="E62" s="110" t="s">
        <v>136</v>
      </c>
    </row>
    <row r="63" spans="1:5" ht="14.4">
      <c r="A63" s="110" t="s">
        <v>72</v>
      </c>
      <c r="B63" s="110" t="s">
        <v>132</v>
      </c>
      <c r="C63" s="111">
        <v>1050000</v>
      </c>
      <c r="D63" s="112">
        <v>45322</v>
      </c>
      <c r="E63" s="110" t="s">
        <v>136</v>
      </c>
    </row>
    <row r="64" spans="1:5" ht="14.4">
      <c r="A64" s="110" t="s">
        <v>72</v>
      </c>
      <c r="B64" s="110" t="s">
        <v>132</v>
      </c>
      <c r="C64" s="111">
        <v>375000</v>
      </c>
      <c r="D64" s="112">
        <v>45314</v>
      </c>
      <c r="E64" s="110" t="s">
        <v>136</v>
      </c>
    </row>
    <row r="65" spans="1:5" ht="14.4">
      <c r="A65" s="110" t="s">
        <v>72</v>
      </c>
      <c r="B65" s="110" t="s">
        <v>132</v>
      </c>
      <c r="C65" s="111">
        <v>250000</v>
      </c>
      <c r="D65" s="112">
        <v>45301</v>
      </c>
      <c r="E65" s="110" t="s">
        <v>137</v>
      </c>
    </row>
    <row r="66" spans="1:5" ht="14.4">
      <c r="A66" s="110" t="s">
        <v>72</v>
      </c>
      <c r="B66" s="110" t="s">
        <v>132</v>
      </c>
      <c r="C66" s="111">
        <v>7750000</v>
      </c>
      <c r="D66" s="112">
        <v>45295</v>
      </c>
      <c r="E66" s="110" t="s">
        <v>136</v>
      </c>
    </row>
    <row r="67" spans="1:5" ht="14.4">
      <c r="A67" s="110" t="s">
        <v>72</v>
      </c>
      <c r="B67" s="110" t="s">
        <v>132</v>
      </c>
      <c r="C67" s="111">
        <v>980000</v>
      </c>
      <c r="D67" s="112">
        <v>45296</v>
      </c>
      <c r="E67" s="110" t="s">
        <v>136</v>
      </c>
    </row>
    <row r="68" spans="1:5" ht="14.4">
      <c r="A68" s="110" t="s">
        <v>72</v>
      </c>
      <c r="B68" s="110" t="s">
        <v>132</v>
      </c>
      <c r="C68" s="111">
        <v>660000</v>
      </c>
      <c r="D68" s="112">
        <v>45308</v>
      </c>
      <c r="E68" s="110" t="s">
        <v>136</v>
      </c>
    </row>
    <row r="69" spans="1:5" ht="14.4">
      <c r="A69" s="110" t="s">
        <v>72</v>
      </c>
      <c r="B69" s="110" t="s">
        <v>132</v>
      </c>
      <c r="C69" s="111">
        <v>2650000</v>
      </c>
      <c r="D69" s="112">
        <v>45294</v>
      </c>
      <c r="E69" s="110" t="s">
        <v>136</v>
      </c>
    </row>
    <row r="70" spans="1:5" ht="14.4">
      <c r="A70" s="110" t="s">
        <v>56</v>
      </c>
      <c r="B70" s="110" t="s">
        <v>133</v>
      </c>
      <c r="C70" s="111">
        <v>960000</v>
      </c>
      <c r="D70" s="112">
        <v>45303</v>
      </c>
      <c r="E70" s="110" t="s">
        <v>136</v>
      </c>
    </row>
    <row r="71" spans="1:5" ht="14.4">
      <c r="A71" s="110" t="s">
        <v>56</v>
      </c>
      <c r="B71" s="110" t="s">
        <v>133</v>
      </c>
      <c r="C71" s="111">
        <v>2085042.95</v>
      </c>
      <c r="D71" s="112">
        <v>45317</v>
      </c>
      <c r="E71" s="110" t="s">
        <v>135</v>
      </c>
    </row>
    <row r="72" spans="1:5" ht="14.4">
      <c r="A72" s="110" t="s">
        <v>56</v>
      </c>
      <c r="B72" s="110" t="s">
        <v>133</v>
      </c>
      <c r="C72" s="111">
        <v>1030000</v>
      </c>
      <c r="D72" s="112">
        <v>45303</v>
      </c>
      <c r="E72" s="110" t="s">
        <v>136</v>
      </c>
    </row>
    <row r="73" spans="1:5" ht="14.4">
      <c r="A73" s="110" t="s">
        <v>56</v>
      </c>
      <c r="B73" s="110" t="s">
        <v>133</v>
      </c>
      <c r="C73" s="111">
        <v>77450</v>
      </c>
      <c r="D73" s="112">
        <v>45293</v>
      </c>
      <c r="E73" s="110" t="s">
        <v>137</v>
      </c>
    </row>
    <row r="74" spans="1:5" ht="14.4">
      <c r="A74" s="110" t="s">
        <v>56</v>
      </c>
      <c r="B74" s="110" t="s">
        <v>133</v>
      </c>
      <c r="C74" s="111">
        <v>535000</v>
      </c>
      <c r="D74" s="112">
        <v>45303</v>
      </c>
      <c r="E74" s="110" t="s">
        <v>136</v>
      </c>
    </row>
    <row r="75" spans="1:5" ht="14.4">
      <c r="A75" s="110" t="s">
        <v>56</v>
      </c>
      <c r="B75" s="110" t="s">
        <v>133</v>
      </c>
      <c r="C75" s="111">
        <v>100000</v>
      </c>
      <c r="D75" s="112">
        <v>45302</v>
      </c>
      <c r="E75" s="110" t="s">
        <v>136</v>
      </c>
    </row>
    <row r="76" spans="1:5" ht="14.4">
      <c r="A76" s="110" t="s">
        <v>56</v>
      </c>
      <c r="B76" s="110" t="s">
        <v>133</v>
      </c>
      <c r="C76" s="111">
        <v>418000</v>
      </c>
      <c r="D76" s="112">
        <v>45320</v>
      </c>
      <c r="E76" s="110" t="s">
        <v>136</v>
      </c>
    </row>
    <row r="77" spans="1:5" ht="14.4">
      <c r="A77" s="110" t="s">
        <v>56</v>
      </c>
      <c r="B77" s="110" t="s">
        <v>133</v>
      </c>
      <c r="C77" s="111">
        <v>430000</v>
      </c>
      <c r="D77" s="112">
        <v>45310</v>
      </c>
      <c r="E77" s="110" t="s">
        <v>136</v>
      </c>
    </row>
    <row r="78" spans="1:5" ht="14.4">
      <c r="A78" s="110" t="s">
        <v>56</v>
      </c>
      <c r="B78" s="110" t="s">
        <v>133</v>
      </c>
      <c r="C78" s="111">
        <v>1637866.7</v>
      </c>
      <c r="D78" s="112">
        <v>45296</v>
      </c>
      <c r="E78" s="110" t="s">
        <v>135</v>
      </c>
    </row>
    <row r="79" spans="1:5" ht="14.4">
      <c r="A79" s="110" t="s">
        <v>56</v>
      </c>
      <c r="B79" s="110" t="s">
        <v>133</v>
      </c>
      <c r="C79" s="111">
        <v>379600</v>
      </c>
      <c r="D79" s="112">
        <v>45314</v>
      </c>
      <c r="E79" s="110" t="s">
        <v>136</v>
      </c>
    </row>
    <row r="80" spans="1:5" ht="14.4">
      <c r="A80" s="110" t="s">
        <v>56</v>
      </c>
      <c r="B80" s="110" t="s">
        <v>133</v>
      </c>
      <c r="C80" s="111">
        <v>925000</v>
      </c>
      <c r="D80" s="112">
        <v>45307</v>
      </c>
      <c r="E80" s="110" t="s">
        <v>135</v>
      </c>
    </row>
    <row r="81" spans="1:5" ht="14.4">
      <c r="A81" s="110" t="s">
        <v>56</v>
      </c>
      <c r="B81" s="110" t="s">
        <v>133</v>
      </c>
      <c r="C81" s="111">
        <v>235000</v>
      </c>
      <c r="D81" s="112">
        <v>45309</v>
      </c>
      <c r="E81" s="110" t="s">
        <v>136</v>
      </c>
    </row>
    <row r="82" spans="1:5" ht="14.4">
      <c r="A82" s="110" t="s">
        <v>56</v>
      </c>
      <c r="B82" s="110" t="s">
        <v>133</v>
      </c>
      <c r="C82" s="111">
        <v>710000</v>
      </c>
      <c r="D82" s="112">
        <v>45310</v>
      </c>
      <c r="E82" s="110" t="s">
        <v>136</v>
      </c>
    </row>
    <row r="83" spans="1:5" ht="14.4">
      <c r="A83" s="110" t="s">
        <v>56</v>
      </c>
      <c r="B83" s="110" t="s">
        <v>133</v>
      </c>
      <c r="C83" s="111">
        <v>30000</v>
      </c>
      <c r="D83" s="112">
        <v>45309</v>
      </c>
      <c r="E83" s="110" t="s">
        <v>136</v>
      </c>
    </row>
    <row r="84" spans="1:5" ht="14.4">
      <c r="A84" s="110" t="s">
        <v>77</v>
      </c>
      <c r="B84" s="110" t="s">
        <v>134</v>
      </c>
      <c r="C84" s="111">
        <v>881500</v>
      </c>
      <c r="D84" s="112">
        <v>45296</v>
      </c>
      <c r="E84" s="110" t="s">
        <v>136</v>
      </c>
    </row>
    <row r="85" spans="1:5" ht="14.4">
      <c r="A85" s="110" t="s">
        <v>77</v>
      </c>
      <c r="B85" s="110" t="s">
        <v>134</v>
      </c>
      <c r="C85" s="111">
        <v>525000</v>
      </c>
      <c r="D85" s="112">
        <v>45300</v>
      </c>
      <c r="E85" s="110" t="s">
        <v>136</v>
      </c>
    </row>
    <row r="86" spans="1:5" ht="14.4">
      <c r="A86" s="110" t="s">
        <v>77</v>
      </c>
      <c r="B86" s="110" t="s">
        <v>134</v>
      </c>
      <c r="C86" s="111">
        <v>540000</v>
      </c>
      <c r="D86" s="112">
        <v>45310</v>
      </c>
      <c r="E86" s="110" t="s">
        <v>137</v>
      </c>
    </row>
    <row r="87" spans="1:5" ht="14.4">
      <c r="A87" s="110" t="s">
        <v>77</v>
      </c>
      <c r="B87" s="110" t="s">
        <v>134</v>
      </c>
      <c r="C87" s="111">
        <v>599000</v>
      </c>
      <c r="D87" s="112">
        <v>45309</v>
      </c>
      <c r="E87" s="110" t="s">
        <v>136</v>
      </c>
    </row>
    <row r="88" spans="1:5" ht="14.4">
      <c r="A88" s="110" t="s">
        <v>77</v>
      </c>
      <c r="B88" s="110" t="s">
        <v>134</v>
      </c>
      <c r="C88" s="111">
        <v>575000</v>
      </c>
      <c r="D88" s="112">
        <v>45321</v>
      </c>
      <c r="E88" s="110" t="s">
        <v>136</v>
      </c>
    </row>
    <row r="89" spans="1:5" ht="14.4">
      <c r="A89" s="110" t="s">
        <v>77</v>
      </c>
      <c r="B89" s="110" t="s">
        <v>134</v>
      </c>
      <c r="C89" s="111">
        <v>4450000</v>
      </c>
      <c r="D89" s="112">
        <v>45308</v>
      </c>
      <c r="E89" s="110" t="s">
        <v>136</v>
      </c>
    </row>
    <row r="90" spans="1:5" ht="14.4">
      <c r="A90" s="110" t="s">
        <v>77</v>
      </c>
      <c r="B90" s="110" t="s">
        <v>134</v>
      </c>
      <c r="C90" s="111">
        <v>435000</v>
      </c>
      <c r="D90" s="112">
        <v>45302</v>
      </c>
      <c r="E90" s="110" t="s">
        <v>136</v>
      </c>
    </row>
    <row r="91" spans="1:5" ht="14.4">
      <c r="A91" s="110" t="s">
        <v>77</v>
      </c>
      <c r="B91" s="110" t="s">
        <v>134</v>
      </c>
      <c r="C91" s="111">
        <v>55000</v>
      </c>
      <c r="D91" s="112">
        <v>45296</v>
      </c>
      <c r="E91" s="110" t="s">
        <v>136</v>
      </c>
    </row>
    <row r="92" spans="1:5" ht="14.4">
      <c r="A92" s="110" t="s">
        <v>77</v>
      </c>
      <c r="B92" s="110" t="s">
        <v>134</v>
      </c>
      <c r="C92" s="111">
        <v>515000</v>
      </c>
      <c r="D92" s="112">
        <v>45315</v>
      </c>
      <c r="E92" s="110" t="s">
        <v>136</v>
      </c>
    </row>
    <row r="93" spans="1:5" ht="14.4">
      <c r="A93" s="110" t="s">
        <v>77</v>
      </c>
      <c r="B93" s="110" t="s">
        <v>134</v>
      </c>
      <c r="C93" s="111">
        <v>590000</v>
      </c>
      <c r="D93" s="112">
        <v>45296</v>
      </c>
      <c r="E93" s="110" t="s">
        <v>136</v>
      </c>
    </row>
    <row r="94" spans="1:5" ht="14.4">
      <c r="A94" s="110" t="s">
        <v>77</v>
      </c>
      <c r="B94" s="110" t="s">
        <v>134</v>
      </c>
      <c r="C94" s="111">
        <v>855000</v>
      </c>
      <c r="D94" s="112">
        <v>45317</v>
      </c>
      <c r="E94" s="110" t="s">
        <v>136</v>
      </c>
    </row>
    <row r="95" spans="1:5" ht="14.4">
      <c r="A95" s="110" t="s">
        <v>77</v>
      </c>
      <c r="B95" s="110" t="s">
        <v>134</v>
      </c>
      <c r="C95" s="111">
        <v>1566200.07</v>
      </c>
      <c r="D95" s="112">
        <v>45308</v>
      </c>
      <c r="E95" s="110" t="s">
        <v>137</v>
      </c>
    </row>
    <row r="96" spans="1:5" ht="14.4">
      <c r="A96" s="110" t="s">
        <v>77</v>
      </c>
      <c r="B96" s="110" t="s">
        <v>134</v>
      </c>
      <c r="C96" s="111">
        <v>2650000</v>
      </c>
      <c r="D96" s="112">
        <v>45313</v>
      </c>
      <c r="E96" s="110" t="s">
        <v>136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2024-02-01T18:12:26Z</dcterms:modified>
</cp:coreProperties>
</file>