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STATS'!$A$16:$C$16</definedName>
    <definedName name="CommercialSalesMarket">'SALES STATS'!$A$39:$C$40</definedName>
    <definedName name="ConstructionLoansMarket">'LOAN ONLY STATS'!$A$29:$C$30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STATS'!$A$22:$C$23</definedName>
    <definedName name="HardMoneyLoansMarket">'LOAN ONLY STATS'!$A$36:$C$39</definedName>
    <definedName name="InclineSalesMarket">'SALES STATS'!#REF!</definedName>
    <definedName name="OverallLoans">'OVERALL STATS'!$A$19:$C$23</definedName>
    <definedName name="OverallSales">'OVERALL STATS'!$A$7:$C$13</definedName>
    <definedName name="OverallSalesAndLoans">'OVERALL STATS'!$A$29:$C$35</definedName>
    <definedName name="_xlnm.Print_Titles" localSheetId="1">'SALES STATS'!$1:$6</definedName>
    <definedName name="ResaleMarket">'SALES STATS'!$A$7:$C$12</definedName>
    <definedName name="ResidentialResaleMarket">'SALES STATS'!$A$28:$C$33</definedName>
    <definedName name="ResidentialSalesExcludingInclineMarket">'SALES STATS'!#REF!</definedName>
    <definedName name="SubdivisionMarket">'SALES STATS'!$A$18:$C$22</definedName>
    <definedName name="VacantLandSalesMarket">'SALES STATS'!$A$46:$C$47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9" i="3"/>
  <c r="G38"/>
  <c r="G37"/>
  <c r="G36"/>
  <c r="G30"/>
  <c r="G29"/>
  <c r="G23"/>
  <c r="G22"/>
  <c r="G16"/>
  <c r="G10"/>
  <c r="G9"/>
  <c r="G8"/>
  <c r="G7"/>
  <c r="G47" i="2"/>
  <c r="G46"/>
  <c r="G40"/>
  <c r="G39"/>
  <c r="G33"/>
  <c r="G32"/>
  <c r="G31"/>
  <c r="G30"/>
  <c r="G29"/>
  <c r="G28"/>
  <c r="G22"/>
  <c r="G21"/>
  <c r="G20"/>
  <c r="G19"/>
  <c r="G18"/>
  <c r="G12"/>
  <c r="G11"/>
  <c r="G10"/>
  <c r="G9"/>
  <c r="G8"/>
  <c r="G7"/>
  <c r="G35" i="1"/>
  <c r="G34"/>
  <c r="G33"/>
  <c r="G32"/>
  <c r="G31"/>
  <c r="G30"/>
  <c r="G29"/>
  <c r="G23"/>
  <c r="G22"/>
  <c r="G21"/>
  <c r="G20"/>
  <c r="G19"/>
  <c r="G13"/>
  <c r="G12"/>
  <c r="G11"/>
  <c r="G10"/>
  <c r="G9"/>
  <c r="G8"/>
  <c r="G7"/>
  <c r="C31" i="3"/>
  <c r="B31"/>
  <c r="C17"/>
  <c r="B17"/>
  <c r="C41" i="2"/>
  <c r="B41"/>
  <c r="B14" i="1"/>
  <c r="C14"/>
  <c r="B40" i="3"/>
  <c r="C40"/>
  <c r="B24"/>
  <c r="C24"/>
  <c r="B11"/>
  <c r="D7" s="1"/>
  <c r="C11"/>
  <c r="E7" s="1"/>
  <c r="B48" i="2"/>
  <c r="C48"/>
  <c r="B34"/>
  <c r="D29" s="1"/>
  <c r="C34"/>
  <c r="E29" s="1"/>
  <c r="A2"/>
  <c r="B23"/>
  <c r="D19" s="1"/>
  <c r="C23"/>
  <c r="D37" i="3" l="1"/>
  <c r="D39"/>
  <c r="D38"/>
  <c r="E30"/>
  <c r="E16"/>
  <c r="D16"/>
  <c r="E9"/>
  <c r="D9"/>
  <c r="E9" i="1"/>
  <c r="D9"/>
  <c r="E30" i="2"/>
  <c r="D30"/>
  <c r="E21"/>
  <c r="D21"/>
  <c r="E47"/>
  <c r="E40"/>
  <c r="D39"/>
  <c r="D8" i="3"/>
  <c r="E10"/>
  <c r="D10"/>
  <c r="E8"/>
  <c r="E23"/>
  <c r="D23"/>
  <c r="E29"/>
  <c r="D29"/>
  <c r="D30"/>
  <c r="E38"/>
  <c r="E37"/>
  <c r="E39"/>
  <c r="D47" i="2"/>
  <c r="D40"/>
  <c r="E39"/>
  <c r="E20"/>
  <c r="E22"/>
  <c r="D22"/>
  <c r="D20"/>
  <c r="E46"/>
  <c r="E28"/>
  <c r="E31"/>
  <c r="E33"/>
  <c r="E19"/>
  <c r="E18"/>
  <c r="D18"/>
  <c r="D32"/>
  <c r="E32"/>
  <c r="D33"/>
  <c r="D31"/>
  <c r="D28"/>
  <c r="D46"/>
  <c r="A2" i="3"/>
  <c r="E36"/>
  <c r="B13" i="2"/>
  <c r="C13"/>
  <c r="B24" i="1"/>
  <c r="C24"/>
  <c r="B36"/>
  <c r="C36"/>
  <c r="E32" l="1"/>
  <c r="D32"/>
  <c r="E23"/>
  <c r="D23"/>
  <c r="E9" i="2"/>
  <c r="D9"/>
  <c r="E17" i="3"/>
  <c r="D17"/>
  <c r="E41" i="2"/>
  <c r="D41"/>
  <c r="D33" i="1"/>
  <c r="E22"/>
  <c r="D22"/>
  <c r="E35"/>
  <c r="E33"/>
  <c r="E31"/>
  <c r="E34"/>
  <c r="D36" i="3"/>
  <c r="E31"/>
  <c r="D31"/>
  <c r="E22"/>
  <c r="D22"/>
  <c r="D48" i="2"/>
  <c r="E48"/>
  <c r="E34"/>
  <c r="D34"/>
  <c r="D8"/>
  <c r="D7"/>
  <c r="D10"/>
  <c r="D12"/>
  <c r="D11"/>
  <c r="E7"/>
  <c r="E12"/>
  <c r="E8"/>
  <c r="E11"/>
  <c r="E10"/>
  <c r="E30" i="1"/>
  <c r="E29"/>
  <c r="D29"/>
  <c r="E8"/>
  <c r="D11"/>
  <c r="D8"/>
  <c r="D7"/>
  <c r="E11"/>
  <c r="D10"/>
  <c r="D12"/>
  <c r="D13"/>
  <c r="D21"/>
  <c r="E19"/>
  <c r="E20"/>
  <c r="E21"/>
  <c r="D35"/>
  <c r="D30"/>
  <c r="E7"/>
  <c r="D31"/>
  <c r="D20"/>
  <c r="D19"/>
  <c r="E10"/>
  <c r="E12"/>
  <c r="D34"/>
  <c r="E13"/>
  <c r="E36" l="1"/>
  <c r="D36"/>
  <c r="E40" i="3"/>
  <c r="E24"/>
  <c r="D24"/>
  <c r="D40"/>
  <c r="E11"/>
  <c r="D11"/>
  <c r="E23" i="2"/>
  <c r="D23"/>
  <c r="D14" i="1"/>
  <c r="E14"/>
  <c r="E13" i="2"/>
  <c r="D13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<sst xmlns="http://schemas.openxmlformats.org/spreadsheetml/2006/main" count="1340" uniqueCount="158">
  <si>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</si>
  <si>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</si>
  <si>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</si>
  <si>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</si>
  <si>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</si>
  <si>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</si>
  <si>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</si>
  <si>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</si>
  <si>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</si>
  <si>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</si>
  <si>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</si>
  <si>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</si>
  <si>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</si>
  <si>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</si>
  <si>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</si>
  <si>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</si>
  <si>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</si>
  <si>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</si>
  <si>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</si>
  <si>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</si>
  <si>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</si>
  <si>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</si>
  <si>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</si>
  <si>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</si>
  <si>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</si>
  <si>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</si>
  <si>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</si>
  <si>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</si>
  <si>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</si>
  <si>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</si>
  <si>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</si>
  <si>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</si>
  <si>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</si>
  <si>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</si>
  <si>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</si>
  <si>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</si>
  <si>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</si>
  <si>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</si>
  <si>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</si>
  <si>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</si>
  <si>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</si>
  <si>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</si>
  <si>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</si>
  <si>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</si>
  <si>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BUILDER/DEVELOPER DEAL</t>
  </si>
  <si>
    <t>% OF DOLLAR VOLUME</t>
  </si>
  <si>
    <t>OVERALL TITLE COMPANY MARKET STATISTICS (Douglas County, NV)</t>
  </si>
  <si>
    <t>LOAN ONLY MARKETS  (Douglas County, NV)</t>
  </si>
  <si>
    <t>SALES MARKET (Douglas County, NV)</t>
  </si>
  <si>
    <t>Reporting Period: MARCH, 2023</t>
  </si>
  <si>
    <t>Stewart Title</t>
  </si>
  <si>
    <t>SINGLE FAM RES.</t>
  </si>
  <si>
    <t>GARDNERVILLE</t>
  </si>
  <si>
    <t>SLA</t>
  </si>
  <si>
    <t>YES</t>
  </si>
  <si>
    <t>First Centennial Title</t>
  </si>
  <si>
    <t>RIDGEVIEW</t>
  </si>
  <si>
    <t>20</t>
  </si>
  <si>
    <t>First American Title</t>
  </si>
  <si>
    <t>INCLINE</t>
  </si>
  <si>
    <t>VD</t>
  </si>
  <si>
    <t>NO</t>
  </si>
  <si>
    <t>Signature Title</t>
  </si>
  <si>
    <t>CONDO/TWNHSE</t>
  </si>
  <si>
    <t>ZEPHYR</t>
  </si>
  <si>
    <t>JML</t>
  </si>
  <si>
    <t>CARSON CITY</t>
  </si>
  <si>
    <t>AMG</t>
  </si>
  <si>
    <t>Ticor Title</t>
  </si>
  <si>
    <t>RLT</t>
  </si>
  <si>
    <t>DKD</t>
  </si>
  <si>
    <t>17</t>
  </si>
  <si>
    <t>MINDEN</t>
  </si>
  <si>
    <t>ET</t>
  </si>
  <si>
    <t>MAYBERRY</t>
  </si>
  <si>
    <t>ASK</t>
  </si>
  <si>
    <t>SPARKS</t>
  </si>
  <si>
    <t>JP</t>
  </si>
  <si>
    <t>1418-22-511-013</t>
  </si>
  <si>
    <t>VACANT LAND</t>
  </si>
  <si>
    <t>MMB</t>
  </si>
  <si>
    <t>KIETZKE</t>
  </si>
  <si>
    <t>SAB</t>
  </si>
  <si>
    <t>Toiyabe Title</t>
  </si>
  <si>
    <t>RENO CORPORATE</t>
  </si>
  <si>
    <t>UNK</t>
  </si>
  <si>
    <t>LAKESIDEMOANA</t>
  </si>
  <si>
    <t>12</t>
  </si>
  <si>
    <t>LAKESIDE</t>
  </si>
  <si>
    <t>5</t>
  </si>
  <si>
    <t>NF</t>
  </si>
  <si>
    <t>SLP</t>
  </si>
  <si>
    <t>COMMERCIAL</t>
  </si>
  <si>
    <t>MOBILE HOME</t>
  </si>
  <si>
    <t>Calatlantic Title West</t>
  </si>
  <si>
    <t>MCCARRAN</t>
  </si>
  <si>
    <t>LH</t>
  </si>
  <si>
    <t>1320-35-001-052</t>
  </si>
  <si>
    <t>HARD MONEY</t>
  </si>
  <si>
    <t>OLOONEY, DANNY; OLIN, TAMRA</t>
  </si>
  <si>
    <t>1220-17-501-003</t>
  </si>
  <si>
    <t>CONVENTIONAL</t>
  </si>
  <si>
    <t>GREATER NEVADA MORTGAGE</t>
  </si>
  <si>
    <t>1320-30-713-024</t>
  </si>
  <si>
    <t>1318-23-310-055</t>
  </si>
  <si>
    <t>CREDIT LINE</t>
  </si>
  <si>
    <t>HOMETRUST BANK</t>
  </si>
  <si>
    <t>1320-04-001-095</t>
  </si>
  <si>
    <t>HERITAGE BANK OF NEVADA</t>
  </si>
  <si>
    <t>1420-05-443-028</t>
  </si>
  <si>
    <t>CONSTRUCTION</t>
  </si>
  <si>
    <t>MADDOX, CHARLES B TRUSTEE; MADDOX, ANITA H TRUSTEE; MDDOX, C B TRUST AGREEMENT 2/2/17</t>
  </si>
  <si>
    <t>1319-10-310-010</t>
  </si>
  <si>
    <t>CREDIT LIKNE</t>
  </si>
  <si>
    <t>WESTERN ALLIANCE BANK</t>
  </si>
  <si>
    <t>1418-15-511-014</t>
  </si>
  <si>
    <t>CROSSCOUNTRY MORTGAGE LLC</t>
  </si>
  <si>
    <t>1420-08-212-022</t>
  </si>
  <si>
    <t>UNITED FEDERAL CREDIT UNION</t>
  </si>
  <si>
    <t>1220-22-410-112</t>
  </si>
  <si>
    <t>1419-09-001-023</t>
  </si>
  <si>
    <t>US BANK NA</t>
  </si>
  <si>
    <t>1418-03-401-014</t>
  </si>
  <si>
    <t>SILICON VALLEY BANK</t>
  </si>
  <si>
    <t>1318-26-510-012</t>
  </si>
  <si>
    <t>FAIRWAY INDEPENDENT MORTGAGE CORPORATION</t>
  </si>
  <si>
    <t>LOGAN, THOMAS D TRUSTEE; LOGAN, STACEY M TRUSTEE; LOGAN FAMILY TRUST AGREEMENT 9/1/00</t>
  </si>
  <si>
    <t>1321-29-002-036</t>
  </si>
  <si>
    <t>1221-19-002-029</t>
  </si>
  <si>
    <t>1220-16-210-143</t>
  </si>
  <si>
    <t>FHA</t>
  </si>
  <si>
    <t>MASON MCDUFFIE MORTGAGE CORPORATION</t>
  </si>
  <si>
    <t>1320-13-000-012</t>
  </si>
  <si>
    <t>WHITE, STEVE TRUSTEE; WHITE, LINDA A TRUSTEE; WHITE, L &amp; S 2003 TRUST</t>
  </si>
  <si>
    <t>1420-35-201-013</t>
  </si>
  <si>
    <t>LONGBRIDGE FINANCIAL LLC</t>
  </si>
  <si>
    <t>1220-09-311-017</t>
  </si>
  <si>
    <t>NEDDENRIEP, MARK TRUSTEE; NEDDENRIEP, JONEL TRUSTEE; NEDDENRIEP, MARK TRUST 11/20/07; NEDDENRIEP, JONEL TRUST 11/20/07</t>
  </si>
  <si>
    <t>1022-18-002-044</t>
  </si>
  <si>
    <t>1419-14-001-008</t>
  </si>
  <si>
    <t>HOME EQUITY</t>
  </si>
  <si>
    <t>MOUNTAIN AMERICA FEDERAL CREDIT UNION</t>
  </si>
  <si>
    <t>1320-30-513-020</t>
  </si>
  <si>
    <t>GILBERT, MICHAEL C</t>
  </si>
  <si>
    <t>1320-23-002-070</t>
  </si>
  <si>
    <t>PRIMELENDING</t>
  </si>
  <si>
    <t>1220-16-310-099</t>
  </si>
  <si>
    <t>1220-24-201-023</t>
  </si>
  <si>
    <t>CAL</t>
  </si>
  <si>
    <t>FA</t>
  </si>
  <si>
    <t>FC</t>
  </si>
  <si>
    <t>SIG</t>
  </si>
  <si>
    <t>ST</t>
  </si>
  <si>
    <t>TI</t>
  </si>
  <si>
    <t>TT</t>
  </si>
  <si>
    <t>Deed Subdivider</t>
  </si>
  <si>
    <t>Deed</t>
  </si>
  <si>
    <t>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</si>
</sst>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9" fillId="0" borderId="6" xfId="3" applyFont="1" applyFill="1" applyBorder="1" applyAlignment="1">
      <alignment wrapText="1"/>
    </xf>
    <xf numFmtId="1" fontId="19" fillId="0" borderId="6" xfId="3" applyNumberFormat="1" applyFont="1" applyFill="1" applyBorder="1" applyAlignment="1">
      <alignment horizontal="right" wrapText="1"/>
    </xf>
    <xf numFmtId="164" fontId="19" fillId="0" borderId="6" xfId="3" applyNumberFormat="1" applyFont="1" applyFill="1" applyBorder="1" applyAlignment="1">
      <alignment horizontal="right" wrapText="1"/>
    </xf>
    <xf numFmtId="10" fontId="19" fillId="0" borderId="14" xfId="0" applyNumberFormat="1" applyFont="1" applyBorder="1" applyAlignment="1">
      <alignment horizontal="right"/>
    </xf>
    <xf numFmtId="0" fontId="19" fillId="0" borderId="14" xfId="0" applyFont="1" applyBorder="1" applyAlignment="1">
      <alignment horizontal="right"/>
    </xf>
    <xf numFmtId="10" fontId="19" fillId="0" borderId="6" xfId="0" applyNumberFormat="1" applyFont="1" applyBorder="1" applyAlignment="1">
      <alignment horizontal="right"/>
    </xf>
    <xf numFmtId="0" fontId="19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Signature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Toiyabe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20</c:v>
                </c:pt>
                <c:pt idx="1">
                  <c:v>19</c:v>
                </c:pt>
                <c:pt idx="2">
                  <c:v>14</c:v>
                </c:pt>
                <c:pt idx="3">
                  <c:v>12</c:v>
                </c:pt>
                <c:pt idx="4">
                  <c:v>10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21873536"/>
        <c:axId val="121875072"/>
        <c:axId val="0"/>
      </c:bar3DChart>
      <c:catAx>
        <c:axId val="121873536"/>
        <c:scaling>
          <c:orientation val="minMax"/>
        </c:scaling>
        <c:axPos val="b"/>
        <c:numFmt formatCode="General" sourceLinked="1"/>
        <c:majorTickMark val="none"/>
        <c:tickLblPos val="nextTo"/>
        <c:crossAx val="121875072"/>
        <c:crosses val="autoZero"/>
        <c:auto val="1"/>
        <c:lblAlgn val="ctr"/>
        <c:lblOffset val="100"/>
      </c:catAx>
      <c:valAx>
        <c:axId val="1218750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18735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STATS'!$A$19:$A$23</c:f>
              <c:strCache>
                <c:ptCount val="5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Stewart Title</c:v>
                </c:pt>
                <c:pt idx="4">
                  <c:v>Signature Title</c:v>
                </c:pt>
              </c:strCache>
            </c:strRef>
          </c:cat>
          <c:val>
            <c:numRef>
              <c:f>'OVERALL STATS'!$B$19:$B$23</c:f>
              <c:numCache>
                <c:formatCode>0</c:formatCode>
                <c:ptCount val="5"/>
                <c:pt idx="0">
                  <c:v>8</c:v>
                </c:pt>
                <c:pt idx="1">
                  <c:v>8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</c:ser>
        <c:shape val="box"/>
        <c:axId val="121914112"/>
        <c:axId val="121915648"/>
        <c:axId val="0"/>
      </c:bar3DChart>
      <c:catAx>
        <c:axId val="121914112"/>
        <c:scaling>
          <c:orientation val="minMax"/>
        </c:scaling>
        <c:axPos val="b"/>
        <c:numFmt formatCode="General" sourceLinked="1"/>
        <c:majorTickMark val="none"/>
        <c:tickLblPos val="nextTo"/>
        <c:crossAx val="121915648"/>
        <c:crosses val="autoZero"/>
        <c:auto val="1"/>
        <c:lblAlgn val="ctr"/>
        <c:lblOffset val="100"/>
      </c:catAx>
      <c:valAx>
        <c:axId val="1219156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19141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STATS'!$A$29:$A$35</c:f>
              <c:strCache>
                <c:ptCount val="7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</c:strCache>
            </c:strRef>
          </c:cat>
          <c:val>
            <c:numRef>
              <c:f>'OVERALL STATS'!$B$29:$B$35</c:f>
              <c:numCache>
                <c:formatCode>0</c:formatCode>
                <c:ptCount val="7"/>
                <c:pt idx="0">
                  <c:v>28</c:v>
                </c:pt>
                <c:pt idx="1">
                  <c:v>23</c:v>
                </c:pt>
                <c:pt idx="2">
                  <c:v>22</c:v>
                </c:pt>
                <c:pt idx="3">
                  <c:v>15</c:v>
                </c:pt>
                <c:pt idx="4">
                  <c:v>13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21942016"/>
        <c:axId val="121943552"/>
        <c:axId val="0"/>
      </c:bar3DChart>
      <c:catAx>
        <c:axId val="121942016"/>
        <c:scaling>
          <c:orientation val="minMax"/>
        </c:scaling>
        <c:axPos val="b"/>
        <c:numFmt formatCode="General" sourceLinked="1"/>
        <c:majorTickMark val="none"/>
        <c:tickLblPos val="nextTo"/>
        <c:crossAx val="121943552"/>
        <c:crosses val="autoZero"/>
        <c:auto val="1"/>
        <c:lblAlgn val="ctr"/>
        <c:lblOffset val="100"/>
      </c:catAx>
      <c:valAx>
        <c:axId val="1219435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19420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Signature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Toiyabe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19575100</c:v>
                </c:pt>
                <c:pt idx="1">
                  <c:v>11475845</c:v>
                </c:pt>
                <c:pt idx="2">
                  <c:v>13897766</c:v>
                </c:pt>
                <c:pt idx="3">
                  <c:v>13433500</c:v>
                </c:pt>
                <c:pt idx="4">
                  <c:v>9980891</c:v>
                </c:pt>
                <c:pt idx="5">
                  <c:v>509950</c:v>
                </c:pt>
                <c:pt idx="6">
                  <c:v>410000</c:v>
                </c:pt>
              </c:numCache>
            </c:numRef>
          </c:val>
        </c:ser>
        <c:shape val="box"/>
        <c:axId val="122358784"/>
        <c:axId val="122376960"/>
        <c:axId val="0"/>
      </c:bar3DChart>
      <c:catAx>
        <c:axId val="122358784"/>
        <c:scaling>
          <c:orientation val="minMax"/>
        </c:scaling>
        <c:axPos val="b"/>
        <c:numFmt formatCode="General" sourceLinked="1"/>
        <c:majorTickMark val="none"/>
        <c:tickLblPos val="nextTo"/>
        <c:crossAx val="122376960"/>
        <c:crosses val="autoZero"/>
        <c:auto val="1"/>
        <c:lblAlgn val="ctr"/>
        <c:lblOffset val="100"/>
      </c:catAx>
      <c:valAx>
        <c:axId val="1223769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2358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STATS'!$A$19:$A$23</c:f>
              <c:strCache>
                <c:ptCount val="5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Stewart Title</c:v>
                </c:pt>
                <c:pt idx="4">
                  <c:v>Signature Title</c:v>
                </c:pt>
              </c:strCache>
            </c:strRef>
          </c:cat>
          <c:val>
            <c:numRef>
              <c:f>'OVERALL STATS'!$C$19:$C$23</c:f>
              <c:numCache>
                <c:formatCode>"$"#,##0</c:formatCode>
                <c:ptCount val="5"/>
                <c:pt idx="0">
                  <c:v>17938001</c:v>
                </c:pt>
                <c:pt idx="1">
                  <c:v>3365200</c:v>
                </c:pt>
                <c:pt idx="2">
                  <c:v>2305000</c:v>
                </c:pt>
                <c:pt idx="3">
                  <c:v>2814000</c:v>
                </c:pt>
                <c:pt idx="4">
                  <c:v>1420000</c:v>
                </c:pt>
              </c:numCache>
            </c:numRef>
          </c:val>
        </c:ser>
        <c:shape val="box"/>
        <c:axId val="122419456"/>
        <c:axId val="122290176"/>
        <c:axId val="0"/>
      </c:bar3DChart>
      <c:catAx>
        <c:axId val="122419456"/>
        <c:scaling>
          <c:orientation val="minMax"/>
        </c:scaling>
        <c:axPos val="b"/>
        <c:numFmt formatCode="General" sourceLinked="1"/>
        <c:majorTickMark val="none"/>
        <c:tickLblPos val="nextTo"/>
        <c:crossAx val="122290176"/>
        <c:crosses val="autoZero"/>
        <c:auto val="1"/>
        <c:lblAlgn val="ctr"/>
        <c:lblOffset val="100"/>
      </c:catAx>
      <c:valAx>
        <c:axId val="1222901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24194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STATS'!$A$29:$A$35</c:f>
              <c:strCache>
                <c:ptCount val="7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</c:strCache>
            </c:strRef>
          </c:cat>
          <c:val>
            <c:numRef>
              <c:f>'OVERALL STATS'!$C$29:$C$35</c:f>
              <c:numCache>
                <c:formatCode>"$"#,##0</c:formatCode>
                <c:ptCount val="7"/>
                <c:pt idx="0">
                  <c:v>22940300</c:v>
                </c:pt>
                <c:pt idx="1">
                  <c:v>14289845</c:v>
                </c:pt>
                <c:pt idx="2">
                  <c:v>31835767</c:v>
                </c:pt>
                <c:pt idx="3">
                  <c:v>12285891</c:v>
                </c:pt>
                <c:pt idx="4">
                  <c:v>14853500</c:v>
                </c:pt>
                <c:pt idx="5">
                  <c:v>509950</c:v>
                </c:pt>
                <c:pt idx="6">
                  <c:v>410000</c:v>
                </c:pt>
              </c:numCache>
            </c:numRef>
          </c:val>
        </c:ser>
        <c:shape val="box"/>
        <c:axId val="122304000"/>
        <c:axId val="122305536"/>
        <c:axId val="0"/>
      </c:bar3DChart>
      <c:catAx>
        <c:axId val="122304000"/>
        <c:scaling>
          <c:orientation val="minMax"/>
        </c:scaling>
        <c:axPos val="b"/>
        <c:numFmt formatCode="General" sourceLinked="1"/>
        <c:majorTickMark val="none"/>
        <c:tickLblPos val="nextTo"/>
        <c:crossAx val="122305536"/>
        <c:crosses val="autoZero"/>
        <c:auto val="1"/>
        <c:lblAlgn val="ctr"/>
        <c:lblOffset val="100"/>
      </c:catAx>
      <c:valAx>
        <c:axId val="1223055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23040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40</xdr:row>
      <xdr:rowOff>9525</xdr:rowOff>
    </xdr:from>
    <xdr:to>
      <xdr:col>6</xdr:col>
      <xdr:colOff>1152524</xdr:colOff>
      <xdr:row>57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58</xdr:row>
      <xdr:rowOff>19050</xdr:rowOff>
    </xdr:from>
    <xdr:to>
      <xdr:col>6</xdr:col>
      <xdr:colOff>1152524</xdr:colOff>
      <xdr:row>75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76</xdr:row>
      <xdr:rowOff>0</xdr:rowOff>
    </xdr:from>
    <xdr:to>
      <xdr:col>6</xdr:col>
      <xdr:colOff>1143000</xdr:colOff>
      <xdr:row>92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40</xdr:row>
      <xdr:rowOff>0</xdr:rowOff>
    </xdr:from>
    <xdr:to>
      <xdr:col>20</xdr:col>
      <xdr:colOff>190500</xdr:colOff>
      <xdr:row>56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58</xdr:row>
      <xdr:rowOff>9525</xdr:rowOff>
    </xdr:from>
    <xdr:to>
      <xdr:col>20</xdr:col>
      <xdr:colOff>190499</xdr:colOff>
      <xdr:row>75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76</xdr:row>
      <xdr:rowOff>9525</xdr:rowOff>
    </xdr:from>
    <xdr:to>
      <xdr:col>20</xdr:col>
      <xdr:colOff>180974</xdr:colOff>
      <xdr:row>93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019.535618055554" createdVersion="3" refreshedVersion="3" minRefreshableVersion="3" recordCount="77">
  <cacheSource type="worksheet">
    <worksheetSource name="Table5"/>
  </cacheSource>
  <cacheFields count="10">
    <cacheField name="FULLNAME" numFmtId="0">
      <sharedItems containsBlank="1" count="8">
        <s v="Calatlantic Title West"/>
        <s v="First American Title"/>
        <s v="First Centennial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4">
        <s v="MCCARRAN"/>
        <s v="MINDEN"/>
        <s v="INCLINE"/>
        <s v="SPARKS"/>
        <s v="RIDGEVIEW"/>
        <s v="ZEPHYR"/>
        <s v="LAKESIDE"/>
        <s v="LAKESIDEMOANA"/>
        <s v="GARDNERVILLE"/>
        <s v="KIETZKE"/>
        <s v="MAYBERRY"/>
        <s v="CARSON CITY"/>
        <s v="RENO CORPORATE"/>
        <m u="1"/>
      </sharedItems>
    </cacheField>
    <cacheField name="EO" numFmtId="0">
      <sharedItems containsBlank="1" count="20">
        <s v="LH"/>
        <s v="ET"/>
        <s v="VD"/>
        <s v="JP"/>
        <s v="20"/>
        <s v="17"/>
        <s v="5"/>
        <s v="12"/>
        <s v="JML"/>
        <s v="NF"/>
        <s v="SLA"/>
        <s v="MMB"/>
        <s v="SAB"/>
        <s v="ASK"/>
        <s v="AMG"/>
        <s v="RLT"/>
        <s v="DKD"/>
        <s v="SLP"/>
        <s v="UNK"/>
        <m u="1"/>
      </sharedItems>
    </cacheField>
    <cacheField name="PROPTYPE" numFmtId="0">
      <sharedItems containsBlank="1" count="6">
        <s v="SINGLE FAM RES."/>
        <s v="CONDO/TWNHSE"/>
        <s v="VACANT LAND"/>
        <s v="MOBILE HOME"/>
        <s v="COMMERCIAL"/>
        <m u="1"/>
      </sharedItems>
    </cacheField>
    <cacheField name="DOCNUM" numFmtId="0">
      <sharedItems containsSemiMixedTypes="0" containsString="0" containsNumber="1" containsInteger="1" minValue="994378" maxValue="995179"/>
    </cacheField>
    <cacheField name="AMOUNT" numFmtId="165">
      <sharedItems containsSemiMixedTypes="0" containsString="0" containsNumber="1" containsInteger="1" minValue="40000" maxValue="56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3-01T00:00:00" maxDate="2023-04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019.53571527778" createdVersion="3" refreshedVersion="3" minRefreshableVersion="3" recordCount="26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ignature Title"/>
        <s v="Stewart Title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1">
        <s v="CONVENTIONAL"/>
        <s v="CREDIT LINE"/>
        <s v="COMMERCIAL"/>
        <s v="HARD MONEY"/>
        <s v="CONSTRUCTION"/>
        <s v="CREDIT LIKNE"/>
        <s v="FHA"/>
        <s v="HOME EQUITY"/>
        <m u="1"/>
        <s v="SBA" u="1"/>
        <s v="VA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994422" maxValue="995155"/>
    </cacheField>
    <cacheField name="AMOUNT" numFmtId="165">
      <sharedItems containsSemiMixedTypes="0" containsString="0" containsNumber="1" containsInteger="1" minValue="75001" maxValue="10380000"/>
    </cacheField>
    <cacheField name="RECDATE" numFmtId="14">
      <sharedItems containsSemiMixedTypes="0" containsNonDate="0" containsDate="1" containsString="0" minDate="2023-03-02T00:00:00" maxDate="2023-04-01T00:00:00"/>
    </cacheField>
    <cacheField name="LENDER" numFmtId="0">
      <sharedItems containsBlank="1" count="110">
        <s v="GREATER NEVADA MORTGAGE"/>
        <s v="HOMETRUST BANK"/>
        <s v="HERITAGE BANK OF NEVADA"/>
        <s v="OLOONEY, DANNY; OLIN, TAMRA"/>
        <s v="FAIRWAY INDEPENDENT MORTGAGE CORPORATION"/>
        <s v="MADDOX, CHARLES B TRUSTEE; MADDOX, ANITA H TRUSTEE; MDDOX, C B TRUST AGREEMENT 2/2/17"/>
        <s v="WESTERN ALLIANCE BANK"/>
        <s v="CROSSCOUNTRY MORTGAGE LLC"/>
        <s v="UNITED FEDERAL CREDIT UNION"/>
        <s v="US BANK NA"/>
        <s v="SILICON VALLEY BANK"/>
        <s v="LOGAN, THOMAS D TRUSTEE; LOGAN, STACEY M TRUSTEE; LOGAN FAMILY TRUST AGREEMENT 9/1/00"/>
        <s v="MASON MCDUFFIE MORTGAGE CORPORATION"/>
        <s v="WHITE, STEVE TRUSTEE; WHITE, LINDA A TRUSTEE; WHITE, L &amp; S 2003 TRUST"/>
        <s v="LONGBRIDGE FINANCIAL LLC"/>
        <s v="NEDDENRIEP, MARK TRUSTEE; NEDDENRIEP, JONEL TRUSTEE; NEDDENRIEP, MARK TRUST 11/20/07; NEDDENRIEP, JONEL TRUST 11/20/07"/>
        <s v="MOUNTAIN AMERICA FEDERAL CREDIT UNION"/>
        <s v="GILBERT, MICHAEL C"/>
        <s v="PRIMELENDING"/>
        <m u="1"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AMERIFIRST FINANCIAL INC" u="1"/>
        <s v="UMPQUA BANK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7">
  <r>
    <x v="0"/>
    <s v="CAL"/>
    <x v="0"/>
    <x v="0"/>
    <x v="0"/>
    <n v="995093"/>
    <n v="509950"/>
    <x v="0"/>
    <s v="YES"/>
    <d v="2023-03-30T00:00:00"/>
  </r>
  <r>
    <x v="1"/>
    <s v="FA"/>
    <x v="1"/>
    <x v="1"/>
    <x v="0"/>
    <n v="994534"/>
    <n v="621500"/>
    <x v="1"/>
    <s v="YES"/>
    <d v="2023-03-07T00:00:00"/>
  </r>
  <r>
    <x v="1"/>
    <s v="FA"/>
    <x v="1"/>
    <x v="1"/>
    <x v="0"/>
    <n v="995056"/>
    <n v="396000"/>
    <x v="1"/>
    <s v="YES"/>
    <d v="2023-03-29T00:00:00"/>
  </r>
  <r>
    <x v="1"/>
    <s v="FA"/>
    <x v="2"/>
    <x v="2"/>
    <x v="0"/>
    <n v="994448"/>
    <n v="510000"/>
    <x v="1"/>
    <s v="YES"/>
    <d v="2023-03-03T00:00:00"/>
  </r>
  <r>
    <x v="1"/>
    <s v="FA"/>
    <x v="1"/>
    <x v="1"/>
    <x v="0"/>
    <n v="995063"/>
    <n v="630000"/>
    <x v="1"/>
    <s v="YES"/>
    <d v="2023-03-29T00:00:00"/>
  </r>
  <r>
    <x v="1"/>
    <s v="FA"/>
    <x v="1"/>
    <x v="1"/>
    <x v="0"/>
    <n v="995170"/>
    <n v="795000"/>
    <x v="1"/>
    <s v="YES"/>
    <d v="2023-03-31T00:00:00"/>
  </r>
  <r>
    <x v="1"/>
    <s v="FA"/>
    <x v="1"/>
    <x v="1"/>
    <x v="0"/>
    <n v="994558"/>
    <n v="375000"/>
    <x v="1"/>
    <s v="YES"/>
    <d v="2023-03-08T00:00:00"/>
  </r>
  <r>
    <x v="1"/>
    <s v="FA"/>
    <x v="1"/>
    <x v="1"/>
    <x v="1"/>
    <n v="994892"/>
    <n v="4200000"/>
    <x v="1"/>
    <s v="YES"/>
    <d v="2023-03-22T00:00:00"/>
  </r>
  <r>
    <x v="1"/>
    <s v="FA"/>
    <x v="3"/>
    <x v="3"/>
    <x v="0"/>
    <n v="995141"/>
    <n v="615000"/>
    <x v="0"/>
    <s v="YES"/>
    <d v="2023-03-31T00:00:00"/>
  </r>
  <r>
    <x v="1"/>
    <s v="FA"/>
    <x v="3"/>
    <x v="3"/>
    <x v="0"/>
    <n v="994587"/>
    <n v="638391"/>
    <x v="0"/>
    <s v="YES"/>
    <d v="2023-03-09T00:00:00"/>
  </r>
  <r>
    <x v="1"/>
    <s v="FA"/>
    <x v="1"/>
    <x v="1"/>
    <x v="0"/>
    <n v="994945"/>
    <n v="1200000"/>
    <x v="1"/>
    <s v="YES"/>
    <d v="2023-03-24T00:00:00"/>
  </r>
  <r>
    <x v="2"/>
    <s v="FC"/>
    <x v="4"/>
    <x v="4"/>
    <x v="0"/>
    <n v="994729"/>
    <n v="399990"/>
    <x v="0"/>
    <s v="YES"/>
    <d v="2023-03-16T00:00:00"/>
  </r>
  <r>
    <x v="2"/>
    <s v="FC"/>
    <x v="4"/>
    <x v="4"/>
    <x v="0"/>
    <n v="994675"/>
    <n v="759007"/>
    <x v="0"/>
    <s v="YES"/>
    <d v="2023-03-15T00:00:00"/>
  </r>
  <r>
    <x v="2"/>
    <s v="FC"/>
    <x v="5"/>
    <x v="5"/>
    <x v="0"/>
    <n v="994657"/>
    <n v="1899000"/>
    <x v="1"/>
    <s v="YES"/>
    <d v="2023-03-14T00:00:00"/>
  </r>
  <r>
    <x v="2"/>
    <s v="FC"/>
    <x v="5"/>
    <x v="5"/>
    <x v="0"/>
    <n v="994530"/>
    <n v="1895000"/>
    <x v="1"/>
    <s v="YES"/>
    <d v="2023-03-07T00:00:00"/>
  </r>
  <r>
    <x v="2"/>
    <s v="FC"/>
    <x v="4"/>
    <x v="4"/>
    <x v="0"/>
    <n v="995113"/>
    <n v="708052"/>
    <x v="0"/>
    <s v="YES"/>
    <d v="2023-03-31T00:00:00"/>
  </r>
  <r>
    <x v="2"/>
    <s v="FC"/>
    <x v="4"/>
    <x v="4"/>
    <x v="0"/>
    <n v="994416"/>
    <n v="485990"/>
    <x v="0"/>
    <s v="YES"/>
    <d v="2023-03-02T00:00:00"/>
  </r>
  <r>
    <x v="2"/>
    <s v="FC"/>
    <x v="4"/>
    <x v="4"/>
    <x v="2"/>
    <n v="994769"/>
    <n v="473485"/>
    <x v="0"/>
    <s v="YES"/>
    <d v="2023-03-17T00:00:00"/>
  </r>
  <r>
    <x v="2"/>
    <s v="FC"/>
    <x v="4"/>
    <x v="4"/>
    <x v="0"/>
    <n v="994386"/>
    <n v="570000"/>
    <x v="0"/>
    <s v="YES"/>
    <d v="2023-03-01T00:00:00"/>
  </r>
  <r>
    <x v="2"/>
    <s v="FC"/>
    <x v="5"/>
    <x v="5"/>
    <x v="0"/>
    <n v="994893"/>
    <n v="1875000"/>
    <x v="1"/>
    <s v="YES"/>
    <d v="2023-03-22T00:00:00"/>
  </r>
  <r>
    <x v="2"/>
    <s v="FC"/>
    <x v="4"/>
    <x v="4"/>
    <x v="0"/>
    <n v="995022"/>
    <n v="771742"/>
    <x v="0"/>
    <s v="YES"/>
    <d v="2023-03-28T00:00:00"/>
  </r>
  <r>
    <x v="2"/>
    <s v="FC"/>
    <x v="6"/>
    <x v="6"/>
    <x v="0"/>
    <n v="994881"/>
    <n v="497500"/>
    <x v="1"/>
    <s v="YES"/>
    <d v="2023-03-21T00:00:00"/>
  </r>
  <r>
    <x v="2"/>
    <s v="FC"/>
    <x v="4"/>
    <x v="4"/>
    <x v="1"/>
    <n v="995166"/>
    <n v="469000"/>
    <x v="0"/>
    <s v="YES"/>
    <d v="2023-03-31T00:00:00"/>
  </r>
  <r>
    <x v="2"/>
    <s v="FC"/>
    <x v="5"/>
    <x v="5"/>
    <x v="1"/>
    <n v="995083"/>
    <n v="2600000"/>
    <x v="1"/>
    <s v="YES"/>
    <d v="2023-03-30T00:00:00"/>
  </r>
  <r>
    <x v="2"/>
    <s v="FC"/>
    <x v="7"/>
    <x v="7"/>
    <x v="0"/>
    <n v="994877"/>
    <n v="494000"/>
    <x v="1"/>
    <s v="YES"/>
    <d v="2023-03-21T00:00:00"/>
  </r>
  <r>
    <x v="3"/>
    <s v="SIG"/>
    <x v="5"/>
    <x v="8"/>
    <x v="0"/>
    <n v="994553"/>
    <n v="4200000"/>
    <x v="1"/>
    <s v="YES"/>
    <d v="2023-03-08T00:00:00"/>
  </r>
  <r>
    <x v="3"/>
    <s v="SIG"/>
    <x v="5"/>
    <x v="8"/>
    <x v="0"/>
    <n v="994536"/>
    <n v="1360000"/>
    <x v="1"/>
    <s v="YES"/>
    <d v="2023-03-07T00:00:00"/>
  </r>
  <r>
    <x v="3"/>
    <s v="SIG"/>
    <x v="5"/>
    <x v="8"/>
    <x v="1"/>
    <n v="994994"/>
    <n v="490000"/>
    <x v="1"/>
    <s v="YES"/>
    <d v="2023-03-27T00:00:00"/>
  </r>
  <r>
    <x v="3"/>
    <s v="SIG"/>
    <x v="1"/>
    <x v="9"/>
    <x v="0"/>
    <n v="994978"/>
    <n v="725000"/>
    <x v="1"/>
    <s v="YES"/>
    <d v="2023-03-24T00:00:00"/>
  </r>
  <r>
    <x v="3"/>
    <s v="SIG"/>
    <x v="1"/>
    <x v="9"/>
    <x v="3"/>
    <n v="994687"/>
    <n v="345000"/>
    <x v="1"/>
    <s v="YES"/>
    <d v="2023-03-15T00:00:00"/>
  </r>
  <r>
    <x v="3"/>
    <s v="SIG"/>
    <x v="5"/>
    <x v="8"/>
    <x v="0"/>
    <n v="994617"/>
    <n v="2020000"/>
    <x v="1"/>
    <s v="YES"/>
    <d v="2023-03-13T00:00:00"/>
  </r>
  <r>
    <x v="3"/>
    <s v="SIG"/>
    <x v="5"/>
    <x v="8"/>
    <x v="1"/>
    <n v="994704"/>
    <n v="385000"/>
    <x v="1"/>
    <s v="YES"/>
    <d v="2023-03-15T00:00:00"/>
  </r>
  <r>
    <x v="3"/>
    <s v="SIG"/>
    <x v="5"/>
    <x v="8"/>
    <x v="0"/>
    <n v="994959"/>
    <n v="350000"/>
    <x v="1"/>
    <s v="YES"/>
    <d v="2023-03-24T00:00:00"/>
  </r>
  <r>
    <x v="3"/>
    <s v="SIG"/>
    <x v="5"/>
    <x v="8"/>
    <x v="1"/>
    <n v="995081"/>
    <n v="777500"/>
    <x v="1"/>
    <s v="YES"/>
    <d v="2023-03-30T00:00:00"/>
  </r>
  <r>
    <x v="3"/>
    <s v="SIG"/>
    <x v="5"/>
    <x v="8"/>
    <x v="0"/>
    <n v="995088"/>
    <n v="356000"/>
    <x v="1"/>
    <s v="YES"/>
    <d v="2023-03-30T00:00:00"/>
  </r>
  <r>
    <x v="3"/>
    <s v="SIG"/>
    <x v="5"/>
    <x v="8"/>
    <x v="0"/>
    <n v="994485"/>
    <n v="850000"/>
    <x v="1"/>
    <s v="YES"/>
    <d v="2023-03-06T00:00:00"/>
  </r>
  <r>
    <x v="3"/>
    <s v="SIG"/>
    <x v="5"/>
    <x v="8"/>
    <x v="1"/>
    <n v="994459"/>
    <n v="1575000"/>
    <x v="1"/>
    <s v="YES"/>
    <d v="2023-03-03T00:00:00"/>
  </r>
  <r>
    <x v="4"/>
    <s v="ST"/>
    <x v="8"/>
    <x v="10"/>
    <x v="0"/>
    <n v="995143"/>
    <n v="385000"/>
    <x v="0"/>
    <s v="YES"/>
    <d v="2023-03-31T00:00:00"/>
  </r>
  <r>
    <x v="4"/>
    <s v="ST"/>
    <x v="8"/>
    <x v="10"/>
    <x v="2"/>
    <n v="994764"/>
    <n v="40000"/>
    <x v="1"/>
    <s v="YES"/>
    <d v="2023-03-17T00:00:00"/>
  </r>
  <r>
    <x v="4"/>
    <s v="ST"/>
    <x v="8"/>
    <x v="11"/>
    <x v="0"/>
    <n v="994940"/>
    <n v="1000000"/>
    <x v="1"/>
    <s v="YES"/>
    <d v="2023-03-24T00:00:00"/>
  </r>
  <r>
    <x v="4"/>
    <s v="ST"/>
    <x v="8"/>
    <x v="11"/>
    <x v="1"/>
    <n v="994782"/>
    <n v="530000"/>
    <x v="1"/>
    <s v="YES"/>
    <d v="2023-03-17T00:00:00"/>
  </r>
  <r>
    <x v="4"/>
    <s v="ST"/>
    <x v="9"/>
    <x v="12"/>
    <x v="2"/>
    <n v="994804"/>
    <n v="1511345"/>
    <x v="1"/>
    <s v="YES"/>
    <d v="2023-03-20T00:00:00"/>
  </r>
  <r>
    <x v="4"/>
    <s v="ST"/>
    <x v="8"/>
    <x v="10"/>
    <x v="2"/>
    <n v="994913"/>
    <n v="80000"/>
    <x v="1"/>
    <s v="YES"/>
    <d v="2023-03-23T00:00:00"/>
  </r>
  <r>
    <x v="4"/>
    <s v="ST"/>
    <x v="10"/>
    <x v="13"/>
    <x v="0"/>
    <n v="994568"/>
    <n v="500000"/>
    <x v="1"/>
    <s v="YES"/>
    <d v="2023-03-08T00:00:00"/>
  </r>
  <r>
    <x v="4"/>
    <s v="ST"/>
    <x v="8"/>
    <x v="10"/>
    <x v="0"/>
    <n v="994899"/>
    <n v="437500"/>
    <x v="1"/>
    <s v="YES"/>
    <d v="2023-03-22T00:00:00"/>
  </r>
  <r>
    <x v="4"/>
    <s v="ST"/>
    <x v="11"/>
    <x v="14"/>
    <x v="0"/>
    <n v="995173"/>
    <n v="750000"/>
    <x v="1"/>
    <s v="YES"/>
    <d v="2023-03-31T00:00:00"/>
  </r>
  <r>
    <x v="4"/>
    <s v="ST"/>
    <x v="8"/>
    <x v="10"/>
    <x v="1"/>
    <n v="994885"/>
    <n v="369000"/>
    <x v="0"/>
    <s v="YES"/>
    <d v="2023-03-21T00:00:00"/>
  </r>
  <r>
    <x v="4"/>
    <s v="ST"/>
    <x v="8"/>
    <x v="11"/>
    <x v="1"/>
    <n v="995078"/>
    <n v="635000"/>
    <x v="1"/>
    <s v="YES"/>
    <d v="2023-03-30T00:00:00"/>
  </r>
  <r>
    <x v="4"/>
    <s v="ST"/>
    <x v="8"/>
    <x v="11"/>
    <x v="0"/>
    <n v="995145"/>
    <n v="738000"/>
    <x v="1"/>
    <s v="YES"/>
    <d v="2023-03-31T00:00:00"/>
  </r>
  <r>
    <x v="4"/>
    <s v="ST"/>
    <x v="8"/>
    <x v="10"/>
    <x v="0"/>
    <n v="994591"/>
    <n v="455000"/>
    <x v="1"/>
    <s v="YES"/>
    <d v="2023-03-09T00:00:00"/>
  </r>
  <r>
    <x v="4"/>
    <s v="ST"/>
    <x v="11"/>
    <x v="14"/>
    <x v="0"/>
    <n v="994478"/>
    <n v="425000"/>
    <x v="1"/>
    <s v="YES"/>
    <d v="2023-03-06T00:00:00"/>
  </r>
  <r>
    <x v="4"/>
    <s v="ST"/>
    <x v="8"/>
    <x v="10"/>
    <x v="0"/>
    <n v="995127"/>
    <n v="680000"/>
    <x v="1"/>
    <s v="YES"/>
    <d v="2023-03-31T00:00:00"/>
  </r>
  <r>
    <x v="4"/>
    <s v="ST"/>
    <x v="8"/>
    <x v="11"/>
    <x v="0"/>
    <n v="995121"/>
    <n v="650000"/>
    <x v="1"/>
    <s v="YES"/>
    <d v="2023-03-31T00:00:00"/>
  </r>
  <r>
    <x v="4"/>
    <s v="ST"/>
    <x v="8"/>
    <x v="10"/>
    <x v="2"/>
    <n v="995120"/>
    <n v="415000"/>
    <x v="1"/>
    <s v="YES"/>
    <d v="2023-03-31T00:00:00"/>
  </r>
  <r>
    <x v="4"/>
    <s v="ST"/>
    <x v="8"/>
    <x v="10"/>
    <x v="0"/>
    <n v="994378"/>
    <n v="375000"/>
    <x v="0"/>
    <s v="YES"/>
    <d v="2023-03-01T00:00:00"/>
  </r>
  <r>
    <x v="4"/>
    <s v="ST"/>
    <x v="8"/>
    <x v="10"/>
    <x v="4"/>
    <n v="995119"/>
    <n v="1500000"/>
    <x v="1"/>
    <s v="YES"/>
    <d v="2023-03-31T00:00:00"/>
  </r>
  <r>
    <x v="5"/>
    <s v="TI"/>
    <x v="8"/>
    <x v="15"/>
    <x v="0"/>
    <n v="994503"/>
    <n v="260000"/>
    <x v="1"/>
    <s v="YES"/>
    <d v="2023-03-06T00:00:00"/>
  </r>
  <r>
    <x v="5"/>
    <s v="TI"/>
    <x v="11"/>
    <x v="16"/>
    <x v="0"/>
    <n v="994523"/>
    <n v="450000"/>
    <x v="1"/>
    <s v="YES"/>
    <d v="2023-03-07T00:00:00"/>
  </r>
  <r>
    <x v="5"/>
    <s v="TI"/>
    <x v="8"/>
    <x v="15"/>
    <x v="0"/>
    <n v="994564"/>
    <n v="450000"/>
    <x v="1"/>
    <s v="YES"/>
    <d v="2023-03-08T00:00:00"/>
  </r>
  <r>
    <x v="5"/>
    <s v="TI"/>
    <x v="8"/>
    <x v="15"/>
    <x v="0"/>
    <n v="994696"/>
    <n v="370000"/>
    <x v="1"/>
    <s v="YES"/>
    <d v="2023-03-15T00:00:00"/>
  </r>
  <r>
    <x v="5"/>
    <s v="TI"/>
    <x v="8"/>
    <x v="15"/>
    <x v="0"/>
    <n v="994900"/>
    <n v="647500"/>
    <x v="1"/>
    <s v="YES"/>
    <d v="2023-03-22T00:00:00"/>
  </r>
  <r>
    <x v="5"/>
    <s v="TI"/>
    <x v="8"/>
    <x v="15"/>
    <x v="2"/>
    <n v="995179"/>
    <n v="552000"/>
    <x v="1"/>
    <s v="YES"/>
    <d v="2023-03-31T00:00:00"/>
  </r>
  <r>
    <x v="5"/>
    <s v="TI"/>
    <x v="8"/>
    <x v="15"/>
    <x v="2"/>
    <n v="995160"/>
    <n v="2067100"/>
    <x v="1"/>
    <s v="YES"/>
    <d v="2023-03-31T00:00:00"/>
  </r>
  <r>
    <x v="5"/>
    <s v="TI"/>
    <x v="8"/>
    <x v="15"/>
    <x v="0"/>
    <n v="995150"/>
    <n v="1388500"/>
    <x v="1"/>
    <s v="YES"/>
    <d v="2023-03-31T00:00:00"/>
  </r>
  <r>
    <x v="5"/>
    <s v="TI"/>
    <x v="8"/>
    <x v="15"/>
    <x v="0"/>
    <n v="995131"/>
    <n v="365000"/>
    <x v="1"/>
    <s v="YES"/>
    <d v="2023-03-31T00:00:00"/>
  </r>
  <r>
    <x v="5"/>
    <s v="TI"/>
    <x v="8"/>
    <x v="15"/>
    <x v="2"/>
    <n v="995109"/>
    <n v="250000"/>
    <x v="1"/>
    <s v="YES"/>
    <d v="2023-03-31T00:00:00"/>
  </r>
  <r>
    <x v="5"/>
    <s v="TI"/>
    <x v="8"/>
    <x v="15"/>
    <x v="2"/>
    <n v="994623"/>
    <n v="1050000"/>
    <x v="1"/>
    <s v="YES"/>
    <d v="2023-03-13T00:00:00"/>
  </r>
  <r>
    <x v="5"/>
    <s v="TI"/>
    <x v="8"/>
    <x v="15"/>
    <x v="1"/>
    <n v="994699"/>
    <n v="501500"/>
    <x v="0"/>
    <s v="YES"/>
    <d v="2023-03-15T00:00:00"/>
  </r>
  <r>
    <x v="5"/>
    <s v="TI"/>
    <x v="8"/>
    <x v="15"/>
    <x v="0"/>
    <n v="994608"/>
    <n v="366000"/>
    <x v="1"/>
    <s v="YES"/>
    <d v="2023-03-10T00:00:00"/>
  </r>
  <r>
    <x v="5"/>
    <s v="TI"/>
    <x v="11"/>
    <x v="16"/>
    <x v="0"/>
    <n v="994972"/>
    <n v="495000"/>
    <x v="1"/>
    <s v="YES"/>
    <d v="2023-03-24T00:00:00"/>
  </r>
  <r>
    <x v="5"/>
    <s v="TI"/>
    <x v="8"/>
    <x v="15"/>
    <x v="0"/>
    <n v="994633"/>
    <n v="465000"/>
    <x v="1"/>
    <s v="YES"/>
    <d v="2023-03-13T00:00:00"/>
  </r>
  <r>
    <x v="5"/>
    <s v="TI"/>
    <x v="11"/>
    <x v="16"/>
    <x v="0"/>
    <n v="994621"/>
    <n v="1195000"/>
    <x v="1"/>
    <s v="YES"/>
    <d v="2023-03-13T00:00:00"/>
  </r>
  <r>
    <x v="5"/>
    <s v="TI"/>
    <x v="8"/>
    <x v="15"/>
    <x v="4"/>
    <n v="995066"/>
    <n v="1900000"/>
    <x v="1"/>
    <s v="YES"/>
    <d v="2023-03-29T00:00:00"/>
  </r>
  <r>
    <x v="5"/>
    <s v="TI"/>
    <x v="2"/>
    <x v="17"/>
    <x v="0"/>
    <n v="995005"/>
    <n v="5600000"/>
    <x v="1"/>
    <s v="YES"/>
    <d v="2023-03-27T00:00:00"/>
  </r>
  <r>
    <x v="5"/>
    <s v="TI"/>
    <x v="8"/>
    <x v="15"/>
    <x v="0"/>
    <n v="994816"/>
    <n v="202500"/>
    <x v="1"/>
    <s v="YES"/>
    <d v="2023-03-20T00:00:00"/>
  </r>
  <r>
    <x v="5"/>
    <s v="TI"/>
    <x v="2"/>
    <x v="17"/>
    <x v="0"/>
    <n v="995095"/>
    <n v="1000000"/>
    <x v="1"/>
    <s v="YES"/>
    <d v="2023-03-30T00:00:00"/>
  </r>
  <r>
    <x v="6"/>
    <s v="TT"/>
    <x v="12"/>
    <x v="18"/>
    <x v="0"/>
    <n v="994823"/>
    <n v="410000"/>
    <x v="1"/>
    <s v="YES"/>
    <d v="2023-03-20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6">
  <r>
    <x v="0"/>
    <s v="FA"/>
    <x v="0"/>
    <s v="1220-17-501-003"/>
    <n v="995139"/>
    <n v="508000"/>
    <d v="2023-03-31T00:00:00"/>
    <x v="0"/>
  </r>
  <r>
    <x v="0"/>
    <s v="FA"/>
    <x v="0"/>
    <s v="1320-30-713-024"/>
    <n v="995137"/>
    <n v="307000"/>
    <d v="2023-03-31T00:00:00"/>
    <x v="0"/>
  </r>
  <r>
    <x v="0"/>
    <s v="FA"/>
    <x v="1"/>
    <s v="1318-23-310-055"/>
    <n v="994993"/>
    <n v="90000"/>
    <d v="2023-03-27T00:00:00"/>
    <x v="1"/>
  </r>
  <r>
    <x v="0"/>
    <s v="FA"/>
    <x v="2"/>
    <s v="1320-04-001-095"/>
    <n v="994761"/>
    <n v="1100000"/>
    <d v="2023-03-17T00:00:00"/>
    <x v="2"/>
  </r>
  <r>
    <x v="0"/>
    <s v="FA"/>
    <x v="3"/>
    <s v="1320-35-001-052"/>
    <n v="994447"/>
    <n v="300000"/>
    <d v="2023-03-03T00:00:00"/>
    <x v="3"/>
  </r>
  <r>
    <x v="1"/>
    <s v="FC"/>
    <x v="0"/>
    <s v="1318-26-510-012"/>
    <n v="994422"/>
    <n v="440000"/>
    <d v="2023-03-02T00:00:00"/>
    <x v="4"/>
  </r>
  <r>
    <x v="1"/>
    <s v="FC"/>
    <x v="4"/>
    <s v="1420-05-443-028"/>
    <n v="994982"/>
    <n v="1333000"/>
    <d v="2023-03-24T00:00:00"/>
    <x v="5"/>
  </r>
  <r>
    <x v="1"/>
    <s v="FC"/>
    <x v="5"/>
    <s v="1319-10-310-010"/>
    <n v="994439"/>
    <n v="325000"/>
    <d v="2023-03-03T00:00:00"/>
    <x v="6"/>
  </r>
  <r>
    <x v="1"/>
    <s v="FC"/>
    <x v="0"/>
    <s v="1418-15-511-014"/>
    <n v="994458"/>
    <n v="2200000"/>
    <d v="2023-03-03T00:00:00"/>
    <x v="7"/>
  </r>
  <r>
    <x v="1"/>
    <s v="FC"/>
    <x v="0"/>
    <s v="1420-08-212-022"/>
    <n v="994695"/>
    <n v="260000"/>
    <d v="2023-03-15T00:00:00"/>
    <x v="8"/>
  </r>
  <r>
    <x v="1"/>
    <s v="FC"/>
    <x v="0"/>
    <s v="1220-22-410-112"/>
    <n v="994487"/>
    <n v="75001"/>
    <d v="2023-03-06T00:00:00"/>
    <x v="0"/>
  </r>
  <r>
    <x v="1"/>
    <s v="FC"/>
    <x v="4"/>
    <s v="1419-09-001-023"/>
    <n v="994493"/>
    <n v="2925000"/>
    <d v="2023-03-06T00:00:00"/>
    <x v="9"/>
  </r>
  <r>
    <x v="1"/>
    <s v="FC"/>
    <x v="0"/>
    <s v="1418-03-401-014"/>
    <n v="994584"/>
    <n v="10380000"/>
    <d v="2023-03-09T00:00:00"/>
    <x v="10"/>
  </r>
  <r>
    <x v="2"/>
    <s v="SIG"/>
    <x v="3"/>
    <s v="1418-22-511-013"/>
    <n v="994736"/>
    <n v="1420000"/>
    <d v="2023-03-16T00:00:00"/>
    <x v="11"/>
  </r>
  <r>
    <x v="3"/>
    <s v="ST"/>
    <x v="4"/>
    <s v="1321-29-002-036"/>
    <n v="994461"/>
    <n v="820000"/>
    <d v="2023-03-03T00:00:00"/>
    <x v="9"/>
  </r>
  <r>
    <x v="3"/>
    <s v="ST"/>
    <x v="4"/>
    <s v="1221-19-002-029"/>
    <n v="994880"/>
    <n v="1146500"/>
    <d v="2023-03-21T00:00:00"/>
    <x v="9"/>
  </r>
  <r>
    <x v="3"/>
    <s v="ST"/>
    <x v="6"/>
    <s v="1220-16-210-143"/>
    <n v="994661"/>
    <n v="697500"/>
    <d v="2023-03-14T00:00:00"/>
    <x v="12"/>
  </r>
  <r>
    <x v="3"/>
    <s v="ST"/>
    <x v="3"/>
    <s v="1320-13-000-012"/>
    <n v="995153"/>
    <n v="150000"/>
    <d v="2023-03-31T00:00:00"/>
    <x v="13"/>
  </r>
  <r>
    <x v="4"/>
    <s v="TI"/>
    <x v="0"/>
    <s v="1220-24-201-023"/>
    <n v="994787"/>
    <n v="130000"/>
    <d v="2023-03-17T00:00:00"/>
    <x v="0"/>
  </r>
  <r>
    <x v="4"/>
    <s v="TI"/>
    <x v="6"/>
    <s v="1420-35-201-013"/>
    <n v="994956"/>
    <n v="939000"/>
    <d v="2023-03-24T00:00:00"/>
    <x v="14"/>
  </r>
  <r>
    <x v="4"/>
    <s v="TI"/>
    <x v="3"/>
    <s v="1220-09-311-017"/>
    <n v="994596"/>
    <n v="400000"/>
    <d v="2023-03-09T00:00:00"/>
    <x v="15"/>
  </r>
  <r>
    <x v="4"/>
    <s v="TI"/>
    <x v="0"/>
    <s v="1022-18-002-044"/>
    <n v="995000"/>
    <n v="480000"/>
    <d v="2023-03-27T00:00:00"/>
    <x v="12"/>
  </r>
  <r>
    <x v="4"/>
    <s v="TI"/>
    <x v="7"/>
    <s v="1419-14-001-008"/>
    <n v="995001"/>
    <n v="258000"/>
    <d v="2023-03-27T00:00:00"/>
    <x v="16"/>
  </r>
  <r>
    <x v="4"/>
    <s v="TI"/>
    <x v="3"/>
    <s v="1320-30-513-020"/>
    <n v="995003"/>
    <n v="300000"/>
    <d v="2023-03-27T00:00:00"/>
    <x v="17"/>
  </r>
  <r>
    <x v="4"/>
    <s v="TI"/>
    <x v="0"/>
    <s v="1320-23-002-070"/>
    <n v="995071"/>
    <n v="726200"/>
    <d v="2023-03-29T00:00:00"/>
    <x v="18"/>
  </r>
  <r>
    <x v="4"/>
    <s v="TI"/>
    <x v="0"/>
    <s v="1220-16-310-099"/>
    <n v="995155"/>
    <n v="132000"/>
    <d v="2023-03-31T00:00: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0" firstHeaderRow="1" firstDataRow="2" firstDataCol="3" rowPageCount="2" colPageCount="1"/>
  <pivotFields count="10">
    <pivotField name="TITLE COMPANY" axis="axisRow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Row" compact="0" showAll="0">
      <items count="15">
        <item m="1" x="1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compact="0" showAll="0">
      <items count="21">
        <item m="1" x="1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Page" compact="0" showAll="0">
      <items count="7">
        <item m="1" x="5"/>
        <item x="0"/>
        <item x="1"/>
        <item x="2"/>
        <item x="3"/>
        <item x="4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45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 r="1">
      <x v="4"/>
    </i>
    <i r="2">
      <x v="4"/>
    </i>
    <i>
      <x v="3"/>
    </i>
    <i r="1">
      <x v="5"/>
    </i>
    <i r="2">
      <x v="5"/>
    </i>
    <i r="1">
      <x v="6"/>
    </i>
    <i r="2">
      <x v="6"/>
    </i>
    <i r="1">
      <x v="7"/>
    </i>
    <i r="2">
      <x v="7"/>
    </i>
    <i r="1">
      <x v="8"/>
    </i>
    <i r="2">
      <x v="8"/>
    </i>
    <i>
      <x v="4"/>
    </i>
    <i r="1">
      <x v="2"/>
    </i>
    <i r="2">
      <x v="10"/>
    </i>
    <i r="1">
      <x v="6"/>
    </i>
    <i r="2">
      <x v="9"/>
    </i>
    <i>
      <x v="5"/>
    </i>
    <i r="1">
      <x v="9"/>
    </i>
    <i r="2">
      <x v="11"/>
    </i>
    <i r="2">
      <x v="12"/>
    </i>
    <i r="1">
      <x v="10"/>
    </i>
    <i r="2">
      <x v="13"/>
    </i>
    <i r="1">
      <x v="11"/>
    </i>
    <i r="2">
      <x v="14"/>
    </i>
    <i r="1">
      <x v="12"/>
    </i>
    <i r="2">
      <x v="15"/>
    </i>
    <i>
      <x v="6"/>
    </i>
    <i r="1">
      <x v="3"/>
    </i>
    <i r="2">
      <x v="18"/>
    </i>
    <i r="1">
      <x v="9"/>
    </i>
    <i r="2">
      <x v="16"/>
    </i>
    <i r="1">
      <x v="12"/>
    </i>
    <i r="2">
      <x v="17"/>
    </i>
    <i>
      <x v="7"/>
    </i>
    <i r="1">
      <x v="13"/>
    </i>
    <i r="2">
      <x v="1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66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0"/>
        <item x="1"/>
        <item m="1" x="13"/>
        <item m="1" x="11"/>
        <item x="4"/>
        <item m="1" x="12"/>
        <item m="1" x="5"/>
        <item m="1" x="7"/>
        <item x="3"/>
        <item m="1" x="6"/>
        <item x="2"/>
        <item t="default"/>
      </items>
    </pivotField>
    <pivotField compact="0" showAll="0" insertBlankRow="1"/>
    <pivotField axis="axisPage" compact="0" showAll="0" insertBlankRow="1">
      <items count="12">
        <item x="2"/>
        <item x="4"/>
        <item x="0"/>
        <item x="1"/>
        <item x="6"/>
        <item x="3"/>
        <item x="7"/>
        <item m="1" x="9"/>
        <item m="1" x="10"/>
        <item m="1" x="8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1">
        <item m="1" x="41"/>
        <item m="1" x="96"/>
        <item m="1" x="108"/>
        <item m="1" x="28"/>
        <item m="1" x="69"/>
        <item m="1" x="44"/>
        <item m="1" x="71"/>
        <item m="1" x="43"/>
        <item m="1" x="38"/>
        <item m="1" x="63"/>
        <item m="1" x="52"/>
        <item m="1" x="35"/>
        <item m="1" x="50"/>
        <item m="1" x="26"/>
        <item m="1" x="22"/>
        <item m="1" x="103"/>
        <item m="1" x="34"/>
        <item m="1" x="68"/>
        <item m="1" x="61"/>
        <item m="1" x="92"/>
        <item m="1" x="82"/>
        <item m="1" x="36"/>
        <item m="1" x="42"/>
        <item m="1" x="88"/>
        <item m="1" x="46"/>
        <item x="4"/>
        <item m="1" x="20"/>
        <item m="1" x="48"/>
        <item m="1" x="47"/>
        <item m="1" x="105"/>
        <item m="1" x="93"/>
        <item m="1" x="109"/>
        <item m="1" x="62"/>
        <item x="0"/>
        <item m="1" x="21"/>
        <item m="1" x="32"/>
        <item x="2"/>
        <item m="1" x="99"/>
        <item m="1" x="78"/>
        <item m="1" x="86"/>
        <item m="1" x="30"/>
        <item m="1" x="54"/>
        <item m="1" x="91"/>
        <item m="1" x="23"/>
        <item m="1" x="79"/>
        <item m="1" x="101"/>
        <item m="1" x="59"/>
        <item x="12"/>
        <item m="1" x="67"/>
        <item m="1" x="107"/>
        <item m="1" x="81"/>
        <item x="16"/>
        <item m="1" x="49"/>
        <item m="1" x="106"/>
        <item m="1" x="53"/>
        <item m="1" x="40"/>
        <item m="1" x="73"/>
        <item m="1" x="85"/>
        <item m="1" x="33"/>
        <item m="1" x="97"/>
        <item m="1" x="77"/>
        <item m="1" x="94"/>
        <item m="1" x="29"/>
        <item x="18"/>
        <item m="1" x="104"/>
        <item m="1" x="76"/>
        <item m="1" x="83"/>
        <item m="1" x="57"/>
        <item m="1" x="102"/>
        <item m="1" x="37"/>
        <item m="1" x="90"/>
        <item m="1" x="98"/>
        <item m="1" x="56"/>
        <item m="1" x="39"/>
        <item m="1" x="60"/>
        <item m="1" x="31"/>
        <item m="1" x="25"/>
        <item m="1" x="75"/>
        <item m="1" x="95"/>
        <item m="1" x="27"/>
        <item m="1" x="87"/>
        <item m="1" x="70"/>
        <item x="8"/>
        <item m="1" x="74"/>
        <item x="9"/>
        <item m="1" x="80"/>
        <item m="1" x="45"/>
        <item x="6"/>
        <item m="1" x="24"/>
        <item m="1" x="100"/>
        <item m="1" x="84"/>
        <item m="1" x="89"/>
        <item m="1" x="55"/>
        <item m="1" x="51"/>
        <item m="1" x="72"/>
        <item m="1" x="66"/>
        <item m="1" x="64"/>
        <item m="1" x="58"/>
        <item m="1" x="65"/>
        <item m="1" x="19"/>
        <item x="1"/>
        <item x="3"/>
        <item x="5"/>
        <item x="7"/>
        <item x="10"/>
        <item x="11"/>
        <item x="13"/>
        <item x="14"/>
        <item x="15"/>
        <item x="17"/>
        <item t="default"/>
      </items>
    </pivotField>
  </pivotFields>
  <rowFields count="2">
    <field x="7"/>
    <field x="0"/>
  </rowFields>
  <rowItems count="62">
    <i>
      <x v="25"/>
    </i>
    <i r="1">
      <x v="4"/>
    </i>
    <i t="blank">
      <x v="25"/>
    </i>
    <i>
      <x v="33"/>
    </i>
    <i r="1">
      <x v="3"/>
    </i>
    <i r="1">
      <x v="4"/>
    </i>
    <i r="1">
      <x v="7"/>
    </i>
    <i t="blank">
      <x v="33"/>
    </i>
    <i>
      <x v="36"/>
    </i>
    <i r="1">
      <x v="3"/>
    </i>
    <i t="blank">
      <x v="36"/>
    </i>
    <i>
      <x v="47"/>
    </i>
    <i r="1">
      <x v="7"/>
    </i>
    <i r="1">
      <x v="11"/>
    </i>
    <i t="blank">
      <x v="47"/>
    </i>
    <i>
      <x v="51"/>
    </i>
    <i r="1">
      <x v="7"/>
    </i>
    <i t="blank">
      <x v="51"/>
    </i>
    <i>
      <x v="63"/>
    </i>
    <i r="1">
      <x v="7"/>
    </i>
    <i t="blank">
      <x v="63"/>
    </i>
    <i>
      <x v="82"/>
    </i>
    <i r="1">
      <x v="4"/>
    </i>
    <i t="blank">
      <x v="82"/>
    </i>
    <i>
      <x v="84"/>
    </i>
    <i r="1">
      <x v="4"/>
    </i>
    <i r="1">
      <x v="11"/>
    </i>
    <i t="blank">
      <x v="84"/>
    </i>
    <i>
      <x v="87"/>
    </i>
    <i r="1">
      <x v="4"/>
    </i>
    <i t="blank">
      <x v="87"/>
    </i>
    <i>
      <x v="100"/>
    </i>
    <i r="1">
      <x v="3"/>
    </i>
    <i t="blank">
      <x v="100"/>
    </i>
    <i>
      <x v="101"/>
    </i>
    <i r="1">
      <x v="3"/>
    </i>
    <i t="blank">
      <x v="101"/>
    </i>
    <i>
      <x v="102"/>
    </i>
    <i r="1">
      <x v="4"/>
    </i>
    <i t="blank">
      <x v="102"/>
    </i>
    <i>
      <x v="103"/>
    </i>
    <i r="1">
      <x v="4"/>
    </i>
    <i t="blank">
      <x v="103"/>
    </i>
    <i>
      <x v="104"/>
    </i>
    <i r="1">
      <x v="4"/>
    </i>
    <i t="blank">
      <x v="104"/>
    </i>
    <i>
      <x v="105"/>
    </i>
    <i r="1">
      <x v="13"/>
    </i>
    <i t="blank">
      <x v="105"/>
    </i>
    <i>
      <x v="106"/>
    </i>
    <i r="1">
      <x v="11"/>
    </i>
    <i t="blank">
      <x v="106"/>
    </i>
    <i>
      <x v="107"/>
    </i>
    <i r="1">
      <x v="7"/>
    </i>
    <i t="blank">
      <x v="107"/>
    </i>
    <i>
      <x v="108"/>
    </i>
    <i r="1">
      <x v="7"/>
    </i>
    <i t="blank">
      <x v="108"/>
    </i>
    <i>
      <x v="109"/>
    </i>
    <i r="1">
      <x v="7"/>
    </i>
    <i t="blank">
      <x v="10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78" totalsRowShown="0" headerRowDxfId="5">
  <autoFilter ref="A1:J78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7" totalsRowShown="0" headerRowDxfId="4">
  <autoFilter ref="A1:H27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04" totalsRowShown="0" headerRowDxfId="3" headerRowBorderDxfId="2" tableBorderDxfId="1" totalsRowBorderDxfId="0">
  <autoFilter ref="A1:E104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9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46</v>
      </c>
    </row>
    <row r="2" spans="1:7">
      <c r="A2" s="2" t="s">
        <v>49</v>
      </c>
    </row>
    <row r="3" spans="1:7">
      <c r="A3" s="2"/>
    </row>
    <row r="4" spans="1:7" ht="13.5" thickBot="1">
      <c r="A4" s="2"/>
    </row>
    <row r="5" spans="1:7" ht="16.5" thickBot="1">
      <c r="A5" s="119" t="s">
        <v>4</v>
      </c>
      <c r="B5" s="120"/>
      <c r="C5" s="120"/>
      <c r="D5" s="120"/>
      <c r="E5" s="120"/>
      <c r="F5" s="120"/>
      <c r="G5" s="121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6" t="s">
        <v>68</v>
      </c>
      <c r="B7" s="127">
        <v>20</v>
      </c>
      <c r="C7" s="128">
        <v>19575100</v>
      </c>
      <c r="D7" s="129">
        <f>B7/$B$14</f>
        <v>0.25974025974025972</v>
      </c>
      <c r="E7" s="129">
        <f>C7/$C$14</f>
        <v>0.28253807294747929</v>
      </c>
      <c r="F7" s="130">
        <v>1</v>
      </c>
      <c r="G7" s="130">
        <f>RANK(C7,$C$7:$C$13)</f>
        <v>1</v>
      </c>
    </row>
    <row r="8" spans="1:7">
      <c r="A8" s="70" t="s">
        <v>50</v>
      </c>
      <c r="B8" s="71">
        <v>19</v>
      </c>
      <c r="C8" s="72">
        <v>11475845</v>
      </c>
      <c r="D8" s="23">
        <f>B8/$B$14</f>
        <v>0.24675324675324675</v>
      </c>
      <c r="E8" s="23">
        <f>C8/$C$14</f>
        <v>0.16563711714085574</v>
      </c>
      <c r="F8" s="76">
        <v>2</v>
      </c>
      <c r="G8" s="105">
        <f>RANK(C8,$C$7:$C$13)</f>
        <v>4</v>
      </c>
    </row>
    <row r="9" spans="1:7">
      <c r="A9" s="70" t="s">
        <v>55</v>
      </c>
      <c r="B9" s="71">
        <v>14</v>
      </c>
      <c r="C9" s="72">
        <v>13897766</v>
      </c>
      <c r="D9" s="23">
        <f t="shared" ref="D9" si="0">B9/$B$14</f>
        <v>0.18181818181818182</v>
      </c>
      <c r="E9" s="23">
        <f t="shared" ref="E9" si="1">C9/$C$14</f>
        <v>0.20059402117562605</v>
      </c>
      <c r="F9" s="76">
        <v>3</v>
      </c>
      <c r="G9" s="105">
        <f>RANK(C9,$C$7:$C$13)</f>
        <v>2</v>
      </c>
    </row>
    <row r="10" spans="1:7">
      <c r="A10" s="86" t="s">
        <v>62</v>
      </c>
      <c r="B10" s="82">
        <v>12</v>
      </c>
      <c r="C10" s="118">
        <v>13433500</v>
      </c>
      <c r="D10" s="23">
        <f>B10/$B$14</f>
        <v>0.15584415584415584</v>
      </c>
      <c r="E10" s="23">
        <f>C10/$C$14</f>
        <v>0.1938930172995266</v>
      </c>
      <c r="F10" s="76">
        <v>4</v>
      </c>
      <c r="G10" s="105">
        <f>RANK(C10,$C$7:$C$13)</f>
        <v>3</v>
      </c>
    </row>
    <row r="11" spans="1:7">
      <c r="A11" s="86" t="s">
        <v>58</v>
      </c>
      <c r="B11" s="82">
        <v>10</v>
      </c>
      <c r="C11" s="118">
        <v>9980891</v>
      </c>
      <c r="D11" s="23">
        <f>B11/$B$14</f>
        <v>0.12987012987012986</v>
      </c>
      <c r="E11" s="23">
        <f>C11/$C$14</f>
        <v>0.14405963236146122</v>
      </c>
      <c r="F11" s="76">
        <v>5</v>
      </c>
      <c r="G11" s="105">
        <f>RANK(C11,$C$7:$C$13)</f>
        <v>5</v>
      </c>
    </row>
    <row r="12" spans="1:7">
      <c r="A12" s="70" t="s">
        <v>94</v>
      </c>
      <c r="B12" s="71">
        <v>1</v>
      </c>
      <c r="C12" s="72">
        <v>509950</v>
      </c>
      <c r="D12" s="23">
        <f>B12/$B$14</f>
        <v>1.2987012987012988E-2</v>
      </c>
      <c r="E12" s="23">
        <f>C12/$C$14</f>
        <v>7.3603859137152334E-3</v>
      </c>
      <c r="F12" s="76">
        <v>6</v>
      </c>
      <c r="G12" s="105">
        <f>RANK(C12,$C$7:$C$13)</f>
        <v>6</v>
      </c>
    </row>
    <row r="13" spans="1:7">
      <c r="A13" s="70" t="s">
        <v>83</v>
      </c>
      <c r="B13" s="71">
        <v>1</v>
      </c>
      <c r="C13" s="72">
        <v>410000</v>
      </c>
      <c r="D13" s="23">
        <f>B13/$B$14</f>
        <v>1.2987012987012988E-2</v>
      </c>
      <c r="E13" s="23">
        <f>C13/$C$14</f>
        <v>5.9177531613359069E-3</v>
      </c>
      <c r="F13" s="76">
        <v>6</v>
      </c>
      <c r="G13" s="105">
        <f>RANK(C13,$C$7:$C$13)</f>
        <v>7</v>
      </c>
    </row>
    <row r="14" spans="1:7">
      <c r="A14" s="83" t="s">
        <v>23</v>
      </c>
      <c r="B14" s="84">
        <f>SUM(B7:B13)</f>
        <v>77</v>
      </c>
      <c r="C14" s="85">
        <f>SUM(C7:C13)</f>
        <v>69283052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>
      <c r="A15" s="79"/>
      <c r="B15" s="80"/>
      <c r="C15" s="81"/>
    </row>
    <row r="16" spans="1:7" ht="16.5" thickBot="1">
      <c r="A16" s="122" t="s">
        <v>10</v>
      </c>
      <c r="B16" s="123"/>
      <c r="C16" s="123"/>
      <c r="D16" s="123"/>
      <c r="E16" s="123"/>
      <c r="F16" s="123"/>
      <c r="G16" s="124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26" t="s">
        <v>55</v>
      </c>
      <c r="B19" s="127">
        <v>8</v>
      </c>
      <c r="C19" s="128">
        <v>17938001</v>
      </c>
      <c r="D19" s="131">
        <f>B19/$B$24</f>
        <v>0.30769230769230771</v>
      </c>
      <c r="E19" s="131">
        <f>C19/$C$24</f>
        <v>0.64427381297908159</v>
      </c>
      <c r="F19" s="132">
        <v>1</v>
      </c>
      <c r="G19" s="132">
        <f>RANK(C19,$C$19:$C$23)</f>
        <v>1</v>
      </c>
    </row>
    <row r="20" spans="1:7">
      <c r="A20" s="126" t="s">
        <v>68</v>
      </c>
      <c r="B20" s="127">
        <v>8</v>
      </c>
      <c r="C20" s="72">
        <v>3365200</v>
      </c>
      <c r="D20" s="131">
        <f>B20/$B$24</f>
        <v>0.30769230769230771</v>
      </c>
      <c r="E20" s="23">
        <f>C20/$C$24</f>
        <v>0.12086688117796435</v>
      </c>
      <c r="F20" s="132">
        <v>1</v>
      </c>
      <c r="G20" s="76">
        <f>RANK(C20,$C$19:$C$23)</f>
        <v>2</v>
      </c>
    </row>
    <row r="21" spans="1:7">
      <c r="A21" s="70" t="s">
        <v>58</v>
      </c>
      <c r="B21" s="71">
        <v>5</v>
      </c>
      <c r="C21" s="72">
        <v>2305000</v>
      </c>
      <c r="D21" s="23">
        <f>B21/$B$24</f>
        <v>0.19230769230769232</v>
      </c>
      <c r="E21" s="23">
        <f>C21/$C$24</f>
        <v>8.2787995101393022E-2</v>
      </c>
      <c r="F21" s="76">
        <v>2</v>
      </c>
      <c r="G21" s="76">
        <f>RANK(C21,$C$19:$C$23)</f>
        <v>4</v>
      </c>
    </row>
    <row r="22" spans="1:7">
      <c r="A22" s="70" t="s">
        <v>50</v>
      </c>
      <c r="B22" s="71">
        <v>4</v>
      </c>
      <c r="C22" s="72">
        <v>2814000</v>
      </c>
      <c r="D22" s="23">
        <f>B22/$B$24</f>
        <v>0.15384615384615385</v>
      </c>
      <c r="E22" s="23">
        <f>C22/$C$24</f>
        <v>0.10106959575501952</v>
      </c>
      <c r="F22" s="76">
        <v>3</v>
      </c>
      <c r="G22" s="76">
        <f>RANK(C22,$C$19:$C$23)</f>
        <v>3</v>
      </c>
    </row>
    <row r="23" spans="1:7">
      <c r="A23" s="70" t="s">
        <v>62</v>
      </c>
      <c r="B23" s="71">
        <v>1</v>
      </c>
      <c r="C23" s="72">
        <v>1420000</v>
      </c>
      <c r="D23" s="23">
        <f>B23/$B$24</f>
        <v>3.8461538461538464E-2</v>
      </c>
      <c r="E23" s="23">
        <f>C23/$C$24</f>
        <v>5.100171498654147E-2</v>
      </c>
      <c r="F23" s="76">
        <v>4</v>
      </c>
      <c r="G23" s="76">
        <f>RANK(C23,$C$19:$C$23)</f>
        <v>5</v>
      </c>
    </row>
    <row r="24" spans="1:7">
      <c r="A24" s="32" t="s">
        <v>23</v>
      </c>
      <c r="B24" s="46">
        <f>SUM(B19:B23)</f>
        <v>26</v>
      </c>
      <c r="C24" s="33">
        <f>SUM(C19:C23)</f>
        <v>27842201</v>
      </c>
      <c r="D24" s="30">
        <f>SUM(D19:D23)</f>
        <v>1</v>
      </c>
      <c r="E24" s="30">
        <f>SUM(E19:E23)</f>
        <v>1</v>
      </c>
      <c r="F24" s="31"/>
      <c r="G24" s="31"/>
    </row>
    <row r="25" spans="1:7" ht="13.5" thickBot="1"/>
    <row r="26" spans="1:7" ht="16.5" thickBot="1">
      <c r="A26" s="119" t="s">
        <v>12</v>
      </c>
      <c r="B26" s="120"/>
      <c r="C26" s="120"/>
      <c r="D26" s="120"/>
      <c r="E26" s="120"/>
      <c r="F26" s="120"/>
      <c r="G26" s="121"/>
    </row>
    <row r="27" spans="1:7">
      <c r="A27" s="3"/>
      <c r="B27" s="44"/>
      <c r="C27" s="39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5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26" t="s">
        <v>68</v>
      </c>
      <c r="B29" s="127">
        <v>28</v>
      </c>
      <c r="C29" s="72">
        <v>22940300</v>
      </c>
      <c r="D29" s="131">
        <f>B29/$B$36</f>
        <v>0.27184466019417475</v>
      </c>
      <c r="E29" s="23">
        <f>C29/$C$36</f>
        <v>0.23619294973676927</v>
      </c>
      <c r="F29" s="132">
        <v>1</v>
      </c>
      <c r="G29" s="76">
        <f>RANK(C29,$C$29:$C$35)</f>
        <v>2</v>
      </c>
    </row>
    <row r="30" spans="1:7">
      <c r="A30" s="70" t="s">
        <v>50</v>
      </c>
      <c r="B30" s="71">
        <v>23</v>
      </c>
      <c r="C30" s="72">
        <v>14289845</v>
      </c>
      <c r="D30" s="23">
        <f>B30/$B$36</f>
        <v>0.22330097087378642</v>
      </c>
      <c r="E30" s="23">
        <f>C30/$C$36</f>
        <v>0.14712800799602549</v>
      </c>
      <c r="F30" s="76">
        <v>2</v>
      </c>
      <c r="G30" s="76">
        <f>RANK(C30,$C$29:$C$35)</f>
        <v>4</v>
      </c>
    </row>
    <row r="31" spans="1:7">
      <c r="A31" s="126" t="s">
        <v>55</v>
      </c>
      <c r="B31" s="71">
        <v>22</v>
      </c>
      <c r="C31" s="128">
        <v>31835767</v>
      </c>
      <c r="D31" s="23">
        <f>B31/$B$36</f>
        <v>0.21359223300970873</v>
      </c>
      <c r="E31" s="131">
        <f>C31/$C$36</f>
        <v>0.32778053098095922</v>
      </c>
      <c r="F31" s="76">
        <v>3</v>
      </c>
      <c r="G31" s="132">
        <f>RANK(C31,$C$29:$C$35)</f>
        <v>1</v>
      </c>
    </row>
    <row r="32" spans="1:7">
      <c r="A32" s="70" t="s">
        <v>58</v>
      </c>
      <c r="B32" s="71">
        <v>15</v>
      </c>
      <c r="C32" s="72">
        <v>12285891</v>
      </c>
      <c r="D32" s="23">
        <f t="shared" ref="D32" si="2">B32/$B$36</f>
        <v>0.14563106796116504</v>
      </c>
      <c r="E32" s="23">
        <f t="shared" ref="E32" si="3">C32/$C$36</f>
        <v>0.12649533072516167</v>
      </c>
      <c r="F32" s="76">
        <v>4</v>
      </c>
      <c r="G32" s="76">
        <f>RANK(C32,$C$29:$C$35)</f>
        <v>5</v>
      </c>
    </row>
    <row r="33" spans="1:7">
      <c r="A33" s="70" t="s">
        <v>62</v>
      </c>
      <c r="B33" s="71">
        <v>13</v>
      </c>
      <c r="C33" s="72">
        <v>14853500</v>
      </c>
      <c r="D33" s="23">
        <f>B33/$B$36</f>
        <v>0.12621359223300971</v>
      </c>
      <c r="E33" s="23">
        <f>C33/$C$36</f>
        <v>0.15293139056224647</v>
      </c>
      <c r="F33" s="76">
        <v>5</v>
      </c>
      <c r="G33" s="76">
        <f>RANK(C33,$C$29:$C$35)</f>
        <v>3</v>
      </c>
    </row>
    <row r="34" spans="1:7">
      <c r="A34" s="70" t="s">
        <v>94</v>
      </c>
      <c r="B34" s="71">
        <v>1</v>
      </c>
      <c r="C34" s="72">
        <v>509950</v>
      </c>
      <c r="D34" s="23">
        <f>B34/$B$36</f>
        <v>9.7087378640776691E-3</v>
      </c>
      <c r="E34" s="23">
        <f>C34/$C$36</f>
        <v>5.2504367736370275E-3</v>
      </c>
      <c r="F34" s="76">
        <v>6</v>
      </c>
      <c r="G34" s="76">
        <f>RANK(C34,$C$29:$C$35)</f>
        <v>6</v>
      </c>
    </row>
    <row r="35" spans="1:7">
      <c r="A35" s="70" t="s">
        <v>83</v>
      </c>
      <c r="B35" s="71">
        <v>1</v>
      </c>
      <c r="C35" s="72">
        <v>410000</v>
      </c>
      <c r="D35" s="23">
        <f>B35/$B$36</f>
        <v>9.7087378640776691E-3</v>
      </c>
      <c r="E35" s="23">
        <f>C35/$C$36</f>
        <v>4.2213532252008655E-3</v>
      </c>
      <c r="F35" s="76">
        <v>6</v>
      </c>
      <c r="G35" s="76">
        <f>RANK(C35,$C$29:$C$35)</f>
        <v>7</v>
      </c>
    </row>
    <row r="36" spans="1:7">
      <c r="A36" s="32" t="s">
        <v>23</v>
      </c>
      <c r="B36" s="47">
        <f>SUM(B29:B35)</f>
        <v>103</v>
      </c>
      <c r="C36" s="37">
        <f>SUM(C29:C35)</f>
        <v>97125253</v>
      </c>
      <c r="D36" s="30">
        <f>SUM(D29:D35)</f>
        <v>1</v>
      </c>
      <c r="E36" s="30">
        <f>SUM(E29:E35)</f>
        <v>1</v>
      </c>
      <c r="F36" s="31"/>
      <c r="G36" s="31"/>
    </row>
    <row r="38" spans="1:7">
      <c r="A38" s="125" t="s">
        <v>24</v>
      </c>
      <c r="B38" s="125"/>
      <c r="C38" s="125"/>
      <c r="D38" s="104" t="s">
        <v>43</v>
      </c>
    </row>
    <row r="39" spans="1:7">
      <c r="A39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6:G26"/>
    <mergeCell ref="A38:C38"/>
  </mergeCells>
  <phoneticPr fontId="2" type="noConversion"/>
  <hyperlinks>
    <hyperlink ref="A39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2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3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48</v>
      </c>
    </row>
    <row r="2" spans="1:7">
      <c r="A2" s="2" t="str">
        <f>'OVERALL STATS'!A2</f>
        <v>Reporting Period: MARCH, 2023</v>
      </c>
    </row>
    <row r="3" spans="1:7" ht="13.5" thickBot="1"/>
    <row r="4" spans="1:7" ht="16.5" thickBot="1">
      <c r="A4" s="119" t="s">
        <v>13</v>
      </c>
      <c r="B4" s="120"/>
      <c r="C4" s="120"/>
      <c r="D4" s="120"/>
      <c r="E4" s="120"/>
      <c r="F4" s="120"/>
      <c r="G4" s="121"/>
    </row>
    <row r="5" spans="1:7">
      <c r="A5" s="3"/>
      <c r="B5" s="102"/>
      <c r="C5" s="94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5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3" t="s">
        <v>68</v>
      </c>
      <c r="B7" s="134">
        <v>19</v>
      </c>
      <c r="C7" s="135">
        <v>19073600</v>
      </c>
      <c r="D7" s="136">
        <f>B7/$B$13</f>
        <v>0.30645161290322581</v>
      </c>
      <c r="E7" s="137">
        <f>C7/$C$13</f>
        <v>0.31139582587948839</v>
      </c>
      <c r="F7" s="138">
        <v>1</v>
      </c>
      <c r="G7" s="138">
        <f>RANK(C7,$C$7:$C$12)</f>
        <v>1</v>
      </c>
    </row>
    <row r="8" spans="1:7">
      <c r="A8" s="35" t="s">
        <v>50</v>
      </c>
      <c r="B8" s="36">
        <v>16</v>
      </c>
      <c r="C8" s="96">
        <v>10346845</v>
      </c>
      <c r="D8" s="27">
        <f>B8/$B$13</f>
        <v>0.25806451612903225</v>
      </c>
      <c r="E8" s="23">
        <f>C8/$C$13</f>
        <v>0.16892271747452264</v>
      </c>
      <c r="F8" s="76">
        <v>2</v>
      </c>
      <c r="G8" s="76">
        <f>RANK(C8,$C$7:$C$12)</f>
        <v>3</v>
      </c>
    </row>
    <row r="9" spans="1:7">
      <c r="A9" s="35" t="s">
        <v>62</v>
      </c>
      <c r="B9" s="36">
        <v>12</v>
      </c>
      <c r="C9" s="96">
        <v>13433500</v>
      </c>
      <c r="D9" s="27">
        <f t="shared" ref="D9" si="0">B9/$B$13</f>
        <v>0.19354838709677419</v>
      </c>
      <c r="E9" s="23">
        <f t="shared" ref="E9" si="1">C9/$C$13</f>
        <v>0.21931548459399941</v>
      </c>
      <c r="F9" s="76">
        <v>3</v>
      </c>
      <c r="G9" s="76">
        <f>RANK(C9,$C$7:$C$12)</f>
        <v>2</v>
      </c>
    </row>
    <row r="10" spans="1:7">
      <c r="A10" s="35" t="s">
        <v>58</v>
      </c>
      <c r="B10" s="36">
        <v>8</v>
      </c>
      <c r="C10" s="96">
        <v>8727500</v>
      </c>
      <c r="D10" s="27">
        <f>B10/$B$13</f>
        <v>0.12903225806451613</v>
      </c>
      <c r="E10" s="23">
        <f>C10/$C$13</f>
        <v>0.1424852712840384</v>
      </c>
      <c r="F10" s="76">
        <v>4</v>
      </c>
      <c r="G10" s="76">
        <f>RANK(C10,$C$7:$C$12)</f>
        <v>5</v>
      </c>
    </row>
    <row r="11" spans="1:7">
      <c r="A11" s="35" t="s">
        <v>55</v>
      </c>
      <c r="B11" s="36">
        <v>6</v>
      </c>
      <c r="C11" s="96">
        <v>9260500</v>
      </c>
      <c r="D11" s="27">
        <f>B11/$B$13</f>
        <v>9.6774193548387094E-2</v>
      </c>
      <c r="E11" s="23">
        <f>C11/$C$13</f>
        <v>0.15118703577494561</v>
      </c>
      <c r="F11" s="76">
        <v>5</v>
      </c>
      <c r="G11" s="76">
        <f>RANK(C11,$C$7:$C$12)</f>
        <v>4</v>
      </c>
    </row>
    <row r="12" spans="1:7">
      <c r="A12" s="35" t="s">
        <v>83</v>
      </c>
      <c r="B12" s="36">
        <v>1</v>
      </c>
      <c r="C12" s="96">
        <v>410000</v>
      </c>
      <c r="D12" s="27">
        <f>B12/$B$13</f>
        <v>1.6129032258064516E-2</v>
      </c>
      <c r="E12" s="23">
        <f>C12/$C$13</f>
        <v>6.6936649930055278E-3</v>
      </c>
      <c r="F12" s="76">
        <v>6</v>
      </c>
      <c r="G12" s="76">
        <f>RANK(C12,$C$7:$C$12)</f>
        <v>6</v>
      </c>
    </row>
    <row r="13" spans="1:7">
      <c r="A13" s="28" t="s">
        <v>23</v>
      </c>
      <c r="B13" s="29">
        <f>SUM(B7:B12)</f>
        <v>62</v>
      </c>
      <c r="C13" s="97">
        <f>SUM(C7:C12)</f>
        <v>61251945</v>
      </c>
      <c r="D13" s="30">
        <f>SUM(D7:D12)</f>
        <v>1</v>
      </c>
      <c r="E13" s="30">
        <f>SUM(E7:E12)</f>
        <v>1</v>
      </c>
      <c r="F13" s="31"/>
      <c r="G13" s="31"/>
    </row>
    <row r="14" spans="1:7" ht="13.5" thickBot="1"/>
    <row r="15" spans="1:7" ht="16.5" thickBot="1">
      <c r="A15" s="119" t="s">
        <v>14</v>
      </c>
      <c r="B15" s="120"/>
      <c r="C15" s="120"/>
      <c r="D15" s="120"/>
      <c r="E15" s="120"/>
      <c r="F15" s="120"/>
      <c r="G15" s="121"/>
    </row>
    <row r="16" spans="1:7">
      <c r="A16" s="3"/>
      <c r="B16" s="102"/>
      <c r="C16" s="94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5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39" t="s">
        <v>55</v>
      </c>
      <c r="B18" s="134">
        <v>8</v>
      </c>
      <c r="C18" s="135">
        <v>4637266</v>
      </c>
      <c r="D18" s="136">
        <f>B18/$B$23</f>
        <v>0.53333333333333333</v>
      </c>
      <c r="E18" s="137">
        <f>C18/$C$23</f>
        <v>0.57741305152577349</v>
      </c>
      <c r="F18" s="138">
        <v>1</v>
      </c>
      <c r="G18" s="138">
        <f>RANK(C18,$C$18:$C$22)</f>
        <v>1</v>
      </c>
    </row>
    <row r="19" spans="1:7">
      <c r="A19" s="48" t="s">
        <v>50</v>
      </c>
      <c r="B19" s="49">
        <v>3</v>
      </c>
      <c r="C19" s="98">
        <v>1129000</v>
      </c>
      <c r="D19" s="27">
        <f>B19/$B$23</f>
        <v>0.2</v>
      </c>
      <c r="E19" s="23">
        <f>C19/$C$23</f>
        <v>0.14057837854731609</v>
      </c>
      <c r="F19" s="76">
        <v>2</v>
      </c>
      <c r="G19" s="76">
        <f>RANK(C19,$C$18:$C$22)</f>
        <v>3</v>
      </c>
    </row>
    <row r="20" spans="1:7">
      <c r="A20" s="48" t="s">
        <v>58</v>
      </c>
      <c r="B20" s="49">
        <v>2</v>
      </c>
      <c r="C20" s="98">
        <v>1253391</v>
      </c>
      <c r="D20" s="27">
        <f>B20/$B$23</f>
        <v>0.13333333333333333</v>
      </c>
      <c r="E20" s="23">
        <f>C20/$C$23</f>
        <v>0.15606702787050403</v>
      </c>
      <c r="F20" s="76">
        <v>3</v>
      </c>
      <c r="G20" s="76">
        <f>RANK(C20,$C$18:$C$22)</f>
        <v>2</v>
      </c>
    </row>
    <row r="21" spans="1:7">
      <c r="A21" s="48" t="s">
        <v>94</v>
      </c>
      <c r="B21" s="49">
        <v>1</v>
      </c>
      <c r="C21" s="98">
        <v>509950</v>
      </c>
      <c r="D21" s="27">
        <f t="shared" ref="D21" si="2">B21/$B$23</f>
        <v>6.6666666666666666E-2</v>
      </c>
      <c r="E21" s="23">
        <f t="shared" ref="E21" si="3">C21/$C$23</f>
        <v>6.3496850434192939E-2</v>
      </c>
      <c r="F21" s="76">
        <v>4</v>
      </c>
      <c r="G21" s="76">
        <f>RANK(C21,$C$18:$C$22)</f>
        <v>4</v>
      </c>
    </row>
    <row r="22" spans="1:7">
      <c r="A22" s="48" t="s">
        <v>68</v>
      </c>
      <c r="B22" s="49">
        <v>1</v>
      </c>
      <c r="C22" s="98">
        <v>501500</v>
      </c>
      <c r="D22" s="27">
        <f>B22/$B$23</f>
        <v>6.6666666666666666E-2</v>
      </c>
      <c r="E22" s="23">
        <f>C22/$C$23</f>
        <v>6.2444691622213479E-2</v>
      </c>
      <c r="F22" s="76">
        <v>4</v>
      </c>
      <c r="G22" s="76">
        <f>RANK(C22,$C$18:$C$22)</f>
        <v>5</v>
      </c>
    </row>
    <row r="23" spans="1:7">
      <c r="A23" s="28" t="s">
        <v>23</v>
      </c>
      <c r="B23" s="29">
        <f>SUM(B18:B22)</f>
        <v>15</v>
      </c>
      <c r="C23" s="97">
        <f>SUM(C18:C22)</f>
        <v>8031107</v>
      </c>
      <c r="D23" s="30">
        <f>SUM(D18:D22)</f>
        <v>1</v>
      </c>
      <c r="E23" s="30">
        <f>SUM(E18:E22)</f>
        <v>1.0000000000000002</v>
      </c>
      <c r="F23" s="31"/>
      <c r="G23" s="31"/>
    </row>
    <row r="24" spans="1:7" ht="13.5" thickBot="1"/>
    <row r="25" spans="1:7" ht="16.5" thickBot="1">
      <c r="A25" s="119" t="s">
        <v>15</v>
      </c>
      <c r="B25" s="120"/>
      <c r="C25" s="120"/>
      <c r="D25" s="120"/>
      <c r="E25" s="120"/>
      <c r="F25" s="120"/>
      <c r="G25" s="121"/>
    </row>
    <row r="26" spans="1:7">
      <c r="A26" s="3"/>
      <c r="B26" s="102"/>
      <c r="C26" s="94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5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33" t="s">
        <v>68</v>
      </c>
      <c r="B28" s="134">
        <v>14</v>
      </c>
      <c r="C28" s="96">
        <v>13254500</v>
      </c>
      <c r="D28" s="136">
        <f t="shared" ref="D28:D33" si="4">B28/$B$34</f>
        <v>0.26923076923076922</v>
      </c>
      <c r="E28" s="23">
        <f t="shared" ref="E28:E33" si="5">C28/$C$34</f>
        <v>0.25545180345561946</v>
      </c>
      <c r="F28" s="138">
        <v>1</v>
      </c>
      <c r="G28" s="76">
        <f>RANK(C28,$C$28:$C$33)</f>
        <v>2</v>
      </c>
    </row>
    <row r="29" spans="1:7">
      <c r="A29" s="133" t="s">
        <v>62</v>
      </c>
      <c r="B29" s="36">
        <v>12</v>
      </c>
      <c r="C29" s="135">
        <v>13433500</v>
      </c>
      <c r="D29" s="27">
        <f t="shared" si="4"/>
        <v>0.23076923076923078</v>
      </c>
      <c r="E29" s="137">
        <f t="shared" si="5"/>
        <v>0.258901641081977</v>
      </c>
      <c r="F29" s="106">
        <v>2</v>
      </c>
      <c r="G29" s="138">
        <f>RANK(C29,$C$28:$C$33)</f>
        <v>1</v>
      </c>
    </row>
    <row r="30" spans="1:7">
      <c r="A30" s="35" t="s">
        <v>50</v>
      </c>
      <c r="B30" s="36">
        <v>11</v>
      </c>
      <c r="C30" s="96">
        <v>6800500</v>
      </c>
      <c r="D30" s="27">
        <f t="shared" si="4"/>
        <v>0.21153846153846154</v>
      </c>
      <c r="E30" s="23">
        <f t="shared" si="5"/>
        <v>0.131064920547734</v>
      </c>
      <c r="F30" s="106">
        <v>3</v>
      </c>
      <c r="G30" s="76">
        <f>RANK(C30,$C$28:$C$33)</f>
        <v>5</v>
      </c>
    </row>
    <row r="31" spans="1:7">
      <c r="A31" s="35" t="s">
        <v>58</v>
      </c>
      <c r="B31" s="36">
        <v>8</v>
      </c>
      <c r="C31" s="96">
        <v>8727500</v>
      </c>
      <c r="D31" s="27">
        <f t="shared" si="4"/>
        <v>0.15384615384615385</v>
      </c>
      <c r="E31" s="23">
        <f t="shared" si="5"/>
        <v>0.1682036753298064</v>
      </c>
      <c r="F31" s="76">
        <v>4</v>
      </c>
      <c r="G31" s="76">
        <f>RANK(C31,$C$28:$C$33)</f>
        <v>4</v>
      </c>
    </row>
    <row r="32" spans="1:7">
      <c r="A32" s="35" t="s">
        <v>55</v>
      </c>
      <c r="B32" s="36">
        <v>6</v>
      </c>
      <c r="C32" s="96">
        <v>9260500</v>
      </c>
      <c r="D32" s="27">
        <f t="shared" si="4"/>
        <v>0.11538461538461539</v>
      </c>
      <c r="E32" s="23">
        <f t="shared" si="5"/>
        <v>0.17847609686527324</v>
      </c>
      <c r="F32" s="106">
        <v>5</v>
      </c>
      <c r="G32" s="76">
        <f>RANK(C32,$C$28:$C$33)</f>
        <v>3</v>
      </c>
    </row>
    <row r="33" spans="1:7">
      <c r="A33" s="35" t="s">
        <v>83</v>
      </c>
      <c r="B33" s="36">
        <v>1</v>
      </c>
      <c r="C33" s="96">
        <v>410000</v>
      </c>
      <c r="D33" s="27">
        <f t="shared" si="4"/>
        <v>1.9230769230769232E-2</v>
      </c>
      <c r="E33" s="23">
        <f t="shared" si="5"/>
        <v>7.9018627195898746E-3</v>
      </c>
      <c r="F33" s="76">
        <v>6</v>
      </c>
      <c r="G33" s="76">
        <f>RANK(C33,$C$28:$C$33)</f>
        <v>6</v>
      </c>
    </row>
    <row r="34" spans="1:7">
      <c r="A34" s="28" t="s">
        <v>23</v>
      </c>
      <c r="B34" s="40">
        <f>SUM(B28:B33)</f>
        <v>52</v>
      </c>
      <c r="C34" s="99">
        <f>SUM(C28:C33)</f>
        <v>51886500</v>
      </c>
      <c r="D34" s="30">
        <f>SUM(D28:D33)</f>
        <v>1</v>
      </c>
      <c r="E34" s="30">
        <f>SUM(E28:E33)</f>
        <v>1</v>
      </c>
      <c r="F34" s="31"/>
      <c r="G34" s="31"/>
    </row>
    <row r="35" spans="1:7" ht="13.5" thickBot="1"/>
    <row r="36" spans="1:7" ht="16.5" thickBot="1">
      <c r="A36" s="119" t="s">
        <v>16</v>
      </c>
      <c r="B36" s="120"/>
      <c r="C36" s="120"/>
      <c r="D36" s="120"/>
      <c r="E36" s="120"/>
      <c r="F36" s="120"/>
      <c r="G36" s="121"/>
    </row>
    <row r="37" spans="1:7">
      <c r="A37" s="18"/>
      <c r="B37" s="103"/>
      <c r="C37" s="100"/>
      <c r="D37" s="10" t="s">
        <v>5</v>
      </c>
      <c r="E37" s="10" t="s">
        <v>5</v>
      </c>
      <c r="F37" s="11" t="s">
        <v>6</v>
      </c>
      <c r="G37" s="15" t="s">
        <v>6</v>
      </c>
    </row>
    <row r="38" spans="1:7">
      <c r="A38" s="12" t="s">
        <v>7</v>
      </c>
      <c r="B38" s="12" t="s">
        <v>8</v>
      </c>
      <c r="C38" s="95" t="s">
        <v>9</v>
      </c>
      <c r="D38" s="13" t="s">
        <v>8</v>
      </c>
      <c r="E38" s="13" t="s">
        <v>9</v>
      </c>
      <c r="F38" s="14" t="s">
        <v>8</v>
      </c>
      <c r="G38" s="16" t="s">
        <v>9</v>
      </c>
    </row>
    <row r="39" spans="1:7">
      <c r="A39" s="140" t="s">
        <v>68</v>
      </c>
      <c r="B39" s="141">
        <v>1</v>
      </c>
      <c r="C39" s="142">
        <v>1900000</v>
      </c>
      <c r="D39" s="137">
        <f>B39/$B$41</f>
        <v>0.5</v>
      </c>
      <c r="E39" s="137">
        <f>C39/$C$41</f>
        <v>0.55882352941176472</v>
      </c>
      <c r="F39" s="138">
        <v>1</v>
      </c>
      <c r="G39" s="138">
        <f>RANK(C39,$C$39:$C$40)</f>
        <v>1</v>
      </c>
    </row>
    <row r="40" spans="1:7">
      <c r="A40" s="140" t="s">
        <v>50</v>
      </c>
      <c r="B40" s="141">
        <v>1</v>
      </c>
      <c r="C40" s="101">
        <v>1500000</v>
      </c>
      <c r="D40" s="137">
        <f>B40/$B$41</f>
        <v>0.5</v>
      </c>
      <c r="E40" s="23">
        <f>C40/$C$41</f>
        <v>0.44117647058823528</v>
      </c>
      <c r="F40" s="138">
        <v>1</v>
      </c>
      <c r="G40" s="76">
        <f>RANK(C40,$C$39:$C$40)</f>
        <v>2</v>
      </c>
    </row>
    <row r="41" spans="1:7">
      <c r="A41" s="28" t="s">
        <v>23</v>
      </c>
      <c r="B41" s="40">
        <f>SUM(B39:B40)</f>
        <v>2</v>
      </c>
      <c r="C41" s="99">
        <f>SUM(C39:C40)</f>
        <v>3400000</v>
      </c>
      <c r="D41" s="30">
        <f>SUM(D39:D40)</f>
        <v>1</v>
      </c>
      <c r="E41" s="30">
        <f>SUM(E39:E40)</f>
        <v>1</v>
      </c>
      <c r="F41" s="31"/>
      <c r="G41" s="31"/>
    </row>
    <row r="42" spans="1:7" ht="13.5" thickBot="1"/>
    <row r="43" spans="1:7" ht="16.5" thickBot="1">
      <c r="A43" s="119" t="s">
        <v>17</v>
      </c>
      <c r="B43" s="120"/>
      <c r="C43" s="120"/>
      <c r="D43" s="120"/>
      <c r="E43" s="120"/>
      <c r="F43" s="120"/>
      <c r="G43" s="121"/>
    </row>
    <row r="44" spans="1:7">
      <c r="A44" s="18"/>
      <c r="B44" s="103"/>
      <c r="C44" s="100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95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33" t="s">
        <v>68</v>
      </c>
      <c r="B46" s="134">
        <v>4</v>
      </c>
      <c r="C46" s="135">
        <v>3919100</v>
      </c>
      <c r="D46" s="136">
        <f>B46/$B$48</f>
        <v>0.5</v>
      </c>
      <c r="E46" s="137">
        <f>C46/$C$48</f>
        <v>0.65696691529299156</v>
      </c>
      <c r="F46" s="138">
        <v>1</v>
      </c>
      <c r="G46" s="138">
        <f>RANK(C46,$C$46:$C$47)</f>
        <v>1</v>
      </c>
    </row>
    <row r="47" spans="1:7">
      <c r="A47" s="133" t="s">
        <v>50</v>
      </c>
      <c r="B47" s="134">
        <v>4</v>
      </c>
      <c r="C47" s="96">
        <v>2046345</v>
      </c>
      <c r="D47" s="136">
        <f>B47/$B$48</f>
        <v>0.5</v>
      </c>
      <c r="E47" s="23">
        <f>C47/$C$48</f>
        <v>0.34303308470700844</v>
      </c>
      <c r="F47" s="138">
        <v>1</v>
      </c>
      <c r="G47" s="76">
        <f>RANK(C47,$C$46:$C$47)</f>
        <v>2</v>
      </c>
    </row>
    <row r="48" spans="1:7">
      <c r="A48" s="28" t="s">
        <v>23</v>
      </c>
      <c r="B48" s="29">
        <f>SUM(B46:B47)</f>
        <v>8</v>
      </c>
      <c r="C48" s="97">
        <f>SUM(C46:C47)</f>
        <v>5965445</v>
      </c>
      <c r="D48" s="30">
        <f>SUM(D46:D47)</f>
        <v>1</v>
      </c>
      <c r="E48" s="30">
        <f>SUM(E46:E47)</f>
        <v>1</v>
      </c>
      <c r="F48" s="31"/>
      <c r="G48" s="31"/>
    </row>
    <row r="51" spans="1:3">
      <c r="A51" s="125" t="s">
        <v>24</v>
      </c>
      <c r="B51" s="125"/>
      <c r="C51" s="125"/>
    </row>
    <row r="52" spans="1:3">
      <c r="A52" s="20" t="s">
        <v>25</v>
      </c>
    </row>
  </sheetData>
  <sortState ref="A107:C126">
    <sortCondition descending="1" ref="B107"/>
    <sortCondition descending="1" ref="C107"/>
  </sortState>
  <mergeCells count="6">
    <mergeCell ref="A51:C51"/>
    <mergeCell ref="A4:G4"/>
    <mergeCell ref="A15:G15"/>
    <mergeCell ref="A25:G25"/>
    <mergeCell ref="A36:G36"/>
    <mergeCell ref="A43:G43"/>
  </mergeCells>
  <phoneticPr fontId="2" type="noConversion"/>
  <hyperlinks>
    <hyperlink ref="A52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4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47</v>
      </c>
    </row>
    <row r="2" spans="1:7">
      <c r="A2" s="56" t="str">
        <f>'OVERALL STATS'!A2</f>
        <v>Reporting Period: MARCH, 2023</v>
      </c>
    </row>
    <row r="3" spans="1:7" ht="13.5" thickBot="1"/>
    <row r="4" spans="1:7" ht="16.5" thickBot="1">
      <c r="A4" s="119" t="s">
        <v>18</v>
      </c>
      <c r="B4" s="120"/>
      <c r="C4" s="120"/>
      <c r="D4" s="120"/>
      <c r="E4" s="120"/>
      <c r="F4" s="120"/>
      <c r="G4" s="121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3" t="s">
        <v>55</v>
      </c>
      <c r="B7" s="144">
        <v>5</v>
      </c>
      <c r="C7" s="145">
        <v>13355001</v>
      </c>
      <c r="D7" s="136">
        <f>B7/$B$11</f>
        <v>0.38461538461538464</v>
      </c>
      <c r="E7" s="146">
        <f>C7/$C$11</f>
        <v>0.77309592797004123</v>
      </c>
      <c r="F7" s="138">
        <v>1</v>
      </c>
      <c r="G7" s="138">
        <f>RANK(C7,$C$7:$C$10)</f>
        <v>1</v>
      </c>
    </row>
    <row r="8" spans="1:7">
      <c r="A8" s="143" t="s">
        <v>68</v>
      </c>
      <c r="B8" s="144">
        <v>5</v>
      </c>
      <c r="C8" s="54">
        <v>2407200</v>
      </c>
      <c r="D8" s="136">
        <f>B8/$B$11</f>
        <v>0.38461538461538464</v>
      </c>
      <c r="E8" s="66">
        <f>C8/$C$11</f>
        <v>0.13934828741753619</v>
      </c>
      <c r="F8" s="138">
        <v>1</v>
      </c>
      <c r="G8" s="76">
        <f>RANK(C8,$C$7:$C$10)</f>
        <v>2</v>
      </c>
    </row>
    <row r="9" spans="1:7">
      <c r="A9" s="60" t="s">
        <v>58</v>
      </c>
      <c r="B9" s="53">
        <v>2</v>
      </c>
      <c r="C9" s="54">
        <v>815000</v>
      </c>
      <c r="D9" s="27">
        <f t="shared" ref="D9" si="0">B9/$B$11</f>
        <v>0.15384615384615385</v>
      </c>
      <c r="E9" s="66">
        <f t="shared" ref="E9" si="1">C9/$C$11</f>
        <v>4.717881947710701E-2</v>
      </c>
      <c r="F9" s="76">
        <v>2</v>
      </c>
      <c r="G9" s="76">
        <f>RANK(C9,$C$7:$C$10)</f>
        <v>3</v>
      </c>
    </row>
    <row r="10" spans="1:7">
      <c r="A10" s="67" t="s">
        <v>50</v>
      </c>
      <c r="B10" s="68">
        <v>1</v>
      </c>
      <c r="C10" s="69">
        <v>697500</v>
      </c>
      <c r="D10" s="27">
        <f>B10/$B$11</f>
        <v>7.6923076923076927E-2</v>
      </c>
      <c r="E10" s="66">
        <f>C10/$C$11</f>
        <v>4.037696513531551E-2</v>
      </c>
      <c r="F10" s="76">
        <v>3</v>
      </c>
      <c r="G10" s="76">
        <f>RANK(C10,$C$7:$C$10)</f>
        <v>4</v>
      </c>
    </row>
    <row r="11" spans="1:7">
      <c r="A11" s="59" t="s">
        <v>23</v>
      </c>
      <c r="B11" s="34">
        <f>SUM(B7:B10)</f>
        <v>13</v>
      </c>
      <c r="C11" s="51">
        <f>SUM(C7:C10)</f>
        <v>17274701</v>
      </c>
      <c r="D11" s="30">
        <f>SUM(D7:D10)</f>
        <v>1</v>
      </c>
      <c r="E11" s="30">
        <f>SUM(E7:E10)</f>
        <v>0.99999999999999989</v>
      </c>
      <c r="F11" s="40"/>
      <c r="G11" s="40"/>
    </row>
    <row r="12" spans="1:7" ht="13.5" thickBot="1"/>
    <row r="13" spans="1:7" ht="16.5" thickBot="1">
      <c r="A13" s="119" t="s">
        <v>19</v>
      </c>
      <c r="B13" s="120"/>
      <c r="C13" s="120"/>
      <c r="D13" s="120"/>
      <c r="E13" s="120"/>
      <c r="F13" s="120"/>
      <c r="G13" s="121"/>
    </row>
    <row r="14" spans="1:7">
      <c r="A14" s="57"/>
      <c r="B14" s="65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8" t="s">
        <v>11</v>
      </c>
      <c r="B15" s="19" t="s">
        <v>8</v>
      </c>
      <c r="C15" s="50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47" t="s">
        <v>58</v>
      </c>
      <c r="B16" s="138">
        <v>1</v>
      </c>
      <c r="C16" s="148">
        <v>1100000</v>
      </c>
      <c r="D16" s="136">
        <f>B16/$B$17</f>
        <v>1</v>
      </c>
      <c r="E16" s="146">
        <f>C16/$C$17</f>
        <v>1</v>
      </c>
      <c r="F16" s="138">
        <v>1</v>
      </c>
      <c r="G16" s="138">
        <f>RANK(C16,$C$16:$C$16)</f>
        <v>1</v>
      </c>
    </row>
    <row r="17" spans="1:7">
      <c r="A17" s="59" t="s">
        <v>23</v>
      </c>
      <c r="B17" s="40">
        <f>SUM(B16:B16)</f>
        <v>1</v>
      </c>
      <c r="C17" s="37">
        <f>SUM(C16:C16)</f>
        <v>1100000</v>
      </c>
      <c r="D17" s="30">
        <f>SUM(D16:D16)</f>
        <v>1</v>
      </c>
      <c r="E17" s="30">
        <f>SUM(E16:E16)</f>
        <v>1</v>
      </c>
      <c r="F17" s="40"/>
      <c r="G17" s="40"/>
    </row>
    <row r="18" spans="1:7" ht="13.5" thickBot="1"/>
    <row r="19" spans="1:7" ht="16.5" thickBot="1">
      <c r="A19" s="119" t="s">
        <v>20</v>
      </c>
      <c r="B19" s="120"/>
      <c r="C19" s="120"/>
      <c r="D19" s="120"/>
      <c r="E19" s="120"/>
      <c r="F19" s="120"/>
      <c r="G19" s="121"/>
    </row>
    <row r="20" spans="1:7">
      <c r="A20" s="57"/>
      <c r="B20" s="65"/>
      <c r="C20" s="39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8" t="s">
        <v>11</v>
      </c>
      <c r="B21" s="19" t="s">
        <v>8</v>
      </c>
      <c r="C21" s="50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43" t="s">
        <v>68</v>
      </c>
      <c r="B22" s="144">
        <v>1</v>
      </c>
      <c r="C22" s="145">
        <v>258000</v>
      </c>
      <c r="D22" s="136">
        <f t="shared" ref="D22" si="2">B22/$B$24</f>
        <v>0.5</v>
      </c>
      <c r="E22" s="146">
        <f t="shared" ref="E22" si="3">C22/$C$24</f>
        <v>0.74137931034482762</v>
      </c>
      <c r="F22" s="138">
        <v>1</v>
      </c>
      <c r="G22" s="138">
        <f>RANK(C22,$C$22:$C$23)</f>
        <v>1</v>
      </c>
    </row>
    <row r="23" spans="1:7">
      <c r="A23" s="143" t="s">
        <v>58</v>
      </c>
      <c r="B23" s="144">
        <v>1</v>
      </c>
      <c r="C23" s="75">
        <v>90000</v>
      </c>
      <c r="D23" s="136">
        <f>B23/$B$24</f>
        <v>0.5</v>
      </c>
      <c r="E23" s="66">
        <f>C23/$C$24</f>
        <v>0.25862068965517243</v>
      </c>
      <c r="F23" s="138">
        <v>1</v>
      </c>
      <c r="G23" s="76">
        <f>RANK(C23,$C$22:$C$23)</f>
        <v>2</v>
      </c>
    </row>
    <row r="24" spans="1:7">
      <c r="A24" s="59" t="s">
        <v>23</v>
      </c>
      <c r="B24" s="40">
        <f>SUM(B22:B23)</f>
        <v>2</v>
      </c>
      <c r="C24" s="37">
        <f>SUM(C22:C23)</f>
        <v>348000</v>
      </c>
      <c r="D24" s="30">
        <f>SUM(D22:D23)</f>
        <v>1</v>
      </c>
      <c r="E24" s="30">
        <f>SUM(E22:E23)</f>
        <v>1</v>
      </c>
      <c r="F24" s="40"/>
      <c r="G24" s="40"/>
    </row>
    <row r="25" spans="1:7" ht="13.5" thickBot="1"/>
    <row r="26" spans="1:7" ht="16.5" thickBot="1">
      <c r="A26" s="119" t="s">
        <v>21</v>
      </c>
      <c r="B26" s="120"/>
      <c r="C26" s="120"/>
      <c r="D26" s="120"/>
      <c r="E26" s="120"/>
      <c r="F26" s="120"/>
      <c r="G26" s="121"/>
    </row>
    <row r="27" spans="1:7">
      <c r="A27" s="57"/>
      <c r="B27" s="65"/>
      <c r="C27" s="39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58" t="s">
        <v>11</v>
      </c>
      <c r="B28" s="19" t="s">
        <v>8</v>
      </c>
      <c r="C28" s="50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147" t="s">
        <v>55</v>
      </c>
      <c r="B29" s="138">
        <v>2</v>
      </c>
      <c r="C29" s="148">
        <v>4258000</v>
      </c>
      <c r="D29" s="137">
        <f>B29/$B$31</f>
        <v>0.5</v>
      </c>
      <c r="E29" s="146">
        <f>C29/$C$31</f>
        <v>0.68407100971965618</v>
      </c>
      <c r="F29" s="138">
        <v>1</v>
      </c>
      <c r="G29" s="138">
        <f>RANK(C29,$C$29:$C$30)</f>
        <v>1</v>
      </c>
    </row>
    <row r="30" spans="1:7">
      <c r="A30" s="143" t="s">
        <v>50</v>
      </c>
      <c r="B30" s="144">
        <v>2</v>
      </c>
      <c r="C30" s="75">
        <v>1966500</v>
      </c>
      <c r="D30" s="137">
        <f>B30/$B$31</f>
        <v>0.5</v>
      </c>
      <c r="E30" s="66">
        <f>C30/$C$31</f>
        <v>0.31592899028034382</v>
      </c>
      <c r="F30" s="138">
        <v>1</v>
      </c>
      <c r="G30" s="76">
        <f>RANK(C30,$C$29:$C$30)</f>
        <v>2</v>
      </c>
    </row>
    <row r="31" spans="1:7">
      <c r="A31" s="59" t="s">
        <v>23</v>
      </c>
      <c r="B31" s="34">
        <f>SUM(B29:B30)</f>
        <v>4</v>
      </c>
      <c r="C31" s="51">
        <f>SUM(C29:C30)</f>
        <v>6224500</v>
      </c>
      <c r="D31" s="30">
        <f>SUM(D29:D30)</f>
        <v>1</v>
      </c>
      <c r="E31" s="30">
        <f>SUM(E29:E30)</f>
        <v>1</v>
      </c>
      <c r="F31" s="40"/>
      <c r="G31" s="40"/>
    </row>
    <row r="32" spans="1:7" ht="13.5" thickBot="1"/>
    <row r="33" spans="1:7" ht="16.5" thickBot="1">
      <c r="A33" s="119" t="s">
        <v>22</v>
      </c>
      <c r="B33" s="120"/>
      <c r="C33" s="120"/>
      <c r="D33" s="120"/>
      <c r="E33" s="120"/>
      <c r="F33" s="120"/>
      <c r="G33" s="121"/>
    </row>
    <row r="34" spans="1:7">
      <c r="A34" s="57"/>
      <c r="B34" s="65"/>
      <c r="C34" s="39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8" t="s">
        <v>11</v>
      </c>
      <c r="B35" s="19" t="s">
        <v>8</v>
      </c>
      <c r="C35" s="50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143" t="s">
        <v>68</v>
      </c>
      <c r="B36" s="144">
        <v>2</v>
      </c>
      <c r="C36" s="75">
        <v>700000</v>
      </c>
      <c r="D36" s="137">
        <f t="shared" ref="D36" si="4">B36/$B$40</f>
        <v>0.4</v>
      </c>
      <c r="E36" s="23">
        <f t="shared" ref="E36" si="5">C36/$C$40</f>
        <v>0.2723735408560311</v>
      </c>
      <c r="F36" s="138">
        <v>1</v>
      </c>
      <c r="G36" s="76">
        <f>RANK(C36,$C$36:$C$39)</f>
        <v>2</v>
      </c>
    </row>
    <row r="37" spans="1:7">
      <c r="A37" s="143" t="s">
        <v>62</v>
      </c>
      <c r="B37" s="74">
        <v>1</v>
      </c>
      <c r="C37" s="145">
        <v>1420000</v>
      </c>
      <c r="D37" s="23">
        <f>B37/$B$40</f>
        <v>0.2</v>
      </c>
      <c r="E37" s="137">
        <f>C37/$C$40</f>
        <v>0.55252918287937747</v>
      </c>
      <c r="F37" s="76">
        <v>2</v>
      </c>
      <c r="G37" s="138">
        <f>RANK(C37,$C$36:$C$39)</f>
        <v>1</v>
      </c>
    </row>
    <row r="38" spans="1:7">
      <c r="A38" s="73" t="s">
        <v>58</v>
      </c>
      <c r="B38" s="74">
        <v>1</v>
      </c>
      <c r="C38" s="75">
        <v>300000</v>
      </c>
      <c r="D38" s="23">
        <f>B38/$B$40</f>
        <v>0.2</v>
      </c>
      <c r="E38" s="23">
        <f>C38/$C$40</f>
        <v>0.11673151750972763</v>
      </c>
      <c r="F38" s="76">
        <v>2</v>
      </c>
      <c r="G38" s="76">
        <f>RANK(C38,$C$36:$C$39)</f>
        <v>3</v>
      </c>
    </row>
    <row r="39" spans="1:7">
      <c r="A39" s="73" t="s">
        <v>50</v>
      </c>
      <c r="B39" s="74">
        <v>1</v>
      </c>
      <c r="C39" s="75">
        <v>150000</v>
      </c>
      <c r="D39" s="23">
        <f>B39/$B$40</f>
        <v>0.2</v>
      </c>
      <c r="E39" s="23">
        <f>C39/$C$40</f>
        <v>5.8365758754863814E-2</v>
      </c>
      <c r="F39" s="76">
        <v>2</v>
      </c>
      <c r="G39" s="76">
        <f>RANK(C39,$C$36:$C$39)</f>
        <v>4</v>
      </c>
    </row>
    <row r="40" spans="1:7">
      <c r="A40" s="59" t="s">
        <v>23</v>
      </c>
      <c r="B40" s="34">
        <f>SUM(B36:B39)</f>
        <v>5</v>
      </c>
      <c r="C40" s="51">
        <f>SUM(C36:C39)</f>
        <v>2570000</v>
      </c>
      <c r="D40" s="30">
        <f>SUM(D36:D39)</f>
        <v>1</v>
      </c>
      <c r="E40" s="30">
        <f>SUM(E36:E39)</f>
        <v>1</v>
      </c>
      <c r="F40" s="40"/>
      <c r="G40" s="40"/>
    </row>
    <row r="41" spans="1:7">
      <c r="A41" s="61"/>
      <c r="B41" s="24"/>
      <c r="C41" s="52"/>
      <c r="D41" s="42"/>
      <c r="E41" s="42"/>
      <c r="F41" s="64"/>
      <c r="G41" s="64"/>
    </row>
    <row r="43" spans="1:7">
      <c r="A43" s="125" t="s">
        <v>24</v>
      </c>
      <c r="B43" s="125"/>
      <c r="C43" s="125"/>
    </row>
    <row r="44" spans="1:7">
      <c r="A44" s="62" t="s">
        <v>25</v>
      </c>
    </row>
  </sheetData>
  <sortState ref="A107:C126">
    <sortCondition descending="1" ref="B107"/>
    <sortCondition descending="1" ref="C107"/>
  </sortState>
  <mergeCells count="6">
    <mergeCell ref="A43:C43"/>
    <mergeCell ref="A4:G4"/>
    <mergeCell ref="A13:G13"/>
    <mergeCell ref="A19:G19"/>
    <mergeCell ref="A26:G26"/>
    <mergeCell ref="A33:G33"/>
  </mergeCells>
  <phoneticPr fontId="2" type="noConversion"/>
  <hyperlinks>
    <hyperlink ref="A44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0"/>
  <sheetViews>
    <sheetView workbookViewId="0">
      <selection activeCell="B7" sqref="B7"/>
    </sheetView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7" t="s">
        <v>44</v>
      </c>
      <c r="B1" t="s">
        <v>28</v>
      </c>
    </row>
    <row r="2" spans="1:7">
      <c r="A2" s="77" t="s">
        <v>27</v>
      </c>
      <c r="B2" t="s">
        <v>28</v>
      </c>
    </row>
    <row r="4" spans="1:7">
      <c r="D4" s="77" t="s">
        <v>40</v>
      </c>
    </row>
    <row r="5" spans="1:7">
      <c r="A5" s="77" t="s">
        <v>7</v>
      </c>
      <c r="B5" s="77" t="s">
        <v>26</v>
      </c>
      <c r="C5" s="77" t="s">
        <v>31</v>
      </c>
      <c r="D5" t="s">
        <v>8</v>
      </c>
      <c r="E5" t="s">
        <v>9</v>
      </c>
      <c r="F5" t="s">
        <v>30</v>
      </c>
      <c r="G5" t="s">
        <v>45</v>
      </c>
    </row>
    <row r="6" spans="1:7">
      <c r="A6" t="s">
        <v>94</v>
      </c>
      <c r="D6" s="78">
        <v>1</v>
      </c>
      <c r="E6" s="25">
        <v>509950</v>
      </c>
      <c r="F6" s="9">
        <v>1.2987012987012988E-2</v>
      </c>
      <c r="G6" s="9">
        <v>7.3603859137152334E-3</v>
      </c>
    </row>
    <row r="7" spans="1:7">
      <c r="B7" t="s">
        <v>95</v>
      </c>
      <c r="D7" s="78">
        <v>1</v>
      </c>
      <c r="E7" s="25">
        <v>509950</v>
      </c>
      <c r="F7" s="9">
        <v>1.2987012987012988E-2</v>
      </c>
      <c r="G7" s="9">
        <v>7.3603859137152334E-3</v>
      </c>
    </row>
    <row r="8" spans="1:7">
      <c r="C8" t="s">
        <v>96</v>
      </c>
      <c r="D8" s="78">
        <v>1</v>
      </c>
      <c r="E8" s="25">
        <v>509950</v>
      </c>
      <c r="F8" s="9">
        <v>1.2987012987012988E-2</v>
      </c>
      <c r="G8" s="9">
        <v>7.3603859137152334E-3</v>
      </c>
    </row>
    <row r="9" spans="1:7">
      <c r="A9" t="s">
        <v>58</v>
      </c>
      <c r="D9" s="78">
        <v>10</v>
      </c>
      <c r="E9" s="25">
        <v>9980891</v>
      </c>
      <c r="F9" s="9">
        <v>0.12987012987012986</v>
      </c>
      <c r="G9" s="9">
        <v>0.14405963236146122</v>
      </c>
    </row>
    <row r="10" spans="1:7">
      <c r="B10" t="s">
        <v>72</v>
      </c>
      <c r="D10" s="78">
        <v>7</v>
      </c>
      <c r="E10" s="25">
        <v>8217500</v>
      </c>
      <c r="F10" s="9">
        <v>9.0909090909090912E-2</v>
      </c>
      <c r="G10" s="9">
        <v>0.1186076502518971</v>
      </c>
    </row>
    <row r="11" spans="1:7">
      <c r="C11" t="s">
        <v>73</v>
      </c>
      <c r="D11" s="78">
        <v>7</v>
      </c>
      <c r="E11" s="25">
        <v>8217500</v>
      </c>
      <c r="F11" s="9">
        <v>9.0909090909090912E-2</v>
      </c>
      <c r="G11" s="9">
        <v>0.1186076502518971</v>
      </c>
    </row>
    <row r="12" spans="1:7">
      <c r="B12" t="s">
        <v>59</v>
      </c>
      <c r="D12" s="78">
        <v>1</v>
      </c>
      <c r="E12" s="25">
        <v>510000</v>
      </c>
      <c r="F12" s="9">
        <v>1.2987012987012988E-2</v>
      </c>
      <c r="G12" s="9">
        <v>7.3611075909300301E-3</v>
      </c>
    </row>
    <row r="13" spans="1:7">
      <c r="C13" t="s">
        <v>60</v>
      </c>
      <c r="D13" s="78">
        <v>1</v>
      </c>
      <c r="E13" s="25">
        <v>510000</v>
      </c>
      <c r="F13" s="9">
        <v>1.2987012987012988E-2</v>
      </c>
      <c r="G13" s="9">
        <v>7.3611075909300301E-3</v>
      </c>
    </row>
    <row r="14" spans="1:7">
      <c r="B14" t="s">
        <v>76</v>
      </c>
      <c r="D14" s="78">
        <v>2</v>
      </c>
      <c r="E14" s="25">
        <v>1253391</v>
      </c>
      <c r="F14" s="9">
        <v>2.5974025974025976E-2</v>
      </c>
      <c r="G14" s="9">
        <v>1.809087451863408E-2</v>
      </c>
    </row>
    <row r="15" spans="1:7">
      <c r="C15" t="s">
        <v>77</v>
      </c>
      <c r="D15" s="78">
        <v>2</v>
      </c>
      <c r="E15" s="25">
        <v>1253391</v>
      </c>
      <c r="F15" s="9">
        <v>2.5974025974025976E-2</v>
      </c>
      <c r="G15" s="9">
        <v>1.809087451863408E-2</v>
      </c>
    </row>
    <row r="16" spans="1:7">
      <c r="A16" t="s">
        <v>55</v>
      </c>
      <c r="D16" s="78">
        <v>14</v>
      </c>
      <c r="E16" s="25">
        <v>13897766</v>
      </c>
      <c r="F16" s="9">
        <v>0.18181818181818182</v>
      </c>
      <c r="G16" s="9">
        <v>0.20059402117562605</v>
      </c>
    </row>
    <row r="17" spans="1:7">
      <c r="B17" t="s">
        <v>56</v>
      </c>
      <c r="D17" s="78">
        <v>8</v>
      </c>
      <c r="E17" s="25">
        <v>4637266</v>
      </c>
      <c r="F17" s="9">
        <v>0.1038961038961039</v>
      </c>
      <c r="G17" s="9">
        <v>6.6932184223062227E-2</v>
      </c>
    </row>
    <row r="18" spans="1:7">
      <c r="C18" t="s">
        <v>57</v>
      </c>
      <c r="D18" s="78">
        <v>8</v>
      </c>
      <c r="E18" s="25">
        <v>4637266</v>
      </c>
      <c r="F18" s="9">
        <v>0.1038961038961039</v>
      </c>
      <c r="G18" s="9">
        <v>6.6932184223062227E-2</v>
      </c>
    </row>
    <row r="19" spans="1:7">
      <c r="B19" t="s">
        <v>64</v>
      </c>
      <c r="D19" s="78">
        <v>4</v>
      </c>
      <c r="E19" s="25">
        <v>8269000</v>
      </c>
      <c r="F19" s="9">
        <v>5.1948051948051951E-2</v>
      </c>
      <c r="G19" s="9">
        <v>0.11935097778313808</v>
      </c>
    </row>
    <row r="20" spans="1:7">
      <c r="C20" t="s">
        <v>71</v>
      </c>
      <c r="D20" s="78">
        <v>4</v>
      </c>
      <c r="E20" s="25">
        <v>8269000</v>
      </c>
      <c r="F20" s="9">
        <v>5.1948051948051951E-2</v>
      </c>
      <c r="G20" s="9">
        <v>0.11935097778313808</v>
      </c>
    </row>
    <row r="21" spans="1:7">
      <c r="B21" t="s">
        <v>88</v>
      </c>
      <c r="D21" s="78">
        <v>1</v>
      </c>
      <c r="E21" s="25">
        <v>497500</v>
      </c>
      <c r="F21" s="9">
        <v>1.2987012987012988E-2</v>
      </c>
      <c r="G21" s="9">
        <v>7.1806882872307645E-3</v>
      </c>
    </row>
    <row r="22" spans="1:7">
      <c r="C22" t="s">
        <v>89</v>
      </c>
      <c r="D22" s="78">
        <v>1</v>
      </c>
      <c r="E22" s="25">
        <v>497500</v>
      </c>
      <c r="F22" s="9">
        <v>1.2987012987012988E-2</v>
      </c>
      <c r="G22" s="9">
        <v>7.1806882872307645E-3</v>
      </c>
    </row>
    <row r="23" spans="1:7">
      <c r="B23" t="s">
        <v>86</v>
      </c>
      <c r="D23" s="78">
        <v>1</v>
      </c>
      <c r="E23" s="25">
        <v>494000</v>
      </c>
      <c r="F23" s="9">
        <v>1.2987012987012988E-2</v>
      </c>
      <c r="G23" s="9">
        <v>7.1301708821949706E-3</v>
      </c>
    </row>
    <row r="24" spans="1:7">
      <c r="C24" t="s">
        <v>87</v>
      </c>
      <c r="D24" s="78">
        <v>1</v>
      </c>
      <c r="E24" s="25">
        <v>494000</v>
      </c>
      <c r="F24" s="9">
        <v>1.2987012987012988E-2</v>
      </c>
      <c r="G24" s="9">
        <v>7.1301708821949706E-3</v>
      </c>
    </row>
    <row r="25" spans="1:7">
      <c r="A25" t="s">
        <v>62</v>
      </c>
      <c r="D25" s="78">
        <v>12</v>
      </c>
      <c r="E25" s="25">
        <v>13433500</v>
      </c>
      <c r="F25" s="9">
        <v>0.15584415584415584</v>
      </c>
      <c r="G25" s="9">
        <v>0.1938930172995266</v>
      </c>
    </row>
    <row r="26" spans="1:7">
      <c r="B26" t="s">
        <v>72</v>
      </c>
      <c r="D26" s="78">
        <v>2</v>
      </c>
      <c r="E26" s="25">
        <v>1070000</v>
      </c>
      <c r="F26" s="9">
        <v>2.5974025974025976E-2</v>
      </c>
      <c r="G26" s="9">
        <v>1.5443892396657121E-2</v>
      </c>
    </row>
    <row r="27" spans="1:7">
      <c r="C27" t="s">
        <v>90</v>
      </c>
      <c r="D27" s="78">
        <v>2</v>
      </c>
      <c r="E27" s="25">
        <v>1070000</v>
      </c>
      <c r="F27" s="9">
        <v>2.5974025974025976E-2</v>
      </c>
      <c r="G27" s="9">
        <v>1.5443892396657121E-2</v>
      </c>
    </row>
    <row r="28" spans="1:7">
      <c r="B28" t="s">
        <v>64</v>
      </c>
      <c r="D28" s="78">
        <v>10</v>
      </c>
      <c r="E28" s="25">
        <v>12363500</v>
      </c>
      <c r="F28" s="9">
        <v>0.12987012987012986</v>
      </c>
      <c r="G28" s="9">
        <v>0.17844912490286946</v>
      </c>
    </row>
    <row r="29" spans="1:7">
      <c r="C29" t="s">
        <v>65</v>
      </c>
      <c r="D29" s="78">
        <v>10</v>
      </c>
      <c r="E29" s="25">
        <v>12363500</v>
      </c>
      <c r="F29" s="9">
        <v>0.12987012987012986</v>
      </c>
      <c r="G29" s="9">
        <v>0.17844912490286946</v>
      </c>
    </row>
    <row r="30" spans="1:7">
      <c r="A30" t="s">
        <v>50</v>
      </c>
      <c r="D30" s="78">
        <v>19</v>
      </c>
      <c r="E30" s="25">
        <v>11475845</v>
      </c>
      <c r="F30" s="9">
        <v>0.24675324675324675</v>
      </c>
      <c r="G30" s="9">
        <v>0.16563711714085574</v>
      </c>
    </row>
    <row r="31" spans="1:7">
      <c r="B31" t="s">
        <v>52</v>
      </c>
      <c r="D31" s="78">
        <v>15</v>
      </c>
      <c r="E31" s="25">
        <v>8289500</v>
      </c>
      <c r="F31" s="9">
        <v>0.19480519480519481</v>
      </c>
      <c r="G31" s="9">
        <v>0.11964686544120487</v>
      </c>
    </row>
    <row r="32" spans="1:7">
      <c r="C32" t="s">
        <v>53</v>
      </c>
      <c r="D32" s="78">
        <v>10</v>
      </c>
      <c r="E32" s="25">
        <v>4736500</v>
      </c>
      <c r="F32" s="9">
        <v>0.12987012987012986</v>
      </c>
      <c r="G32" s="9">
        <v>6.8364482557725662E-2</v>
      </c>
    </row>
    <row r="33" spans="1:7">
      <c r="C33" t="s">
        <v>80</v>
      </c>
      <c r="D33" s="78">
        <v>5</v>
      </c>
      <c r="E33" s="25">
        <v>3553000</v>
      </c>
      <c r="F33" s="9">
        <v>6.4935064935064929E-2</v>
      </c>
      <c r="G33" s="9">
        <v>5.1282382883479208E-2</v>
      </c>
    </row>
    <row r="34" spans="1:7">
      <c r="B34" t="s">
        <v>81</v>
      </c>
      <c r="D34" s="78">
        <v>1</v>
      </c>
      <c r="E34" s="25">
        <v>1511345</v>
      </c>
      <c r="F34" s="9">
        <v>1.2987012987012988E-2</v>
      </c>
      <c r="G34" s="9">
        <v>2.1814065003949307E-2</v>
      </c>
    </row>
    <row r="35" spans="1:7">
      <c r="C35" t="s">
        <v>82</v>
      </c>
      <c r="D35" s="78">
        <v>1</v>
      </c>
      <c r="E35" s="25">
        <v>1511345</v>
      </c>
      <c r="F35" s="9">
        <v>1.2987012987012988E-2</v>
      </c>
      <c r="G35" s="9">
        <v>2.1814065003949307E-2</v>
      </c>
    </row>
    <row r="36" spans="1:7">
      <c r="B36" t="s">
        <v>74</v>
      </c>
      <c r="D36" s="78">
        <v>1</v>
      </c>
      <c r="E36" s="25">
        <v>500000</v>
      </c>
      <c r="F36" s="9">
        <v>1.2987012987012988E-2</v>
      </c>
      <c r="G36" s="9">
        <v>7.2167721479706173E-3</v>
      </c>
    </row>
    <row r="37" spans="1:7">
      <c r="C37" t="s">
        <v>75</v>
      </c>
      <c r="D37" s="78">
        <v>1</v>
      </c>
      <c r="E37" s="25">
        <v>500000</v>
      </c>
      <c r="F37" s="9">
        <v>1.2987012987012988E-2</v>
      </c>
      <c r="G37" s="9">
        <v>7.2167721479706173E-3</v>
      </c>
    </row>
    <row r="38" spans="1:7">
      <c r="B38" t="s">
        <v>66</v>
      </c>
      <c r="D38" s="78">
        <v>2</v>
      </c>
      <c r="E38" s="25">
        <v>1175000</v>
      </c>
      <c r="F38" s="9">
        <v>2.5974025974025976E-2</v>
      </c>
      <c r="G38" s="9">
        <v>1.695941454773095E-2</v>
      </c>
    </row>
    <row r="39" spans="1:7">
      <c r="C39" t="s">
        <v>67</v>
      </c>
      <c r="D39" s="78">
        <v>2</v>
      </c>
      <c r="E39" s="25">
        <v>1175000</v>
      </c>
      <c r="F39" s="9">
        <v>2.5974025974025976E-2</v>
      </c>
      <c r="G39" s="9">
        <v>1.695941454773095E-2</v>
      </c>
    </row>
    <row r="40" spans="1:7">
      <c r="A40" t="s">
        <v>68</v>
      </c>
      <c r="D40" s="78">
        <v>20</v>
      </c>
      <c r="E40" s="25">
        <v>19575100</v>
      </c>
      <c r="F40" s="9">
        <v>0.25974025974025972</v>
      </c>
      <c r="G40" s="9">
        <v>0.28253807294747929</v>
      </c>
    </row>
    <row r="41" spans="1:7">
      <c r="B41" t="s">
        <v>59</v>
      </c>
      <c r="D41" s="78">
        <v>2</v>
      </c>
      <c r="E41" s="25">
        <v>6600000</v>
      </c>
      <c r="F41" s="9">
        <v>2.5974025974025976E-2</v>
      </c>
      <c r="G41" s="9">
        <v>9.5261392353212154E-2</v>
      </c>
    </row>
    <row r="42" spans="1:7">
      <c r="C42" t="s">
        <v>91</v>
      </c>
      <c r="D42" s="78">
        <v>2</v>
      </c>
      <c r="E42" s="25">
        <v>6600000</v>
      </c>
      <c r="F42" s="9">
        <v>2.5974025974025976E-2</v>
      </c>
      <c r="G42" s="9">
        <v>9.5261392353212154E-2</v>
      </c>
    </row>
    <row r="43" spans="1:7">
      <c r="B43" t="s">
        <v>52</v>
      </c>
      <c r="D43" s="78">
        <v>15</v>
      </c>
      <c r="E43" s="25">
        <v>10835100</v>
      </c>
      <c r="F43" s="9">
        <v>0.19480519480519481</v>
      </c>
      <c r="G43" s="9">
        <v>0.15638889580095289</v>
      </c>
    </row>
    <row r="44" spans="1:7">
      <c r="C44" t="s">
        <v>69</v>
      </c>
      <c r="D44" s="78">
        <v>15</v>
      </c>
      <c r="E44" s="25">
        <v>10835100</v>
      </c>
      <c r="F44" s="9">
        <v>0.19480519480519481</v>
      </c>
      <c r="G44" s="9">
        <v>0.15638889580095289</v>
      </c>
    </row>
    <row r="45" spans="1:7">
      <c r="B45" t="s">
        <v>66</v>
      </c>
      <c r="D45" s="78">
        <v>3</v>
      </c>
      <c r="E45" s="25">
        <v>2140000</v>
      </c>
      <c r="F45" s="9">
        <v>3.896103896103896E-2</v>
      </c>
      <c r="G45" s="9">
        <v>3.0887784793314242E-2</v>
      </c>
    </row>
    <row r="46" spans="1:7">
      <c r="C46" t="s">
        <v>70</v>
      </c>
      <c r="D46" s="78">
        <v>3</v>
      </c>
      <c r="E46" s="25">
        <v>2140000</v>
      </c>
      <c r="F46" s="9">
        <v>3.896103896103896E-2</v>
      </c>
      <c r="G46" s="9">
        <v>3.0887784793314242E-2</v>
      </c>
    </row>
    <row r="47" spans="1:7">
      <c r="A47" t="s">
        <v>83</v>
      </c>
      <c r="D47" s="78">
        <v>1</v>
      </c>
      <c r="E47" s="25">
        <v>410000</v>
      </c>
      <c r="F47" s="9">
        <v>1.2987012987012988E-2</v>
      </c>
      <c r="G47" s="9">
        <v>5.9177531613359069E-3</v>
      </c>
    </row>
    <row r="48" spans="1:7">
      <c r="B48" t="s">
        <v>84</v>
      </c>
      <c r="D48" s="78">
        <v>1</v>
      </c>
      <c r="E48" s="25">
        <v>410000</v>
      </c>
      <c r="F48" s="9">
        <v>1.2987012987012988E-2</v>
      </c>
      <c r="G48" s="9">
        <v>5.9177531613359069E-3</v>
      </c>
    </row>
    <row r="49" spans="1:7">
      <c r="C49" t="s">
        <v>85</v>
      </c>
      <c r="D49" s="78">
        <v>1</v>
      </c>
      <c r="E49" s="25">
        <v>410000</v>
      </c>
      <c r="F49" s="9">
        <v>1.2987012987012988E-2</v>
      </c>
      <c r="G49" s="9">
        <v>5.9177531613359069E-3</v>
      </c>
    </row>
    <row r="50" spans="1:7">
      <c r="A50" t="s">
        <v>29</v>
      </c>
      <c r="D50" s="78">
        <v>77</v>
      </c>
      <c r="E50" s="25">
        <v>69283052</v>
      </c>
      <c r="F50" s="9">
        <v>1</v>
      </c>
      <c r="G50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66"/>
  <sheetViews>
    <sheetView workbookViewId="0">
      <pane ySplit="4" topLeftCell="A5" activePane="bottomLeft" state="frozen"/>
      <selection pane="bottomLeft" activeCell="A6" sqref="A6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7" t="s">
        <v>1</v>
      </c>
      <c r="B1" t="s">
        <v>28</v>
      </c>
    </row>
    <row r="3" spans="1:6">
      <c r="C3" s="77" t="s">
        <v>40</v>
      </c>
    </row>
    <row r="4" spans="1:6">
      <c r="A4" s="77" t="s">
        <v>39</v>
      </c>
      <c r="B4" s="77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125</v>
      </c>
      <c r="C5" s="78">
        <v>1</v>
      </c>
      <c r="D5" s="25">
        <v>440000</v>
      </c>
      <c r="E5" s="9">
        <v>3.8461538461538464E-2</v>
      </c>
      <c r="F5" s="9">
        <v>1.5803348305688907E-2</v>
      </c>
    </row>
    <row r="6" spans="1:6">
      <c r="B6" t="s">
        <v>55</v>
      </c>
      <c r="C6" s="78">
        <v>1</v>
      </c>
      <c r="D6" s="25">
        <v>440000</v>
      </c>
      <c r="E6" s="9">
        <v>3.8461538461538464E-2</v>
      </c>
      <c r="F6" s="9">
        <v>1.5803348305688907E-2</v>
      </c>
    </row>
    <row r="7" spans="1:6">
      <c r="C7" s="78"/>
      <c r="D7" s="25"/>
      <c r="E7" s="9"/>
      <c r="F7" s="9"/>
    </row>
    <row r="8" spans="1:6">
      <c r="A8" t="s">
        <v>102</v>
      </c>
      <c r="C8" s="78">
        <v>5</v>
      </c>
      <c r="D8" s="25">
        <v>1152001</v>
      </c>
      <c r="E8" s="9">
        <v>0.19230769230769232</v>
      </c>
      <c r="F8" s="9">
        <v>4.1376075117049833E-2</v>
      </c>
    </row>
    <row r="9" spans="1:6">
      <c r="B9" t="s">
        <v>58</v>
      </c>
      <c r="C9" s="78">
        <v>2</v>
      </c>
      <c r="D9" s="25">
        <v>815000</v>
      </c>
      <c r="E9" s="9">
        <v>7.6923076923076927E-2</v>
      </c>
      <c r="F9" s="9">
        <v>2.9272111066219225E-2</v>
      </c>
    </row>
    <row r="10" spans="1:6">
      <c r="B10" t="s">
        <v>55</v>
      </c>
      <c r="C10" s="78">
        <v>1</v>
      </c>
      <c r="D10" s="25">
        <v>75001</v>
      </c>
      <c r="E10" s="9">
        <v>3.8461538461538464E-2</v>
      </c>
      <c r="F10" s="9">
        <v>2.6937884688067585E-3</v>
      </c>
    </row>
    <row r="11" spans="1:6">
      <c r="B11" t="s">
        <v>68</v>
      </c>
      <c r="C11" s="78">
        <v>2</v>
      </c>
      <c r="D11" s="25">
        <v>262000</v>
      </c>
      <c r="E11" s="9">
        <v>7.6923076923076927E-2</v>
      </c>
      <c r="F11" s="9">
        <v>9.410175582023849E-3</v>
      </c>
    </row>
    <row r="12" spans="1:6">
      <c r="C12" s="78"/>
      <c r="D12" s="25"/>
      <c r="E12" s="9"/>
      <c r="F12" s="9"/>
    </row>
    <row r="13" spans="1:6">
      <c r="A13" t="s">
        <v>108</v>
      </c>
      <c r="C13" s="78">
        <v>1</v>
      </c>
      <c r="D13" s="25">
        <v>1100000</v>
      </c>
      <c r="E13" s="9">
        <v>3.8461538461538464E-2</v>
      </c>
      <c r="F13" s="9">
        <v>3.950837076422227E-2</v>
      </c>
    </row>
    <row r="14" spans="1:6">
      <c r="B14" t="s">
        <v>58</v>
      </c>
      <c r="C14" s="78">
        <v>1</v>
      </c>
      <c r="D14" s="25">
        <v>1100000</v>
      </c>
      <c r="E14" s="9">
        <v>3.8461538461538464E-2</v>
      </c>
      <c r="F14" s="9">
        <v>3.950837076422227E-2</v>
      </c>
    </row>
    <row r="15" spans="1:6">
      <c r="C15" s="78"/>
      <c r="D15" s="25"/>
      <c r="E15" s="9"/>
      <c r="F15" s="9"/>
    </row>
    <row r="16" spans="1:6">
      <c r="A16" t="s">
        <v>131</v>
      </c>
      <c r="C16" s="78">
        <v>2</v>
      </c>
      <c r="D16" s="25">
        <v>1177500</v>
      </c>
      <c r="E16" s="9">
        <v>7.6923076923076927E-2</v>
      </c>
      <c r="F16" s="9">
        <v>4.2291915068065199E-2</v>
      </c>
    </row>
    <row r="17" spans="1:6">
      <c r="B17" t="s">
        <v>68</v>
      </c>
      <c r="C17" s="78">
        <v>1</v>
      </c>
      <c r="D17" s="25">
        <v>480000</v>
      </c>
      <c r="E17" s="9">
        <v>3.8461538461538464E-2</v>
      </c>
      <c r="F17" s="9">
        <v>1.7240016333478807E-2</v>
      </c>
    </row>
    <row r="18" spans="1:6">
      <c r="B18" t="s">
        <v>50</v>
      </c>
      <c r="C18" s="78">
        <v>1</v>
      </c>
      <c r="D18" s="25">
        <v>697500</v>
      </c>
      <c r="E18" s="9">
        <v>3.8461538461538464E-2</v>
      </c>
      <c r="F18" s="9">
        <v>2.5051898734586391E-2</v>
      </c>
    </row>
    <row r="19" spans="1:6">
      <c r="C19" s="78"/>
      <c r="D19" s="25"/>
      <c r="E19" s="9"/>
      <c r="F19" s="9"/>
    </row>
    <row r="20" spans="1:6">
      <c r="A20" t="s">
        <v>141</v>
      </c>
      <c r="C20" s="78">
        <v>1</v>
      </c>
      <c r="D20" s="25">
        <v>258000</v>
      </c>
      <c r="E20" s="9">
        <v>3.8461538461538464E-2</v>
      </c>
      <c r="F20" s="9">
        <v>9.2665087792448593E-3</v>
      </c>
    </row>
    <row r="21" spans="1:6">
      <c r="B21" t="s">
        <v>68</v>
      </c>
      <c r="C21" s="78">
        <v>1</v>
      </c>
      <c r="D21" s="25">
        <v>258000</v>
      </c>
      <c r="E21" s="9">
        <v>3.8461538461538464E-2</v>
      </c>
      <c r="F21" s="9">
        <v>9.2665087792448593E-3</v>
      </c>
    </row>
    <row r="22" spans="1:6">
      <c r="C22" s="78"/>
      <c r="D22" s="25"/>
      <c r="E22" s="9"/>
      <c r="F22" s="9"/>
    </row>
    <row r="23" spans="1:6">
      <c r="A23" t="s">
        <v>145</v>
      </c>
      <c r="C23" s="78">
        <v>1</v>
      </c>
      <c r="D23" s="25">
        <v>726200</v>
      </c>
      <c r="E23" s="9">
        <v>3.8461538461538464E-2</v>
      </c>
      <c r="F23" s="9">
        <v>2.6082708044525647E-2</v>
      </c>
    </row>
    <row r="24" spans="1:6">
      <c r="B24" t="s">
        <v>68</v>
      </c>
      <c r="C24" s="78">
        <v>1</v>
      </c>
      <c r="D24" s="25">
        <v>726200</v>
      </c>
      <c r="E24" s="9">
        <v>3.8461538461538464E-2</v>
      </c>
      <c r="F24" s="9">
        <v>2.6082708044525647E-2</v>
      </c>
    </row>
    <row r="25" spans="1:6">
      <c r="C25" s="78"/>
      <c r="D25" s="25"/>
      <c r="E25" s="9"/>
      <c r="F25" s="9"/>
    </row>
    <row r="26" spans="1:6">
      <c r="A26" t="s">
        <v>118</v>
      </c>
      <c r="C26" s="78">
        <v>1</v>
      </c>
      <c r="D26" s="25">
        <v>260000</v>
      </c>
      <c r="E26" s="9">
        <v>3.8461538461538464E-2</v>
      </c>
      <c r="F26" s="9">
        <v>9.3383421806343542E-3</v>
      </c>
    </row>
    <row r="27" spans="1:6">
      <c r="B27" t="s">
        <v>55</v>
      </c>
      <c r="C27" s="78">
        <v>1</v>
      </c>
      <c r="D27" s="25">
        <v>260000</v>
      </c>
      <c r="E27" s="9">
        <v>3.8461538461538464E-2</v>
      </c>
      <c r="F27" s="9">
        <v>9.3383421806343542E-3</v>
      </c>
    </row>
    <row r="28" spans="1:6">
      <c r="C28" s="78"/>
      <c r="D28" s="25"/>
      <c r="E28" s="9"/>
      <c r="F28" s="9"/>
    </row>
    <row r="29" spans="1:6">
      <c r="A29" t="s">
        <v>121</v>
      </c>
      <c r="C29" s="78">
        <v>3</v>
      </c>
      <c r="D29" s="25">
        <v>4891500</v>
      </c>
      <c r="E29" s="9">
        <v>0.11538461538461539</v>
      </c>
      <c r="F29" s="9">
        <v>0.17568654144835746</v>
      </c>
    </row>
    <row r="30" spans="1:6">
      <c r="B30" t="s">
        <v>55</v>
      </c>
      <c r="C30" s="78">
        <v>1</v>
      </c>
      <c r="D30" s="25">
        <v>2925000</v>
      </c>
      <c r="E30" s="9">
        <v>3.8461538461538464E-2</v>
      </c>
      <c r="F30" s="9">
        <v>0.10505634953213648</v>
      </c>
    </row>
    <row r="31" spans="1:6">
      <c r="B31" t="s">
        <v>50</v>
      </c>
      <c r="C31" s="78">
        <v>2</v>
      </c>
      <c r="D31" s="25">
        <v>1966500</v>
      </c>
      <c r="E31" s="9">
        <v>7.6923076923076927E-2</v>
      </c>
      <c r="F31" s="9">
        <v>7.0630191916220997E-2</v>
      </c>
    </row>
    <row r="32" spans="1:6">
      <c r="C32" s="78"/>
      <c r="D32" s="25"/>
      <c r="E32" s="9"/>
      <c r="F32" s="9"/>
    </row>
    <row r="33" spans="1:6">
      <c r="A33" t="s">
        <v>114</v>
      </c>
      <c r="C33" s="78">
        <v>1</v>
      </c>
      <c r="D33" s="25">
        <v>325000</v>
      </c>
      <c r="E33" s="9">
        <v>3.8461538461538464E-2</v>
      </c>
      <c r="F33" s="9">
        <v>1.1672927725792943E-2</v>
      </c>
    </row>
    <row r="34" spans="1:6">
      <c r="B34" t="s">
        <v>55</v>
      </c>
      <c r="C34" s="78">
        <v>1</v>
      </c>
      <c r="D34" s="25">
        <v>325000</v>
      </c>
      <c r="E34" s="9">
        <v>3.8461538461538464E-2</v>
      </c>
      <c r="F34" s="9">
        <v>1.1672927725792943E-2</v>
      </c>
    </row>
    <row r="35" spans="1:6">
      <c r="C35" s="78"/>
      <c r="D35" s="25"/>
      <c r="E35" s="9"/>
      <c r="F35" s="9"/>
    </row>
    <row r="36" spans="1:6">
      <c r="A36" t="s">
        <v>106</v>
      </c>
      <c r="C36" s="78">
        <v>1</v>
      </c>
      <c r="D36" s="25">
        <v>90000</v>
      </c>
      <c r="E36" s="9">
        <v>3.8461538461538464E-2</v>
      </c>
      <c r="F36" s="9">
        <v>3.2325030625272766E-3</v>
      </c>
    </row>
    <row r="37" spans="1:6">
      <c r="B37" t="s">
        <v>58</v>
      </c>
      <c r="C37" s="78">
        <v>1</v>
      </c>
      <c r="D37" s="25">
        <v>90000</v>
      </c>
      <c r="E37" s="9">
        <v>3.8461538461538464E-2</v>
      </c>
      <c r="F37" s="9">
        <v>3.2325030625272766E-3</v>
      </c>
    </row>
    <row r="38" spans="1:6">
      <c r="C38" s="78"/>
      <c r="D38" s="25"/>
      <c r="E38" s="9"/>
      <c r="F38" s="9"/>
    </row>
    <row r="39" spans="1:6">
      <c r="A39" t="s">
        <v>99</v>
      </c>
      <c r="C39" s="78">
        <v>1</v>
      </c>
      <c r="D39" s="25">
        <v>300000</v>
      </c>
      <c r="E39" s="9">
        <v>3.8461538461538464E-2</v>
      </c>
      <c r="F39" s="9">
        <v>1.0775010208424255E-2</v>
      </c>
    </row>
    <row r="40" spans="1:6">
      <c r="B40" t="s">
        <v>58</v>
      </c>
      <c r="C40" s="78">
        <v>1</v>
      </c>
      <c r="D40" s="25">
        <v>300000</v>
      </c>
      <c r="E40" s="9">
        <v>3.8461538461538464E-2</v>
      </c>
      <c r="F40" s="9">
        <v>1.0775010208424255E-2</v>
      </c>
    </row>
    <row r="41" spans="1:6">
      <c r="C41" s="78"/>
      <c r="D41" s="25"/>
      <c r="E41" s="9"/>
      <c r="F41" s="9"/>
    </row>
    <row r="42" spans="1:6">
      <c r="A42" t="s">
        <v>111</v>
      </c>
      <c r="C42" s="78">
        <v>1</v>
      </c>
      <c r="D42" s="25">
        <v>1333000</v>
      </c>
      <c r="E42" s="9">
        <v>3.8461538461538464E-2</v>
      </c>
      <c r="F42" s="9">
        <v>4.7876962026098438E-2</v>
      </c>
    </row>
    <row r="43" spans="1:6">
      <c r="B43" t="s">
        <v>55</v>
      </c>
      <c r="C43" s="78">
        <v>1</v>
      </c>
      <c r="D43" s="25">
        <v>1333000</v>
      </c>
      <c r="E43" s="9">
        <v>3.8461538461538464E-2</v>
      </c>
      <c r="F43" s="9">
        <v>4.7876962026098438E-2</v>
      </c>
    </row>
    <row r="44" spans="1:6">
      <c r="C44" s="78"/>
      <c r="D44" s="25"/>
      <c r="E44" s="9"/>
      <c r="F44" s="9"/>
    </row>
    <row r="45" spans="1:6">
      <c r="A45" t="s">
        <v>116</v>
      </c>
      <c r="C45" s="78">
        <v>1</v>
      </c>
      <c r="D45" s="25">
        <v>2200000</v>
      </c>
      <c r="E45" s="9">
        <v>3.8461538461538464E-2</v>
      </c>
      <c r="F45" s="9">
        <v>7.901674152844454E-2</v>
      </c>
    </row>
    <row r="46" spans="1:6">
      <c r="B46" t="s">
        <v>55</v>
      </c>
      <c r="C46" s="78">
        <v>1</v>
      </c>
      <c r="D46" s="25">
        <v>2200000</v>
      </c>
      <c r="E46" s="9">
        <v>3.8461538461538464E-2</v>
      </c>
      <c r="F46" s="9">
        <v>7.901674152844454E-2</v>
      </c>
    </row>
    <row r="47" spans="1:6">
      <c r="C47" s="78"/>
      <c r="D47" s="25"/>
      <c r="E47" s="9"/>
      <c r="F47" s="9"/>
    </row>
    <row r="48" spans="1:6">
      <c r="A48" t="s">
        <v>123</v>
      </c>
      <c r="C48" s="78">
        <v>1</v>
      </c>
      <c r="D48" s="25">
        <v>10380000</v>
      </c>
      <c r="E48" s="9">
        <v>3.8461538461538464E-2</v>
      </c>
      <c r="F48" s="9">
        <v>0.37281535321147924</v>
      </c>
    </row>
    <row r="49" spans="1:6">
      <c r="B49" t="s">
        <v>55</v>
      </c>
      <c r="C49" s="78">
        <v>1</v>
      </c>
      <c r="D49" s="25">
        <v>10380000</v>
      </c>
      <c r="E49" s="9">
        <v>3.8461538461538464E-2</v>
      </c>
      <c r="F49" s="9">
        <v>0.37281535321147924</v>
      </c>
    </row>
    <row r="50" spans="1:6">
      <c r="C50" s="78"/>
      <c r="D50" s="25"/>
      <c r="E50" s="9"/>
      <c r="F50" s="9"/>
    </row>
    <row r="51" spans="1:6">
      <c r="A51" t="s">
        <v>126</v>
      </c>
      <c r="C51" s="78">
        <v>1</v>
      </c>
      <c r="D51" s="25">
        <v>1420000</v>
      </c>
      <c r="E51" s="9">
        <v>3.8461538461538464E-2</v>
      </c>
      <c r="F51" s="9">
        <v>5.100171498654147E-2</v>
      </c>
    </row>
    <row r="52" spans="1:6">
      <c r="B52" t="s">
        <v>62</v>
      </c>
      <c r="C52" s="78">
        <v>1</v>
      </c>
      <c r="D52" s="25">
        <v>1420000</v>
      </c>
      <c r="E52" s="9">
        <v>3.8461538461538464E-2</v>
      </c>
      <c r="F52" s="9">
        <v>5.100171498654147E-2</v>
      </c>
    </row>
    <row r="53" spans="1:6">
      <c r="C53" s="78"/>
      <c r="D53" s="25"/>
      <c r="E53" s="9"/>
      <c r="F53" s="9"/>
    </row>
    <row r="54" spans="1:6">
      <c r="A54" t="s">
        <v>133</v>
      </c>
      <c r="C54" s="78">
        <v>1</v>
      </c>
      <c r="D54" s="25">
        <v>150000</v>
      </c>
      <c r="E54" s="9">
        <v>3.8461538461538464E-2</v>
      </c>
      <c r="F54" s="9">
        <v>5.3875051042121275E-3</v>
      </c>
    </row>
    <row r="55" spans="1:6">
      <c r="B55" t="s">
        <v>50</v>
      </c>
      <c r="C55" s="78">
        <v>1</v>
      </c>
      <c r="D55" s="25">
        <v>150000</v>
      </c>
      <c r="E55" s="9">
        <v>3.8461538461538464E-2</v>
      </c>
      <c r="F55" s="9">
        <v>5.3875051042121275E-3</v>
      </c>
    </row>
    <row r="56" spans="1:6">
      <c r="C56" s="78"/>
      <c r="D56" s="25"/>
      <c r="E56" s="9"/>
      <c r="F56" s="9"/>
    </row>
    <row r="57" spans="1:6">
      <c r="A57" t="s">
        <v>135</v>
      </c>
      <c r="C57" s="78">
        <v>1</v>
      </c>
      <c r="D57" s="25">
        <v>939000</v>
      </c>
      <c r="E57" s="9">
        <v>3.8461538461538464E-2</v>
      </c>
      <c r="F57" s="9">
        <v>3.3725781952367917E-2</v>
      </c>
    </row>
    <row r="58" spans="1:6">
      <c r="B58" t="s">
        <v>68</v>
      </c>
      <c r="C58" s="78">
        <v>1</v>
      </c>
      <c r="D58" s="25">
        <v>939000</v>
      </c>
      <c r="E58" s="9">
        <v>3.8461538461538464E-2</v>
      </c>
      <c r="F58" s="9">
        <v>3.3725781952367917E-2</v>
      </c>
    </row>
    <row r="59" spans="1:6">
      <c r="C59" s="78"/>
      <c r="D59" s="25"/>
      <c r="E59" s="9"/>
      <c r="F59" s="9"/>
    </row>
    <row r="60" spans="1:6">
      <c r="A60" t="s">
        <v>137</v>
      </c>
      <c r="C60" s="78">
        <v>1</v>
      </c>
      <c r="D60" s="25">
        <v>400000</v>
      </c>
      <c r="E60" s="9">
        <v>3.8461538461538464E-2</v>
      </c>
      <c r="F60" s="9">
        <v>1.4366680277899007E-2</v>
      </c>
    </row>
    <row r="61" spans="1:6">
      <c r="B61" t="s">
        <v>68</v>
      </c>
      <c r="C61" s="78">
        <v>1</v>
      </c>
      <c r="D61" s="25">
        <v>400000</v>
      </c>
      <c r="E61" s="9">
        <v>3.8461538461538464E-2</v>
      </c>
      <c r="F61" s="9">
        <v>1.4366680277899007E-2</v>
      </c>
    </row>
    <row r="62" spans="1:6">
      <c r="C62" s="78"/>
      <c r="D62" s="25"/>
      <c r="E62" s="9"/>
      <c r="F62" s="9"/>
    </row>
    <row r="63" spans="1:6">
      <c r="A63" t="s">
        <v>143</v>
      </c>
      <c r="C63" s="78">
        <v>1</v>
      </c>
      <c r="D63" s="25">
        <v>300000</v>
      </c>
      <c r="E63" s="9">
        <v>3.8461538461538464E-2</v>
      </c>
      <c r="F63" s="9">
        <v>1.0775010208424255E-2</v>
      </c>
    </row>
    <row r="64" spans="1:6">
      <c r="B64" t="s">
        <v>68</v>
      </c>
      <c r="C64" s="78">
        <v>1</v>
      </c>
      <c r="D64" s="25">
        <v>300000</v>
      </c>
      <c r="E64" s="9">
        <v>3.8461538461538464E-2</v>
      </c>
      <c r="F64" s="9">
        <v>1.0775010208424255E-2</v>
      </c>
    </row>
    <row r="65" spans="1:6">
      <c r="C65" s="78"/>
      <c r="D65" s="25"/>
      <c r="E65" s="9"/>
      <c r="F65" s="9"/>
    </row>
    <row r="66" spans="1:6">
      <c r="A66" t="s">
        <v>29</v>
      </c>
      <c r="C66" s="78">
        <v>26</v>
      </c>
      <c r="D66" s="25">
        <v>27842201</v>
      </c>
      <c r="E66" s="9">
        <v>1</v>
      </c>
      <c r="F66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7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7" t="s">
        <v>0</v>
      </c>
      <c r="B1" s="87" t="s">
        <v>35</v>
      </c>
      <c r="C1" s="87" t="s">
        <v>26</v>
      </c>
      <c r="D1" s="87" t="s">
        <v>31</v>
      </c>
      <c r="E1" s="87" t="s">
        <v>27</v>
      </c>
      <c r="F1" s="87" t="s">
        <v>32</v>
      </c>
      <c r="G1" s="87" t="s">
        <v>36</v>
      </c>
      <c r="H1" s="87" t="s">
        <v>37</v>
      </c>
      <c r="I1" s="87" t="s">
        <v>38</v>
      </c>
      <c r="J1" s="87" t="s">
        <v>33</v>
      </c>
      <c r="K1" s="92" t="s">
        <v>42</v>
      </c>
      <c r="L1">
        <v>78</v>
      </c>
    </row>
    <row r="2" spans="1:12" ht="15">
      <c r="A2" s="107" t="s">
        <v>94</v>
      </c>
      <c r="B2" s="107" t="s">
        <v>148</v>
      </c>
      <c r="C2" s="107" t="s">
        <v>95</v>
      </c>
      <c r="D2" s="107" t="s">
        <v>96</v>
      </c>
      <c r="E2" s="107" t="s">
        <v>51</v>
      </c>
      <c r="F2" s="108">
        <v>995093</v>
      </c>
      <c r="G2" s="109">
        <v>509950</v>
      </c>
      <c r="H2" s="107" t="s">
        <v>54</v>
      </c>
      <c r="I2" s="107" t="s">
        <v>54</v>
      </c>
      <c r="J2" s="110">
        <v>45015</v>
      </c>
    </row>
    <row r="3" spans="1:12" ht="15">
      <c r="A3" s="107" t="s">
        <v>58</v>
      </c>
      <c r="B3" s="107" t="s">
        <v>149</v>
      </c>
      <c r="C3" s="107" t="s">
        <v>72</v>
      </c>
      <c r="D3" s="107" t="s">
        <v>73</v>
      </c>
      <c r="E3" s="107" t="s">
        <v>51</v>
      </c>
      <c r="F3" s="108">
        <v>994534</v>
      </c>
      <c r="G3" s="109">
        <v>621500</v>
      </c>
      <c r="H3" s="107" t="s">
        <v>61</v>
      </c>
      <c r="I3" s="107" t="s">
        <v>54</v>
      </c>
      <c r="J3" s="110">
        <v>44992</v>
      </c>
    </row>
    <row r="4" spans="1:12" ht="15">
      <c r="A4" s="107" t="s">
        <v>58</v>
      </c>
      <c r="B4" s="107" t="s">
        <v>149</v>
      </c>
      <c r="C4" s="107" t="s">
        <v>72</v>
      </c>
      <c r="D4" s="107" t="s">
        <v>73</v>
      </c>
      <c r="E4" s="107" t="s">
        <v>51</v>
      </c>
      <c r="F4" s="108">
        <v>995056</v>
      </c>
      <c r="G4" s="109">
        <v>396000</v>
      </c>
      <c r="H4" s="107" t="s">
        <v>61</v>
      </c>
      <c r="I4" s="107" t="s">
        <v>54</v>
      </c>
      <c r="J4" s="110">
        <v>45014</v>
      </c>
    </row>
    <row r="5" spans="1:12" ht="15">
      <c r="A5" s="107" t="s">
        <v>58</v>
      </c>
      <c r="B5" s="107" t="s">
        <v>149</v>
      </c>
      <c r="C5" s="107" t="s">
        <v>59</v>
      </c>
      <c r="D5" s="107" t="s">
        <v>60</v>
      </c>
      <c r="E5" s="107" t="s">
        <v>51</v>
      </c>
      <c r="F5" s="108">
        <v>994448</v>
      </c>
      <c r="G5" s="109">
        <v>510000</v>
      </c>
      <c r="H5" s="107" t="s">
        <v>61</v>
      </c>
      <c r="I5" s="107" t="s">
        <v>54</v>
      </c>
      <c r="J5" s="110">
        <v>44988</v>
      </c>
    </row>
    <row r="6" spans="1:12" ht="15">
      <c r="A6" s="107" t="s">
        <v>58</v>
      </c>
      <c r="B6" s="107" t="s">
        <v>149</v>
      </c>
      <c r="C6" s="107" t="s">
        <v>72</v>
      </c>
      <c r="D6" s="107" t="s">
        <v>73</v>
      </c>
      <c r="E6" s="107" t="s">
        <v>51</v>
      </c>
      <c r="F6" s="108">
        <v>995063</v>
      </c>
      <c r="G6" s="109">
        <v>630000</v>
      </c>
      <c r="H6" s="107" t="s">
        <v>61</v>
      </c>
      <c r="I6" s="107" t="s">
        <v>54</v>
      </c>
      <c r="J6" s="110">
        <v>45014</v>
      </c>
    </row>
    <row r="7" spans="1:12" ht="15">
      <c r="A7" s="107" t="s">
        <v>58</v>
      </c>
      <c r="B7" s="107" t="s">
        <v>149</v>
      </c>
      <c r="C7" s="107" t="s">
        <v>72</v>
      </c>
      <c r="D7" s="107" t="s">
        <v>73</v>
      </c>
      <c r="E7" s="107" t="s">
        <v>51</v>
      </c>
      <c r="F7" s="108">
        <v>995170</v>
      </c>
      <c r="G7" s="109">
        <v>795000</v>
      </c>
      <c r="H7" s="107" t="s">
        <v>61</v>
      </c>
      <c r="I7" s="107" t="s">
        <v>54</v>
      </c>
      <c r="J7" s="110">
        <v>45016</v>
      </c>
    </row>
    <row r="8" spans="1:12" ht="15">
      <c r="A8" s="107" t="s">
        <v>58</v>
      </c>
      <c r="B8" s="107" t="s">
        <v>149</v>
      </c>
      <c r="C8" s="107" t="s">
        <v>72</v>
      </c>
      <c r="D8" s="107" t="s">
        <v>73</v>
      </c>
      <c r="E8" s="107" t="s">
        <v>51</v>
      </c>
      <c r="F8" s="108">
        <v>994558</v>
      </c>
      <c r="G8" s="109">
        <v>375000</v>
      </c>
      <c r="H8" s="107" t="s">
        <v>61</v>
      </c>
      <c r="I8" s="107" t="s">
        <v>54</v>
      </c>
      <c r="J8" s="110">
        <v>44993</v>
      </c>
    </row>
    <row r="9" spans="1:12" ht="15">
      <c r="A9" s="107" t="s">
        <v>58</v>
      </c>
      <c r="B9" s="107" t="s">
        <v>149</v>
      </c>
      <c r="C9" s="107" t="s">
        <v>72</v>
      </c>
      <c r="D9" s="107" t="s">
        <v>73</v>
      </c>
      <c r="E9" s="107" t="s">
        <v>63</v>
      </c>
      <c r="F9" s="108">
        <v>994892</v>
      </c>
      <c r="G9" s="109">
        <v>4200000</v>
      </c>
      <c r="H9" s="107" t="s">
        <v>61</v>
      </c>
      <c r="I9" s="107" t="s">
        <v>54</v>
      </c>
      <c r="J9" s="110">
        <v>45007</v>
      </c>
    </row>
    <row r="10" spans="1:12" ht="15">
      <c r="A10" s="107" t="s">
        <v>58</v>
      </c>
      <c r="B10" s="107" t="s">
        <v>149</v>
      </c>
      <c r="C10" s="107" t="s">
        <v>76</v>
      </c>
      <c r="D10" s="107" t="s">
        <v>77</v>
      </c>
      <c r="E10" s="107" t="s">
        <v>51</v>
      </c>
      <c r="F10" s="108">
        <v>995141</v>
      </c>
      <c r="G10" s="109">
        <v>615000</v>
      </c>
      <c r="H10" s="107" t="s">
        <v>54</v>
      </c>
      <c r="I10" s="107" t="s">
        <v>54</v>
      </c>
      <c r="J10" s="110">
        <v>45016</v>
      </c>
    </row>
    <row r="11" spans="1:12" ht="15">
      <c r="A11" s="107" t="s">
        <v>58</v>
      </c>
      <c r="B11" s="107" t="s">
        <v>149</v>
      </c>
      <c r="C11" s="107" t="s">
        <v>76</v>
      </c>
      <c r="D11" s="107" t="s">
        <v>77</v>
      </c>
      <c r="E11" s="107" t="s">
        <v>51</v>
      </c>
      <c r="F11" s="108">
        <v>994587</v>
      </c>
      <c r="G11" s="109">
        <v>638391</v>
      </c>
      <c r="H11" s="107" t="s">
        <v>54</v>
      </c>
      <c r="I11" s="107" t="s">
        <v>54</v>
      </c>
      <c r="J11" s="110">
        <v>44994</v>
      </c>
    </row>
    <row r="12" spans="1:12" ht="15">
      <c r="A12" s="107" t="s">
        <v>58</v>
      </c>
      <c r="B12" s="107" t="s">
        <v>149</v>
      </c>
      <c r="C12" s="107" t="s">
        <v>72</v>
      </c>
      <c r="D12" s="107" t="s">
        <v>73</v>
      </c>
      <c r="E12" s="107" t="s">
        <v>51</v>
      </c>
      <c r="F12" s="108">
        <v>994945</v>
      </c>
      <c r="G12" s="109">
        <v>1200000</v>
      </c>
      <c r="H12" s="107" t="s">
        <v>61</v>
      </c>
      <c r="I12" s="107" t="s">
        <v>54</v>
      </c>
      <c r="J12" s="110">
        <v>45009</v>
      </c>
    </row>
    <row r="13" spans="1:12" ht="15">
      <c r="A13" s="107" t="s">
        <v>55</v>
      </c>
      <c r="B13" s="107" t="s">
        <v>150</v>
      </c>
      <c r="C13" s="107" t="s">
        <v>56</v>
      </c>
      <c r="D13" s="107" t="s">
        <v>57</v>
      </c>
      <c r="E13" s="107" t="s">
        <v>51</v>
      </c>
      <c r="F13" s="108">
        <v>994729</v>
      </c>
      <c r="G13" s="109">
        <v>399990</v>
      </c>
      <c r="H13" s="107" t="s">
        <v>54</v>
      </c>
      <c r="I13" s="107" t="s">
        <v>54</v>
      </c>
      <c r="J13" s="110">
        <v>45001</v>
      </c>
    </row>
    <row r="14" spans="1:12" ht="15">
      <c r="A14" s="107" t="s">
        <v>55</v>
      </c>
      <c r="B14" s="107" t="s">
        <v>150</v>
      </c>
      <c r="C14" s="107" t="s">
        <v>56</v>
      </c>
      <c r="D14" s="107" t="s">
        <v>57</v>
      </c>
      <c r="E14" s="107" t="s">
        <v>51</v>
      </c>
      <c r="F14" s="108">
        <v>994675</v>
      </c>
      <c r="G14" s="109">
        <v>759007</v>
      </c>
      <c r="H14" s="107" t="s">
        <v>54</v>
      </c>
      <c r="I14" s="107" t="s">
        <v>54</v>
      </c>
      <c r="J14" s="110">
        <v>45000</v>
      </c>
    </row>
    <row r="15" spans="1:12" ht="15">
      <c r="A15" s="107" t="s">
        <v>55</v>
      </c>
      <c r="B15" s="107" t="s">
        <v>150</v>
      </c>
      <c r="C15" s="107" t="s">
        <v>64</v>
      </c>
      <c r="D15" s="107" t="s">
        <v>71</v>
      </c>
      <c r="E15" s="107" t="s">
        <v>51</v>
      </c>
      <c r="F15" s="108">
        <v>994657</v>
      </c>
      <c r="G15" s="109">
        <v>1899000</v>
      </c>
      <c r="H15" s="107" t="s">
        <v>61</v>
      </c>
      <c r="I15" s="107" t="s">
        <v>54</v>
      </c>
      <c r="J15" s="110">
        <v>44999</v>
      </c>
    </row>
    <row r="16" spans="1:12" ht="15">
      <c r="A16" s="107" t="s">
        <v>55</v>
      </c>
      <c r="B16" s="107" t="s">
        <v>150</v>
      </c>
      <c r="C16" s="107" t="s">
        <v>64</v>
      </c>
      <c r="D16" s="107" t="s">
        <v>71</v>
      </c>
      <c r="E16" s="107" t="s">
        <v>51</v>
      </c>
      <c r="F16" s="108">
        <v>994530</v>
      </c>
      <c r="G16" s="109">
        <v>1895000</v>
      </c>
      <c r="H16" s="107" t="s">
        <v>61</v>
      </c>
      <c r="I16" s="107" t="s">
        <v>54</v>
      </c>
      <c r="J16" s="110">
        <v>44992</v>
      </c>
    </row>
    <row r="17" spans="1:10" ht="15">
      <c r="A17" s="107" t="s">
        <v>55</v>
      </c>
      <c r="B17" s="107" t="s">
        <v>150</v>
      </c>
      <c r="C17" s="107" t="s">
        <v>56</v>
      </c>
      <c r="D17" s="107" t="s">
        <v>57</v>
      </c>
      <c r="E17" s="107" t="s">
        <v>51</v>
      </c>
      <c r="F17" s="108">
        <v>995113</v>
      </c>
      <c r="G17" s="109">
        <v>708052</v>
      </c>
      <c r="H17" s="107" t="s">
        <v>54</v>
      </c>
      <c r="I17" s="107" t="s">
        <v>54</v>
      </c>
      <c r="J17" s="110">
        <v>45016</v>
      </c>
    </row>
    <row r="18" spans="1:10" ht="15">
      <c r="A18" s="107" t="s">
        <v>55</v>
      </c>
      <c r="B18" s="107" t="s">
        <v>150</v>
      </c>
      <c r="C18" s="107" t="s">
        <v>56</v>
      </c>
      <c r="D18" s="107" t="s">
        <v>57</v>
      </c>
      <c r="E18" s="107" t="s">
        <v>51</v>
      </c>
      <c r="F18" s="108">
        <v>994416</v>
      </c>
      <c r="G18" s="109">
        <v>485990</v>
      </c>
      <c r="H18" s="107" t="s">
        <v>54</v>
      </c>
      <c r="I18" s="107" t="s">
        <v>54</v>
      </c>
      <c r="J18" s="110">
        <v>44987</v>
      </c>
    </row>
    <row r="19" spans="1:10" ht="15">
      <c r="A19" s="107" t="s">
        <v>55</v>
      </c>
      <c r="B19" s="107" t="s">
        <v>150</v>
      </c>
      <c r="C19" s="107" t="s">
        <v>56</v>
      </c>
      <c r="D19" s="107" t="s">
        <v>57</v>
      </c>
      <c r="E19" s="107" t="s">
        <v>79</v>
      </c>
      <c r="F19" s="108">
        <v>994769</v>
      </c>
      <c r="G19" s="109">
        <v>473485</v>
      </c>
      <c r="H19" s="107" t="s">
        <v>54</v>
      </c>
      <c r="I19" s="107" t="s">
        <v>54</v>
      </c>
      <c r="J19" s="110">
        <v>45002</v>
      </c>
    </row>
    <row r="20" spans="1:10" ht="15">
      <c r="A20" s="107" t="s">
        <v>55</v>
      </c>
      <c r="B20" s="107" t="s">
        <v>150</v>
      </c>
      <c r="C20" s="107" t="s">
        <v>56</v>
      </c>
      <c r="D20" s="107" t="s">
        <v>57</v>
      </c>
      <c r="E20" s="107" t="s">
        <v>51</v>
      </c>
      <c r="F20" s="108">
        <v>994386</v>
      </c>
      <c r="G20" s="109">
        <v>570000</v>
      </c>
      <c r="H20" s="107" t="s">
        <v>54</v>
      </c>
      <c r="I20" s="107" t="s">
        <v>54</v>
      </c>
      <c r="J20" s="110">
        <v>44986</v>
      </c>
    </row>
    <row r="21" spans="1:10" ht="15">
      <c r="A21" s="107" t="s">
        <v>55</v>
      </c>
      <c r="B21" s="107" t="s">
        <v>150</v>
      </c>
      <c r="C21" s="107" t="s">
        <v>64</v>
      </c>
      <c r="D21" s="107" t="s">
        <v>71</v>
      </c>
      <c r="E21" s="107" t="s">
        <v>51</v>
      </c>
      <c r="F21" s="108">
        <v>994893</v>
      </c>
      <c r="G21" s="109">
        <v>1875000</v>
      </c>
      <c r="H21" s="107" t="s">
        <v>61</v>
      </c>
      <c r="I21" s="107" t="s">
        <v>54</v>
      </c>
      <c r="J21" s="110">
        <v>45007</v>
      </c>
    </row>
    <row r="22" spans="1:10" ht="15">
      <c r="A22" s="107" t="s">
        <v>55</v>
      </c>
      <c r="B22" s="107" t="s">
        <v>150</v>
      </c>
      <c r="C22" s="107" t="s">
        <v>56</v>
      </c>
      <c r="D22" s="107" t="s">
        <v>57</v>
      </c>
      <c r="E22" s="107" t="s">
        <v>51</v>
      </c>
      <c r="F22" s="108">
        <v>995022</v>
      </c>
      <c r="G22" s="109">
        <v>771742</v>
      </c>
      <c r="H22" s="107" t="s">
        <v>54</v>
      </c>
      <c r="I22" s="107" t="s">
        <v>54</v>
      </c>
      <c r="J22" s="110">
        <v>45013</v>
      </c>
    </row>
    <row r="23" spans="1:10" ht="15">
      <c r="A23" s="107" t="s">
        <v>55</v>
      </c>
      <c r="B23" s="107" t="s">
        <v>150</v>
      </c>
      <c r="C23" s="107" t="s">
        <v>88</v>
      </c>
      <c r="D23" s="107" t="s">
        <v>89</v>
      </c>
      <c r="E23" s="107" t="s">
        <v>51</v>
      </c>
      <c r="F23" s="108">
        <v>994881</v>
      </c>
      <c r="G23" s="109">
        <v>497500</v>
      </c>
      <c r="H23" s="107" t="s">
        <v>61</v>
      </c>
      <c r="I23" s="107" t="s">
        <v>54</v>
      </c>
      <c r="J23" s="110">
        <v>45006</v>
      </c>
    </row>
    <row r="24" spans="1:10" ht="15">
      <c r="A24" s="107" t="s">
        <v>55</v>
      </c>
      <c r="B24" s="107" t="s">
        <v>150</v>
      </c>
      <c r="C24" s="107" t="s">
        <v>56</v>
      </c>
      <c r="D24" s="107" t="s">
        <v>57</v>
      </c>
      <c r="E24" s="107" t="s">
        <v>63</v>
      </c>
      <c r="F24" s="108">
        <v>995166</v>
      </c>
      <c r="G24" s="109">
        <v>469000</v>
      </c>
      <c r="H24" s="107" t="s">
        <v>54</v>
      </c>
      <c r="I24" s="107" t="s">
        <v>54</v>
      </c>
      <c r="J24" s="110">
        <v>45016</v>
      </c>
    </row>
    <row r="25" spans="1:10" ht="15">
      <c r="A25" s="107" t="s">
        <v>55</v>
      </c>
      <c r="B25" s="107" t="s">
        <v>150</v>
      </c>
      <c r="C25" s="107" t="s">
        <v>64</v>
      </c>
      <c r="D25" s="107" t="s">
        <v>71</v>
      </c>
      <c r="E25" s="107" t="s">
        <v>63</v>
      </c>
      <c r="F25" s="108">
        <v>995083</v>
      </c>
      <c r="G25" s="109">
        <v>2600000</v>
      </c>
      <c r="H25" s="107" t="s">
        <v>61</v>
      </c>
      <c r="I25" s="107" t="s">
        <v>54</v>
      </c>
      <c r="J25" s="110">
        <v>45015</v>
      </c>
    </row>
    <row r="26" spans="1:10" ht="15">
      <c r="A26" s="107" t="s">
        <v>55</v>
      </c>
      <c r="B26" s="107" t="s">
        <v>150</v>
      </c>
      <c r="C26" s="107" t="s">
        <v>86</v>
      </c>
      <c r="D26" s="107" t="s">
        <v>87</v>
      </c>
      <c r="E26" s="107" t="s">
        <v>51</v>
      </c>
      <c r="F26" s="108">
        <v>994877</v>
      </c>
      <c r="G26" s="109">
        <v>494000</v>
      </c>
      <c r="H26" s="107" t="s">
        <v>61</v>
      </c>
      <c r="I26" s="107" t="s">
        <v>54</v>
      </c>
      <c r="J26" s="110">
        <v>45006</v>
      </c>
    </row>
    <row r="27" spans="1:10" ht="15">
      <c r="A27" s="107" t="s">
        <v>62</v>
      </c>
      <c r="B27" s="107" t="s">
        <v>151</v>
      </c>
      <c r="C27" s="107" t="s">
        <v>64</v>
      </c>
      <c r="D27" s="107" t="s">
        <v>65</v>
      </c>
      <c r="E27" s="107" t="s">
        <v>51</v>
      </c>
      <c r="F27" s="108">
        <v>994553</v>
      </c>
      <c r="G27" s="109">
        <v>4200000</v>
      </c>
      <c r="H27" s="107" t="s">
        <v>61</v>
      </c>
      <c r="I27" s="107" t="s">
        <v>54</v>
      </c>
      <c r="J27" s="110">
        <v>44993</v>
      </c>
    </row>
    <row r="28" spans="1:10" ht="15">
      <c r="A28" s="107" t="s">
        <v>62</v>
      </c>
      <c r="B28" s="107" t="s">
        <v>151</v>
      </c>
      <c r="C28" s="107" t="s">
        <v>64</v>
      </c>
      <c r="D28" s="107" t="s">
        <v>65</v>
      </c>
      <c r="E28" s="107" t="s">
        <v>51</v>
      </c>
      <c r="F28" s="108">
        <v>994536</v>
      </c>
      <c r="G28" s="109">
        <v>1360000</v>
      </c>
      <c r="H28" s="107" t="s">
        <v>61</v>
      </c>
      <c r="I28" s="107" t="s">
        <v>54</v>
      </c>
      <c r="J28" s="110">
        <v>44992</v>
      </c>
    </row>
    <row r="29" spans="1:10" ht="15">
      <c r="A29" s="107" t="s">
        <v>62</v>
      </c>
      <c r="B29" s="107" t="s">
        <v>151</v>
      </c>
      <c r="C29" s="107" t="s">
        <v>64</v>
      </c>
      <c r="D29" s="107" t="s">
        <v>65</v>
      </c>
      <c r="E29" s="107" t="s">
        <v>63</v>
      </c>
      <c r="F29" s="108">
        <v>994994</v>
      </c>
      <c r="G29" s="109">
        <v>490000</v>
      </c>
      <c r="H29" s="107" t="s">
        <v>61</v>
      </c>
      <c r="I29" s="107" t="s">
        <v>54</v>
      </c>
      <c r="J29" s="110">
        <v>45012</v>
      </c>
    </row>
    <row r="30" spans="1:10" ht="15">
      <c r="A30" s="107" t="s">
        <v>62</v>
      </c>
      <c r="B30" s="107" t="s">
        <v>151</v>
      </c>
      <c r="C30" s="107" t="s">
        <v>72</v>
      </c>
      <c r="D30" s="107" t="s">
        <v>90</v>
      </c>
      <c r="E30" s="107" t="s">
        <v>51</v>
      </c>
      <c r="F30" s="108">
        <v>994978</v>
      </c>
      <c r="G30" s="109">
        <v>725000</v>
      </c>
      <c r="H30" s="107" t="s">
        <v>61</v>
      </c>
      <c r="I30" s="107" t="s">
        <v>54</v>
      </c>
      <c r="J30" s="110">
        <v>45009</v>
      </c>
    </row>
    <row r="31" spans="1:10" ht="15">
      <c r="A31" s="107" t="s">
        <v>62</v>
      </c>
      <c r="B31" s="107" t="s">
        <v>151</v>
      </c>
      <c r="C31" s="107" t="s">
        <v>72</v>
      </c>
      <c r="D31" s="107" t="s">
        <v>90</v>
      </c>
      <c r="E31" s="107" t="s">
        <v>93</v>
      </c>
      <c r="F31" s="108">
        <v>994687</v>
      </c>
      <c r="G31" s="109">
        <v>345000</v>
      </c>
      <c r="H31" s="107" t="s">
        <v>61</v>
      </c>
      <c r="I31" s="107" t="s">
        <v>54</v>
      </c>
      <c r="J31" s="110">
        <v>45000</v>
      </c>
    </row>
    <row r="32" spans="1:10" ht="15">
      <c r="A32" s="107" t="s">
        <v>62</v>
      </c>
      <c r="B32" s="107" t="s">
        <v>151</v>
      </c>
      <c r="C32" s="107" t="s">
        <v>64</v>
      </c>
      <c r="D32" s="107" t="s">
        <v>65</v>
      </c>
      <c r="E32" s="107" t="s">
        <v>51</v>
      </c>
      <c r="F32" s="108">
        <v>994617</v>
      </c>
      <c r="G32" s="109">
        <v>2020000</v>
      </c>
      <c r="H32" s="107" t="s">
        <v>61</v>
      </c>
      <c r="I32" s="107" t="s">
        <v>54</v>
      </c>
      <c r="J32" s="110">
        <v>44998</v>
      </c>
    </row>
    <row r="33" spans="1:10" ht="15">
      <c r="A33" s="107" t="s">
        <v>62</v>
      </c>
      <c r="B33" s="107" t="s">
        <v>151</v>
      </c>
      <c r="C33" s="107" t="s">
        <v>64</v>
      </c>
      <c r="D33" s="107" t="s">
        <v>65</v>
      </c>
      <c r="E33" s="107" t="s">
        <v>63</v>
      </c>
      <c r="F33" s="108">
        <v>994704</v>
      </c>
      <c r="G33" s="109">
        <v>385000</v>
      </c>
      <c r="H33" s="107" t="s">
        <v>61</v>
      </c>
      <c r="I33" s="107" t="s">
        <v>54</v>
      </c>
      <c r="J33" s="110">
        <v>45000</v>
      </c>
    </row>
    <row r="34" spans="1:10" ht="15">
      <c r="A34" s="107" t="s">
        <v>62</v>
      </c>
      <c r="B34" s="107" t="s">
        <v>151</v>
      </c>
      <c r="C34" s="107" t="s">
        <v>64</v>
      </c>
      <c r="D34" s="107" t="s">
        <v>65</v>
      </c>
      <c r="E34" s="107" t="s">
        <v>51</v>
      </c>
      <c r="F34" s="108">
        <v>994959</v>
      </c>
      <c r="G34" s="109">
        <v>350000</v>
      </c>
      <c r="H34" s="107" t="s">
        <v>61</v>
      </c>
      <c r="I34" s="107" t="s">
        <v>54</v>
      </c>
      <c r="J34" s="110">
        <v>45009</v>
      </c>
    </row>
    <row r="35" spans="1:10" ht="15">
      <c r="A35" s="107" t="s">
        <v>62</v>
      </c>
      <c r="B35" s="107" t="s">
        <v>151</v>
      </c>
      <c r="C35" s="107" t="s">
        <v>64</v>
      </c>
      <c r="D35" s="107" t="s">
        <v>65</v>
      </c>
      <c r="E35" s="107" t="s">
        <v>63</v>
      </c>
      <c r="F35" s="108">
        <v>995081</v>
      </c>
      <c r="G35" s="109">
        <v>777500</v>
      </c>
      <c r="H35" s="107" t="s">
        <v>61</v>
      </c>
      <c r="I35" s="107" t="s">
        <v>54</v>
      </c>
      <c r="J35" s="110">
        <v>45015</v>
      </c>
    </row>
    <row r="36" spans="1:10" ht="15">
      <c r="A36" s="107" t="s">
        <v>62</v>
      </c>
      <c r="B36" s="107" t="s">
        <v>151</v>
      </c>
      <c r="C36" s="107" t="s">
        <v>64</v>
      </c>
      <c r="D36" s="107" t="s">
        <v>65</v>
      </c>
      <c r="E36" s="107" t="s">
        <v>51</v>
      </c>
      <c r="F36" s="108">
        <v>995088</v>
      </c>
      <c r="G36" s="109">
        <v>356000</v>
      </c>
      <c r="H36" s="107" t="s">
        <v>61</v>
      </c>
      <c r="I36" s="107" t="s">
        <v>54</v>
      </c>
      <c r="J36" s="110">
        <v>45015</v>
      </c>
    </row>
    <row r="37" spans="1:10" ht="15">
      <c r="A37" s="107" t="s">
        <v>62</v>
      </c>
      <c r="B37" s="107" t="s">
        <v>151</v>
      </c>
      <c r="C37" s="107" t="s">
        <v>64</v>
      </c>
      <c r="D37" s="107" t="s">
        <v>65</v>
      </c>
      <c r="E37" s="107" t="s">
        <v>51</v>
      </c>
      <c r="F37" s="108">
        <v>994485</v>
      </c>
      <c r="G37" s="109">
        <v>850000</v>
      </c>
      <c r="H37" s="107" t="s">
        <v>61</v>
      </c>
      <c r="I37" s="107" t="s">
        <v>54</v>
      </c>
      <c r="J37" s="110">
        <v>44991</v>
      </c>
    </row>
    <row r="38" spans="1:10" ht="15">
      <c r="A38" s="107" t="s">
        <v>62</v>
      </c>
      <c r="B38" s="107" t="s">
        <v>151</v>
      </c>
      <c r="C38" s="107" t="s">
        <v>64</v>
      </c>
      <c r="D38" s="107" t="s">
        <v>65</v>
      </c>
      <c r="E38" s="107" t="s">
        <v>63</v>
      </c>
      <c r="F38" s="108">
        <v>994459</v>
      </c>
      <c r="G38" s="109">
        <v>1575000</v>
      </c>
      <c r="H38" s="107" t="s">
        <v>61</v>
      </c>
      <c r="I38" s="107" t="s">
        <v>54</v>
      </c>
      <c r="J38" s="110">
        <v>44988</v>
      </c>
    </row>
    <row r="39" spans="1:10" ht="15">
      <c r="A39" s="107" t="s">
        <v>50</v>
      </c>
      <c r="B39" s="107" t="s">
        <v>152</v>
      </c>
      <c r="C39" s="107" t="s">
        <v>52</v>
      </c>
      <c r="D39" s="107" t="s">
        <v>53</v>
      </c>
      <c r="E39" s="107" t="s">
        <v>51</v>
      </c>
      <c r="F39" s="108">
        <v>995143</v>
      </c>
      <c r="G39" s="109">
        <v>385000</v>
      </c>
      <c r="H39" s="107" t="s">
        <v>54</v>
      </c>
      <c r="I39" s="107" t="s">
        <v>54</v>
      </c>
      <c r="J39" s="110">
        <v>45016</v>
      </c>
    </row>
    <row r="40" spans="1:10" ht="15">
      <c r="A40" s="107" t="s">
        <v>50</v>
      </c>
      <c r="B40" s="107" t="s">
        <v>152</v>
      </c>
      <c r="C40" s="107" t="s">
        <v>52</v>
      </c>
      <c r="D40" s="107" t="s">
        <v>53</v>
      </c>
      <c r="E40" s="107" t="s">
        <v>79</v>
      </c>
      <c r="F40" s="108">
        <v>994764</v>
      </c>
      <c r="G40" s="109">
        <v>40000</v>
      </c>
      <c r="H40" s="107" t="s">
        <v>61</v>
      </c>
      <c r="I40" s="107" t="s">
        <v>54</v>
      </c>
      <c r="J40" s="110">
        <v>45002</v>
      </c>
    </row>
    <row r="41" spans="1:10" ht="15">
      <c r="A41" s="107" t="s">
        <v>50</v>
      </c>
      <c r="B41" s="107" t="s">
        <v>152</v>
      </c>
      <c r="C41" s="107" t="s">
        <v>52</v>
      </c>
      <c r="D41" s="107" t="s">
        <v>80</v>
      </c>
      <c r="E41" s="107" t="s">
        <v>51</v>
      </c>
      <c r="F41" s="108">
        <v>994940</v>
      </c>
      <c r="G41" s="109">
        <v>1000000</v>
      </c>
      <c r="H41" s="107" t="s">
        <v>61</v>
      </c>
      <c r="I41" s="107" t="s">
        <v>54</v>
      </c>
      <c r="J41" s="110">
        <v>45009</v>
      </c>
    </row>
    <row r="42" spans="1:10" ht="15">
      <c r="A42" s="107" t="s">
        <v>50</v>
      </c>
      <c r="B42" s="107" t="s">
        <v>152</v>
      </c>
      <c r="C42" s="107" t="s">
        <v>52</v>
      </c>
      <c r="D42" s="107" t="s">
        <v>80</v>
      </c>
      <c r="E42" s="107" t="s">
        <v>63</v>
      </c>
      <c r="F42" s="108">
        <v>994782</v>
      </c>
      <c r="G42" s="109">
        <v>530000</v>
      </c>
      <c r="H42" s="107" t="s">
        <v>61</v>
      </c>
      <c r="I42" s="107" t="s">
        <v>54</v>
      </c>
      <c r="J42" s="110">
        <v>45002</v>
      </c>
    </row>
    <row r="43" spans="1:10" ht="15">
      <c r="A43" s="107" t="s">
        <v>50</v>
      </c>
      <c r="B43" s="107" t="s">
        <v>152</v>
      </c>
      <c r="C43" s="107" t="s">
        <v>81</v>
      </c>
      <c r="D43" s="107" t="s">
        <v>82</v>
      </c>
      <c r="E43" s="107" t="s">
        <v>79</v>
      </c>
      <c r="F43" s="108">
        <v>994804</v>
      </c>
      <c r="G43" s="109">
        <v>1511345</v>
      </c>
      <c r="H43" s="107" t="s">
        <v>61</v>
      </c>
      <c r="I43" s="107" t="s">
        <v>54</v>
      </c>
      <c r="J43" s="110">
        <v>45005</v>
      </c>
    </row>
    <row r="44" spans="1:10" ht="15">
      <c r="A44" s="107" t="s">
        <v>50</v>
      </c>
      <c r="B44" s="107" t="s">
        <v>152</v>
      </c>
      <c r="C44" s="107" t="s">
        <v>52</v>
      </c>
      <c r="D44" s="107" t="s">
        <v>53</v>
      </c>
      <c r="E44" s="107" t="s">
        <v>79</v>
      </c>
      <c r="F44" s="108">
        <v>994913</v>
      </c>
      <c r="G44" s="109">
        <v>80000</v>
      </c>
      <c r="H44" s="107" t="s">
        <v>61</v>
      </c>
      <c r="I44" s="107" t="s">
        <v>54</v>
      </c>
      <c r="J44" s="110">
        <v>45008</v>
      </c>
    </row>
    <row r="45" spans="1:10" ht="15">
      <c r="A45" s="107" t="s">
        <v>50</v>
      </c>
      <c r="B45" s="107" t="s">
        <v>152</v>
      </c>
      <c r="C45" s="107" t="s">
        <v>74</v>
      </c>
      <c r="D45" s="107" t="s">
        <v>75</v>
      </c>
      <c r="E45" s="107" t="s">
        <v>51</v>
      </c>
      <c r="F45" s="108">
        <v>994568</v>
      </c>
      <c r="G45" s="109">
        <v>500000</v>
      </c>
      <c r="H45" s="107" t="s">
        <v>61</v>
      </c>
      <c r="I45" s="107" t="s">
        <v>54</v>
      </c>
      <c r="J45" s="110">
        <v>44993</v>
      </c>
    </row>
    <row r="46" spans="1:10" ht="15">
      <c r="A46" s="107" t="s">
        <v>50</v>
      </c>
      <c r="B46" s="107" t="s">
        <v>152</v>
      </c>
      <c r="C46" s="107" t="s">
        <v>52</v>
      </c>
      <c r="D46" s="107" t="s">
        <v>53</v>
      </c>
      <c r="E46" s="107" t="s">
        <v>51</v>
      </c>
      <c r="F46" s="108">
        <v>994899</v>
      </c>
      <c r="G46" s="109">
        <v>437500</v>
      </c>
      <c r="H46" s="107" t="s">
        <v>61</v>
      </c>
      <c r="I46" s="107" t="s">
        <v>54</v>
      </c>
      <c r="J46" s="110">
        <v>45007</v>
      </c>
    </row>
    <row r="47" spans="1:10" ht="15">
      <c r="A47" s="107" t="s">
        <v>50</v>
      </c>
      <c r="B47" s="107" t="s">
        <v>152</v>
      </c>
      <c r="C47" s="107" t="s">
        <v>66</v>
      </c>
      <c r="D47" s="107" t="s">
        <v>67</v>
      </c>
      <c r="E47" s="107" t="s">
        <v>51</v>
      </c>
      <c r="F47" s="108">
        <v>995173</v>
      </c>
      <c r="G47" s="109">
        <v>750000</v>
      </c>
      <c r="H47" s="107" t="s">
        <v>61</v>
      </c>
      <c r="I47" s="107" t="s">
        <v>54</v>
      </c>
      <c r="J47" s="110">
        <v>45016</v>
      </c>
    </row>
    <row r="48" spans="1:10" ht="15">
      <c r="A48" s="107" t="s">
        <v>50</v>
      </c>
      <c r="B48" s="107" t="s">
        <v>152</v>
      </c>
      <c r="C48" s="107" t="s">
        <v>52</v>
      </c>
      <c r="D48" s="107" t="s">
        <v>53</v>
      </c>
      <c r="E48" s="107" t="s">
        <v>63</v>
      </c>
      <c r="F48" s="108">
        <v>994885</v>
      </c>
      <c r="G48" s="109">
        <v>369000</v>
      </c>
      <c r="H48" s="107" t="s">
        <v>54</v>
      </c>
      <c r="I48" s="107" t="s">
        <v>54</v>
      </c>
      <c r="J48" s="110">
        <v>45006</v>
      </c>
    </row>
    <row r="49" spans="1:10" ht="15">
      <c r="A49" s="107" t="s">
        <v>50</v>
      </c>
      <c r="B49" s="107" t="s">
        <v>152</v>
      </c>
      <c r="C49" s="107" t="s">
        <v>52</v>
      </c>
      <c r="D49" s="107" t="s">
        <v>80</v>
      </c>
      <c r="E49" s="107" t="s">
        <v>63</v>
      </c>
      <c r="F49" s="108">
        <v>995078</v>
      </c>
      <c r="G49" s="109">
        <v>635000</v>
      </c>
      <c r="H49" s="107" t="s">
        <v>61</v>
      </c>
      <c r="I49" s="107" t="s">
        <v>54</v>
      </c>
      <c r="J49" s="110">
        <v>45015</v>
      </c>
    </row>
    <row r="50" spans="1:10" ht="15">
      <c r="A50" s="107" t="s">
        <v>50</v>
      </c>
      <c r="B50" s="107" t="s">
        <v>152</v>
      </c>
      <c r="C50" s="107" t="s">
        <v>52</v>
      </c>
      <c r="D50" s="107" t="s">
        <v>80</v>
      </c>
      <c r="E50" s="107" t="s">
        <v>51</v>
      </c>
      <c r="F50" s="108">
        <v>995145</v>
      </c>
      <c r="G50" s="109">
        <v>738000</v>
      </c>
      <c r="H50" s="107" t="s">
        <v>61</v>
      </c>
      <c r="I50" s="107" t="s">
        <v>54</v>
      </c>
      <c r="J50" s="110">
        <v>45016</v>
      </c>
    </row>
    <row r="51" spans="1:10" ht="15">
      <c r="A51" s="107" t="s">
        <v>50</v>
      </c>
      <c r="B51" s="107" t="s">
        <v>152</v>
      </c>
      <c r="C51" s="107" t="s">
        <v>52</v>
      </c>
      <c r="D51" s="107" t="s">
        <v>53</v>
      </c>
      <c r="E51" s="107" t="s">
        <v>51</v>
      </c>
      <c r="F51" s="108">
        <v>994591</v>
      </c>
      <c r="G51" s="109">
        <v>455000</v>
      </c>
      <c r="H51" s="107" t="s">
        <v>61</v>
      </c>
      <c r="I51" s="107" t="s">
        <v>54</v>
      </c>
      <c r="J51" s="110">
        <v>44994</v>
      </c>
    </row>
    <row r="52" spans="1:10" ht="15">
      <c r="A52" s="107" t="s">
        <v>50</v>
      </c>
      <c r="B52" s="107" t="s">
        <v>152</v>
      </c>
      <c r="C52" s="107" t="s">
        <v>66</v>
      </c>
      <c r="D52" s="107" t="s">
        <v>67</v>
      </c>
      <c r="E52" s="107" t="s">
        <v>51</v>
      </c>
      <c r="F52" s="108">
        <v>994478</v>
      </c>
      <c r="G52" s="109">
        <v>425000</v>
      </c>
      <c r="H52" s="107" t="s">
        <v>61</v>
      </c>
      <c r="I52" s="107" t="s">
        <v>54</v>
      </c>
      <c r="J52" s="110">
        <v>44991</v>
      </c>
    </row>
    <row r="53" spans="1:10" ht="15">
      <c r="A53" s="107" t="s">
        <v>50</v>
      </c>
      <c r="B53" s="107" t="s">
        <v>152</v>
      </c>
      <c r="C53" s="107" t="s">
        <v>52</v>
      </c>
      <c r="D53" s="107" t="s">
        <v>53</v>
      </c>
      <c r="E53" s="107" t="s">
        <v>51</v>
      </c>
      <c r="F53" s="108">
        <v>995127</v>
      </c>
      <c r="G53" s="109">
        <v>680000</v>
      </c>
      <c r="H53" s="107" t="s">
        <v>61</v>
      </c>
      <c r="I53" s="107" t="s">
        <v>54</v>
      </c>
      <c r="J53" s="110">
        <v>45016</v>
      </c>
    </row>
    <row r="54" spans="1:10" ht="15">
      <c r="A54" s="107" t="s">
        <v>50</v>
      </c>
      <c r="B54" s="107" t="s">
        <v>152</v>
      </c>
      <c r="C54" s="107" t="s">
        <v>52</v>
      </c>
      <c r="D54" s="107" t="s">
        <v>80</v>
      </c>
      <c r="E54" s="107" t="s">
        <v>51</v>
      </c>
      <c r="F54" s="108">
        <v>995121</v>
      </c>
      <c r="G54" s="109">
        <v>650000</v>
      </c>
      <c r="H54" s="107" t="s">
        <v>61</v>
      </c>
      <c r="I54" s="107" t="s">
        <v>54</v>
      </c>
      <c r="J54" s="110">
        <v>45016</v>
      </c>
    </row>
    <row r="55" spans="1:10" ht="15">
      <c r="A55" s="107" t="s">
        <v>50</v>
      </c>
      <c r="B55" s="107" t="s">
        <v>152</v>
      </c>
      <c r="C55" s="107" t="s">
        <v>52</v>
      </c>
      <c r="D55" s="107" t="s">
        <v>53</v>
      </c>
      <c r="E55" s="107" t="s">
        <v>79</v>
      </c>
      <c r="F55" s="108">
        <v>995120</v>
      </c>
      <c r="G55" s="109">
        <v>415000</v>
      </c>
      <c r="H55" s="107" t="s">
        <v>61</v>
      </c>
      <c r="I55" s="107" t="s">
        <v>54</v>
      </c>
      <c r="J55" s="110">
        <v>45016</v>
      </c>
    </row>
    <row r="56" spans="1:10" ht="15">
      <c r="A56" s="107" t="s">
        <v>50</v>
      </c>
      <c r="B56" s="107" t="s">
        <v>152</v>
      </c>
      <c r="C56" s="107" t="s">
        <v>52</v>
      </c>
      <c r="D56" s="107" t="s">
        <v>53</v>
      </c>
      <c r="E56" s="107" t="s">
        <v>51</v>
      </c>
      <c r="F56" s="108">
        <v>994378</v>
      </c>
      <c r="G56" s="109">
        <v>375000</v>
      </c>
      <c r="H56" s="107" t="s">
        <v>54</v>
      </c>
      <c r="I56" s="107" t="s">
        <v>54</v>
      </c>
      <c r="J56" s="110">
        <v>44986</v>
      </c>
    </row>
    <row r="57" spans="1:10" ht="15">
      <c r="A57" s="107" t="s">
        <v>50</v>
      </c>
      <c r="B57" s="107" t="s">
        <v>152</v>
      </c>
      <c r="C57" s="107" t="s">
        <v>52</v>
      </c>
      <c r="D57" s="107" t="s">
        <v>53</v>
      </c>
      <c r="E57" s="107" t="s">
        <v>92</v>
      </c>
      <c r="F57" s="108">
        <v>995119</v>
      </c>
      <c r="G57" s="109">
        <v>1500000</v>
      </c>
      <c r="H57" s="107" t="s">
        <v>61</v>
      </c>
      <c r="I57" s="107" t="s">
        <v>54</v>
      </c>
      <c r="J57" s="110">
        <v>45016</v>
      </c>
    </row>
    <row r="58" spans="1:10" ht="15">
      <c r="A58" s="107" t="s">
        <v>68</v>
      </c>
      <c r="B58" s="107" t="s">
        <v>153</v>
      </c>
      <c r="C58" s="107" t="s">
        <v>52</v>
      </c>
      <c r="D58" s="107" t="s">
        <v>69</v>
      </c>
      <c r="E58" s="107" t="s">
        <v>51</v>
      </c>
      <c r="F58" s="108">
        <v>994503</v>
      </c>
      <c r="G58" s="109">
        <v>260000</v>
      </c>
      <c r="H58" s="107" t="s">
        <v>61</v>
      </c>
      <c r="I58" s="107" t="s">
        <v>54</v>
      </c>
      <c r="J58" s="110">
        <v>44991</v>
      </c>
    </row>
    <row r="59" spans="1:10" ht="15">
      <c r="A59" s="107" t="s">
        <v>68</v>
      </c>
      <c r="B59" s="107" t="s">
        <v>153</v>
      </c>
      <c r="C59" s="107" t="s">
        <v>66</v>
      </c>
      <c r="D59" s="107" t="s">
        <v>70</v>
      </c>
      <c r="E59" s="107" t="s">
        <v>51</v>
      </c>
      <c r="F59" s="108">
        <v>994523</v>
      </c>
      <c r="G59" s="109">
        <v>450000</v>
      </c>
      <c r="H59" s="107" t="s">
        <v>61</v>
      </c>
      <c r="I59" s="107" t="s">
        <v>54</v>
      </c>
      <c r="J59" s="110">
        <v>44992</v>
      </c>
    </row>
    <row r="60" spans="1:10" ht="15">
      <c r="A60" s="107" t="s">
        <v>68</v>
      </c>
      <c r="B60" s="107" t="s">
        <v>153</v>
      </c>
      <c r="C60" s="107" t="s">
        <v>52</v>
      </c>
      <c r="D60" s="107" t="s">
        <v>69</v>
      </c>
      <c r="E60" s="107" t="s">
        <v>51</v>
      </c>
      <c r="F60" s="108">
        <v>994564</v>
      </c>
      <c r="G60" s="109">
        <v>450000</v>
      </c>
      <c r="H60" s="107" t="s">
        <v>61</v>
      </c>
      <c r="I60" s="107" t="s">
        <v>54</v>
      </c>
      <c r="J60" s="110">
        <v>44993</v>
      </c>
    </row>
    <row r="61" spans="1:10" ht="15">
      <c r="A61" s="107" t="s">
        <v>68</v>
      </c>
      <c r="B61" s="107" t="s">
        <v>153</v>
      </c>
      <c r="C61" s="107" t="s">
        <v>52</v>
      </c>
      <c r="D61" s="107" t="s">
        <v>69</v>
      </c>
      <c r="E61" s="107" t="s">
        <v>51</v>
      </c>
      <c r="F61" s="108">
        <v>994696</v>
      </c>
      <c r="G61" s="109">
        <v>370000</v>
      </c>
      <c r="H61" s="107" t="s">
        <v>61</v>
      </c>
      <c r="I61" s="107" t="s">
        <v>54</v>
      </c>
      <c r="J61" s="110">
        <v>45000</v>
      </c>
    </row>
    <row r="62" spans="1:10" ht="15">
      <c r="A62" s="107" t="s">
        <v>68</v>
      </c>
      <c r="B62" s="107" t="s">
        <v>153</v>
      </c>
      <c r="C62" s="107" t="s">
        <v>52</v>
      </c>
      <c r="D62" s="107" t="s">
        <v>69</v>
      </c>
      <c r="E62" s="107" t="s">
        <v>51</v>
      </c>
      <c r="F62" s="108">
        <v>994900</v>
      </c>
      <c r="G62" s="109">
        <v>647500</v>
      </c>
      <c r="H62" s="107" t="s">
        <v>61</v>
      </c>
      <c r="I62" s="107" t="s">
        <v>54</v>
      </c>
      <c r="J62" s="110">
        <v>45007</v>
      </c>
    </row>
    <row r="63" spans="1:10" ht="15">
      <c r="A63" s="107" t="s">
        <v>68</v>
      </c>
      <c r="B63" s="107" t="s">
        <v>153</v>
      </c>
      <c r="C63" s="107" t="s">
        <v>52</v>
      </c>
      <c r="D63" s="107" t="s">
        <v>69</v>
      </c>
      <c r="E63" s="107" t="s">
        <v>79</v>
      </c>
      <c r="F63" s="108">
        <v>995179</v>
      </c>
      <c r="G63" s="109">
        <v>552000</v>
      </c>
      <c r="H63" s="107" t="s">
        <v>61</v>
      </c>
      <c r="I63" s="107" t="s">
        <v>54</v>
      </c>
      <c r="J63" s="110">
        <v>45016</v>
      </c>
    </row>
    <row r="64" spans="1:10" ht="15">
      <c r="A64" s="107" t="s">
        <v>68</v>
      </c>
      <c r="B64" s="107" t="s">
        <v>153</v>
      </c>
      <c r="C64" s="107" t="s">
        <v>52</v>
      </c>
      <c r="D64" s="107" t="s">
        <v>69</v>
      </c>
      <c r="E64" s="107" t="s">
        <v>79</v>
      </c>
      <c r="F64" s="108">
        <v>995160</v>
      </c>
      <c r="G64" s="109">
        <v>2067100</v>
      </c>
      <c r="H64" s="107" t="s">
        <v>61</v>
      </c>
      <c r="I64" s="107" t="s">
        <v>54</v>
      </c>
      <c r="J64" s="110">
        <v>45016</v>
      </c>
    </row>
    <row r="65" spans="1:10" ht="15">
      <c r="A65" s="107" t="s">
        <v>68</v>
      </c>
      <c r="B65" s="107" t="s">
        <v>153</v>
      </c>
      <c r="C65" s="107" t="s">
        <v>52</v>
      </c>
      <c r="D65" s="107" t="s">
        <v>69</v>
      </c>
      <c r="E65" s="107" t="s">
        <v>51</v>
      </c>
      <c r="F65" s="108">
        <v>995150</v>
      </c>
      <c r="G65" s="109">
        <v>1388500</v>
      </c>
      <c r="H65" s="107" t="s">
        <v>61</v>
      </c>
      <c r="I65" s="107" t="s">
        <v>54</v>
      </c>
      <c r="J65" s="110">
        <v>45016</v>
      </c>
    </row>
    <row r="66" spans="1:10" ht="15">
      <c r="A66" s="107" t="s">
        <v>68</v>
      </c>
      <c r="B66" s="107" t="s">
        <v>153</v>
      </c>
      <c r="C66" s="107" t="s">
        <v>52</v>
      </c>
      <c r="D66" s="107" t="s">
        <v>69</v>
      </c>
      <c r="E66" s="107" t="s">
        <v>51</v>
      </c>
      <c r="F66" s="108">
        <v>995131</v>
      </c>
      <c r="G66" s="109">
        <v>365000</v>
      </c>
      <c r="H66" s="107" t="s">
        <v>61</v>
      </c>
      <c r="I66" s="107" t="s">
        <v>54</v>
      </c>
      <c r="J66" s="110">
        <v>45016</v>
      </c>
    </row>
    <row r="67" spans="1:10" ht="15">
      <c r="A67" s="107" t="s">
        <v>68</v>
      </c>
      <c r="B67" s="107" t="s">
        <v>153</v>
      </c>
      <c r="C67" s="107" t="s">
        <v>52</v>
      </c>
      <c r="D67" s="107" t="s">
        <v>69</v>
      </c>
      <c r="E67" s="107" t="s">
        <v>79</v>
      </c>
      <c r="F67" s="108">
        <v>995109</v>
      </c>
      <c r="G67" s="109">
        <v>250000</v>
      </c>
      <c r="H67" s="107" t="s">
        <v>61</v>
      </c>
      <c r="I67" s="107" t="s">
        <v>54</v>
      </c>
      <c r="J67" s="110">
        <v>45016</v>
      </c>
    </row>
    <row r="68" spans="1:10" ht="15">
      <c r="A68" s="107" t="s">
        <v>68</v>
      </c>
      <c r="B68" s="107" t="s">
        <v>153</v>
      </c>
      <c r="C68" s="107" t="s">
        <v>52</v>
      </c>
      <c r="D68" s="107" t="s">
        <v>69</v>
      </c>
      <c r="E68" s="107" t="s">
        <v>79</v>
      </c>
      <c r="F68" s="108">
        <v>994623</v>
      </c>
      <c r="G68" s="109">
        <v>1050000</v>
      </c>
      <c r="H68" s="107" t="s">
        <v>61</v>
      </c>
      <c r="I68" s="107" t="s">
        <v>54</v>
      </c>
      <c r="J68" s="110">
        <v>44998</v>
      </c>
    </row>
    <row r="69" spans="1:10" ht="15">
      <c r="A69" s="107" t="s">
        <v>68</v>
      </c>
      <c r="B69" s="107" t="s">
        <v>153</v>
      </c>
      <c r="C69" s="107" t="s">
        <v>52</v>
      </c>
      <c r="D69" s="107" t="s">
        <v>69</v>
      </c>
      <c r="E69" s="107" t="s">
        <v>63</v>
      </c>
      <c r="F69" s="108">
        <v>994699</v>
      </c>
      <c r="G69" s="109">
        <v>501500</v>
      </c>
      <c r="H69" s="107" t="s">
        <v>54</v>
      </c>
      <c r="I69" s="107" t="s">
        <v>54</v>
      </c>
      <c r="J69" s="110">
        <v>45000</v>
      </c>
    </row>
    <row r="70" spans="1:10" ht="15">
      <c r="A70" s="107" t="s">
        <v>68</v>
      </c>
      <c r="B70" s="107" t="s">
        <v>153</v>
      </c>
      <c r="C70" s="107" t="s">
        <v>52</v>
      </c>
      <c r="D70" s="107" t="s">
        <v>69</v>
      </c>
      <c r="E70" s="107" t="s">
        <v>51</v>
      </c>
      <c r="F70" s="108">
        <v>994608</v>
      </c>
      <c r="G70" s="109">
        <v>366000</v>
      </c>
      <c r="H70" s="107" t="s">
        <v>61</v>
      </c>
      <c r="I70" s="107" t="s">
        <v>54</v>
      </c>
      <c r="J70" s="110">
        <v>44995</v>
      </c>
    </row>
    <row r="71" spans="1:10" ht="15">
      <c r="A71" s="107" t="s">
        <v>68</v>
      </c>
      <c r="B71" s="107" t="s">
        <v>153</v>
      </c>
      <c r="C71" s="107" t="s">
        <v>66</v>
      </c>
      <c r="D71" s="107" t="s">
        <v>70</v>
      </c>
      <c r="E71" s="107" t="s">
        <v>51</v>
      </c>
      <c r="F71" s="108">
        <v>994972</v>
      </c>
      <c r="G71" s="109">
        <v>495000</v>
      </c>
      <c r="H71" s="107" t="s">
        <v>61</v>
      </c>
      <c r="I71" s="107" t="s">
        <v>54</v>
      </c>
      <c r="J71" s="110">
        <v>45009</v>
      </c>
    </row>
    <row r="72" spans="1:10" ht="15">
      <c r="A72" s="107" t="s">
        <v>68</v>
      </c>
      <c r="B72" s="107" t="s">
        <v>153</v>
      </c>
      <c r="C72" s="107" t="s">
        <v>52</v>
      </c>
      <c r="D72" s="107" t="s">
        <v>69</v>
      </c>
      <c r="E72" s="107" t="s">
        <v>51</v>
      </c>
      <c r="F72" s="108">
        <v>994633</v>
      </c>
      <c r="G72" s="109">
        <v>465000</v>
      </c>
      <c r="H72" s="107" t="s">
        <v>61</v>
      </c>
      <c r="I72" s="107" t="s">
        <v>54</v>
      </c>
      <c r="J72" s="110">
        <v>44998</v>
      </c>
    </row>
    <row r="73" spans="1:10" ht="15">
      <c r="A73" s="107" t="s">
        <v>68</v>
      </c>
      <c r="B73" s="107" t="s">
        <v>153</v>
      </c>
      <c r="C73" s="107" t="s">
        <v>66</v>
      </c>
      <c r="D73" s="107" t="s">
        <v>70</v>
      </c>
      <c r="E73" s="107" t="s">
        <v>51</v>
      </c>
      <c r="F73" s="108">
        <v>994621</v>
      </c>
      <c r="G73" s="109">
        <v>1195000</v>
      </c>
      <c r="H73" s="107" t="s">
        <v>61</v>
      </c>
      <c r="I73" s="107" t="s">
        <v>54</v>
      </c>
      <c r="J73" s="110">
        <v>44998</v>
      </c>
    </row>
    <row r="74" spans="1:10" ht="15">
      <c r="A74" s="107" t="s">
        <v>68</v>
      </c>
      <c r="B74" s="107" t="s">
        <v>153</v>
      </c>
      <c r="C74" s="107" t="s">
        <v>52</v>
      </c>
      <c r="D74" s="107" t="s">
        <v>69</v>
      </c>
      <c r="E74" s="107" t="s">
        <v>92</v>
      </c>
      <c r="F74" s="108">
        <v>995066</v>
      </c>
      <c r="G74" s="109">
        <v>1900000</v>
      </c>
      <c r="H74" s="107" t="s">
        <v>61</v>
      </c>
      <c r="I74" s="107" t="s">
        <v>54</v>
      </c>
      <c r="J74" s="110">
        <v>45014</v>
      </c>
    </row>
    <row r="75" spans="1:10" ht="15">
      <c r="A75" s="107" t="s">
        <v>68</v>
      </c>
      <c r="B75" s="107" t="s">
        <v>153</v>
      </c>
      <c r="C75" s="107" t="s">
        <v>59</v>
      </c>
      <c r="D75" s="107" t="s">
        <v>91</v>
      </c>
      <c r="E75" s="107" t="s">
        <v>51</v>
      </c>
      <c r="F75" s="108">
        <v>995005</v>
      </c>
      <c r="G75" s="109">
        <v>5600000</v>
      </c>
      <c r="H75" s="107" t="s">
        <v>61</v>
      </c>
      <c r="I75" s="107" t="s">
        <v>54</v>
      </c>
      <c r="J75" s="110">
        <v>45012</v>
      </c>
    </row>
    <row r="76" spans="1:10" ht="15">
      <c r="A76" s="107" t="s">
        <v>68</v>
      </c>
      <c r="B76" s="107" t="s">
        <v>153</v>
      </c>
      <c r="C76" s="107" t="s">
        <v>52</v>
      </c>
      <c r="D76" s="107" t="s">
        <v>69</v>
      </c>
      <c r="E76" s="107" t="s">
        <v>51</v>
      </c>
      <c r="F76" s="108">
        <v>994816</v>
      </c>
      <c r="G76" s="109">
        <v>202500</v>
      </c>
      <c r="H76" s="107" t="s">
        <v>61</v>
      </c>
      <c r="I76" s="107" t="s">
        <v>54</v>
      </c>
      <c r="J76" s="110">
        <v>45005</v>
      </c>
    </row>
    <row r="77" spans="1:10" ht="15">
      <c r="A77" s="107" t="s">
        <v>68</v>
      </c>
      <c r="B77" s="107" t="s">
        <v>153</v>
      </c>
      <c r="C77" s="107" t="s">
        <v>59</v>
      </c>
      <c r="D77" s="107" t="s">
        <v>91</v>
      </c>
      <c r="E77" s="107" t="s">
        <v>51</v>
      </c>
      <c r="F77" s="108">
        <v>995095</v>
      </c>
      <c r="G77" s="109">
        <v>1000000</v>
      </c>
      <c r="H77" s="107" t="s">
        <v>61</v>
      </c>
      <c r="I77" s="107" t="s">
        <v>54</v>
      </c>
      <c r="J77" s="110">
        <v>45015</v>
      </c>
    </row>
    <row r="78" spans="1:10" ht="15">
      <c r="A78" s="107" t="s">
        <v>83</v>
      </c>
      <c r="B78" s="107" t="s">
        <v>154</v>
      </c>
      <c r="C78" s="107" t="s">
        <v>84</v>
      </c>
      <c r="D78" s="107" t="s">
        <v>85</v>
      </c>
      <c r="E78" s="107" t="s">
        <v>51</v>
      </c>
      <c r="F78" s="108">
        <v>994823</v>
      </c>
      <c r="G78" s="109">
        <v>410000</v>
      </c>
      <c r="H78" s="107" t="s">
        <v>61</v>
      </c>
      <c r="I78" s="107" t="s">
        <v>54</v>
      </c>
      <c r="J78" s="110">
        <v>45005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7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8" t="s">
        <v>0</v>
      </c>
      <c r="B1" s="88" t="s">
        <v>35</v>
      </c>
      <c r="C1" s="88" t="s">
        <v>1</v>
      </c>
      <c r="D1" s="88" t="s">
        <v>34</v>
      </c>
      <c r="E1" s="88" t="s">
        <v>32</v>
      </c>
      <c r="F1" s="88" t="s">
        <v>36</v>
      </c>
      <c r="G1" s="88" t="s">
        <v>33</v>
      </c>
      <c r="H1" s="88" t="s">
        <v>39</v>
      </c>
      <c r="L1">
        <v>27</v>
      </c>
    </row>
    <row r="2" spans="1:12" ht="15">
      <c r="A2" s="111" t="s">
        <v>58</v>
      </c>
      <c r="B2" s="111" t="s">
        <v>149</v>
      </c>
      <c r="C2" s="111" t="s">
        <v>101</v>
      </c>
      <c r="D2" s="111" t="s">
        <v>100</v>
      </c>
      <c r="E2" s="112">
        <v>995139</v>
      </c>
      <c r="F2" s="113">
        <v>508000</v>
      </c>
      <c r="G2" s="114">
        <v>45016</v>
      </c>
      <c r="H2" s="111" t="s">
        <v>102</v>
      </c>
    </row>
    <row r="3" spans="1:12" ht="15">
      <c r="A3" s="111" t="s">
        <v>58</v>
      </c>
      <c r="B3" s="111" t="s">
        <v>149</v>
      </c>
      <c r="C3" s="111" t="s">
        <v>101</v>
      </c>
      <c r="D3" s="111" t="s">
        <v>103</v>
      </c>
      <c r="E3" s="112">
        <v>995137</v>
      </c>
      <c r="F3" s="113">
        <v>307000</v>
      </c>
      <c r="G3" s="114">
        <v>45016</v>
      </c>
      <c r="H3" s="111" t="s">
        <v>102</v>
      </c>
    </row>
    <row r="4" spans="1:12" ht="15">
      <c r="A4" s="111" t="s">
        <v>58</v>
      </c>
      <c r="B4" s="111" t="s">
        <v>149</v>
      </c>
      <c r="C4" s="111" t="s">
        <v>105</v>
      </c>
      <c r="D4" s="111" t="s">
        <v>104</v>
      </c>
      <c r="E4" s="112">
        <v>994993</v>
      </c>
      <c r="F4" s="113">
        <v>90000</v>
      </c>
      <c r="G4" s="114">
        <v>45012</v>
      </c>
      <c r="H4" s="111" t="s">
        <v>106</v>
      </c>
    </row>
    <row r="5" spans="1:12" ht="15">
      <c r="A5" s="111" t="s">
        <v>58</v>
      </c>
      <c r="B5" s="111" t="s">
        <v>149</v>
      </c>
      <c r="C5" s="111" t="s">
        <v>92</v>
      </c>
      <c r="D5" s="111" t="s">
        <v>107</v>
      </c>
      <c r="E5" s="112">
        <v>994761</v>
      </c>
      <c r="F5" s="113">
        <v>1100000</v>
      </c>
      <c r="G5" s="114">
        <v>45002</v>
      </c>
      <c r="H5" s="111" t="s">
        <v>108</v>
      </c>
    </row>
    <row r="6" spans="1:12" ht="15">
      <c r="A6" s="111" t="s">
        <v>58</v>
      </c>
      <c r="B6" s="111" t="s">
        <v>149</v>
      </c>
      <c r="C6" s="111" t="s">
        <v>98</v>
      </c>
      <c r="D6" s="111" t="s">
        <v>97</v>
      </c>
      <c r="E6" s="112">
        <v>994447</v>
      </c>
      <c r="F6" s="113">
        <v>300000</v>
      </c>
      <c r="G6" s="114">
        <v>44988</v>
      </c>
      <c r="H6" s="111" t="s">
        <v>99</v>
      </c>
    </row>
    <row r="7" spans="1:12" ht="30">
      <c r="A7" s="111" t="s">
        <v>55</v>
      </c>
      <c r="B7" s="111" t="s">
        <v>150</v>
      </c>
      <c r="C7" s="111" t="s">
        <v>101</v>
      </c>
      <c r="D7" s="111" t="s">
        <v>124</v>
      </c>
      <c r="E7" s="112">
        <v>994422</v>
      </c>
      <c r="F7" s="113">
        <v>440000</v>
      </c>
      <c r="G7" s="114">
        <v>44987</v>
      </c>
      <c r="H7" s="111" t="s">
        <v>125</v>
      </c>
    </row>
    <row r="8" spans="1:12" ht="45">
      <c r="A8" s="111" t="s">
        <v>55</v>
      </c>
      <c r="B8" s="111" t="s">
        <v>150</v>
      </c>
      <c r="C8" s="111" t="s">
        <v>110</v>
      </c>
      <c r="D8" s="111" t="s">
        <v>109</v>
      </c>
      <c r="E8" s="112">
        <v>994982</v>
      </c>
      <c r="F8" s="113">
        <v>1333000</v>
      </c>
      <c r="G8" s="114">
        <v>45009</v>
      </c>
      <c r="H8" s="111" t="s">
        <v>111</v>
      </c>
    </row>
    <row r="9" spans="1:12" ht="15">
      <c r="A9" s="111" t="s">
        <v>55</v>
      </c>
      <c r="B9" s="111" t="s">
        <v>150</v>
      </c>
      <c r="C9" s="111" t="s">
        <v>113</v>
      </c>
      <c r="D9" s="111" t="s">
        <v>112</v>
      </c>
      <c r="E9" s="112">
        <v>994439</v>
      </c>
      <c r="F9" s="113">
        <v>325000</v>
      </c>
      <c r="G9" s="114">
        <v>44988</v>
      </c>
      <c r="H9" s="111" t="s">
        <v>114</v>
      </c>
    </row>
    <row r="10" spans="1:12" ht="15">
      <c r="A10" s="111" t="s">
        <v>55</v>
      </c>
      <c r="B10" s="111" t="s">
        <v>150</v>
      </c>
      <c r="C10" s="111" t="s">
        <v>101</v>
      </c>
      <c r="D10" s="111" t="s">
        <v>115</v>
      </c>
      <c r="E10" s="112">
        <v>994458</v>
      </c>
      <c r="F10" s="113">
        <v>2200000</v>
      </c>
      <c r="G10" s="114">
        <v>44988</v>
      </c>
      <c r="H10" s="111" t="s">
        <v>116</v>
      </c>
    </row>
    <row r="11" spans="1:12" ht="15">
      <c r="A11" s="111" t="s">
        <v>55</v>
      </c>
      <c r="B11" s="111" t="s">
        <v>150</v>
      </c>
      <c r="C11" s="111" t="s">
        <v>101</v>
      </c>
      <c r="D11" s="111" t="s">
        <v>117</v>
      </c>
      <c r="E11" s="112">
        <v>994695</v>
      </c>
      <c r="F11" s="113">
        <v>260000</v>
      </c>
      <c r="G11" s="114">
        <v>45000</v>
      </c>
      <c r="H11" s="111" t="s">
        <v>118</v>
      </c>
    </row>
    <row r="12" spans="1:12" ht="15">
      <c r="A12" s="111" t="s">
        <v>55</v>
      </c>
      <c r="B12" s="111" t="s">
        <v>150</v>
      </c>
      <c r="C12" s="111" t="s">
        <v>101</v>
      </c>
      <c r="D12" s="111" t="s">
        <v>119</v>
      </c>
      <c r="E12" s="112">
        <v>994487</v>
      </c>
      <c r="F12" s="113">
        <v>75001</v>
      </c>
      <c r="G12" s="114">
        <v>44991</v>
      </c>
      <c r="H12" s="111" t="s">
        <v>102</v>
      </c>
    </row>
    <row r="13" spans="1:12" ht="15">
      <c r="A13" s="111" t="s">
        <v>55</v>
      </c>
      <c r="B13" s="111" t="s">
        <v>150</v>
      </c>
      <c r="C13" s="111" t="s">
        <v>110</v>
      </c>
      <c r="D13" s="111" t="s">
        <v>120</v>
      </c>
      <c r="E13" s="112">
        <v>994493</v>
      </c>
      <c r="F13" s="113">
        <v>2925000</v>
      </c>
      <c r="G13" s="114">
        <v>44991</v>
      </c>
      <c r="H13" s="111" t="s">
        <v>121</v>
      </c>
    </row>
    <row r="14" spans="1:12" ht="15">
      <c r="A14" s="111" t="s">
        <v>55</v>
      </c>
      <c r="B14" s="111" t="s">
        <v>150</v>
      </c>
      <c r="C14" s="111" t="s">
        <v>101</v>
      </c>
      <c r="D14" s="111" t="s">
        <v>122</v>
      </c>
      <c r="E14" s="112">
        <v>994584</v>
      </c>
      <c r="F14" s="113">
        <v>10380000</v>
      </c>
      <c r="G14" s="114">
        <v>44994</v>
      </c>
      <c r="H14" s="111" t="s">
        <v>123</v>
      </c>
    </row>
    <row r="15" spans="1:12" ht="45">
      <c r="A15" s="111" t="s">
        <v>62</v>
      </c>
      <c r="B15" s="111" t="s">
        <v>151</v>
      </c>
      <c r="C15" s="111" t="s">
        <v>98</v>
      </c>
      <c r="D15" s="111" t="s">
        <v>78</v>
      </c>
      <c r="E15" s="112">
        <v>994736</v>
      </c>
      <c r="F15" s="113">
        <v>1420000</v>
      </c>
      <c r="G15" s="114">
        <v>45001</v>
      </c>
      <c r="H15" s="111" t="s">
        <v>126</v>
      </c>
    </row>
    <row r="16" spans="1:12" ht="15">
      <c r="A16" s="111" t="s">
        <v>50</v>
      </c>
      <c r="B16" s="111" t="s">
        <v>152</v>
      </c>
      <c r="C16" s="111" t="s">
        <v>110</v>
      </c>
      <c r="D16" s="111" t="s">
        <v>127</v>
      </c>
      <c r="E16" s="112">
        <v>994461</v>
      </c>
      <c r="F16" s="113">
        <v>820000</v>
      </c>
      <c r="G16" s="114">
        <v>44988</v>
      </c>
      <c r="H16" s="111" t="s">
        <v>121</v>
      </c>
    </row>
    <row r="17" spans="1:8" ht="15">
      <c r="A17" s="111" t="s">
        <v>50</v>
      </c>
      <c r="B17" s="111" t="s">
        <v>152</v>
      </c>
      <c r="C17" s="111" t="s">
        <v>110</v>
      </c>
      <c r="D17" s="111" t="s">
        <v>128</v>
      </c>
      <c r="E17" s="112">
        <v>994880</v>
      </c>
      <c r="F17" s="113">
        <v>1146500</v>
      </c>
      <c r="G17" s="114">
        <v>45006</v>
      </c>
      <c r="H17" s="111" t="s">
        <v>121</v>
      </c>
    </row>
    <row r="18" spans="1:8" ht="30">
      <c r="A18" s="111" t="s">
        <v>50</v>
      </c>
      <c r="B18" s="111" t="s">
        <v>152</v>
      </c>
      <c r="C18" s="111" t="s">
        <v>130</v>
      </c>
      <c r="D18" s="111" t="s">
        <v>129</v>
      </c>
      <c r="E18" s="112">
        <v>994661</v>
      </c>
      <c r="F18" s="113">
        <v>697500</v>
      </c>
      <c r="G18" s="114">
        <v>44999</v>
      </c>
      <c r="H18" s="111" t="s">
        <v>131</v>
      </c>
    </row>
    <row r="19" spans="1:8" ht="30">
      <c r="A19" s="111" t="s">
        <v>50</v>
      </c>
      <c r="B19" s="111" t="s">
        <v>152</v>
      </c>
      <c r="C19" s="111" t="s">
        <v>98</v>
      </c>
      <c r="D19" s="111" t="s">
        <v>132</v>
      </c>
      <c r="E19" s="112">
        <v>995153</v>
      </c>
      <c r="F19" s="113">
        <v>150000</v>
      </c>
      <c r="G19" s="114">
        <v>45016</v>
      </c>
      <c r="H19" s="111" t="s">
        <v>133</v>
      </c>
    </row>
    <row r="20" spans="1:8" ht="15">
      <c r="A20" s="111" t="s">
        <v>68</v>
      </c>
      <c r="B20" s="111" t="s">
        <v>153</v>
      </c>
      <c r="C20" s="111" t="s">
        <v>101</v>
      </c>
      <c r="D20" s="111" t="s">
        <v>147</v>
      </c>
      <c r="E20" s="112">
        <v>994787</v>
      </c>
      <c r="F20" s="113">
        <v>130000</v>
      </c>
      <c r="G20" s="114">
        <v>45002</v>
      </c>
      <c r="H20" s="111" t="s">
        <v>102</v>
      </c>
    </row>
    <row r="21" spans="1:8" ht="15">
      <c r="A21" s="111" t="s">
        <v>68</v>
      </c>
      <c r="B21" s="111" t="s">
        <v>153</v>
      </c>
      <c r="C21" s="111" t="s">
        <v>130</v>
      </c>
      <c r="D21" s="111" t="s">
        <v>134</v>
      </c>
      <c r="E21" s="112">
        <v>994956</v>
      </c>
      <c r="F21" s="113">
        <v>939000</v>
      </c>
      <c r="G21" s="114">
        <v>45009</v>
      </c>
      <c r="H21" s="111" t="s">
        <v>135</v>
      </c>
    </row>
    <row r="22" spans="1:8" ht="60">
      <c r="A22" s="111" t="s">
        <v>68</v>
      </c>
      <c r="B22" s="111" t="s">
        <v>153</v>
      </c>
      <c r="C22" s="111" t="s">
        <v>98</v>
      </c>
      <c r="D22" s="111" t="s">
        <v>136</v>
      </c>
      <c r="E22" s="112">
        <v>994596</v>
      </c>
      <c r="F22" s="113">
        <v>400000</v>
      </c>
      <c r="G22" s="114">
        <v>44994</v>
      </c>
      <c r="H22" s="111" t="s">
        <v>137</v>
      </c>
    </row>
    <row r="23" spans="1:8" ht="30">
      <c r="A23" s="111" t="s">
        <v>68</v>
      </c>
      <c r="B23" s="111" t="s">
        <v>153</v>
      </c>
      <c r="C23" s="111" t="s">
        <v>101</v>
      </c>
      <c r="D23" s="111" t="s">
        <v>138</v>
      </c>
      <c r="E23" s="112">
        <v>995000</v>
      </c>
      <c r="F23" s="113">
        <v>480000</v>
      </c>
      <c r="G23" s="114">
        <v>45012</v>
      </c>
      <c r="H23" s="111" t="s">
        <v>131</v>
      </c>
    </row>
    <row r="24" spans="1:8" ht="30">
      <c r="A24" s="111" t="s">
        <v>68</v>
      </c>
      <c r="B24" s="111" t="s">
        <v>153</v>
      </c>
      <c r="C24" s="111" t="s">
        <v>140</v>
      </c>
      <c r="D24" s="111" t="s">
        <v>139</v>
      </c>
      <c r="E24" s="112">
        <v>995001</v>
      </c>
      <c r="F24" s="113">
        <v>258000</v>
      </c>
      <c r="G24" s="114">
        <v>45012</v>
      </c>
      <c r="H24" s="111" t="s">
        <v>141</v>
      </c>
    </row>
    <row r="25" spans="1:8" ht="15">
      <c r="A25" s="111" t="s">
        <v>68</v>
      </c>
      <c r="B25" s="111" t="s">
        <v>153</v>
      </c>
      <c r="C25" s="111" t="s">
        <v>98</v>
      </c>
      <c r="D25" s="111" t="s">
        <v>142</v>
      </c>
      <c r="E25" s="112">
        <v>995003</v>
      </c>
      <c r="F25" s="113">
        <v>300000</v>
      </c>
      <c r="G25" s="114">
        <v>45012</v>
      </c>
      <c r="H25" s="111" t="s">
        <v>143</v>
      </c>
    </row>
    <row r="26" spans="1:8" ht="15">
      <c r="A26" s="111" t="s">
        <v>68</v>
      </c>
      <c r="B26" s="111" t="s">
        <v>153</v>
      </c>
      <c r="C26" s="111" t="s">
        <v>101</v>
      </c>
      <c r="D26" s="111" t="s">
        <v>144</v>
      </c>
      <c r="E26" s="112">
        <v>995071</v>
      </c>
      <c r="F26" s="113">
        <v>726200</v>
      </c>
      <c r="G26" s="114">
        <v>45014</v>
      </c>
      <c r="H26" s="111" t="s">
        <v>145</v>
      </c>
    </row>
    <row r="27" spans="1:8" ht="15">
      <c r="A27" s="111" t="s">
        <v>68</v>
      </c>
      <c r="B27" s="111" t="s">
        <v>153</v>
      </c>
      <c r="C27" s="111" t="s">
        <v>101</v>
      </c>
      <c r="D27" s="111" t="s">
        <v>146</v>
      </c>
      <c r="E27" s="112">
        <v>995155</v>
      </c>
      <c r="F27" s="113">
        <v>132000</v>
      </c>
      <c r="G27" s="114">
        <v>45016</v>
      </c>
      <c r="H27" s="111" t="s">
        <v>102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04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9" t="s">
        <v>0</v>
      </c>
      <c r="B1" s="90" t="s">
        <v>35</v>
      </c>
      <c r="C1" s="90" t="s">
        <v>36</v>
      </c>
      <c r="D1" s="90" t="s">
        <v>33</v>
      </c>
      <c r="E1" s="91" t="s">
        <v>41</v>
      </c>
      <c r="L1">
        <v>104</v>
      </c>
    </row>
    <row r="2" spans="1:12" ht="12.75" customHeight="1">
      <c r="A2" s="115" t="s">
        <v>94</v>
      </c>
      <c r="B2" s="115" t="s">
        <v>148</v>
      </c>
      <c r="C2" s="116">
        <v>509950</v>
      </c>
      <c r="D2" s="117">
        <v>45015</v>
      </c>
      <c r="E2" s="115" t="s">
        <v>155</v>
      </c>
    </row>
    <row r="3" spans="1:12" ht="12.75" customHeight="1">
      <c r="A3" s="115" t="s">
        <v>58</v>
      </c>
      <c r="B3" s="115" t="s">
        <v>149</v>
      </c>
      <c r="C3" s="116">
        <v>615000</v>
      </c>
      <c r="D3" s="117">
        <v>45016</v>
      </c>
      <c r="E3" s="115" t="s">
        <v>155</v>
      </c>
    </row>
    <row r="4" spans="1:12" ht="12.75" customHeight="1">
      <c r="A4" s="115" t="s">
        <v>58</v>
      </c>
      <c r="B4" s="115" t="s">
        <v>149</v>
      </c>
      <c r="C4" s="116">
        <v>1200000</v>
      </c>
      <c r="D4" s="117">
        <v>45009</v>
      </c>
      <c r="E4" s="115" t="s">
        <v>156</v>
      </c>
    </row>
    <row r="5" spans="1:12" ht="12.75" customHeight="1">
      <c r="A5" s="115" t="s">
        <v>58</v>
      </c>
      <c r="B5" s="115" t="s">
        <v>149</v>
      </c>
      <c r="C5" s="116">
        <v>4200000</v>
      </c>
      <c r="D5" s="117">
        <v>45007</v>
      </c>
      <c r="E5" s="115" t="s">
        <v>156</v>
      </c>
    </row>
    <row r="6" spans="1:12" ht="12.75" customHeight="1">
      <c r="A6" s="115" t="s">
        <v>58</v>
      </c>
      <c r="B6" s="115" t="s">
        <v>149</v>
      </c>
      <c r="C6" s="116">
        <v>508000</v>
      </c>
      <c r="D6" s="117">
        <v>45016</v>
      </c>
      <c r="E6" s="115" t="s">
        <v>157</v>
      </c>
    </row>
    <row r="7" spans="1:12" ht="12.75" customHeight="1">
      <c r="A7" s="115" t="s">
        <v>58</v>
      </c>
      <c r="B7" s="115" t="s">
        <v>149</v>
      </c>
      <c r="C7" s="116">
        <v>307000</v>
      </c>
      <c r="D7" s="117">
        <v>45016</v>
      </c>
      <c r="E7" s="115" t="s">
        <v>157</v>
      </c>
    </row>
    <row r="8" spans="1:12" ht="12.75" customHeight="1">
      <c r="A8" s="115" t="s">
        <v>58</v>
      </c>
      <c r="B8" s="115" t="s">
        <v>149</v>
      </c>
      <c r="C8" s="116">
        <v>396000</v>
      </c>
      <c r="D8" s="117">
        <v>45014</v>
      </c>
      <c r="E8" s="115" t="s">
        <v>156</v>
      </c>
    </row>
    <row r="9" spans="1:12" ht="12.75" customHeight="1">
      <c r="A9" s="115" t="s">
        <v>58</v>
      </c>
      <c r="B9" s="115" t="s">
        <v>149</v>
      </c>
      <c r="C9" s="116">
        <v>90000</v>
      </c>
      <c r="D9" s="117">
        <v>45012</v>
      </c>
      <c r="E9" s="115" t="s">
        <v>157</v>
      </c>
    </row>
    <row r="10" spans="1:12" ht="12.75" customHeight="1">
      <c r="A10" s="115" t="s">
        <v>58</v>
      </c>
      <c r="B10" s="115" t="s">
        <v>149</v>
      </c>
      <c r="C10" s="116">
        <v>638391</v>
      </c>
      <c r="D10" s="117">
        <v>44994</v>
      </c>
      <c r="E10" s="115" t="s">
        <v>155</v>
      </c>
    </row>
    <row r="11" spans="1:12" ht="12.75" customHeight="1">
      <c r="A11" s="115" t="s">
        <v>58</v>
      </c>
      <c r="B11" s="115" t="s">
        <v>149</v>
      </c>
      <c r="C11" s="116">
        <v>375000</v>
      </c>
      <c r="D11" s="117">
        <v>44993</v>
      </c>
      <c r="E11" s="115" t="s">
        <v>156</v>
      </c>
    </row>
    <row r="12" spans="1:12" ht="12.75" customHeight="1">
      <c r="A12" s="115" t="s">
        <v>58</v>
      </c>
      <c r="B12" s="115" t="s">
        <v>149</v>
      </c>
      <c r="C12" s="116">
        <v>621500</v>
      </c>
      <c r="D12" s="117">
        <v>44992</v>
      </c>
      <c r="E12" s="115" t="s">
        <v>156</v>
      </c>
    </row>
    <row r="13" spans="1:12" ht="15">
      <c r="A13" s="115" t="s">
        <v>58</v>
      </c>
      <c r="B13" s="115" t="s">
        <v>149</v>
      </c>
      <c r="C13" s="116">
        <v>510000</v>
      </c>
      <c r="D13" s="117">
        <v>44988</v>
      </c>
      <c r="E13" s="115" t="s">
        <v>156</v>
      </c>
    </row>
    <row r="14" spans="1:12" ht="15">
      <c r="A14" s="115" t="s">
        <v>58</v>
      </c>
      <c r="B14" s="115" t="s">
        <v>149</v>
      </c>
      <c r="C14" s="116">
        <v>300000</v>
      </c>
      <c r="D14" s="117">
        <v>44988</v>
      </c>
      <c r="E14" s="115" t="s">
        <v>157</v>
      </c>
    </row>
    <row r="15" spans="1:12" ht="15">
      <c r="A15" s="115" t="s">
        <v>58</v>
      </c>
      <c r="B15" s="115" t="s">
        <v>149</v>
      </c>
      <c r="C15" s="116">
        <v>630000</v>
      </c>
      <c r="D15" s="117">
        <v>45014</v>
      </c>
      <c r="E15" s="115" t="s">
        <v>156</v>
      </c>
    </row>
    <row r="16" spans="1:12" ht="15">
      <c r="A16" s="115" t="s">
        <v>58</v>
      </c>
      <c r="B16" s="115" t="s">
        <v>149</v>
      </c>
      <c r="C16" s="116">
        <v>1100000</v>
      </c>
      <c r="D16" s="117">
        <v>45002</v>
      </c>
      <c r="E16" s="115" t="s">
        <v>157</v>
      </c>
    </row>
    <row r="17" spans="1:5" ht="15">
      <c r="A17" s="115" t="s">
        <v>58</v>
      </c>
      <c r="B17" s="115" t="s">
        <v>149</v>
      </c>
      <c r="C17" s="116">
        <v>795000</v>
      </c>
      <c r="D17" s="117">
        <v>45016</v>
      </c>
      <c r="E17" s="115" t="s">
        <v>156</v>
      </c>
    </row>
    <row r="18" spans="1:5" ht="15">
      <c r="A18" s="115" t="s">
        <v>55</v>
      </c>
      <c r="B18" s="115" t="s">
        <v>150</v>
      </c>
      <c r="C18" s="116">
        <v>1895000</v>
      </c>
      <c r="D18" s="117">
        <v>44992</v>
      </c>
      <c r="E18" s="115" t="s">
        <v>156</v>
      </c>
    </row>
    <row r="19" spans="1:5" ht="15">
      <c r="A19" s="115" t="s">
        <v>55</v>
      </c>
      <c r="B19" s="115" t="s">
        <v>150</v>
      </c>
      <c r="C19" s="116">
        <v>2925000</v>
      </c>
      <c r="D19" s="117">
        <v>44991</v>
      </c>
      <c r="E19" s="115" t="s">
        <v>157</v>
      </c>
    </row>
    <row r="20" spans="1:5" ht="15">
      <c r="A20" s="115" t="s">
        <v>55</v>
      </c>
      <c r="B20" s="115" t="s">
        <v>150</v>
      </c>
      <c r="C20" s="116">
        <v>75001</v>
      </c>
      <c r="D20" s="117">
        <v>44991</v>
      </c>
      <c r="E20" s="115" t="s">
        <v>157</v>
      </c>
    </row>
    <row r="21" spans="1:5" ht="15">
      <c r="A21" s="115" t="s">
        <v>55</v>
      </c>
      <c r="B21" s="115" t="s">
        <v>150</v>
      </c>
      <c r="C21" s="116">
        <v>469000</v>
      </c>
      <c r="D21" s="117">
        <v>45016</v>
      </c>
      <c r="E21" s="115" t="s">
        <v>155</v>
      </c>
    </row>
    <row r="22" spans="1:5" ht="15">
      <c r="A22" s="115" t="s">
        <v>55</v>
      </c>
      <c r="B22" s="115" t="s">
        <v>150</v>
      </c>
      <c r="C22" s="116">
        <v>570000</v>
      </c>
      <c r="D22" s="117">
        <v>44986</v>
      </c>
      <c r="E22" s="115" t="s">
        <v>155</v>
      </c>
    </row>
    <row r="23" spans="1:5" ht="15">
      <c r="A23" s="115" t="s">
        <v>55</v>
      </c>
      <c r="B23" s="115" t="s">
        <v>150</v>
      </c>
      <c r="C23" s="116">
        <v>771742</v>
      </c>
      <c r="D23" s="117">
        <v>45013</v>
      </c>
      <c r="E23" s="115" t="s">
        <v>155</v>
      </c>
    </row>
    <row r="24" spans="1:5" ht="15">
      <c r="A24" s="115" t="s">
        <v>55</v>
      </c>
      <c r="B24" s="115" t="s">
        <v>150</v>
      </c>
      <c r="C24" s="116">
        <v>1333000</v>
      </c>
      <c r="D24" s="117">
        <v>45009</v>
      </c>
      <c r="E24" s="115" t="s">
        <v>157</v>
      </c>
    </row>
    <row r="25" spans="1:5" ht="15">
      <c r="A25" s="115" t="s">
        <v>55</v>
      </c>
      <c r="B25" s="115" t="s">
        <v>150</v>
      </c>
      <c r="C25" s="116">
        <v>485990</v>
      </c>
      <c r="D25" s="117">
        <v>44987</v>
      </c>
      <c r="E25" s="115" t="s">
        <v>155</v>
      </c>
    </row>
    <row r="26" spans="1:5" ht="15">
      <c r="A26" s="115" t="s">
        <v>55</v>
      </c>
      <c r="B26" s="115" t="s">
        <v>150</v>
      </c>
      <c r="C26" s="116">
        <v>325000</v>
      </c>
      <c r="D26" s="117">
        <v>44988</v>
      </c>
      <c r="E26" s="115" t="s">
        <v>157</v>
      </c>
    </row>
    <row r="27" spans="1:5" ht="15">
      <c r="A27" s="115" t="s">
        <v>55</v>
      </c>
      <c r="B27" s="115" t="s">
        <v>150</v>
      </c>
      <c r="C27" s="116">
        <v>2600000</v>
      </c>
      <c r="D27" s="117">
        <v>45015</v>
      </c>
      <c r="E27" s="115" t="s">
        <v>156</v>
      </c>
    </row>
    <row r="28" spans="1:5" ht="15">
      <c r="A28" s="115" t="s">
        <v>55</v>
      </c>
      <c r="B28" s="115" t="s">
        <v>150</v>
      </c>
      <c r="C28" s="116">
        <v>440000</v>
      </c>
      <c r="D28" s="117">
        <v>44987</v>
      </c>
      <c r="E28" s="115" t="s">
        <v>157</v>
      </c>
    </row>
    <row r="29" spans="1:5" ht="15">
      <c r="A29" s="115" t="s">
        <v>55</v>
      </c>
      <c r="B29" s="115" t="s">
        <v>150</v>
      </c>
      <c r="C29" s="116">
        <v>497500</v>
      </c>
      <c r="D29" s="117">
        <v>45006</v>
      </c>
      <c r="E29" s="115" t="s">
        <v>156</v>
      </c>
    </row>
    <row r="30" spans="1:5" ht="15">
      <c r="A30" s="115" t="s">
        <v>55</v>
      </c>
      <c r="B30" s="115" t="s">
        <v>150</v>
      </c>
      <c r="C30" s="116">
        <v>708052</v>
      </c>
      <c r="D30" s="117">
        <v>45016</v>
      </c>
      <c r="E30" s="115" t="s">
        <v>155</v>
      </c>
    </row>
    <row r="31" spans="1:5" ht="15">
      <c r="A31" s="115" t="s">
        <v>55</v>
      </c>
      <c r="B31" s="115" t="s">
        <v>150</v>
      </c>
      <c r="C31" s="116">
        <v>2200000</v>
      </c>
      <c r="D31" s="117">
        <v>44988</v>
      </c>
      <c r="E31" s="115" t="s">
        <v>157</v>
      </c>
    </row>
    <row r="32" spans="1:5" ht="15">
      <c r="A32" s="115" t="s">
        <v>55</v>
      </c>
      <c r="B32" s="115" t="s">
        <v>150</v>
      </c>
      <c r="C32" s="116">
        <v>494000</v>
      </c>
      <c r="D32" s="117">
        <v>45006</v>
      </c>
      <c r="E32" s="115" t="s">
        <v>156</v>
      </c>
    </row>
    <row r="33" spans="1:5" ht="15">
      <c r="A33" s="115" t="s">
        <v>55</v>
      </c>
      <c r="B33" s="115" t="s">
        <v>150</v>
      </c>
      <c r="C33" s="116">
        <v>1899000</v>
      </c>
      <c r="D33" s="117">
        <v>44999</v>
      </c>
      <c r="E33" s="115" t="s">
        <v>156</v>
      </c>
    </row>
    <row r="34" spans="1:5" ht="15">
      <c r="A34" s="115" t="s">
        <v>55</v>
      </c>
      <c r="B34" s="115" t="s">
        <v>150</v>
      </c>
      <c r="C34" s="116">
        <v>759007</v>
      </c>
      <c r="D34" s="117">
        <v>45000</v>
      </c>
      <c r="E34" s="115" t="s">
        <v>155</v>
      </c>
    </row>
    <row r="35" spans="1:5" ht="15">
      <c r="A35" s="115" t="s">
        <v>55</v>
      </c>
      <c r="B35" s="115" t="s">
        <v>150</v>
      </c>
      <c r="C35" s="116">
        <v>260000</v>
      </c>
      <c r="D35" s="117">
        <v>45000</v>
      </c>
      <c r="E35" s="115" t="s">
        <v>157</v>
      </c>
    </row>
    <row r="36" spans="1:5" ht="15">
      <c r="A36" s="115" t="s">
        <v>55</v>
      </c>
      <c r="B36" s="115" t="s">
        <v>150</v>
      </c>
      <c r="C36" s="116">
        <v>10380000</v>
      </c>
      <c r="D36" s="117">
        <v>44994</v>
      </c>
      <c r="E36" s="115" t="s">
        <v>157</v>
      </c>
    </row>
    <row r="37" spans="1:5" ht="15">
      <c r="A37" s="115" t="s">
        <v>55</v>
      </c>
      <c r="B37" s="115" t="s">
        <v>150</v>
      </c>
      <c r="C37" s="116">
        <v>1875000</v>
      </c>
      <c r="D37" s="117">
        <v>45007</v>
      </c>
      <c r="E37" s="115" t="s">
        <v>156</v>
      </c>
    </row>
    <row r="38" spans="1:5" ht="15">
      <c r="A38" s="115" t="s">
        <v>55</v>
      </c>
      <c r="B38" s="115" t="s">
        <v>150</v>
      </c>
      <c r="C38" s="116">
        <v>399990</v>
      </c>
      <c r="D38" s="117">
        <v>45001</v>
      </c>
      <c r="E38" s="115" t="s">
        <v>155</v>
      </c>
    </row>
    <row r="39" spans="1:5" ht="15">
      <c r="A39" s="115" t="s">
        <v>55</v>
      </c>
      <c r="B39" s="115" t="s">
        <v>150</v>
      </c>
      <c r="C39" s="116">
        <v>473485</v>
      </c>
      <c r="D39" s="117">
        <v>45002</v>
      </c>
      <c r="E39" s="115" t="s">
        <v>155</v>
      </c>
    </row>
    <row r="40" spans="1:5" ht="15">
      <c r="A40" s="115" t="s">
        <v>62</v>
      </c>
      <c r="B40" s="115" t="s">
        <v>151</v>
      </c>
      <c r="C40" s="116">
        <v>1420000</v>
      </c>
      <c r="D40" s="117">
        <v>45001</v>
      </c>
      <c r="E40" s="115" t="s">
        <v>157</v>
      </c>
    </row>
    <row r="41" spans="1:5" ht="15">
      <c r="A41" s="115" t="s">
        <v>62</v>
      </c>
      <c r="B41" s="115" t="s">
        <v>151</v>
      </c>
      <c r="C41" s="116">
        <v>490000</v>
      </c>
      <c r="D41" s="117">
        <v>45012</v>
      </c>
      <c r="E41" s="115" t="s">
        <v>156</v>
      </c>
    </row>
    <row r="42" spans="1:5" ht="15">
      <c r="A42" s="115" t="s">
        <v>62</v>
      </c>
      <c r="B42" s="115" t="s">
        <v>151</v>
      </c>
      <c r="C42" s="116">
        <v>1360000</v>
      </c>
      <c r="D42" s="117">
        <v>44992</v>
      </c>
      <c r="E42" s="115" t="s">
        <v>156</v>
      </c>
    </row>
    <row r="43" spans="1:5" ht="15">
      <c r="A43" s="115" t="s">
        <v>62</v>
      </c>
      <c r="B43" s="115" t="s">
        <v>151</v>
      </c>
      <c r="C43" s="116">
        <v>4200000</v>
      </c>
      <c r="D43" s="117">
        <v>44993</v>
      </c>
      <c r="E43" s="115" t="s">
        <v>156</v>
      </c>
    </row>
    <row r="44" spans="1:5" ht="15">
      <c r="A44" s="115" t="s">
        <v>62</v>
      </c>
      <c r="B44" s="115" t="s">
        <v>151</v>
      </c>
      <c r="C44" s="116">
        <v>850000</v>
      </c>
      <c r="D44" s="117">
        <v>44991</v>
      </c>
      <c r="E44" s="115" t="s">
        <v>156</v>
      </c>
    </row>
    <row r="45" spans="1:5" ht="15">
      <c r="A45" s="115" t="s">
        <v>62</v>
      </c>
      <c r="B45" s="115" t="s">
        <v>151</v>
      </c>
      <c r="C45" s="116">
        <v>777500</v>
      </c>
      <c r="D45" s="117">
        <v>45015</v>
      </c>
      <c r="E45" s="115" t="s">
        <v>156</v>
      </c>
    </row>
    <row r="46" spans="1:5" ht="15">
      <c r="A46" s="115" t="s">
        <v>62</v>
      </c>
      <c r="B46" s="115" t="s">
        <v>151</v>
      </c>
      <c r="C46" s="116">
        <v>725000</v>
      </c>
      <c r="D46" s="117">
        <v>45009</v>
      </c>
      <c r="E46" s="115" t="s">
        <v>156</v>
      </c>
    </row>
    <row r="47" spans="1:5" ht="15">
      <c r="A47" s="115" t="s">
        <v>62</v>
      </c>
      <c r="B47" s="115" t="s">
        <v>151</v>
      </c>
      <c r="C47" s="116">
        <v>385000</v>
      </c>
      <c r="D47" s="117">
        <v>45000</v>
      </c>
      <c r="E47" s="115" t="s">
        <v>156</v>
      </c>
    </row>
    <row r="48" spans="1:5" ht="15">
      <c r="A48" s="115" t="s">
        <v>62</v>
      </c>
      <c r="B48" s="115" t="s">
        <v>151</v>
      </c>
      <c r="C48" s="116">
        <v>356000</v>
      </c>
      <c r="D48" s="117">
        <v>45015</v>
      </c>
      <c r="E48" s="115" t="s">
        <v>156</v>
      </c>
    </row>
    <row r="49" spans="1:5" ht="15">
      <c r="A49" s="115" t="s">
        <v>62</v>
      </c>
      <c r="B49" s="115" t="s">
        <v>151</v>
      </c>
      <c r="C49" s="116">
        <v>350000</v>
      </c>
      <c r="D49" s="117">
        <v>45009</v>
      </c>
      <c r="E49" s="115" t="s">
        <v>156</v>
      </c>
    </row>
    <row r="50" spans="1:5" ht="15">
      <c r="A50" s="115" t="s">
        <v>62</v>
      </c>
      <c r="B50" s="115" t="s">
        <v>151</v>
      </c>
      <c r="C50" s="116">
        <v>2020000</v>
      </c>
      <c r="D50" s="117">
        <v>44998</v>
      </c>
      <c r="E50" s="115" t="s">
        <v>156</v>
      </c>
    </row>
    <row r="51" spans="1:5" ht="15">
      <c r="A51" s="115" t="s">
        <v>62</v>
      </c>
      <c r="B51" s="115" t="s">
        <v>151</v>
      </c>
      <c r="C51" s="116">
        <v>1575000</v>
      </c>
      <c r="D51" s="117">
        <v>44988</v>
      </c>
      <c r="E51" s="115" t="s">
        <v>156</v>
      </c>
    </row>
    <row r="52" spans="1:5" ht="15">
      <c r="A52" s="115" t="s">
        <v>62</v>
      </c>
      <c r="B52" s="115" t="s">
        <v>151</v>
      </c>
      <c r="C52" s="116">
        <v>345000</v>
      </c>
      <c r="D52" s="117">
        <v>45000</v>
      </c>
      <c r="E52" s="115" t="s">
        <v>156</v>
      </c>
    </row>
    <row r="53" spans="1:5" ht="15">
      <c r="A53" s="115" t="s">
        <v>50</v>
      </c>
      <c r="B53" s="115" t="s">
        <v>152</v>
      </c>
      <c r="C53" s="116">
        <v>415000</v>
      </c>
      <c r="D53" s="117">
        <v>45016</v>
      </c>
      <c r="E53" s="115" t="s">
        <v>156</v>
      </c>
    </row>
    <row r="54" spans="1:5" ht="15">
      <c r="A54" s="115" t="s">
        <v>50</v>
      </c>
      <c r="B54" s="115" t="s">
        <v>152</v>
      </c>
      <c r="C54" s="116">
        <v>369000</v>
      </c>
      <c r="D54" s="117">
        <v>45006</v>
      </c>
      <c r="E54" s="115" t="s">
        <v>155</v>
      </c>
    </row>
    <row r="55" spans="1:5" ht="15">
      <c r="A55" s="115" t="s">
        <v>50</v>
      </c>
      <c r="B55" s="115" t="s">
        <v>152</v>
      </c>
      <c r="C55" s="116">
        <v>1146500</v>
      </c>
      <c r="D55" s="117">
        <v>45006</v>
      </c>
      <c r="E55" s="115" t="s">
        <v>157</v>
      </c>
    </row>
    <row r="56" spans="1:5" ht="15">
      <c r="A56" s="115" t="s">
        <v>50</v>
      </c>
      <c r="B56" s="115" t="s">
        <v>152</v>
      </c>
      <c r="C56" s="116">
        <v>650000</v>
      </c>
      <c r="D56" s="117">
        <v>45016</v>
      </c>
      <c r="E56" s="115" t="s">
        <v>156</v>
      </c>
    </row>
    <row r="57" spans="1:5" ht="15">
      <c r="A57" s="115" t="s">
        <v>50</v>
      </c>
      <c r="B57" s="115" t="s">
        <v>152</v>
      </c>
      <c r="C57" s="116">
        <v>697500</v>
      </c>
      <c r="D57" s="117">
        <v>44999</v>
      </c>
      <c r="E57" s="115" t="s">
        <v>157</v>
      </c>
    </row>
    <row r="58" spans="1:5" ht="15">
      <c r="A58" s="115" t="s">
        <v>50</v>
      </c>
      <c r="B58" s="115" t="s">
        <v>152</v>
      </c>
      <c r="C58" s="116">
        <v>635000</v>
      </c>
      <c r="D58" s="117">
        <v>45015</v>
      </c>
      <c r="E58" s="115" t="s">
        <v>156</v>
      </c>
    </row>
    <row r="59" spans="1:5" ht="15">
      <c r="A59" s="115" t="s">
        <v>50</v>
      </c>
      <c r="B59" s="115" t="s">
        <v>152</v>
      </c>
      <c r="C59" s="116">
        <v>385000</v>
      </c>
      <c r="D59" s="117">
        <v>45016</v>
      </c>
      <c r="E59" s="115" t="s">
        <v>155</v>
      </c>
    </row>
    <row r="60" spans="1:5" ht="15">
      <c r="A60" s="115" t="s">
        <v>50</v>
      </c>
      <c r="B60" s="115" t="s">
        <v>152</v>
      </c>
      <c r="C60" s="116">
        <v>375000</v>
      </c>
      <c r="D60" s="117">
        <v>44986</v>
      </c>
      <c r="E60" s="115" t="s">
        <v>155</v>
      </c>
    </row>
    <row r="61" spans="1:5" ht="15">
      <c r="A61" s="115" t="s">
        <v>50</v>
      </c>
      <c r="B61" s="115" t="s">
        <v>152</v>
      </c>
      <c r="C61" s="116">
        <v>738000</v>
      </c>
      <c r="D61" s="117">
        <v>45016</v>
      </c>
      <c r="E61" s="115" t="s">
        <v>156</v>
      </c>
    </row>
    <row r="62" spans="1:5" ht="15">
      <c r="A62" s="115" t="s">
        <v>50</v>
      </c>
      <c r="B62" s="115" t="s">
        <v>152</v>
      </c>
      <c r="C62" s="116">
        <v>1500000</v>
      </c>
      <c r="D62" s="117">
        <v>45016</v>
      </c>
      <c r="E62" s="115" t="s">
        <v>156</v>
      </c>
    </row>
    <row r="63" spans="1:5" ht="15">
      <c r="A63" s="115" t="s">
        <v>50</v>
      </c>
      <c r="B63" s="115" t="s">
        <v>152</v>
      </c>
      <c r="C63" s="116">
        <v>150000</v>
      </c>
      <c r="D63" s="117">
        <v>45016</v>
      </c>
      <c r="E63" s="115" t="s">
        <v>157</v>
      </c>
    </row>
    <row r="64" spans="1:5" ht="15">
      <c r="A64" s="115" t="s">
        <v>50</v>
      </c>
      <c r="B64" s="115" t="s">
        <v>152</v>
      </c>
      <c r="C64" s="116">
        <v>437500</v>
      </c>
      <c r="D64" s="117">
        <v>45007</v>
      </c>
      <c r="E64" s="115" t="s">
        <v>156</v>
      </c>
    </row>
    <row r="65" spans="1:5" ht="15">
      <c r="A65" s="115" t="s">
        <v>50</v>
      </c>
      <c r="B65" s="115" t="s">
        <v>152</v>
      </c>
      <c r="C65" s="116">
        <v>455000</v>
      </c>
      <c r="D65" s="117">
        <v>44994</v>
      </c>
      <c r="E65" s="115" t="s">
        <v>156</v>
      </c>
    </row>
    <row r="66" spans="1:5" ht="15">
      <c r="A66" s="115" t="s">
        <v>50</v>
      </c>
      <c r="B66" s="115" t="s">
        <v>152</v>
      </c>
      <c r="C66" s="116">
        <v>750000</v>
      </c>
      <c r="D66" s="117">
        <v>45016</v>
      </c>
      <c r="E66" s="115" t="s">
        <v>156</v>
      </c>
    </row>
    <row r="67" spans="1:5" ht="15">
      <c r="A67" s="115" t="s">
        <v>50</v>
      </c>
      <c r="B67" s="115" t="s">
        <v>152</v>
      </c>
      <c r="C67" s="116">
        <v>680000</v>
      </c>
      <c r="D67" s="117">
        <v>45016</v>
      </c>
      <c r="E67" s="115" t="s">
        <v>156</v>
      </c>
    </row>
    <row r="68" spans="1:5" ht="15">
      <c r="A68" s="115" t="s">
        <v>50</v>
      </c>
      <c r="B68" s="115" t="s">
        <v>152</v>
      </c>
      <c r="C68" s="116">
        <v>530000</v>
      </c>
      <c r="D68" s="117">
        <v>45002</v>
      </c>
      <c r="E68" s="115" t="s">
        <v>156</v>
      </c>
    </row>
    <row r="69" spans="1:5" ht="15">
      <c r="A69" s="115" t="s">
        <v>50</v>
      </c>
      <c r="B69" s="115" t="s">
        <v>152</v>
      </c>
      <c r="C69" s="116">
        <v>40000</v>
      </c>
      <c r="D69" s="117">
        <v>45002</v>
      </c>
      <c r="E69" s="115" t="s">
        <v>156</v>
      </c>
    </row>
    <row r="70" spans="1:5" ht="15">
      <c r="A70" s="115" t="s">
        <v>50</v>
      </c>
      <c r="B70" s="115" t="s">
        <v>152</v>
      </c>
      <c r="C70" s="116">
        <v>1511345</v>
      </c>
      <c r="D70" s="117">
        <v>45005</v>
      </c>
      <c r="E70" s="115" t="s">
        <v>156</v>
      </c>
    </row>
    <row r="71" spans="1:5" ht="15">
      <c r="A71" s="115" t="s">
        <v>50</v>
      </c>
      <c r="B71" s="115" t="s">
        <v>152</v>
      </c>
      <c r="C71" s="116">
        <v>80000</v>
      </c>
      <c r="D71" s="117">
        <v>45008</v>
      </c>
      <c r="E71" s="115" t="s">
        <v>156</v>
      </c>
    </row>
    <row r="72" spans="1:5" ht="15">
      <c r="A72" s="115" t="s">
        <v>50</v>
      </c>
      <c r="B72" s="115" t="s">
        <v>152</v>
      </c>
      <c r="C72" s="116">
        <v>1000000</v>
      </c>
      <c r="D72" s="117">
        <v>45009</v>
      </c>
      <c r="E72" s="115" t="s">
        <v>156</v>
      </c>
    </row>
    <row r="73" spans="1:5" ht="15">
      <c r="A73" s="115" t="s">
        <v>50</v>
      </c>
      <c r="B73" s="115" t="s">
        <v>152</v>
      </c>
      <c r="C73" s="116">
        <v>425000</v>
      </c>
      <c r="D73" s="117">
        <v>44991</v>
      </c>
      <c r="E73" s="115" t="s">
        <v>156</v>
      </c>
    </row>
    <row r="74" spans="1:5" ht="15">
      <c r="A74" s="115" t="s">
        <v>50</v>
      </c>
      <c r="B74" s="115" t="s">
        <v>152</v>
      </c>
      <c r="C74" s="116">
        <v>820000</v>
      </c>
      <c r="D74" s="117">
        <v>44988</v>
      </c>
      <c r="E74" s="115" t="s">
        <v>157</v>
      </c>
    </row>
    <row r="75" spans="1:5" ht="15">
      <c r="A75" s="115" t="s">
        <v>50</v>
      </c>
      <c r="B75" s="115" t="s">
        <v>152</v>
      </c>
      <c r="C75" s="116">
        <v>500000</v>
      </c>
      <c r="D75" s="117">
        <v>44993</v>
      </c>
      <c r="E75" s="115" t="s">
        <v>156</v>
      </c>
    </row>
    <row r="76" spans="1:5" ht="15">
      <c r="A76" s="115" t="s">
        <v>68</v>
      </c>
      <c r="B76" s="115" t="s">
        <v>153</v>
      </c>
      <c r="C76" s="116">
        <v>495000</v>
      </c>
      <c r="D76" s="117">
        <v>45009</v>
      </c>
      <c r="E76" s="115" t="s">
        <v>156</v>
      </c>
    </row>
    <row r="77" spans="1:5" ht="15">
      <c r="A77" s="115" t="s">
        <v>68</v>
      </c>
      <c r="B77" s="115" t="s">
        <v>153</v>
      </c>
      <c r="C77" s="116">
        <v>1050000</v>
      </c>
      <c r="D77" s="117">
        <v>44998</v>
      </c>
      <c r="E77" s="115" t="s">
        <v>156</v>
      </c>
    </row>
    <row r="78" spans="1:5" ht="15">
      <c r="A78" s="115" t="s">
        <v>68</v>
      </c>
      <c r="B78" s="115" t="s">
        <v>153</v>
      </c>
      <c r="C78" s="116">
        <v>1900000</v>
      </c>
      <c r="D78" s="117">
        <v>45014</v>
      </c>
      <c r="E78" s="115" t="s">
        <v>156</v>
      </c>
    </row>
    <row r="79" spans="1:5" ht="15">
      <c r="A79" s="115" t="s">
        <v>68</v>
      </c>
      <c r="B79" s="115" t="s">
        <v>153</v>
      </c>
      <c r="C79" s="116">
        <v>450000</v>
      </c>
      <c r="D79" s="117">
        <v>44993</v>
      </c>
      <c r="E79" s="115" t="s">
        <v>156</v>
      </c>
    </row>
    <row r="80" spans="1:5" ht="15">
      <c r="A80" s="115" t="s">
        <v>68</v>
      </c>
      <c r="B80" s="115" t="s">
        <v>153</v>
      </c>
      <c r="C80" s="116">
        <v>647500</v>
      </c>
      <c r="D80" s="117">
        <v>45007</v>
      </c>
      <c r="E80" s="115" t="s">
        <v>156</v>
      </c>
    </row>
    <row r="81" spans="1:5" ht="15">
      <c r="A81" s="115" t="s">
        <v>68</v>
      </c>
      <c r="B81" s="115" t="s">
        <v>153</v>
      </c>
      <c r="C81" s="116">
        <v>1000000</v>
      </c>
      <c r="D81" s="117">
        <v>45015</v>
      </c>
      <c r="E81" s="115" t="s">
        <v>156</v>
      </c>
    </row>
    <row r="82" spans="1:5" ht="15">
      <c r="A82" s="115" t="s">
        <v>68</v>
      </c>
      <c r="B82" s="115" t="s">
        <v>153</v>
      </c>
      <c r="C82" s="116">
        <v>465000</v>
      </c>
      <c r="D82" s="117">
        <v>44998</v>
      </c>
      <c r="E82" s="115" t="s">
        <v>156</v>
      </c>
    </row>
    <row r="83" spans="1:5" ht="15">
      <c r="A83" s="115" t="s">
        <v>68</v>
      </c>
      <c r="B83" s="115" t="s">
        <v>153</v>
      </c>
      <c r="C83" s="116">
        <v>366000</v>
      </c>
      <c r="D83" s="117">
        <v>44995</v>
      </c>
      <c r="E83" s="115" t="s">
        <v>156</v>
      </c>
    </row>
    <row r="84" spans="1:5" ht="15">
      <c r="A84" s="115" t="s">
        <v>68</v>
      </c>
      <c r="B84" s="115" t="s">
        <v>153</v>
      </c>
      <c r="C84" s="116">
        <v>726200</v>
      </c>
      <c r="D84" s="117">
        <v>45014</v>
      </c>
      <c r="E84" s="115" t="s">
        <v>157</v>
      </c>
    </row>
    <row r="85" spans="1:5" ht="15">
      <c r="A85" s="115" t="s">
        <v>68</v>
      </c>
      <c r="B85" s="115" t="s">
        <v>153</v>
      </c>
      <c r="C85" s="116">
        <v>400000</v>
      </c>
      <c r="D85" s="117">
        <v>44994</v>
      </c>
      <c r="E85" s="115" t="s">
        <v>157</v>
      </c>
    </row>
    <row r="86" spans="1:5" ht="15">
      <c r="A86" s="115" t="s">
        <v>68</v>
      </c>
      <c r="B86" s="115" t="s">
        <v>153</v>
      </c>
      <c r="C86" s="116">
        <v>501500</v>
      </c>
      <c r="D86" s="117">
        <v>45000</v>
      </c>
      <c r="E86" s="115" t="s">
        <v>155</v>
      </c>
    </row>
    <row r="87" spans="1:5" ht="15">
      <c r="A87" s="115" t="s">
        <v>68</v>
      </c>
      <c r="B87" s="115" t="s">
        <v>153</v>
      </c>
      <c r="C87" s="116">
        <v>130000</v>
      </c>
      <c r="D87" s="117">
        <v>45002</v>
      </c>
      <c r="E87" s="115" t="s">
        <v>157</v>
      </c>
    </row>
    <row r="88" spans="1:5" ht="15">
      <c r="A88" s="115" t="s">
        <v>68</v>
      </c>
      <c r="B88" s="115" t="s">
        <v>153</v>
      </c>
      <c r="C88" s="116">
        <v>260000</v>
      </c>
      <c r="D88" s="117">
        <v>44991</v>
      </c>
      <c r="E88" s="115" t="s">
        <v>156</v>
      </c>
    </row>
    <row r="89" spans="1:5" ht="15">
      <c r="A89" s="115" t="s">
        <v>68</v>
      </c>
      <c r="B89" s="115" t="s">
        <v>153</v>
      </c>
      <c r="C89" s="116">
        <v>370000</v>
      </c>
      <c r="D89" s="117">
        <v>45000</v>
      </c>
      <c r="E89" s="115" t="s">
        <v>156</v>
      </c>
    </row>
    <row r="90" spans="1:5" ht="15">
      <c r="A90" s="115" t="s">
        <v>68</v>
      </c>
      <c r="B90" s="115" t="s">
        <v>153</v>
      </c>
      <c r="C90" s="116">
        <v>202500</v>
      </c>
      <c r="D90" s="117">
        <v>45005</v>
      </c>
      <c r="E90" s="115" t="s">
        <v>156</v>
      </c>
    </row>
    <row r="91" spans="1:5" ht="15">
      <c r="A91" s="115" t="s">
        <v>68</v>
      </c>
      <c r="B91" s="115" t="s">
        <v>153</v>
      </c>
      <c r="C91" s="116">
        <v>5600000</v>
      </c>
      <c r="D91" s="117">
        <v>45012</v>
      </c>
      <c r="E91" s="115" t="s">
        <v>156</v>
      </c>
    </row>
    <row r="92" spans="1:5" ht="15">
      <c r="A92" s="115" t="s">
        <v>68</v>
      </c>
      <c r="B92" s="115" t="s">
        <v>153</v>
      </c>
      <c r="C92" s="116">
        <v>300000</v>
      </c>
      <c r="D92" s="117">
        <v>45012</v>
      </c>
      <c r="E92" s="115" t="s">
        <v>157</v>
      </c>
    </row>
    <row r="93" spans="1:5" ht="15">
      <c r="A93" s="115" t="s">
        <v>68</v>
      </c>
      <c r="B93" s="115" t="s">
        <v>153</v>
      </c>
      <c r="C93" s="116">
        <v>258000</v>
      </c>
      <c r="D93" s="117">
        <v>45012</v>
      </c>
      <c r="E93" s="115" t="s">
        <v>157</v>
      </c>
    </row>
    <row r="94" spans="1:5" ht="15">
      <c r="A94" s="115" t="s">
        <v>68</v>
      </c>
      <c r="B94" s="115" t="s">
        <v>153</v>
      </c>
      <c r="C94" s="116">
        <v>1195000</v>
      </c>
      <c r="D94" s="117">
        <v>44998</v>
      </c>
      <c r="E94" s="115" t="s">
        <v>156</v>
      </c>
    </row>
    <row r="95" spans="1:5" ht="15">
      <c r="A95" s="115" t="s">
        <v>68</v>
      </c>
      <c r="B95" s="115" t="s">
        <v>153</v>
      </c>
      <c r="C95" s="116">
        <v>365000</v>
      </c>
      <c r="D95" s="117">
        <v>45016</v>
      </c>
      <c r="E95" s="115" t="s">
        <v>156</v>
      </c>
    </row>
    <row r="96" spans="1:5" ht="15">
      <c r="A96" s="115" t="s">
        <v>68</v>
      </c>
      <c r="B96" s="115" t="s">
        <v>153</v>
      </c>
      <c r="C96" s="116">
        <v>2067100</v>
      </c>
      <c r="D96" s="117">
        <v>45016</v>
      </c>
      <c r="E96" s="115" t="s">
        <v>156</v>
      </c>
    </row>
    <row r="97" spans="1:5" ht="15">
      <c r="A97" s="115" t="s">
        <v>68</v>
      </c>
      <c r="B97" s="115" t="s">
        <v>153</v>
      </c>
      <c r="C97" s="116">
        <v>132000</v>
      </c>
      <c r="D97" s="117">
        <v>45016</v>
      </c>
      <c r="E97" s="115" t="s">
        <v>157</v>
      </c>
    </row>
    <row r="98" spans="1:5" ht="15">
      <c r="A98" s="115" t="s">
        <v>68</v>
      </c>
      <c r="B98" s="115" t="s">
        <v>153</v>
      </c>
      <c r="C98" s="116">
        <v>1388500</v>
      </c>
      <c r="D98" s="117">
        <v>45016</v>
      </c>
      <c r="E98" s="115" t="s">
        <v>156</v>
      </c>
    </row>
    <row r="99" spans="1:5" ht="15">
      <c r="A99" s="115" t="s">
        <v>68</v>
      </c>
      <c r="B99" s="115" t="s">
        <v>153</v>
      </c>
      <c r="C99" s="116">
        <v>939000</v>
      </c>
      <c r="D99" s="117">
        <v>45009</v>
      </c>
      <c r="E99" s="115" t="s">
        <v>157</v>
      </c>
    </row>
    <row r="100" spans="1:5" ht="15">
      <c r="A100" s="115" t="s">
        <v>68</v>
      </c>
      <c r="B100" s="115" t="s">
        <v>153</v>
      </c>
      <c r="C100" s="116">
        <v>480000</v>
      </c>
      <c r="D100" s="117">
        <v>45012</v>
      </c>
      <c r="E100" s="115" t="s">
        <v>157</v>
      </c>
    </row>
    <row r="101" spans="1:5" ht="15">
      <c r="A101" s="115" t="s">
        <v>68</v>
      </c>
      <c r="B101" s="115" t="s">
        <v>153</v>
      </c>
      <c r="C101" s="116">
        <v>450000</v>
      </c>
      <c r="D101" s="117">
        <v>44992</v>
      </c>
      <c r="E101" s="115" t="s">
        <v>156</v>
      </c>
    </row>
    <row r="102" spans="1:5" ht="15">
      <c r="A102" s="115" t="s">
        <v>68</v>
      </c>
      <c r="B102" s="115" t="s">
        <v>153</v>
      </c>
      <c r="C102" s="116">
        <v>250000</v>
      </c>
      <c r="D102" s="117">
        <v>45016</v>
      </c>
      <c r="E102" s="115" t="s">
        <v>156</v>
      </c>
    </row>
    <row r="103" spans="1:5" ht="15">
      <c r="A103" s="115" t="s">
        <v>68</v>
      </c>
      <c r="B103" s="115" t="s">
        <v>153</v>
      </c>
      <c r="C103" s="116">
        <v>552000</v>
      </c>
      <c r="D103" s="117">
        <v>45016</v>
      </c>
      <c r="E103" s="115" t="s">
        <v>156</v>
      </c>
    </row>
    <row r="104" spans="1:5" ht="15">
      <c r="A104" s="115" t="s">
        <v>83</v>
      </c>
      <c r="B104" s="115" t="s">
        <v>154</v>
      </c>
      <c r="C104" s="116">
        <v>410000</v>
      </c>
      <c r="D104" s="117">
        <v>45005</v>
      </c>
      <c r="E104" s="115" t="s">
        <v>156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2023-04-03T18:56:36Z</dcterms:modified>
</cp:coreProperties>
</file>