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STATS'!$A$39:$C$39</definedName>
    <definedName name="ConstructionLoansMarket">'LOAN ONLY STATS'!$A$27:$C$27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STATS'!$A$21:$C$21</definedName>
    <definedName name="HardMoneyLoansMarket">'LOAN ONLY STATS'!$A$33:$C$33</definedName>
    <definedName name="InclineSalesMarket">'SALES STATS'!#REF!</definedName>
    <definedName name="OverallLoans">'OVERALL STATS'!$A$20:$C$22</definedName>
    <definedName name="OverallSales">'OVERALL STATS'!$A$7:$C$14</definedName>
    <definedName name="OverallSalesAndLoans">'OVERALL STATS'!$A$28:$C$35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STATS'!$A$45:$C$48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3" i="3"/>
  <c r="G9"/>
  <c r="G8"/>
  <c r="G7"/>
  <c r="G48" i="2"/>
  <c r="G47"/>
  <c r="G46"/>
  <c r="G45"/>
  <c r="G39"/>
  <c r="G33"/>
  <c r="G32"/>
  <c r="G31"/>
  <c r="G30"/>
  <c r="G29"/>
  <c r="G28"/>
  <c r="G27"/>
  <c r="G21"/>
  <c r="G20"/>
  <c r="G19"/>
  <c r="G13"/>
  <c r="G12"/>
  <c r="G11"/>
  <c r="G10"/>
  <c r="G9"/>
  <c r="G8"/>
  <c r="G7"/>
  <c r="G35" i="1"/>
  <c r="G34"/>
  <c r="G33"/>
  <c r="G32"/>
  <c r="G31"/>
  <c r="G30"/>
  <c r="G29"/>
  <c r="G28"/>
  <c r="G22"/>
  <c r="G21"/>
  <c r="G20"/>
  <c r="G14"/>
  <c r="G13"/>
  <c r="G12"/>
  <c r="G11"/>
  <c r="G10"/>
  <c r="G9"/>
  <c r="G8"/>
  <c r="G7"/>
  <c r="C28" i="3"/>
  <c r="B28"/>
  <c r="C16"/>
  <c r="B16"/>
  <c r="C40" i="2"/>
  <c r="B40"/>
  <c r="B15" i="1"/>
  <c r="C15"/>
  <c r="B34" i="3"/>
  <c r="C34"/>
  <c r="B22"/>
  <c r="C22"/>
  <c r="B10"/>
  <c r="D7" s="1"/>
  <c r="C10"/>
  <c r="E7" s="1"/>
  <c r="B49" i="2"/>
  <c r="C49"/>
  <c r="B34"/>
  <c r="D28" s="1"/>
  <c r="C34"/>
  <c r="E28" s="1"/>
  <c r="A2"/>
  <c r="B22"/>
  <c r="D20" s="1"/>
  <c r="C22"/>
  <c r="E9" i="3" l="1"/>
  <c r="D9"/>
  <c r="E9" i="1"/>
  <c r="D9"/>
  <c r="E47" i="2"/>
  <c r="D47"/>
  <c r="E29"/>
  <c r="D29"/>
  <c r="E46"/>
  <c r="D39"/>
  <c r="D33"/>
  <c r="D8" i="3"/>
  <c r="E8"/>
  <c r="D46" i="2"/>
  <c r="E48"/>
  <c r="D48"/>
  <c r="E39"/>
  <c r="E33"/>
  <c r="E21"/>
  <c r="D21"/>
  <c r="E45"/>
  <c r="E27"/>
  <c r="E30"/>
  <c r="E32"/>
  <c r="E20"/>
  <c r="E19"/>
  <c r="D19"/>
  <c r="D31"/>
  <c r="E31"/>
  <c r="D32"/>
  <c r="D30"/>
  <c r="D27"/>
  <c r="D45"/>
  <c r="A2" i="3"/>
  <c r="E33"/>
  <c r="B14" i="2"/>
  <c r="C14"/>
  <c r="B23" i="1"/>
  <c r="C23"/>
  <c r="B36"/>
  <c r="C36"/>
  <c r="E31" l="1"/>
  <c r="D31"/>
  <c r="E9" i="2"/>
  <c r="D9"/>
  <c r="E40"/>
  <c r="D40"/>
  <c r="D32" i="1"/>
  <c r="E34"/>
  <c r="E32"/>
  <c r="E30"/>
  <c r="E33"/>
  <c r="D33" i="3"/>
  <c r="D49" i="2"/>
  <c r="E49"/>
  <c r="E34"/>
  <c r="D34"/>
  <c r="D8"/>
  <c r="D7"/>
  <c r="D10"/>
  <c r="D12"/>
  <c r="D11"/>
  <c r="D13"/>
  <c r="E7"/>
  <c r="E12"/>
  <c r="E8"/>
  <c r="E11"/>
  <c r="E13"/>
  <c r="E10"/>
  <c r="E29" i="1"/>
  <c r="E28"/>
  <c r="E35"/>
  <c r="D28"/>
  <c r="E8"/>
  <c r="D11"/>
  <c r="D8"/>
  <c r="D7"/>
  <c r="E14"/>
  <c r="E11"/>
  <c r="D10"/>
  <c r="D12"/>
  <c r="D13"/>
  <c r="D14"/>
  <c r="D22"/>
  <c r="E20"/>
  <c r="E21"/>
  <c r="E22"/>
  <c r="D34"/>
  <c r="D29"/>
  <c r="E7"/>
  <c r="D35"/>
  <c r="D30"/>
  <c r="D21"/>
  <c r="D20"/>
  <c r="E10"/>
  <c r="E12"/>
  <c r="D33"/>
  <c r="E13"/>
  <c r="E36" l="1"/>
  <c r="D36"/>
  <c r="E34" i="3"/>
  <c r="D34"/>
  <c r="E10"/>
  <c r="D10"/>
  <c r="E22" i="2"/>
  <c r="D22"/>
  <c r="D15" i="1"/>
  <c r="E15"/>
  <c r="E14" i="2"/>
  <c r="D14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<sst xmlns="http://schemas.openxmlformats.org/spreadsheetml/2006/main" count="1415" uniqueCount="136">
  <si>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</si>
  <si>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</si>
  <si>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</si>
  <si>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</si>
  <si>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</si>
  <si>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</si>
  <si>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</si>
  <si>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</si>
  <si>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</si>
  <si>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</si>
  <si>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</si>
  <si>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</si>
  <si>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</si>
  <si>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</si>
  <si>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</si>
  <si>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</si>
  <si>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</si>
  <si>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</si>
  <si>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</si>
  <si>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</si>
  <si>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</si>
  <si>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</si>
  <si>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</si>
  <si>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</si>
  <si>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</si>
  <si>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</si>
  <si>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</si>
  <si>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</si>
  <si>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</si>
  <si>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</si>
  <si>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</si>
  <si>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</si>
  <si>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</si>
  <si>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</si>
  <si>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</si>
  <si>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</si>
  <si>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</si>
  <si>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</si>
  <si>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</si>
  <si>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</si>
  <si>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</si>
  <si>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</si>
  <si>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</si>
  <si>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</si>
  <si>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</si>
  <si>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</si>
  <si>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</si>
  <si>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</si>
  <si>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</si>
  <si>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</si>
  <si>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MAY, 2023</t>
  </si>
  <si>
    <t>Ticor Title</t>
  </si>
  <si>
    <t>SINGLE FAM RES.</t>
  </si>
  <si>
    <t>GARDNERVILLE</t>
  </si>
  <si>
    <t>RLT</t>
  </si>
  <si>
    <t>NO</t>
  </si>
  <si>
    <t>Landmark Title</t>
  </si>
  <si>
    <t>PLUMB</t>
  </si>
  <si>
    <t>DP</t>
  </si>
  <si>
    <t>Calatlantic Title West</t>
  </si>
  <si>
    <t>MCCARRAN</t>
  </si>
  <si>
    <t>LH</t>
  </si>
  <si>
    <t>YES</t>
  </si>
  <si>
    <t>MOBILE HOME</t>
  </si>
  <si>
    <t>CARSON CITY</t>
  </si>
  <si>
    <t>DKD</t>
  </si>
  <si>
    <t>VACANT LAND</t>
  </si>
  <si>
    <t>DC</t>
  </si>
  <si>
    <t>First American Title</t>
  </si>
  <si>
    <t>MINDEN</t>
  </si>
  <si>
    <t>ET</t>
  </si>
  <si>
    <t>Stewart Title</t>
  </si>
  <si>
    <t>MMB</t>
  </si>
  <si>
    <t>SLA</t>
  </si>
  <si>
    <t>Toiyabe Title</t>
  </si>
  <si>
    <t>RENO CORPORATE</t>
  </si>
  <si>
    <t>UNK</t>
  </si>
  <si>
    <t>AMG</t>
  </si>
  <si>
    <t>First Centennial Title</t>
  </si>
  <si>
    <t>RIDGEVIEW</t>
  </si>
  <si>
    <t>20</t>
  </si>
  <si>
    <t>CONDO/TWNHSE</t>
  </si>
  <si>
    <t>INCLINE</t>
  </si>
  <si>
    <t>SLP</t>
  </si>
  <si>
    <t>DAMONTE</t>
  </si>
  <si>
    <t>24</t>
  </si>
  <si>
    <t>2-4 PLEX</t>
  </si>
  <si>
    <t>1420-05-443-015</t>
  </si>
  <si>
    <t>23</t>
  </si>
  <si>
    <t>18</t>
  </si>
  <si>
    <t>9</t>
  </si>
  <si>
    <t>ZEPHYR</t>
  </si>
  <si>
    <t>17</t>
  </si>
  <si>
    <t>VD</t>
  </si>
  <si>
    <t>Signature Title</t>
  </si>
  <si>
    <t>NF</t>
  </si>
  <si>
    <t>COMMERCIAL</t>
  </si>
  <si>
    <t>KIETZKE</t>
  </si>
  <si>
    <t>TO</t>
  </si>
  <si>
    <t>KDJ</t>
  </si>
  <si>
    <t>JML</t>
  </si>
  <si>
    <t>JMS</t>
  </si>
  <si>
    <t>RS</t>
  </si>
  <si>
    <t>CA</t>
  </si>
  <si>
    <t>1220-21-111-098</t>
  </si>
  <si>
    <t>CONVENTIONAL</t>
  </si>
  <si>
    <t>NEVADA STATE BANK</t>
  </si>
  <si>
    <t>1220-04-602-021</t>
  </si>
  <si>
    <t>HARD MONEY</t>
  </si>
  <si>
    <t>FELDMAN, LEWIS S TRUSTEE; FELDMAN FAMILY TRUST; NEFF, BRIAN W RETIREMENT PLAN; NOBLE, JENNIFER MARIE VALLIERE; OWENS, WILLIAM C TRUSTEE; OWENS TRUST 2/24/93</t>
  </si>
  <si>
    <t>1319-18-212-016</t>
  </si>
  <si>
    <t>UNITED WHOLESALE MORTGAGE LLC; MORTGAGE ELECTRONIC REGISTRATION SYS</t>
  </si>
  <si>
    <t> 1419-09-01-043</t>
  </si>
  <si>
    <t>US BANK NA</t>
  </si>
  <si>
    <t>PREMIER MORTGAGE RESOURCES LLC</t>
  </si>
  <si>
    <t>1419-11-002-024</t>
  </si>
  <si>
    <t>VA</t>
  </si>
  <si>
    <t>MASON MCDUFFIE MORTGAGE CORPORATION</t>
  </si>
  <si>
    <t>1318-23-310-022</t>
  </si>
  <si>
    <t>CROSSCOUNTRY MORTGAGE LLC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</si>
  <si>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</si>
  <si>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</si>
  <si>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</si>
  <si>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</si>
  <si>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</si>
  <si>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</si>
  <si>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</si>
  <si>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</si>
  <si>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</si>
  <si>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</si>
  <si>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</si>
  <si>
    <t>NO COMMERCIAL LOANS THIS MONTH</t>
  </si>
  <si>
    <t>NO HOME EQUITY OR CREDIT LINE LOANS THIS MONTH</t>
  </si>
  <si>
    <t>NO CONSTRUCTION LOANS THIS MONTH</t>
  </si>
  <si>
    <t>RANK BY DOLLAR VOLUME</t>
  </si>
  <si>
    <t>RANK BY CLOSINGS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</si>
</sst>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0" applyFont="1" applyBorder="1" applyAlignment="1">
      <alignment horizontal="right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27</c:v>
                </c:pt>
                <c:pt idx="1">
                  <c:v>24</c:v>
                </c:pt>
                <c:pt idx="2">
                  <c:v>20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shape val="box"/>
        <c:axId val="116630656"/>
        <c:axId val="116632192"/>
        <c:axId val="0"/>
      </c:bar3DChart>
      <c:catAx>
        <c:axId val="116630656"/>
        <c:scaling>
          <c:orientation val="minMax"/>
        </c:scaling>
        <c:axPos val="b"/>
        <c:numFmt formatCode="General" sourceLinked="1"/>
        <c:majorTickMark val="none"/>
        <c:tickLblPos val="nextTo"/>
        <c:crossAx val="116632192"/>
        <c:crosses val="autoZero"/>
        <c:auto val="1"/>
        <c:lblAlgn val="ctr"/>
        <c:lblOffset val="100"/>
      </c:catAx>
      <c:valAx>
        <c:axId val="116632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6630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STATS'!$A$20:$A$22</c:f>
              <c:strCache>
                <c:ptCount val="3"/>
                <c:pt idx="0">
                  <c:v>First Centennial Title</c:v>
                </c:pt>
                <c:pt idx="1">
                  <c:v>Signature Title</c:v>
                </c:pt>
                <c:pt idx="2">
                  <c:v>First American Title</c:v>
                </c:pt>
              </c:strCache>
            </c:strRef>
          </c:cat>
          <c:val>
            <c:numRef>
              <c:f>'OVERALL STATS'!$B$20:$B$22</c:f>
              <c:numCache>
                <c:formatCode>0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hape val="box"/>
        <c:axId val="116671232"/>
        <c:axId val="116672768"/>
        <c:axId val="0"/>
      </c:bar3DChart>
      <c:catAx>
        <c:axId val="116671232"/>
        <c:scaling>
          <c:orientation val="minMax"/>
        </c:scaling>
        <c:axPos val="b"/>
        <c:numFmt formatCode="General" sourceLinked="1"/>
        <c:majorTickMark val="none"/>
        <c:tickLblPos val="nextTo"/>
        <c:crossAx val="116672768"/>
        <c:crosses val="autoZero"/>
        <c:auto val="1"/>
        <c:lblAlgn val="ctr"/>
        <c:lblOffset val="100"/>
      </c:catAx>
      <c:valAx>
        <c:axId val="116672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6671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STATS'!$A$28:$A$35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STATS'!$B$28:$B$35</c:f>
              <c:numCache>
                <c:formatCode>0</c:formatCode>
                <c:ptCount val="8"/>
                <c:pt idx="0">
                  <c:v>27</c:v>
                </c:pt>
                <c:pt idx="1">
                  <c:v>24</c:v>
                </c:pt>
                <c:pt idx="2">
                  <c:v>21</c:v>
                </c:pt>
                <c:pt idx="3">
                  <c:v>18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</c:ser>
        <c:shape val="box"/>
        <c:axId val="116699136"/>
        <c:axId val="116700672"/>
        <c:axId val="0"/>
      </c:bar3DChart>
      <c:catAx>
        <c:axId val="116699136"/>
        <c:scaling>
          <c:orientation val="minMax"/>
        </c:scaling>
        <c:axPos val="b"/>
        <c:numFmt formatCode="General" sourceLinked="1"/>
        <c:majorTickMark val="none"/>
        <c:tickLblPos val="nextTo"/>
        <c:crossAx val="116700672"/>
        <c:crosses val="autoZero"/>
        <c:auto val="1"/>
        <c:lblAlgn val="ctr"/>
        <c:lblOffset val="100"/>
      </c:catAx>
      <c:valAx>
        <c:axId val="116700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6699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16047000</c:v>
                </c:pt>
                <c:pt idx="1">
                  <c:v>23784824</c:v>
                </c:pt>
                <c:pt idx="2">
                  <c:v>11668000</c:v>
                </c:pt>
                <c:pt idx="3">
                  <c:v>7426889</c:v>
                </c:pt>
                <c:pt idx="4">
                  <c:v>3114902</c:v>
                </c:pt>
                <c:pt idx="5">
                  <c:v>2435000</c:v>
                </c:pt>
                <c:pt idx="6">
                  <c:v>11604000</c:v>
                </c:pt>
                <c:pt idx="7">
                  <c:v>1597500</c:v>
                </c:pt>
              </c:numCache>
            </c:numRef>
          </c:val>
        </c:ser>
        <c:shape val="box"/>
        <c:axId val="117181440"/>
        <c:axId val="117199616"/>
        <c:axId val="0"/>
      </c:bar3DChart>
      <c:catAx>
        <c:axId val="117181440"/>
        <c:scaling>
          <c:orientation val="minMax"/>
        </c:scaling>
        <c:axPos val="b"/>
        <c:numFmt formatCode="General" sourceLinked="1"/>
        <c:majorTickMark val="none"/>
        <c:tickLblPos val="nextTo"/>
        <c:crossAx val="117199616"/>
        <c:crosses val="autoZero"/>
        <c:auto val="1"/>
        <c:lblAlgn val="ctr"/>
        <c:lblOffset val="100"/>
      </c:catAx>
      <c:valAx>
        <c:axId val="1171996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71814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STATS'!$A$20:$A$22</c:f>
              <c:strCache>
                <c:ptCount val="3"/>
                <c:pt idx="0">
                  <c:v>First Centennial Title</c:v>
                </c:pt>
                <c:pt idx="1">
                  <c:v>Signature Title</c:v>
                </c:pt>
                <c:pt idx="2">
                  <c:v>First American Title</c:v>
                </c:pt>
              </c:strCache>
            </c:strRef>
          </c:cat>
          <c:val>
            <c:numRef>
              <c:f>'OVERALL STATS'!$C$20:$C$22</c:f>
              <c:numCache>
                <c:formatCode>"$"#,##0</c:formatCode>
                <c:ptCount val="3"/>
                <c:pt idx="0">
                  <c:v>6997945</c:v>
                </c:pt>
                <c:pt idx="1">
                  <c:v>220000</c:v>
                </c:pt>
                <c:pt idx="2">
                  <c:v>100000</c:v>
                </c:pt>
              </c:numCache>
            </c:numRef>
          </c:val>
        </c:ser>
        <c:shape val="box"/>
        <c:axId val="117242112"/>
        <c:axId val="117047296"/>
        <c:axId val="0"/>
      </c:bar3DChart>
      <c:catAx>
        <c:axId val="117242112"/>
        <c:scaling>
          <c:orientation val="minMax"/>
        </c:scaling>
        <c:axPos val="b"/>
        <c:numFmt formatCode="General" sourceLinked="1"/>
        <c:majorTickMark val="none"/>
        <c:tickLblPos val="nextTo"/>
        <c:crossAx val="117047296"/>
        <c:crosses val="autoZero"/>
        <c:auto val="1"/>
        <c:lblAlgn val="ctr"/>
        <c:lblOffset val="100"/>
      </c:catAx>
      <c:valAx>
        <c:axId val="117047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7242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STATS'!$A$28:$A$35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STATS'!$C$28:$C$35</c:f>
              <c:numCache>
                <c:formatCode>"$"#,##0</c:formatCode>
                <c:ptCount val="8"/>
                <c:pt idx="0">
                  <c:v>16047000</c:v>
                </c:pt>
                <c:pt idx="1">
                  <c:v>23784824</c:v>
                </c:pt>
                <c:pt idx="2">
                  <c:v>11768000</c:v>
                </c:pt>
                <c:pt idx="3">
                  <c:v>14424834</c:v>
                </c:pt>
                <c:pt idx="4">
                  <c:v>3114902</c:v>
                </c:pt>
                <c:pt idx="5">
                  <c:v>11824000</c:v>
                </c:pt>
                <c:pt idx="6">
                  <c:v>2435000</c:v>
                </c:pt>
                <c:pt idx="7">
                  <c:v>1597500</c:v>
                </c:pt>
              </c:numCache>
            </c:numRef>
          </c:val>
        </c:ser>
        <c:shape val="box"/>
        <c:axId val="117061120"/>
        <c:axId val="117062656"/>
        <c:axId val="0"/>
      </c:bar3DChart>
      <c:catAx>
        <c:axId val="117061120"/>
        <c:scaling>
          <c:orientation val="minMax"/>
        </c:scaling>
        <c:axPos val="b"/>
        <c:numFmt formatCode="General" sourceLinked="1"/>
        <c:majorTickMark val="none"/>
        <c:tickLblPos val="nextTo"/>
        <c:crossAx val="117062656"/>
        <c:crosses val="autoZero"/>
        <c:auto val="1"/>
        <c:lblAlgn val="ctr"/>
        <c:lblOffset val="100"/>
      </c:catAx>
      <c:valAx>
        <c:axId val="117062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7061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78.495847800928" createdVersion="3" refreshedVersion="3" minRefreshableVersion="3" recordCount="102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2">
        <s v="MCCARRAN"/>
        <s v="INCLINE"/>
        <s v="MINDEN"/>
        <s v="ZEPHYR"/>
        <s v="RIDGEVIEW"/>
        <s v="DAMONTE"/>
        <s v="CARSON CITY"/>
        <s v="PLUMB"/>
        <s v="RENO CORPORATE"/>
        <s v="GARDNERVILLE"/>
        <s v="KIETZKE"/>
        <m u="1"/>
      </sharedItems>
    </cacheField>
    <cacheField name="EO" numFmtId="0">
      <sharedItems containsBlank="1" count="26">
        <s v="LH"/>
        <s v="VD"/>
        <s v="ET"/>
        <s v="17"/>
        <s v="9"/>
        <s v="24"/>
        <s v="18"/>
        <s v="20"/>
        <s v="23"/>
        <s v="DP"/>
        <s v="RS"/>
        <s v="JML"/>
        <s v="CA"/>
        <s v="NF"/>
        <s v="SLA"/>
        <s v="MMB"/>
        <s v="AMG"/>
        <s v="KDJ"/>
        <s v="JMS"/>
        <s v="RLT"/>
        <s v="DC"/>
        <s v="TO"/>
        <s v="DKD"/>
        <s v="SLP"/>
        <s v="UNK"/>
        <m u="1"/>
      </sharedItems>
    </cacheField>
    <cacheField name="PROPTYPE" numFmtId="0">
      <sharedItems containsBlank="1" count="7">
        <s v="SINGLE FAM RES."/>
        <s v="CONDO/TWNHSE"/>
        <s v="VACANT LAND"/>
        <s v="2-4 PLEX"/>
        <s v="MOBILE HOME"/>
        <s v="COMMERCIAL"/>
        <m u="1"/>
      </sharedItems>
    </cacheField>
    <cacheField name="DOCNUM" numFmtId="0">
      <sharedItems containsSemiMixedTypes="0" containsString="0" containsNumber="1" containsInteger="1" minValue="996081" maxValue="996938"/>
    </cacheField>
    <cacheField name="AMOUNT" numFmtId="165">
      <sharedItems containsSemiMixedTypes="0" containsString="0" containsNumber="1" containsInteger="1" minValue="67000" maxValue="12110924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5-01T00:00:00" maxDate="2023-06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78.495974768521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m/>
        <s v="Western Title" u="1"/>
        <s v="Driggs Title Agency" u="1"/>
        <s v="Driggs Title Agency Inc - Nevada" u="1"/>
        <s v="Capital Title" u="1"/>
        <s v="Stewart Title" u="1"/>
        <s v="Acme Title and Escrow" u="1"/>
        <s v="Reliant Title" u="1"/>
        <s v="Ticor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VA"/>
        <s v="HARD MONEY"/>
        <m/>
        <s v="CONSTRUCTION" u="1"/>
        <s v="SBA" u="1"/>
        <s v="FHA" u="1"/>
        <s v="CREDIT LINE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996317" maxValue="996788"/>
    </cacheField>
    <cacheField name="AMOUNT" numFmtId="165">
      <sharedItems containsString="0" containsBlank="1" containsNumber="1" containsInteger="1" minValue="100000" maxValue="4928945"/>
    </cacheField>
    <cacheField name="RECDATE" numFmtId="14">
      <sharedItems containsNonDate="0" containsDate="1" containsString="0" containsBlank="1" minDate="2023-05-10T00:00:00" maxDate="2023-05-26T00:00:00"/>
    </cacheField>
    <cacheField name="LENDER" numFmtId="0">
      <sharedItems containsBlank="1" count="104">
        <s v="NEVADA STATE BANK"/>
        <s v="MASON MCDUFFIE MORTGAGE CORPORATION"/>
        <s v="PREMIER MORTGAGE RESOURCES LLC"/>
        <s v="US BANK NA"/>
        <s v="UNITED WHOLESALE MORTGAGE LLC; MORTGAGE ELECTRONIC REGISTRATION SYS"/>
        <s v="FELDMAN, LEWIS S TRUSTEE; FELDMAN FAMILY TRUST; NEFF, BRIAN W RETIREMENT PLAN; NOBLE, JENNIFER MARIE VALLIERE; OWENS, WILLIAM C TRUSTEE; OWENS TRUST 2/24/93"/>
        <s v="CROSSCOUNTRY MORTGAGE LLC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  <s v="CAL"/>
    <x v="0"/>
    <x v="0"/>
    <x v="0"/>
    <n v="996850"/>
    <n v="499950"/>
    <x v="0"/>
    <s v="YES"/>
    <d v="2023-05-26T00:00:00"/>
  </r>
  <r>
    <x v="0"/>
    <s v="CAL"/>
    <x v="0"/>
    <x v="0"/>
    <x v="0"/>
    <n v="996456"/>
    <n v="515515"/>
    <x v="0"/>
    <s v="YES"/>
    <d v="2023-05-15T00:00:00"/>
  </r>
  <r>
    <x v="0"/>
    <s v="CAL"/>
    <x v="0"/>
    <x v="0"/>
    <x v="0"/>
    <n v="996587"/>
    <n v="556537"/>
    <x v="0"/>
    <s v="YES"/>
    <d v="2023-05-17T00:00:00"/>
  </r>
  <r>
    <x v="0"/>
    <s v="CAL"/>
    <x v="0"/>
    <x v="0"/>
    <x v="0"/>
    <n v="996648"/>
    <n v="530000"/>
    <x v="0"/>
    <s v="YES"/>
    <d v="2023-05-19T00:00:00"/>
  </r>
  <r>
    <x v="0"/>
    <s v="CAL"/>
    <x v="0"/>
    <x v="0"/>
    <x v="0"/>
    <n v="996886"/>
    <n v="532950"/>
    <x v="0"/>
    <s v="YES"/>
    <d v="2023-05-30T00:00:00"/>
  </r>
  <r>
    <x v="0"/>
    <s v="CAL"/>
    <x v="0"/>
    <x v="0"/>
    <x v="0"/>
    <n v="996733"/>
    <n v="479950"/>
    <x v="0"/>
    <s v="YES"/>
    <d v="2023-05-23T00:00:00"/>
  </r>
  <r>
    <x v="1"/>
    <s v="FA"/>
    <x v="1"/>
    <x v="1"/>
    <x v="1"/>
    <n v="996393"/>
    <n v="352000"/>
    <x v="1"/>
    <s v="YES"/>
    <d v="2023-05-12T00:00:00"/>
  </r>
  <r>
    <x v="1"/>
    <s v="FA"/>
    <x v="2"/>
    <x v="2"/>
    <x v="0"/>
    <n v="996383"/>
    <n v="800000"/>
    <x v="1"/>
    <s v="YES"/>
    <d v="2023-05-12T00:00:00"/>
  </r>
  <r>
    <x v="1"/>
    <s v="FA"/>
    <x v="2"/>
    <x v="2"/>
    <x v="0"/>
    <n v="996601"/>
    <n v="405000"/>
    <x v="1"/>
    <s v="YES"/>
    <d v="2023-05-18T00:00:00"/>
  </r>
  <r>
    <x v="1"/>
    <s v="FA"/>
    <x v="2"/>
    <x v="2"/>
    <x v="0"/>
    <n v="996606"/>
    <n v="1100000"/>
    <x v="1"/>
    <s v="YES"/>
    <d v="2023-05-18T00:00:00"/>
  </r>
  <r>
    <x v="1"/>
    <s v="FA"/>
    <x v="2"/>
    <x v="2"/>
    <x v="0"/>
    <n v="996641"/>
    <n v="705000"/>
    <x v="1"/>
    <s v="YES"/>
    <d v="2023-05-19T00:00:00"/>
  </r>
  <r>
    <x v="1"/>
    <s v="FA"/>
    <x v="2"/>
    <x v="2"/>
    <x v="0"/>
    <n v="996433"/>
    <n v="1055000"/>
    <x v="1"/>
    <s v="YES"/>
    <d v="2023-05-15T00:00:00"/>
  </r>
  <r>
    <x v="1"/>
    <s v="FA"/>
    <x v="2"/>
    <x v="2"/>
    <x v="0"/>
    <n v="996839"/>
    <n v="655000"/>
    <x v="1"/>
    <s v="YES"/>
    <d v="2023-05-26T00:00:00"/>
  </r>
  <r>
    <x v="1"/>
    <s v="FA"/>
    <x v="2"/>
    <x v="2"/>
    <x v="2"/>
    <n v="996409"/>
    <n v="450000"/>
    <x v="1"/>
    <s v="YES"/>
    <d v="2023-05-12T00:00:00"/>
  </r>
  <r>
    <x v="1"/>
    <s v="FA"/>
    <x v="2"/>
    <x v="2"/>
    <x v="3"/>
    <n v="996168"/>
    <n v="520000"/>
    <x v="1"/>
    <s v="YES"/>
    <d v="2023-05-03T00:00:00"/>
  </r>
  <r>
    <x v="1"/>
    <s v="FA"/>
    <x v="2"/>
    <x v="2"/>
    <x v="0"/>
    <n v="996835"/>
    <n v="575000"/>
    <x v="1"/>
    <s v="YES"/>
    <d v="2023-05-26T00:00:00"/>
  </r>
  <r>
    <x v="1"/>
    <s v="FA"/>
    <x v="2"/>
    <x v="2"/>
    <x v="0"/>
    <n v="996158"/>
    <n v="425000"/>
    <x v="1"/>
    <s v="YES"/>
    <d v="2023-05-03T00:00:00"/>
  </r>
  <r>
    <x v="1"/>
    <s v="FA"/>
    <x v="2"/>
    <x v="2"/>
    <x v="0"/>
    <n v="996635"/>
    <n v="595000"/>
    <x v="1"/>
    <s v="YES"/>
    <d v="2023-05-19T00:00:00"/>
  </r>
  <r>
    <x v="1"/>
    <s v="FA"/>
    <x v="2"/>
    <x v="2"/>
    <x v="0"/>
    <n v="996274"/>
    <n v="600000"/>
    <x v="1"/>
    <s v="YES"/>
    <d v="2023-05-08T00:00:00"/>
  </r>
  <r>
    <x v="1"/>
    <s v="FA"/>
    <x v="2"/>
    <x v="2"/>
    <x v="0"/>
    <n v="996268"/>
    <n v="509000"/>
    <x v="1"/>
    <s v="YES"/>
    <d v="2023-05-08T00:00:00"/>
  </r>
  <r>
    <x v="1"/>
    <s v="FA"/>
    <x v="2"/>
    <x v="2"/>
    <x v="4"/>
    <n v="996242"/>
    <n v="330000"/>
    <x v="1"/>
    <s v="YES"/>
    <d v="2023-05-05T00:00:00"/>
  </r>
  <r>
    <x v="1"/>
    <s v="FA"/>
    <x v="2"/>
    <x v="2"/>
    <x v="0"/>
    <n v="996907"/>
    <n v="450000"/>
    <x v="1"/>
    <s v="YES"/>
    <d v="2023-05-31T00:00:00"/>
  </r>
  <r>
    <x v="1"/>
    <s v="FA"/>
    <x v="2"/>
    <x v="2"/>
    <x v="2"/>
    <n v="996634"/>
    <n v="425000"/>
    <x v="1"/>
    <s v="YES"/>
    <d v="2023-05-19T00:00:00"/>
  </r>
  <r>
    <x v="1"/>
    <s v="FA"/>
    <x v="2"/>
    <x v="2"/>
    <x v="0"/>
    <n v="996570"/>
    <n v="650000"/>
    <x v="1"/>
    <s v="YES"/>
    <d v="2023-05-17T00:00:00"/>
  </r>
  <r>
    <x v="1"/>
    <s v="FA"/>
    <x v="2"/>
    <x v="2"/>
    <x v="2"/>
    <n v="996560"/>
    <n v="67000"/>
    <x v="1"/>
    <s v="YES"/>
    <d v="2023-05-17T00:00:00"/>
  </r>
  <r>
    <x v="1"/>
    <s v="FA"/>
    <x v="2"/>
    <x v="2"/>
    <x v="0"/>
    <n v="996209"/>
    <n v="1000000"/>
    <x v="1"/>
    <s v="YES"/>
    <d v="2023-05-05T00:00:00"/>
  </r>
  <r>
    <x v="2"/>
    <s v="FC"/>
    <x v="3"/>
    <x v="3"/>
    <x v="1"/>
    <n v="996439"/>
    <n v="490000"/>
    <x v="1"/>
    <s v="YES"/>
    <d v="2023-05-15T00:00:00"/>
  </r>
  <r>
    <x v="2"/>
    <s v="FC"/>
    <x v="3"/>
    <x v="3"/>
    <x v="1"/>
    <n v="996381"/>
    <n v="455000"/>
    <x v="1"/>
    <s v="YES"/>
    <d v="2023-05-12T00:00:00"/>
  </r>
  <r>
    <x v="2"/>
    <s v="FC"/>
    <x v="4"/>
    <x v="4"/>
    <x v="0"/>
    <n v="996368"/>
    <n v="492525"/>
    <x v="1"/>
    <s v="YES"/>
    <d v="2023-05-11T00:00:00"/>
  </r>
  <r>
    <x v="2"/>
    <s v="FC"/>
    <x v="5"/>
    <x v="5"/>
    <x v="0"/>
    <n v="996354"/>
    <n v="460000"/>
    <x v="1"/>
    <s v="YES"/>
    <d v="2023-05-11T00:00:00"/>
  </r>
  <r>
    <x v="2"/>
    <s v="FC"/>
    <x v="6"/>
    <x v="6"/>
    <x v="0"/>
    <n v="996348"/>
    <n v="238382"/>
    <x v="1"/>
    <s v="YES"/>
    <d v="2023-05-11T00:00:00"/>
  </r>
  <r>
    <x v="2"/>
    <s v="FC"/>
    <x v="4"/>
    <x v="7"/>
    <x v="0"/>
    <n v="996316"/>
    <n v="605482"/>
    <x v="0"/>
    <s v="YES"/>
    <d v="2023-05-10T00:00:00"/>
  </r>
  <r>
    <x v="2"/>
    <s v="FC"/>
    <x v="5"/>
    <x v="5"/>
    <x v="0"/>
    <n v="996286"/>
    <n v="800000"/>
    <x v="1"/>
    <s v="YES"/>
    <d v="2023-05-09T00:00:00"/>
  </r>
  <r>
    <x v="2"/>
    <s v="FC"/>
    <x v="4"/>
    <x v="7"/>
    <x v="0"/>
    <n v="996225"/>
    <n v="561000"/>
    <x v="0"/>
    <s v="YES"/>
    <d v="2023-05-05T00:00:00"/>
  </r>
  <r>
    <x v="2"/>
    <s v="FC"/>
    <x v="6"/>
    <x v="8"/>
    <x v="0"/>
    <n v="996322"/>
    <n v="615000"/>
    <x v="1"/>
    <s v="YES"/>
    <d v="2023-05-10T00:00:00"/>
  </r>
  <r>
    <x v="2"/>
    <s v="FC"/>
    <x v="3"/>
    <x v="3"/>
    <x v="0"/>
    <n v="996938"/>
    <n v="639000"/>
    <x v="1"/>
    <s v="YES"/>
    <d v="2023-05-31T00:00:00"/>
  </r>
  <r>
    <x v="2"/>
    <s v="FC"/>
    <x v="3"/>
    <x v="3"/>
    <x v="1"/>
    <n v="996801"/>
    <n v="622500"/>
    <x v="1"/>
    <s v="YES"/>
    <d v="2023-05-25T00:00:00"/>
  </r>
  <r>
    <x v="2"/>
    <s v="FC"/>
    <x v="3"/>
    <x v="3"/>
    <x v="3"/>
    <n v="996841"/>
    <n v="900000"/>
    <x v="1"/>
    <s v="YES"/>
    <d v="2023-05-26T00:00:00"/>
  </r>
  <r>
    <x v="2"/>
    <s v="FC"/>
    <x v="6"/>
    <x v="8"/>
    <x v="0"/>
    <n v="996863"/>
    <n v="548000"/>
    <x v="1"/>
    <s v="YES"/>
    <d v="2023-05-30T00:00:00"/>
  </r>
  <r>
    <x v="3"/>
    <s v="LT"/>
    <x v="7"/>
    <x v="9"/>
    <x v="0"/>
    <n v="996395"/>
    <n v="650000"/>
    <x v="1"/>
    <s v="YES"/>
    <d v="2023-05-12T00:00:00"/>
  </r>
  <r>
    <x v="3"/>
    <s v="LT"/>
    <x v="7"/>
    <x v="9"/>
    <x v="0"/>
    <n v="996447"/>
    <n v="340000"/>
    <x v="1"/>
    <s v="YES"/>
    <d v="2023-05-15T00:00:00"/>
  </r>
  <r>
    <x v="3"/>
    <s v="LT"/>
    <x v="7"/>
    <x v="9"/>
    <x v="0"/>
    <n v="996370"/>
    <n v="385000"/>
    <x v="1"/>
    <s v="YES"/>
    <d v="2023-05-11T00:00:00"/>
  </r>
  <r>
    <x v="3"/>
    <s v="LT"/>
    <x v="7"/>
    <x v="10"/>
    <x v="0"/>
    <n v="996861"/>
    <n v="535000"/>
    <x v="1"/>
    <s v="YES"/>
    <d v="2023-05-30T00:00:00"/>
  </r>
  <r>
    <x v="3"/>
    <s v="LT"/>
    <x v="7"/>
    <x v="9"/>
    <x v="0"/>
    <n v="996828"/>
    <n v="525000"/>
    <x v="1"/>
    <s v="YES"/>
    <d v="2023-05-26T00:00:00"/>
  </r>
  <r>
    <x v="4"/>
    <s v="SIG"/>
    <x v="3"/>
    <x v="11"/>
    <x v="0"/>
    <n v="996703"/>
    <n v="8125000"/>
    <x v="1"/>
    <s v="YES"/>
    <d v="2023-05-23T00:00:00"/>
  </r>
  <r>
    <x v="4"/>
    <s v="SIG"/>
    <x v="3"/>
    <x v="11"/>
    <x v="0"/>
    <n v="996686"/>
    <n v="2500000"/>
    <x v="1"/>
    <s v="YES"/>
    <d v="2023-05-22T00:00:00"/>
  </r>
  <r>
    <x v="4"/>
    <s v="SIG"/>
    <x v="8"/>
    <x v="12"/>
    <x v="0"/>
    <n v="996913"/>
    <n v="630000"/>
    <x v="1"/>
    <s v="YES"/>
    <d v="2023-05-31T00:00:00"/>
  </r>
  <r>
    <x v="4"/>
    <s v="SIG"/>
    <x v="2"/>
    <x v="13"/>
    <x v="4"/>
    <n v="996574"/>
    <n v="349000"/>
    <x v="1"/>
    <s v="YES"/>
    <d v="2023-05-17T00:00:00"/>
  </r>
  <r>
    <x v="5"/>
    <s v="ST"/>
    <x v="9"/>
    <x v="14"/>
    <x v="0"/>
    <n v="996199"/>
    <n v="369000"/>
    <x v="0"/>
    <s v="YES"/>
    <d v="2023-05-04T00:00:00"/>
  </r>
  <r>
    <x v="5"/>
    <s v="ST"/>
    <x v="9"/>
    <x v="15"/>
    <x v="0"/>
    <n v="996178"/>
    <n v="487000"/>
    <x v="1"/>
    <s v="YES"/>
    <d v="2023-05-04T00:00:00"/>
  </r>
  <r>
    <x v="5"/>
    <s v="ST"/>
    <x v="9"/>
    <x v="15"/>
    <x v="0"/>
    <n v="996325"/>
    <n v="470000"/>
    <x v="1"/>
    <s v="YES"/>
    <d v="2023-05-10T00:00:00"/>
  </r>
  <r>
    <x v="5"/>
    <s v="ST"/>
    <x v="9"/>
    <x v="14"/>
    <x v="0"/>
    <n v="996205"/>
    <n v="639000"/>
    <x v="1"/>
    <s v="YES"/>
    <d v="2023-05-05T00:00:00"/>
  </r>
  <r>
    <x v="5"/>
    <s v="ST"/>
    <x v="9"/>
    <x v="15"/>
    <x v="0"/>
    <n v="996349"/>
    <n v="455000"/>
    <x v="1"/>
    <s v="YES"/>
    <d v="2023-05-11T00:00:00"/>
  </r>
  <r>
    <x v="5"/>
    <s v="ST"/>
    <x v="9"/>
    <x v="14"/>
    <x v="0"/>
    <n v="996106"/>
    <n v="1287500"/>
    <x v="1"/>
    <s v="YES"/>
    <d v="2023-05-01T00:00:00"/>
  </r>
  <r>
    <x v="5"/>
    <s v="ST"/>
    <x v="9"/>
    <x v="14"/>
    <x v="0"/>
    <n v="996081"/>
    <n v="1110000"/>
    <x v="1"/>
    <s v="YES"/>
    <d v="2023-05-01T00:00:00"/>
  </r>
  <r>
    <x v="5"/>
    <s v="ST"/>
    <x v="9"/>
    <x v="15"/>
    <x v="0"/>
    <n v="996290"/>
    <n v="960000"/>
    <x v="1"/>
    <s v="YES"/>
    <d v="2023-05-09T00:00:00"/>
  </r>
  <r>
    <x v="5"/>
    <s v="ST"/>
    <x v="9"/>
    <x v="14"/>
    <x v="0"/>
    <n v="996238"/>
    <n v="430000"/>
    <x v="1"/>
    <s v="YES"/>
    <d v="2023-05-05T00:00:00"/>
  </r>
  <r>
    <x v="5"/>
    <s v="ST"/>
    <x v="6"/>
    <x v="16"/>
    <x v="0"/>
    <n v="996221"/>
    <n v="649000"/>
    <x v="1"/>
    <s v="YES"/>
    <d v="2023-05-05T00:00:00"/>
  </r>
  <r>
    <x v="5"/>
    <s v="ST"/>
    <x v="9"/>
    <x v="14"/>
    <x v="0"/>
    <n v="996212"/>
    <n v="450000"/>
    <x v="1"/>
    <s v="YES"/>
    <d v="2023-05-05T00:00:00"/>
  </r>
  <r>
    <x v="5"/>
    <s v="ST"/>
    <x v="9"/>
    <x v="15"/>
    <x v="0"/>
    <n v="996572"/>
    <n v="2095000"/>
    <x v="1"/>
    <s v="YES"/>
    <d v="2023-05-17T00:00:00"/>
  </r>
  <r>
    <x v="5"/>
    <s v="ST"/>
    <x v="9"/>
    <x v="15"/>
    <x v="0"/>
    <n v="996562"/>
    <n v="380000"/>
    <x v="1"/>
    <s v="YES"/>
    <d v="2023-05-17T00:00:00"/>
  </r>
  <r>
    <x v="5"/>
    <s v="ST"/>
    <x v="6"/>
    <x v="17"/>
    <x v="2"/>
    <n v="996918"/>
    <n v="181000"/>
    <x v="1"/>
    <s v="YES"/>
    <d v="2023-05-31T00:00:00"/>
  </r>
  <r>
    <x v="5"/>
    <s v="ST"/>
    <x v="9"/>
    <x v="15"/>
    <x v="0"/>
    <n v="996919"/>
    <n v="400000"/>
    <x v="1"/>
    <s v="YES"/>
    <d v="2023-05-31T00:00:00"/>
  </r>
  <r>
    <x v="5"/>
    <s v="ST"/>
    <x v="6"/>
    <x v="16"/>
    <x v="2"/>
    <n v="996132"/>
    <n v="325000"/>
    <x v="1"/>
    <s v="YES"/>
    <d v="2023-05-02T00:00:00"/>
  </r>
  <r>
    <x v="5"/>
    <s v="ST"/>
    <x v="6"/>
    <x v="17"/>
    <x v="0"/>
    <n v="996716"/>
    <n v="525000"/>
    <x v="1"/>
    <s v="YES"/>
    <d v="2023-05-23T00:00:00"/>
  </r>
  <r>
    <x v="5"/>
    <s v="ST"/>
    <x v="9"/>
    <x v="14"/>
    <x v="2"/>
    <n v="996777"/>
    <n v="107500"/>
    <x v="1"/>
    <s v="YES"/>
    <d v="2023-05-25T00:00:00"/>
  </r>
  <r>
    <x v="5"/>
    <s v="ST"/>
    <x v="9"/>
    <x v="14"/>
    <x v="0"/>
    <n v="996815"/>
    <n v="519000"/>
    <x v="1"/>
    <s v="YES"/>
    <d v="2023-05-26T00:00:00"/>
  </r>
  <r>
    <x v="5"/>
    <s v="ST"/>
    <x v="10"/>
    <x v="18"/>
    <x v="0"/>
    <n v="996924"/>
    <n v="725000"/>
    <x v="1"/>
    <s v="YES"/>
    <d v="2023-05-31T00:00:00"/>
  </r>
  <r>
    <x v="5"/>
    <s v="ST"/>
    <x v="9"/>
    <x v="14"/>
    <x v="2"/>
    <n v="996704"/>
    <n v="120000"/>
    <x v="1"/>
    <s v="YES"/>
    <d v="2023-05-23T00:00:00"/>
  </r>
  <r>
    <x v="5"/>
    <s v="ST"/>
    <x v="9"/>
    <x v="14"/>
    <x v="0"/>
    <n v="996739"/>
    <n v="515000"/>
    <x v="1"/>
    <s v="YES"/>
    <d v="2023-05-24T00:00:00"/>
  </r>
  <r>
    <x v="5"/>
    <s v="ST"/>
    <x v="9"/>
    <x v="14"/>
    <x v="2"/>
    <n v="996603"/>
    <n v="510000"/>
    <x v="1"/>
    <s v="YES"/>
    <d v="2023-05-18T00:00:00"/>
  </r>
  <r>
    <x v="5"/>
    <s v="ST"/>
    <x v="9"/>
    <x v="14"/>
    <x v="1"/>
    <n v="996655"/>
    <n v="968000"/>
    <x v="1"/>
    <s v="YES"/>
    <d v="2023-05-19T00:00:00"/>
  </r>
  <r>
    <x v="5"/>
    <s v="ST"/>
    <x v="6"/>
    <x v="16"/>
    <x v="0"/>
    <n v="996833"/>
    <n v="425000"/>
    <x v="1"/>
    <s v="YES"/>
    <d v="2023-05-26T00:00:00"/>
  </r>
  <r>
    <x v="5"/>
    <s v="ST"/>
    <x v="9"/>
    <x v="14"/>
    <x v="0"/>
    <n v="996922"/>
    <n v="525000"/>
    <x v="1"/>
    <s v="YES"/>
    <d v="2023-05-31T00:00:00"/>
  </r>
  <r>
    <x v="5"/>
    <s v="ST"/>
    <x v="9"/>
    <x v="14"/>
    <x v="0"/>
    <n v="996808"/>
    <n v="420000"/>
    <x v="1"/>
    <s v="YES"/>
    <d v="2023-05-25T00:00:00"/>
  </r>
  <r>
    <x v="6"/>
    <s v="TI"/>
    <x v="9"/>
    <x v="19"/>
    <x v="0"/>
    <n v="996906"/>
    <n v="1200000"/>
    <x v="1"/>
    <s v="YES"/>
    <d v="2023-05-31T00:00:00"/>
  </r>
  <r>
    <x v="6"/>
    <s v="TI"/>
    <x v="9"/>
    <x v="19"/>
    <x v="0"/>
    <n v="996642"/>
    <n v="560000"/>
    <x v="1"/>
    <s v="YES"/>
    <d v="2023-05-19T00:00:00"/>
  </r>
  <r>
    <x v="6"/>
    <s v="TI"/>
    <x v="6"/>
    <x v="20"/>
    <x v="0"/>
    <n v="996608"/>
    <n v="465000"/>
    <x v="1"/>
    <s v="YES"/>
    <d v="2023-05-18T00:00:00"/>
  </r>
  <r>
    <x v="6"/>
    <s v="TI"/>
    <x v="10"/>
    <x v="21"/>
    <x v="5"/>
    <n v="996711"/>
    <n v="12110924"/>
    <x v="1"/>
    <s v="YES"/>
    <d v="2023-05-23T00:00:00"/>
  </r>
  <r>
    <x v="6"/>
    <s v="TI"/>
    <x v="9"/>
    <x v="19"/>
    <x v="0"/>
    <n v="996804"/>
    <n v="450000"/>
    <x v="1"/>
    <s v="YES"/>
    <d v="2023-05-25T00:00:00"/>
  </r>
  <r>
    <x v="6"/>
    <s v="TI"/>
    <x v="6"/>
    <x v="20"/>
    <x v="2"/>
    <n v="996558"/>
    <n v="420000"/>
    <x v="1"/>
    <s v="YES"/>
    <d v="2023-05-17T00:00:00"/>
  </r>
  <r>
    <x v="6"/>
    <s v="TI"/>
    <x v="6"/>
    <x v="22"/>
    <x v="4"/>
    <n v="996482"/>
    <n v="295000"/>
    <x v="1"/>
    <s v="YES"/>
    <d v="2023-05-16T00:00:00"/>
  </r>
  <r>
    <x v="6"/>
    <s v="TI"/>
    <x v="9"/>
    <x v="19"/>
    <x v="0"/>
    <n v="996476"/>
    <n v="630000"/>
    <x v="1"/>
    <s v="YES"/>
    <d v="2023-05-16T00:00:00"/>
  </r>
  <r>
    <x v="6"/>
    <s v="TI"/>
    <x v="9"/>
    <x v="19"/>
    <x v="0"/>
    <n v="996796"/>
    <n v="799000"/>
    <x v="1"/>
    <s v="YES"/>
    <d v="2023-05-25T00:00:00"/>
  </r>
  <r>
    <x v="6"/>
    <s v="TI"/>
    <x v="9"/>
    <x v="19"/>
    <x v="0"/>
    <n v="996914"/>
    <n v="530000"/>
    <x v="1"/>
    <s v="YES"/>
    <d v="2023-05-31T00:00:00"/>
  </r>
  <r>
    <x v="6"/>
    <s v="TI"/>
    <x v="9"/>
    <x v="19"/>
    <x v="0"/>
    <n v="996445"/>
    <n v="420000"/>
    <x v="1"/>
    <s v="YES"/>
    <d v="2023-05-15T00:00:00"/>
  </r>
  <r>
    <x v="6"/>
    <s v="TI"/>
    <x v="9"/>
    <x v="19"/>
    <x v="0"/>
    <n v="996825"/>
    <n v="275000"/>
    <x v="1"/>
    <s v="YES"/>
    <d v="2023-05-26T00:00:00"/>
  </r>
  <r>
    <x v="6"/>
    <s v="TI"/>
    <x v="9"/>
    <x v="19"/>
    <x v="0"/>
    <n v="996328"/>
    <n v="380000"/>
    <x v="1"/>
    <s v="YES"/>
    <d v="2023-05-10T00:00:00"/>
  </r>
  <r>
    <x v="6"/>
    <s v="TI"/>
    <x v="9"/>
    <x v="19"/>
    <x v="0"/>
    <n v="996398"/>
    <n v="420000"/>
    <x v="1"/>
    <s v="YES"/>
    <d v="2023-05-12T00:00:00"/>
  </r>
  <r>
    <x v="6"/>
    <s v="TI"/>
    <x v="9"/>
    <x v="19"/>
    <x v="0"/>
    <n v="996404"/>
    <n v="525000"/>
    <x v="1"/>
    <s v="YES"/>
    <d v="2023-05-12T00:00:00"/>
  </r>
  <r>
    <x v="6"/>
    <s v="TI"/>
    <x v="9"/>
    <x v="19"/>
    <x v="0"/>
    <n v="996882"/>
    <n v="535000"/>
    <x v="1"/>
    <s v="YES"/>
    <d v="2023-05-30T00:00:00"/>
  </r>
  <r>
    <x v="6"/>
    <s v="TI"/>
    <x v="1"/>
    <x v="23"/>
    <x v="1"/>
    <n v="996847"/>
    <n v="399000"/>
    <x v="1"/>
    <s v="YES"/>
    <d v="2023-05-26T00:00:00"/>
  </r>
  <r>
    <x v="6"/>
    <s v="TI"/>
    <x v="1"/>
    <x v="23"/>
    <x v="1"/>
    <n v="996262"/>
    <n v="1116000"/>
    <x v="1"/>
    <s v="YES"/>
    <d v="2023-05-08T00:00:00"/>
  </r>
  <r>
    <x v="6"/>
    <s v="TI"/>
    <x v="6"/>
    <x v="20"/>
    <x v="0"/>
    <n v="996582"/>
    <n v="299900"/>
    <x v="1"/>
    <s v="YES"/>
    <d v="2023-05-17T00:00:00"/>
  </r>
  <r>
    <x v="6"/>
    <s v="TI"/>
    <x v="9"/>
    <x v="19"/>
    <x v="0"/>
    <n v="996096"/>
    <n v="435000"/>
    <x v="1"/>
    <s v="YES"/>
    <d v="2023-05-01T00:00:00"/>
  </r>
  <r>
    <x v="6"/>
    <s v="TI"/>
    <x v="9"/>
    <x v="19"/>
    <x v="2"/>
    <n v="996301"/>
    <n v="100000"/>
    <x v="1"/>
    <s v="YES"/>
    <d v="2023-05-09T00:00:00"/>
  </r>
  <r>
    <x v="6"/>
    <s v="TI"/>
    <x v="9"/>
    <x v="19"/>
    <x v="0"/>
    <n v="996652"/>
    <n v="419000"/>
    <x v="1"/>
    <s v="YES"/>
    <d v="2023-05-19T00:00:00"/>
  </r>
  <r>
    <x v="6"/>
    <s v="TI"/>
    <x v="9"/>
    <x v="19"/>
    <x v="0"/>
    <n v="996881"/>
    <n v="465000"/>
    <x v="1"/>
    <s v="YES"/>
    <d v="2023-05-30T00:00:00"/>
  </r>
  <r>
    <x v="6"/>
    <s v="TI"/>
    <x v="9"/>
    <x v="19"/>
    <x v="0"/>
    <n v="996420"/>
    <n v="536000"/>
    <x v="1"/>
    <s v="YES"/>
    <d v="2023-05-15T00:00:00"/>
  </r>
  <r>
    <x v="7"/>
    <s v="TT"/>
    <x v="8"/>
    <x v="24"/>
    <x v="2"/>
    <n v="996217"/>
    <n v="205000"/>
    <x v="1"/>
    <s v="YES"/>
    <d v="2023-05-05T00:00:00"/>
  </r>
  <r>
    <x v="7"/>
    <s v="TT"/>
    <x v="8"/>
    <x v="24"/>
    <x v="0"/>
    <n v="996437"/>
    <n v="812500"/>
    <x v="1"/>
    <s v="YES"/>
    <d v="2023-05-15T00:00:00"/>
  </r>
  <r>
    <x v="7"/>
    <s v="TT"/>
    <x v="8"/>
    <x v="24"/>
    <x v="0"/>
    <n v="996934"/>
    <n v="580000"/>
    <x v="1"/>
    <s v="YES"/>
    <d v="2023-05-3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220-21-111-098"/>
    <n v="996575"/>
    <n v="100000"/>
    <d v="2023-05-17T00:00:00"/>
    <x v="0"/>
  </r>
  <r>
    <x v="1"/>
    <s v="FC"/>
    <x v="1"/>
    <s v="1419-11-002-024"/>
    <n v="996490"/>
    <n v="525000"/>
    <d v="2023-05-16T00:00:00"/>
    <x v="1"/>
  </r>
  <r>
    <x v="1"/>
    <s v="FC"/>
    <x v="0"/>
    <s v="1420-05-443-015"/>
    <n v="996317"/>
    <n v="200000"/>
    <d v="2023-05-10T00:00:00"/>
    <x v="2"/>
  </r>
  <r>
    <x v="1"/>
    <s v="FC"/>
    <x v="0"/>
    <s v=" 1419-09-01-043"/>
    <n v="996391"/>
    <n v="4928945"/>
    <d v="2023-05-12T00:00:00"/>
    <x v="3"/>
  </r>
  <r>
    <x v="1"/>
    <s v="FC"/>
    <x v="0"/>
    <s v="1319-18-212-016"/>
    <n v="996713"/>
    <n v="500000"/>
    <d v="2023-05-23T00:00:00"/>
    <x v="4"/>
  </r>
  <r>
    <x v="1"/>
    <s v="FC"/>
    <x v="2"/>
    <s v="1220-04-602-021"/>
    <n v="996788"/>
    <n v="844000"/>
    <d v="2023-05-25T00:00:00"/>
    <x v="5"/>
  </r>
  <r>
    <x v="2"/>
    <s v="SIG"/>
    <x v="0"/>
    <s v="1318-23-310-022"/>
    <n v="996690"/>
    <n v="220000"/>
    <d v="2023-05-22T00:00:00"/>
    <x v="6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  <r>
    <x v="3"/>
    <m/>
    <x v="3"/>
    <m/>
    <m/>
    <m/>
    <m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8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27">
        <item m="1" x="2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3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>
      <x v="3"/>
    </i>
    <i r="1">
      <x v="4"/>
    </i>
    <i r="2">
      <x v="4"/>
    </i>
    <i r="1">
      <x v="5"/>
    </i>
    <i r="2">
      <x v="5"/>
    </i>
    <i r="2">
      <x v="8"/>
    </i>
    <i r="1">
      <x v="6"/>
    </i>
    <i r="2">
      <x v="6"/>
    </i>
    <i r="1">
      <x v="7"/>
    </i>
    <i r="2">
      <x v="7"/>
    </i>
    <i r="2">
      <x v="9"/>
    </i>
    <i>
      <x v="4"/>
    </i>
    <i r="1">
      <x v="8"/>
    </i>
    <i r="2">
      <x v="10"/>
    </i>
    <i r="2">
      <x v="11"/>
    </i>
    <i>
      <x v="5"/>
    </i>
    <i r="1">
      <x v="3"/>
    </i>
    <i r="2">
      <x v="14"/>
    </i>
    <i r="1">
      <x v="4"/>
    </i>
    <i r="2">
      <x v="12"/>
    </i>
    <i r="1">
      <x v="9"/>
    </i>
    <i r="2">
      <x v="13"/>
    </i>
    <i>
      <x v="6"/>
    </i>
    <i r="1">
      <x v="7"/>
    </i>
    <i r="2">
      <x v="17"/>
    </i>
    <i r="2">
      <x v="18"/>
    </i>
    <i r="1">
      <x v="10"/>
    </i>
    <i r="2">
      <x v="15"/>
    </i>
    <i r="2">
      <x v="16"/>
    </i>
    <i r="1">
      <x v="11"/>
    </i>
    <i r="2">
      <x v="19"/>
    </i>
    <i>
      <x v="7"/>
    </i>
    <i r="1">
      <x v="2"/>
    </i>
    <i r="2">
      <x v="24"/>
    </i>
    <i r="1">
      <x v="7"/>
    </i>
    <i r="2">
      <x v="21"/>
    </i>
    <i r="2">
      <x v="23"/>
    </i>
    <i r="1">
      <x v="10"/>
    </i>
    <i r="2">
      <x v="20"/>
    </i>
    <i r="1">
      <x v="11"/>
    </i>
    <i r="2">
      <x v="22"/>
    </i>
    <i>
      <x v="8"/>
    </i>
    <i r="1">
      <x v="9"/>
    </i>
    <i r="2">
      <x v="2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9" firstHeaderRow="1" firstDataRow="2" firstDataCol="2" rowPageCount="1" colPageCount="1"/>
  <pivotFields count="8">
    <pivotField name="TITLE COMPANY" axis="axisRow" compact="0" showAll="0" insertBlankRow="1">
      <items count="15">
        <item m="1" x="9"/>
        <item m="1" x="7"/>
        <item m="1" x="6"/>
        <item x="0"/>
        <item x="1"/>
        <item m="1" x="13"/>
        <item m="1" x="10"/>
        <item m="1" x="11"/>
        <item m="1" x="12"/>
        <item m="1" x="4"/>
        <item m="1" x="5"/>
        <item m="1" x="8"/>
        <item x="3"/>
        <item x="2"/>
        <item t="default"/>
      </items>
    </pivotField>
    <pivotField compact="0" showAll="0" insertBlankRow="1"/>
    <pivotField axis="axisPage" compact="0" showAll="0" insertBlankRow="1">
      <items count="11">
        <item m="1" x="9"/>
        <item m="1" x="4"/>
        <item x="0"/>
        <item m="1" x="7"/>
        <item m="1" x="6"/>
        <item x="2"/>
        <item m="1" x="8"/>
        <item m="1" x="5"/>
        <item x="1"/>
        <item x="3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5">
        <item m="1" x="29"/>
        <item m="1" x="91"/>
        <item m="1" x="102"/>
        <item m="1" x="16"/>
        <item m="1" x="58"/>
        <item m="1" x="32"/>
        <item m="1" x="62"/>
        <item m="1" x="31"/>
        <item m="1" x="26"/>
        <item m="1" x="51"/>
        <item m="1" x="40"/>
        <item m="1" x="23"/>
        <item m="1" x="38"/>
        <item m="1" x="14"/>
        <item m="1" x="10"/>
        <item m="1" x="98"/>
        <item m="1" x="22"/>
        <item m="1" x="56"/>
        <item m="1" x="49"/>
        <item m="1" x="85"/>
        <item m="1" x="73"/>
        <item m="1" x="24"/>
        <item m="1" x="30"/>
        <item m="1" x="80"/>
        <item m="1" x="34"/>
        <item m="1" x="60"/>
        <item m="1" x="8"/>
        <item m="1" x="36"/>
        <item m="1" x="35"/>
        <item m="1" x="100"/>
        <item m="1" x="88"/>
        <item m="1" x="103"/>
        <item m="1" x="50"/>
        <item m="1" x="84"/>
        <item m="1" x="9"/>
        <item m="1" x="20"/>
        <item m="1" x="87"/>
        <item m="1" x="94"/>
        <item m="1" x="69"/>
        <item m="1" x="78"/>
        <item m="1" x="18"/>
        <item m="1" x="42"/>
        <item m="1" x="83"/>
        <item m="1" x="11"/>
        <item m="1" x="70"/>
        <item m="1" x="96"/>
        <item m="1" x="47"/>
        <item x="1"/>
        <item m="1" x="55"/>
        <item m="1" x="101"/>
        <item m="1" x="72"/>
        <item m="1" x="61"/>
        <item m="1" x="37"/>
        <item x="0"/>
        <item m="1" x="41"/>
        <item m="1" x="28"/>
        <item m="1" x="64"/>
        <item m="1" x="76"/>
        <item m="1" x="21"/>
        <item m="1" x="92"/>
        <item m="1" x="68"/>
        <item m="1" x="89"/>
        <item m="1" x="17"/>
        <item m="1" x="86"/>
        <item m="1" x="99"/>
        <item m="1" x="67"/>
        <item m="1" x="74"/>
        <item m="1" x="45"/>
        <item m="1" x="97"/>
        <item m="1" x="25"/>
        <item m="1" x="82"/>
        <item m="1" x="93"/>
        <item m="1" x="44"/>
        <item m="1" x="27"/>
        <item m="1" x="48"/>
        <item m="1" x="19"/>
        <item m="1" x="13"/>
        <item m="1" x="66"/>
        <item m="1" x="90"/>
        <item m="1" x="15"/>
        <item m="1" x="79"/>
        <item m="1" x="59"/>
        <item m="1" x="77"/>
        <item m="1" x="65"/>
        <item x="3"/>
        <item m="1" x="71"/>
        <item m="1" x="33"/>
        <item m="1" x="57"/>
        <item m="1" x="12"/>
        <item m="1" x="95"/>
        <item m="1" x="75"/>
        <item m="1" x="81"/>
        <item m="1" x="43"/>
        <item m="1" x="39"/>
        <item m="1" x="63"/>
        <item m="1" x="54"/>
        <item m="1" x="52"/>
        <item m="1" x="46"/>
        <item m="1" x="53"/>
        <item x="7"/>
        <item x="2"/>
        <item x="4"/>
        <item x="5"/>
        <item x="6"/>
        <item t="default"/>
      </items>
    </pivotField>
  </pivotFields>
  <rowFields count="2">
    <field x="7"/>
    <field x="0"/>
  </rowFields>
  <rowItems count="25">
    <i>
      <x v="47"/>
    </i>
    <i r="1">
      <x v="4"/>
    </i>
    <i t="blank">
      <x v="47"/>
    </i>
    <i>
      <x v="53"/>
    </i>
    <i r="1">
      <x v="3"/>
    </i>
    <i t="blank">
      <x v="53"/>
    </i>
    <i>
      <x v="84"/>
    </i>
    <i r="1">
      <x v="4"/>
    </i>
    <i t="blank">
      <x v="84"/>
    </i>
    <i>
      <x v="99"/>
    </i>
    <i r="1">
      <x v="12"/>
    </i>
    <i t="blank">
      <x v="99"/>
    </i>
    <i>
      <x v="100"/>
    </i>
    <i r="1">
      <x v="4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3"/>
    </i>
    <i t="blank">
      <x v="10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03" totalsRowShown="0" headerRowDxfId="5">
  <autoFilter ref="A1:J10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10" totalsRowShown="0" headerRowDxfId="3" headerRowBorderDxfId="2" tableBorderDxfId="1" totalsRowBorderDxfId="0">
  <autoFilter ref="A1:E11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50</v>
      </c>
    </row>
    <row r="3" spans="1:7">
      <c r="A3" s="2"/>
    </row>
    <row r="4" spans="1:7" ht="13.5" thickBot="1">
      <c r="A4" s="2"/>
    </row>
    <row r="5" spans="1:7" ht="16.5" thickBot="1">
      <c r="A5" s="118" t="s">
        <v>4</v>
      </c>
      <c r="B5" s="119"/>
      <c r="C5" s="119"/>
      <c r="D5" s="119"/>
      <c r="E5" s="119"/>
      <c r="F5" s="119"/>
      <c r="G5" s="120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6" t="s">
        <v>135</v>
      </c>
      <c r="G6" s="125" t="s">
        <v>134</v>
      </c>
    </row>
    <row r="7" spans="1:7">
      <c r="A7" s="127" t="s">
        <v>71</v>
      </c>
      <c r="B7" s="128">
        <v>27</v>
      </c>
      <c r="C7" s="70">
        <v>16047000</v>
      </c>
      <c r="D7" s="129">
        <f>B7/$B$15</f>
        <v>0.26470588235294118</v>
      </c>
      <c r="E7" s="50">
        <f>C7/$C$15</f>
        <v>0.20658328282039284</v>
      </c>
      <c r="F7" s="130">
        <v>1</v>
      </c>
      <c r="G7" s="104">
        <f>RANK(C7,$C$7:$C$14)</f>
        <v>2</v>
      </c>
    </row>
    <row r="8" spans="1:7">
      <c r="A8" s="127" t="s">
        <v>51</v>
      </c>
      <c r="B8" s="69">
        <v>24</v>
      </c>
      <c r="C8" s="132">
        <v>23784824</v>
      </c>
      <c r="D8" s="23">
        <f>B8/$B$15</f>
        <v>0.23529411764705882</v>
      </c>
      <c r="E8" s="131">
        <f>C8/$C$15</f>
        <v>0.30619723457501513</v>
      </c>
      <c r="F8" s="75">
        <v>2</v>
      </c>
      <c r="G8" s="130">
        <f>RANK(C8,$C$7:$C$14)</f>
        <v>1</v>
      </c>
    </row>
    <row r="9" spans="1:7">
      <c r="A9" s="86" t="s">
        <v>68</v>
      </c>
      <c r="B9" s="82">
        <v>20</v>
      </c>
      <c r="C9" s="117">
        <v>11668000</v>
      </c>
      <c r="D9" s="23">
        <f t="shared" ref="D9" si="0">B9/$B$15</f>
        <v>0.19607843137254902</v>
      </c>
      <c r="E9" s="23">
        <f t="shared" ref="E9" si="1">C9/$C$15</f>
        <v>0.15020961824318213</v>
      </c>
      <c r="F9" s="75">
        <v>3</v>
      </c>
      <c r="G9" s="104">
        <f>RANK(C9,$C$7:$C$14)</f>
        <v>3</v>
      </c>
    </row>
    <row r="10" spans="1:7">
      <c r="A10" s="68" t="s">
        <v>78</v>
      </c>
      <c r="B10" s="69">
        <v>13</v>
      </c>
      <c r="C10" s="70">
        <v>7426889</v>
      </c>
      <c r="D10" s="23">
        <f>B10/$B$15</f>
        <v>0.12745098039215685</v>
      </c>
      <c r="E10" s="23">
        <f>C10/$C$15</f>
        <v>9.5611086855029892E-2</v>
      </c>
      <c r="F10" s="75">
        <v>4</v>
      </c>
      <c r="G10" s="104">
        <f>RANK(C10,$C$7:$C$14)</f>
        <v>5</v>
      </c>
    </row>
    <row r="11" spans="1:7">
      <c r="A11" s="68" t="s">
        <v>59</v>
      </c>
      <c r="B11" s="69">
        <v>6</v>
      </c>
      <c r="C11" s="70">
        <v>3114902</v>
      </c>
      <c r="D11" s="23">
        <f>B11/$B$15</f>
        <v>5.8823529411764705E-2</v>
      </c>
      <c r="E11" s="23">
        <f>C11/$C$15</f>
        <v>4.0100123438886227E-2</v>
      </c>
      <c r="F11" s="75">
        <v>5</v>
      </c>
      <c r="G11" s="104">
        <f>RANK(C11,$C$7:$C$14)</f>
        <v>6</v>
      </c>
    </row>
    <row r="12" spans="1:7">
      <c r="A12" s="86" t="s">
        <v>56</v>
      </c>
      <c r="B12" s="82">
        <v>5</v>
      </c>
      <c r="C12" s="117">
        <v>2435000</v>
      </c>
      <c r="D12" s="23">
        <f>B12/$B$15</f>
        <v>4.9019607843137254E-2</v>
      </c>
      <c r="E12" s="23">
        <f>C12/$C$15</f>
        <v>3.1347310629255103E-2</v>
      </c>
      <c r="F12" s="75">
        <v>6</v>
      </c>
      <c r="G12" s="104">
        <f>RANK(C12,$C$7:$C$14)</f>
        <v>7</v>
      </c>
    </row>
    <row r="13" spans="1:7">
      <c r="A13" s="86" t="s">
        <v>94</v>
      </c>
      <c r="B13" s="82">
        <v>4</v>
      </c>
      <c r="C13" s="117">
        <v>11604000</v>
      </c>
      <c r="D13" s="23">
        <f>B13/$B$15</f>
        <v>3.9215686274509803E-2</v>
      </c>
      <c r="E13" s="23">
        <f>C13/$C$15</f>
        <v>0.14938570535600665</v>
      </c>
      <c r="F13" s="75">
        <v>7</v>
      </c>
      <c r="G13" s="104">
        <f>RANK(C13,$C$7:$C$14)</f>
        <v>4</v>
      </c>
    </row>
    <row r="14" spans="1:7">
      <c r="A14" s="68" t="s">
        <v>74</v>
      </c>
      <c r="B14" s="69">
        <v>3</v>
      </c>
      <c r="C14" s="70">
        <v>1597500</v>
      </c>
      <c r="D14" s="23">
        <f>B14/$B$15</f>
        <v>2.9411764705882353E-2</v>
      </c>
      <c r="E14" s="23">
        <f>C14/$C$15</f>
        <v>2.0565638082232041E-2</v>
      </c>
      <c r="F14" s="75">
        <v>8</v>
      </c>
      <c r="G14" s="104">
        <f>RANK(C14,$C$7:$C$14)</f>
        <v>8</v>
      </c>
    </row>
    <row r="15" spans="1:7">
      <c r="A15" s="83" t="s">
        <v>23</v>
      </c>
      <c r="B15" s="84">
        <f>SUM(B7:B14)</f>
        <v>102</v>
      </c>
      <c r="C15" s="85">
        <f>SUM(C7:C14)</f>
        <v>77678115</v>
      </c>
      <c r="D15" s="30">
        <f>SUM(D7:D14)</f>
        <v>1</v>
      </c>
      <c r="E15" s="30">
        <f>SUM(E7:E14)</f>
        <v>1.0000000000000002</v>
      </c>
      <c r="F15" s="31"/>
      <c r="G15" s="31"/>
    </row>
    <row r="16" spans="1:7" ht="13.5" thickBot="1">
      <c r="A16" s="79"/>
      <c r="B16" s="80"/>
      <c r="C16" s="81"/>
    </row>
    <row r="17" spans="1:7" ht="16.5" thickBot="1">
      <c r="A17" s="121" t="s">
        <v>10</v>
      </c>
      <c r="B17" s="122"/>
      <c r="C17" s="122"/>
      <c r="D17" s="122"/>
      <c r="E17" s="122"/>
      <c r="F17" s="122"/>
      <c r="G17" s="123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7" t="s">
        <v>78</v>
      </c>
      <c r="B20" s="128">
        <v>5</v>
      </c>
      <c r="C20" s="132">
        <v>6997945</v>
      </c>
      <c r="D20" s="131">
        <f>B20/$B$23</f>
        <v>0.7142857142857143</v>
      </c>
      <c r="E20" s="131">
        <f>C20/$C$23</f>
        <v>0.95627187687253734</v>
      </c>
      <c r="F20" s="133">
        <v>1</v>
      </c>
      <c r="G20" s="133">
        <f>RANK(C20,$C$20:$C$22)</f>
        <v>1</v>
      </c>
    </row>
    <row r="21" spans="1:7">
      <c r="A21" s="68" t="s">
        <v>94</v>
      </c>
      <c r="B21" s="69">
        <v>1</v>
      </c>
      <c r="C21" s="70">
        <v>220000</v>
      </c>
      <c r="D21" s="23">
        <f>B21/$B$23</f>
        <v>0.14285714285714285</v>
      </c>
      <c r="E21" s="23">
        <f>C21/$C$23</f>
        <v>3.0063084650130602E-2</v>
      </c>
      <c r="F21" s="75">
        <v>2</v>
      </c>
      <c r="G21" s="75">
        <f>RANK(C21,$C$20:$C$22)</f>
        <v>2</v>
      </c>
    </row>
    <row r="22" spans="1:7">
      <c r="A22" s="68" t="s">
        <v>68</v>
      </c>
      <c r="B22" s="69">
        <v>1</v>
      </c>
      <c r="C22" s="70">
        <v>100000</v>
      </c>
      <c r="D22" s="23">
        <f>B22/$B$23</f>
        <v>0.14285714285714285</v>
      </c>
      <c r="E22" s="23">
        <f>C22/$C$23</f>
        <v>1.3665038477332093E-2</v>
      </c>
      <c r="F22" s="75">
        <v>2</v>
      </c>
      <c r="G22" s="75">
        <f>RANK(C22,$C$20:$C$22)</f>
        <v>3</v>
      </c>
    </row>
    <row r="23" spans="1:7">
      <c r="A23" s="32" t="s">
        <v>23</v>
      </c>
      <c r="B23" s="46">
        <f>SUM(B20:B22)</f>
        <v>7</v>
      </c>
      <c r="C23" s="33">
        <f>SUM(C20:C22)</f>
        <v>7317945</v>
      </c>
      <c r="D23" s="30">
        <f>SUM(D20:D22)</f>
        <v>1</v>
      </c>
      <c r="E23" s="30">
        <f>SUM(E20:E22)</f>
        <v>1</v>
      </c>
      <c r="F23" s="31"/>
      <c r="G23" s="31"/>
    </row>
    <row r="24" spans="1:7" ht="13.5" thickBot="1"/>
    <row r="25" spans="1:7" ht="16.5" thickBot="1">
      <c r="A25" s="118" t="s">
        <v>12</v>
      </c>
      <c r="B25" s="119"/>
      <c r="C25" s="119"/>
      <c r="D25" s="119"/>
      <c r="E25" s="119"/>
      <c r="F25" s="119"/>
      <c r="G25" s="120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27" t="s">
        <v>71</v>
      </c>
      <c r="B28" s="128">
        <v>27</v>
      </c>
      <c r="C28" s="70">
        <v>16047000</v>
      </c>
      <c r="D28" s="131">
        <f t="shared" ref="D28:D35" si="2">B28/$B$36</f>
        <v>0.24770642201834864</v>
      </c>
      <c r="E28" s="23">
        <f t="shared" ref="E28:E35" si="3">C28/$C$36</f>
        <v>0.18879698658973135</v>
      </c>
      <c r="F28" s="133">
        <v>1</v>
      </c>
      <c r="G28" s="75">
        <f>RANK(C28,$C$28:$C$35)</f>
        <v>2</v>
      </c>
    </row>
    <row r="29" spans="1:7">
      <c r="A29" s="127" t="s">
        <v>51</v>
      </c>
      <c r="B29" s="69">
        <v>24</v>
      </c>
      <c r="C29" s="132">
        <v>23784824</v>
      </c>
      <c r="D29" s="23">
        <f t="shared" si="2"/>
        <v>0.22018348623853212</v>
      </c>
      <c r="E29" s="131">
        <f t="shared" si="3"/>
        <v>0.2798344299724011</v>
      </c>
      <c r="F29" s="75">
        <v>2</v>
      </c>
      <c r="G29" s="133">
        <f>RANK(C29,$C$28:$C$35)</f>
        <v>1</v>
      </c>
    </row>
    <row r="30" spans="1:7">
      <c r="A30" s="68" t="s">
        <v>68</v>
      </c>
      <c r="B30" s="69">
        <v>21</v>
      </c>
      <c r="C30" s="70">
        <v>11768000</v>
      </c>
      <c r="D30" s="23">
        <f t="shared" si="2"/>
        <v>0.19266055045871561</v>
      </c>
      <c r="E30" s="23">
        <f t="shared" si="3"/>
        <v>0.13845347654938359</v>
      </c>
      <c r="F30" s="75">
        <v>3</v>
      </c>
      <c r="G30" s="75">
        <f>RANK(C30,$C$28:$C$35)</f>
        <v>5</v>
      </c>
    </row>
    <row r="31" spans="1:7">
      <c r="A31" s="68" t="s">
        <v>78</v>
      </c>
      <c r="B31" s="69">
        <v>18</v>
      </c>
      <c r="C31" s="70">
        <v>14424834</v>
      </c>
      <c r="D31" s="23">
        <f t="shared" ref="D31" si="4">B31/$B$36</f>
        <v>0.16513761467889909</v>
      </c>
      <c r="E31" s="23">
        <f t="shared" ref="E31" si="5">C31/$C$36</f>
        <v>0.16971179605266409</v>
      </c>
      <c r="F31" s="75">
        <v>4</v>
      </c>
      <c r="G31" s="75">
        <f>RANK(C31,$C$28:$C$35)</f>
        <v>3</v>
      </c>
    </row>
    <row r="32" spans="1:7">
      <c r="A32" s="68" t="s">
        <v>59</v>
      </c>
      <c r="B32" s="69">
        <v>6</v>
      </c>
      <c r="C32" s="70">
        <v>3114902</v>
      </c>
      <c r="D32" s="23">
        <f t="shared" si="2"/>
        <v>5.5045871559633031E-2</v>
      </c>
      <c r="E32" s="23">
        <f t="shared" si="3"/>
        <v>3.6647604606613531E-2</v>
      </c>
      <c r="F32" s="75">
        <v>5</v>
      </c>
      <c r="G32" s="75">
        <f>RANK(C32,$C$28:$C$35)</f>
        <v>6</v>
      </c>
    </row>
    <row r="33" spans="1:7">
      <c r="A33" s="68" t="s">
        <v>94</v>
      </c>
      <c r="B33" s="69">
        <v>5</v>
      </c>
      <c r="C33" s="70">
        <v>11824000</v>
      </c>
      <c r="D33" s="23">
        <f t="shared" si="2"/>
        <v>4.5871559633027525E-2</v>
      </c>
      <c r="E33" s="23">
        <f t="shared" si="3"/>
        <v>0.13911233061861927</v>
      </c>
      <c r="F33" s="75">
        <v>6</v>
      </c>
      <c r="G33" s="75">
        <f>RANK(C33,$C$28:$C$35)</f>
        <v>4</v>
      </c>
    </row>
    <row r="34" spans="1:7">
      <c r="A34" s="68" t="s">
        <v>56</v>
      </c>
      <c r="B34" s="69">
        <v>5</v>
      </c>
      <c r="C34" s="70">
        <v>2435000</v>
      </c>
      <c r="D34" s="23">
        <f t="shared" si="2"/>
        <v>4.5871559633027525E-2</v>
      </c>
      <c r="E34" s="23">
        <f t="shared" si="3"/>
        <v>2.8648386760515721E-2</v>
      </c>
      <c r="F34" s="75">
        <v>6</v>
      </c>
      <c r="G34" s="75">
        <f>RANK(C34,$C$28:$C$35)</f>
        <v>7</v>
      </c>
    </row>
    <row r="35" spans="1:7">
      <c r="A35" s="68" t="s">
        <v>74</v>
      </c>
      <c r="B35" s="69">
        <v>3</v>
      </c>
      <c r="C35" s="70">
        <v>1597500</v>
      </c>
      <c r="D35" s="23">
        <f t="shared" si="2"/>
        <v>2.7522935779816515E-2</v>
      </c>
      <c r="E35" s="23">
        <f t="shared" si="3"/>
        <v>1.8794988850071404E-2</v>
      </c>
      <c r="F35" s="75">
        <v>7</v>
      </c>
      <c r="G35" s="75">
        <f>RANK(C35,$C$28:$C$35)</f>
        <v>8</v>
      </c>
    </row>
    <row r="36" spans="1:7">
      <c r="A36" s="32" t="s">
        <v>23</v>
      </c>
      <c r="B36" s="47">
        <f>SUM(B28:B35)</f>
        <v>109</v>
      </c>
      <c r="C36" s="37">
        <f>SUM(C28:C35)</f>
        <v>84996060</v>
      </c>
      <c r="D36" s="30">
        <f>SUM(D28:D35)</f>
        <v>1</v>
      </c>
      <c r="E36" s="30">
        <f>SUM(E28:E35)</f>
        <v>1</v>
      </c>
      <c r="F36" s="31"/>
      <c r="G36" s="31"/>
    </row>
    <row r="38" spans="1:7">
      <c r="A38" s="124" t="s">
        <v>24</v>
      </c>
      <c r="B38" s="124"/>
      <c r="C38" s="124"/>
      <c r="D38" s="103" t="s">
        <v>43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5:G25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49</v>
      </c>
    </row>
    <row r="2" spans="1:7">
      <c r="A2" s="2" t="str">
        <f>'OVERALL STATS'!A2</f>
        <v>Reporting Period: MAY, 2023</v>
      </c>
    </row>
    <row r="3" spans="1:7" ht="13.5" thickBot="1"/>
    <row r="4" spans="1:7" ht="16.5" thickBot="1">
      <c r="A4" s="118" t="s">
        <v>13</v>
      </c>
      <c r="B4" s="119"/>
      <c r="C4" s="119"/>
      <c r="D4" s="119"/>
      <c r="E4" s="119"/>
      <c r="F4" s="119"/>
      <c r="G4" s="120"/>
    </row>
    <row r="5" spans="1:7">
      <c r="A5" s="3"/>
      <c r="B5" s="101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71</v>
      </c>
      <c r="B7" s="135">
        <v>26</v>
      </c>
      <c r="C7" s="96">
        <v>15678000</v>
      </c>
      <c r="D7" s="136">
        <f>B7/$B$14</f>
        <v>0.27956989247311825</v>
      </c>
      <c r="E7" s="23">
        <f>C7/$C$14</f>
        <v>0.21468556923944412</v>
      </c>
      <c r="F7" s="133">
        <v>1</v>
      </c>
      <c r="G7" s="75">
        <f>RANK(C7,$C$7:$C$13)</f>
        <v>2</v>
      </c>
    </row>
    <row r="8" spans="1:7">
      <c r="A8" s="134" t="s">
        <v>51</v>
      </c>
      <c r="B8" s="36">
        <v>24</v>
      </c>
      <c r="C8" s="137">
        <v>23784824</v>
      </c>
      <c r="D8" s="27">
        <f>B8/$B$14</f>
        <v>0.25806451612903225</v>
      </c>
      <c r="E8" s="131">
        <f>C8/$C$14</f>
        <v>0.3256957826061993</v>
      </c>
      <c r="F8" s="75">
        <v>2</v>
      </c>
      <c r="G8" s="133">
        <f>RANK(C8,$C$7:$C$13)</f>
        <v>1</v>
      </c>
    </row>
    <row r="9" spans="1:7">
      <c r="A9" s="35" t="s">
        <v>68</v>
      </c>
      <c r="B9" s="36">
        <v>20</v>
      </c>
      <c r="C9" s="96">
        <v>11668000</v>
      </c>
      <c r="D9" s="27">
        <f t="shared" ref="D9" si="0">B9/$B$14</f>
        <v>0.21505376344086022</v>
      </c>
      <c r="E9" s="23">
        <f t="shared" ref="E9" si="1">C9/$C$14</f>
        <v>0.15977492166640095</v>
      </c>
      <c r="F9" s="75">
        <v>3</v>
      </c>
      <c r="G9" s="75">
        <f>RANK(C9,$C$7:$C$13)</f>
        <v>3</v>
      </c>
    </row>
    <row r="10" spans="1:7">
      <c r="A10" s="35" t="s">
        <v>78</v>
      </c>
      <c r="B10" s="36">
        <v>11</v>
      </c>
      <c r="C10" s="96">
        <v>6260407</v>
      </c>
      <c r="D10" s="27">
        <f>B10/$B$14</f>
        <v>0.11827956989247312</v>
      </c>
      <c r="E10" s="23">
        <f>C10/$C$14</f>
        <v>8.5726434523893391E-2</v>
      </c>
      <c r="F10" s="75">
        <v>4</v>
      </c>
      <c r="G10" s="75">
        <f>RANK(C10,$C$7:$C$13)</f>
        <v>5</v>
      </c>
    </row>
    <row r="11" spans="1:7">
      <c r="A11" s="35" t="s">
        <v>56</v>
      </c>
      <c r="B11" s="36">
        <v>5</v>
      </c>
      <c r="C11" s="96">
        <v>2435000</v>
      </c>
      <c r="D11" s="27">
        <f>B11/$B$14</f>
        <v>5.3763440860215055E-2</v>
      </c>
      <c r="E11" s="23">
        <f>C11/$C$14</f>
        <v>3.3343497965177091E-2</v>
      </c>
      <c r="F11" s="75">
        <v>5</v>
      </c>
      <c r="G11" s="75">
        <f>RANK(C11,$C$7:$C$13)</f>
        <v>6</v>
      </c>
    </row>
    <row r="12" spans="1:7">
      <c r="A12" s="35" t="s">
        <v>94</v>
      </c>
      <c r="B12" s="36">
        <v>4</v>
      </c>
      <c r="C12" s="96">
        <v>11604000</v>
      </c>
      <c r="D12" s="27">
        <f>B12/$B$14</f>
        <v>4.3010752688172046E-2</v>
      </c>
      <c r="E12" s="23">
        <f>C12/$C$14</f>
        <v>0.15889854225376385</v>
      </c>
      <c r="F12" s="75">
        <v>6</v>
      </c>
      <c r="G12" s="75">
        <f>RANK(C12,$C$7:$C$13)</f>
        <v>4</v>
      </c>
    </row>
    <row r="13" spans="1:7">
      <c r="A13" s="35" t="s">
        <v>74</v>
      </c>
      <c r="B13" s="36">
        <v>3</v>
      </c>
      <c r="C13" s="96">
        <v>1597500</v>
      </c>
      <c r="D13" s="27">
        <f>B13/$B$14</f>
        <v>3.2258064516129031E-2</v>
      </c>
      <c r="E13" s="23">
        <f>C13/$C$14</f>
        <v>2.1875251745121317E-2</v>
      </c>
      <c r="F13" s="75">
        <v>7</v>
      </c>
      <c r="G13" s="75">
        <f>RANK(C13,$C$7:$C$13)</f>
        <v>7</v>
      </c>
    </row>
    <row r="14" spans="1:7">
      <c r="A14" s="28" t="s">
        <v>23</v>
      </c>
      <c r="B14" s="29">
        <f>SUM(B7:B13)</f>
        <v>93</v>
      </c>
      <c r="C14" s="97">
        <f>SUM(C7:C13)</f>
        <v>73027731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18" t="s">
        <v>14</v>
      </c>
      <c r="B16" s="119"/>
      <c r="C16" s="119"/>
      <c r="D16" s="119"/>
      <c r="E16" s="119"/>
      <c r="F16" s="119"/>
      <c r="G16" s="120"/>
    </row>
    <row r="17" spans="1:7">
      <c r="A17" s="3"/>
      <c r="B17" s="101"/>
      <c r="C17" s="94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5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8" t="s">
        <v>59</v>
      </c>
      <c r="B19" s="135">
        <v>6</v>
      </c>
      <c r="C19" s="137">
        <v>3114902</v>
      </c>
      <c r="D19" s="136">
        <f>B19/$B$22</f>
        <v>0.66666666666666663</v>
      </c>
      <c r="E19" s="131">
        <f>C19/$C$22</f>
        <v>0.66981608400510584</v>
      </c>
      <c r="F19" s="133">
        <v>1</v>
      </c>
      <c r="G19" s="133">
        <f>RANK(C19,$C$19:$C$21)</f>
        <v>1</v>
      </c>
    </row>
    <row r="20" spans="1:7">
      <c r="A20" s="48" t="s">
        <v>78</v>
      </c>
      <c r="B20" s="49">
        <v>2</v>
      </c>
      <c r="C20" s="98">
        <v>1166482</v>
      </c>
      <c r="D20" s="27">
        <f>B20/$B$22</f>
        <v>0.22222222222222221</v>
      </c>
      <c r="E20" s="23">
        <f>C20/$C$22</f>
        <v>0.25083562991787345</v>
      </c>
      <c r="F20" s="75">
        <v>2</v>
      </c>
      <c r="G20" s="75">
        <f>RANK(C20,$C$19:$C$21)</f>
        <v>2</v>
      </c>
    </row>
    <row r="21" spans="1:7">
      <c r="A21" s="48" t="s">
        <v>71</v>
      </c>
      <c r="B21" s="49">
        <v>1</v>
      </c>
      <c r="C21" s="98">
        <v>369000</v>
      </c>
      <c r="D21" s="27">
        <f>B21/$B$22</f>
        <v>0.1111111111111111</v>
      </c>
      <c r="E21" s="23">
        <f>C21/$C$22</f>
        <v>7.9348286077020741E-2</v>
      </c>
      <c r="F21" s="75">
        <v>3</v>
      </c>
      <c r="G21" s="75">
        <f>RANK(C21,$C$19:$C$21)</f>
        <v>3</v>
      </c>
    </row>
    <row r="22" spans="1:7">
      <c r="A22" s="28" t="s">
        <v>23</v>
      </c>
      <c r="B22" s="29">
        <f>SUM(B19:B21)</f>
        <v>9</v>
      </c>
      <c r="C22" s="97">
        <f>SUM(C19:C21)</f>
        <v>4650384</v>
      </c>
      <c r="D22" s="30">
        <f>SUM(D19:D21)</f>
        <v>1</v>
      </c>
      <c r="E22" s="30">
        <f>SUM(E19:E21)</f>
        <v>1</v>
      </c>
      <c r="F22" s="31"/>
      <c r="G22" s="31"/>
    </row>
    <row r="23" spans="1:7" ht="13.5" thickBot="1"/>
    <row r="24" spans="1:7" ht="16.5" thickBot="1">
      <c r="A24" s="118" t="s">
        <v>15</v>
      </c>
      <c r="B24" s="119"/>
      <c r="C24" s="119"/>
      <c r="D24" s="119"/>
      <c r="E24" s="119"/>
      <c r="F24" s="119"/>
      <c r="G24" s="120"/>
    </row>
    <row r="25" spans="1:7">
      <c r="A25" s="3"/>
      <c r="B25" s="101"/>
      <c r="C25" s="94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5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4" t="s">
        <v>71</v>
      </c>
      <c r="B27" s="135">
        <v>21</v>
      </c>
      <c r="C27" s="137">
        <v>14434500</v>
      </c>
      <c r="D27" s="136">
        <f t="shared" ref="D27:D32" si="2">B27/$B$34</f>
        <v>0.25925925925925924</v>
      </c>
      <c r="E27" s="131">
        <f t="shared" ref="E27:E32" si="3">C27/$C$34</f>
        <v>0.24884363005560758</v>
      </c>
      <c r="F27" s="133">
        <v>1</v>
      </c>
      <c r="G27" s="133">
        <f>RANK(C27,$C$27:$C$33)</f>
        <v>1</v>
      </c>
    </row>
    <row r="28" spans="1:7">
      <c r="A28" s="134" t="s">
        <v>51</v>
      </c>
      <c r="B28" s="135">
        <v>21</v>
      </c>
      <c r="C28" s="96">
        <v>11153900</v>
      </c>
      <c r="D28" s="136">
        <f t="shared" si="2"/>
        <v>0.25925925925925924</v>
      </c>
      <c r="E28" s="23">
        <f t="shared" si="3"/>
        <v>0.19228771105873022</v>
      </c>
      <c r="F28" s="139">
        <v>1</v>
      </c>
      <c r="G28" s="75">
        <f>RANK(C28,$C$27:$C$33)</f>
        <v>3</v>
      </c>
    </row>
    <row r="29" spans="1:7">
      <c r="A29" s="35" t="s">
        <v>68</v>
      </c>
      <c r="B29" s="36">
        <v>17</v>
      </c>
      <c r="C29" s="96">
        <v>10726000</v>
      </c>
      <c r="D29" s="27">
        <f t="shared" si="2"/>
        <v>0.20987654320987653</v>
      </c>
      <c r="E29" s="23">
        <f t="shared" si="3"/>
        <v>0.18491092701350562</v>
      </c>
      <c r="F29" s="105">
        <v>2</v>
      </c>
      <c r="G29" s="75">
        <f>RANK(C29,$C$27:$C$33)</f>
        <v>4</v>
      </c>
    </row>
    <row r="30" spans="1:7">
      <c r="A30" s="35" t="s">
        <v>78</v>
      </c>
      <c r="B30" s="36">
        <v>11</v>
      </c>
      <c r="C30" s="96">
        <v>6260407</v>
      </c>
      <c r="D30" s="27">
        <f t="shared" si="2"/>
        <v>0.13580246913580246</v>
      </c>
      <c r="E30" s="23">
        <f t="shared" si="3"/>
        <v>0.10792631566770834</v>
      </c>
      <c r="F30" s="75">
        <v>3</v>
      </c>
      <c r="G30" s="75">
        <f>RANK(C30,$C$27:$C$33)</f>
        <v>5</v>
      </c>
    </row>
    <row r="31" spans="1:7">
      <c r="A31" s="35" t="s">
        <v>56</v>
      </c>
      <c r="B31" s="36">
        <v>5</v>
      </c>
      <c r="C31" s="96">
        <v>2435000</v>
      </c>
      <c r="D31" s="27">
        <f t="shared" si="2"/>
        <v>6.1728395061728392E-2</v>
      </c>
      <c r="E31" s="23">
        <f t="shared" si="3"/>
        <v>4.1978193853989015E-2</v>
      </c>
      <c r="F31" s="105">
        <v>4</v>
      </c>
      <c r="G31" s="75">
        <f>RANK(C31,$C$27:$C$33)</f>
        <v>6</v>
      </c>
    </row>
    <row r="32" spans="1:7">
      <c r="A32" s="35" t="s">
        <v>94</v>
      </c>
      <c r="B32" s="36">
        <v>4</v>
      </c>
      <c r="C32" s="96">
        <v>11604000</v>
      </c>
      <c r="D32" s="27">
        <f t="shared" si="2"/>
        <v>4.9382716049382713E-2</v>
      </c>
      <c r="E32" s="23">
        <f t="shared" si="3"/>
        <v>0.20004721210746962</v>
      </c>
      <c r="F32" s="75">
        <v>5</v>
      </c>
      <c r="G32" s="75">
        <f>RANK(C32,$C$27:$C$33)</f>
        <v>2</v>
      </c>
    </row>
    <row r="33" spans="1:7">
      <c r="A33" s="35" t="s">
        <v>74</v>
      </c>
      <c r="B33" s="36">
        <v>2</v>
      </c>
      <c r="C33" s="96">
        <v>1392500</v>
      </c>
      <c r="D33" s="27">
        <f>B33/$B$34</f>
        <v>2.4691358024691357E-2</v>
      </c>
      <c r="E33" s="23">
        <f>C33/$C$34</f>
        <v>2.4006010242989612E-2</v>
      </c>
      <c r="F33" s="75">
        <v>6</v>
      </c>
      <c r="G33" s="75">
        <f>RANK(C33,$C$27:$C$33)</f>
        <v>7</v>
      </c>
    </row>
    <row r="34" spans="1:7">
      <c r="A34" s="28" t="s">
        <v>23</v>
      </c>
      <c r="B34" s="40">
        <f>SUM(B27:B33)</f>
        <v>81</v>
      </c>
      <c r="C34" s="99">
        <f>SUM(C27:C33)</f>
        <v>58006307</v>
      </c>
      <c r="D34" s="30">
        <f>SUM(D27:D33)</f>
        <v>0.99999999999999989</v>
      </c>
      <c r="E34" s="30">
        <f>SUM(E27:E33)</f>
        <v>1</v>
      </c>
      <c r="F34" s="31"/>
      <c r="G34" s="31"/>
    </row>
    <row r="35" spans="1:7" ht="13.5" thickBot="1"/>
    <row r="36" spans="1:7" ht="16.5" thickBot="1">
      <c r="A36" s="118" t="s">
        <v>16</v>
      </c>
      <c r="B36" s="119"/>
      <c r="C36" s="119"/>
      <c r="D36" s="119"/>
      <c r="E36" s="119"/>
      <c r="F36" s="119"/>
      <c r="G36" s="120"/>
    </row>
    <row r="37" spans="1:7">
      <c r="A37" s="18"/>
      <c r="B37" s="102"/>
      <c r="C37" s="100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5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40" t="s">
        <v>51</v>
      </c>
      <c r="B39" s="141">
        <v>1</v>
      </c>
      <c r="C39" s="142">
        <v>12110924</v>
      </c>
      <c r="D39" s="131">
        <f>B39/$B$40</f>
        <v>1</v>
      </c>
      <c r="E39" s="131">
        <f>C39/$C$40</f>
        <v>1</v>
      </c>
      <c r="F39" s="133">
        <v>1</v>
      </c>
      <c r="G39" s="133">
        <f>RANK(C39,$C$39:$C$39)</f>
        <v>1</v>
      </c>
    </row>
    <row r="40" spans="1:7">
      <c r="A40" s="28" t="s">
        <v>23</v>
      </c>
      <c r="B40" s="40">
        <f>SUM(B39:B39)</f>
        <v>1</v>
      </c>
      <c r="C40" s="99">
        <f>SUM(C39:C39)</f>
        <v>12110924</v>
      </c>
      <c r="D40" s="30">
        <f>SUM(D39:D39)</f>
        <v>1</v>
      </c>
      <c r="E40" s="30">
        <f>SUM(E39:E39)</f>
        <v>1</v>
      </c>
      <c r="F40" s="31"/>
      <c r="G40" s="31"/>
    </row>
    <row r="41" spans="1:7" ht="13.5" thickBot="1"/>
    <row r="42" spans="1:7" ht="16.5" thickBot="1">
      <c r="A42" s="118" t="s">
        <v>17</v>
      </c>
      <c r="B42" s="119"/>
      <c r="C42" s="119"/>
      <c r="D42" s="119"/>
      <c r="E42" s="119"/>
      <c r="F42" s="119"/>
      <c r="G42" s="120"/>
    </row>
    <row r="43" spans="1:7">
      <c r="A43" s="18"/>
      <c r="B43" s="102"/>
      <c r="C43" s="100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5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4" t="s">
        <v>71</v>
      </c>
      <c r="B45" s="135">
        <v>5</v>
      </c>
      <c r="C45" s="137">
        <v>1243500</v>
      </c>
      <c r="D45" s="136">
        <f>B45/$B$49</f>
        <v>0.45454545454545453</v>
      </c>
      <c r="E45" s="131">
        <f>C45/$C$49</f>
        <v>0.42724617763270917</v>
      </c>
      <c r="F45" s="133">
        <v>1</v>
      </c>
      <c r="G45" s="133">
        <f>RANK(C45,$C$45:$C$48)</f>
        <v>1</v>
      </c>
    </row>
    <row r="46" spans="1:7">
      <c r="A46" s="35" t="s">
        <v>68</v>
      </c>
      <c r="B46" s="36">
        <v>3</v>
      </c>
      <c r="C46" s="96">
        <v>942000</v>
      </c>
      <c r="D46" s="27">
        <f>B46/$B$49</f>
        <v>0.27272727272727271</v>
      </c>
      <c r="E46" s="23">
        <f>C46/$C$49</f>
        <v>0.32365572925614156</v>
      </c>
      <c r="F46" s="75">
        <v>2</v>
      </c>
      <c r="G46" s="75">
        <f>RANK(C46,$C$45:$C$48)</f>
        <v>2</v>
      </c>
    </row>
    <row r="47" spans="1:7">
      <c r="A47" s="35" t="s">
        <v>51</v>
      </c>
      <c r="B47" s="36">
        <v>2</v>
      </c>
      <c r="C47" s="96">
        <v>520000</v>
      </c>
      <c r="D47" s="27">
        <f t="shared" ref="D47" si="4">B47/$B$49</f>
        <v>0.18181818181818182</v>
      </c>
      <c r="E47" s="23">
        <f t="shared" ref="E47" si="5">C47/$C$49</f>
        <v>0.17866345988661742</v>
      </c>
      <c r="F47" s="75">
        <v>3</v>
      </c>
      <c r="G47" s="75">
        <f>RANK(C47,$C$45:$C$48)</f>
        <v>3</v>
      </c>
    </row>
    <row r="48" spans="1:7">
      <c r="A48" s="35" t="s">
        <v>74</v>
      </c>
      <c r="B48" s="36">
        <v>1</v>
      </c>
      <c r="C48" s="96">
        <v>205000</v>
      </c>
      <c r="D48" s="27">
        <f>B48/$B$49</f>
        <v>9.0909090909090912E-2</v>
      </c>
      <c r="E48" s="23">
        <f>C48/$C$49</f>
        <v>7.0434633224531862E-2</v>
      </c>
      <c r="F48" s="75">
        <v>4</v>
      </c>
      <c r="G48" s="75">
        <f>RANK(C48,$C$45:$C$48)</f>
        <v>4</v>
      </c>
    </row>
    <row r="49" spans="1:7">
      <c r="A49" s="28" t="s">
        <v>23</v>
      </c>
      <c r="B49" s="29">
        <f>SUM(B45:B48)</f>
        <v>11</v>
      </c>
      <c r="C49" s="97">
        <f>SUM(C45:C48)</f>
        <v>2910500</v>
      </c>
      <c r="D49" s="30">
        <f>SUM(D45:D48)</f>
        <v>1</v>
      </c>
      <c r="E49" s="30">
        <f>SUM(E45:E48)</f>
        <v>1</v>
      </c>
      <c r="F49" s="31"/>
      <c r="G49" s="31"/>
    </row>
    <row r="52" spans="1:7">
      <c r="A52" s="124" t="s">
        <v>24</v>
      </c>
      <c r="B52" s="124"/>
      <c r="C52" s="124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6:G16"/>
    <mergeCell ref="A24:G24"/>
    <mergeCell ref="A36:G36"/>
    <mergeCell ref="A42:G42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8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48</v>
      </c>
    </row>
    <row r="2" spans="1:7">
      <c r="A2" s="57" t="str">
        <f>'OVERALL STATS'!A2</f>
        <v>Reporting Period: MAY, 2023</v>
      </c>
    </row>
    <row r="3" spans="1:7" ht="13.5" thickBot="1"/>
    <row r="4" spans="1:7" ht="16.5" thickBot="1">
      <c r="A4" s="118" t="s">
        <v>18</v>
      </c>
      <c r="B4" s="119"/>
      <c r="C4" s="119"/>
      <c r="D4" s="119"/>
      <c r="E4" s="119"/>
      <c r="F4" s="119"/>
      <c r="G4" s="120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78</v>
      </c>
      <c r="B7" s="144">
        <v>4</v>
      </c>
      <c r="C7" s="145">
        <v>6153945</v>
      </c>
      <c r="D7" s="136">
        <f>B7/$B$10</f>
        <v>0.66666666666666663</v>
      </c>
      <c r="E7" s="146">
        <f>C7/$C$10</f>
        <v>0.95057109691231545</v>
      </c>
      <c r="F7" s="133">
        <v>1</v>
      </c>
      <c r="G7" s="133">
        <f>RANK(C7,$C$7:$C$9)</f>
        <v>1</v>
      </c>
    </row>
    <row r="8" spans="1:7">
      <c r="A8" s="61" t="s">
        <v>94</v>
      </c>
      <c r="B8" s="54">
        <v>1</v>
      </c>
      <c r="C8" s="55">
        <v>220000</v>
      </c>
      <c r="D8" s="27">
        <f>B8/$B$10</f>
        <v>0.16666666666666666</v>
      </c>
      <c r="E8" s="67">
        <f>C8/$C$10</f>
        <v>3.3982370872783135E-2</v>
      </c>
      <c r="F8" s="75">
        <v>2</v>
      </c>
      <c r="G8" s="75">
        <f>RANK(C8,$C$7:$C$9)</f>
        <v>2</v>
      </c>
    </row>
    <row r="9" spans="1:7">
      <c r="A9" s="61" t="s">
        <v>68</v>
      </c>
      <c r="B9" s="54">
        <v>1</v>
      </c>
      <c r="C9" s="55">
        <v>100000</v>
      </c>
      <c r="D9" s="27">
        <f t="shared" ref="D9" si="0">B9/$B$10</f>
        <v>0.16666666666666666</v>
      </c>
      <c r="E9" s="67">
        <f t="shared" ref="E9" si="1">C9/$C$10</f>
        <v>1.5446532214901424E-2</v>
      </c>
      <c r="F9" s="75">
        <v>2</v>
      </c>
      <c r="G9" s="75">
        <f>RANK(C9,$C$7:$C$9)</f>
        <v>3</v>
      </c>
    </row>
    <row r="10" spans="1:7">
      <c r="A10" s="60" t="s">
        <v>23</v>
      </c>
      <c r="B10" s="34">
        <f>SUM(B7:B9)</f>
        <v>6</v>
      </c>
      <c r="C10" s="52">
        <f>SUM(C7:C9)</f>
        <v>6473945</v>
      </c>
      <c r="D10" s="30">
        <f>SUM(D7:D9)</f>
        <v>0.99999999999999989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18" t="s">
        <v>19</v>
      </c>
      <c r="B12" s="119"/>
      <c r="C12" s="119"/>
      <c r="D12" s="119"/>
      <c r="E12" s="119"/>
      <c r="F12" s="119"/>
      <c r="G12" s="120"/>
    </row>
    <row r="13" spans="1:7">
      <c r="A13" s="58"/>
      <c r="B13" s="66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9" t="s">
        <v>11</v>
      </c>
      <c r="B14" s="19" t="s">
        <v>8</v>
      </c>
      <c r="C14" s="51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72" t="s">
        <v>131</v>
      </c>
      <c r="B15" s="75"/>
      <c r="C15" s="76"/>
      <c r="D15" s="27"/>
      <c r="E15" s="67"/>
      <c r="F15" s="75"/>
      <c r="G15" s="75"/>
    </row>
    <row r="16" spans="1:7">
      <c r="A16" s="60" t="s">
        <v>23</v>
      </c>
      <c r="B16" s="40">
        <f>SUM(B15:B15)</f>
        <v>0</v>
      </c>
      <c r="C16" s="37">
        <f>SUM(C15:C15)</f>
        <v>0</v>
      </c>
      <c r="D16" s="30"/>
      <c r="E16" s="30"/>
      <c r="F16" s="40"/>
      <c r="G16" s="40"/>
    </row>
    <row r="17" spans="1:7" ht="13.5" thickBot="1"/>
    <row r="18" spans="1:7" ht="16.5" thickBot="1">
      <c r="A18" s="118" t="s">
        <v>20</v>
      </c>
      <c r="B18" s="119"/>
      <c r="C18" s="119"/>
      <c r="D18" s="119"/>
      <c r="E18" s="119"/>
      <c r="F18" s="119"/>
      <c r="G18" s="120"/>
    </row>
    <row r="19" spans="1:7">
      <c r="A19" s="58"/>
      <c r="B19" s="66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9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 ht="25.5">
      <c r="A21" s="71" t="s">
        <v>132</v>
      </c>
      <c r="B21" s="73"/>
      <c r="C21" s="74"/>
      <c r="D21" s="27"/>
      <c r="E21" s="67"/>
      <c r="F21" s="75"/>
      <c r="G21" s="75"/>
    </row>
    <row r="22" spans="1:7">
      <c r="A22" s="60" t="s">
        <v>23</v>
      </c>
      <c r="B22" s="40">
        <f>SUM(B21:B21)</f>
        <v>0</v>
      </c>
      <c r="C22" s="37">
        <f>SUM(C21:C21)</f>
        <v>0</v>
      </c>
      <c r="D22" s="30"/>
      <c r="E22" s="30"/>
      <c r="F22" s="40"/>
      <c r="G22" s="40"/>
    </row>
    <row r="23" spans="1:7" ht="13.5" thickBot="1"/>
    <row r="24" spans="1:7" ht="16.5" thickBot="1">
      <c r="A24" s="118" t="s">
        <v>21</v>
      </c>
      <c r="B24" s="119"/>
      <c r="C24" s="119"/>
      <c r="D24" s="119"/>
      <c r="E24" s="119"/>
      <c r="F24" s="119"/>
      <c r="G24" s="120"/>
    </row>
    <row r="25" spans="1:7">
      <c r="A25" s="58"/>
      <c r="B25" s="66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72" t="s">
        <v>133</v>
      </c>
      <c r="B27" s="75"/>
      <c r="C27" s="76"/>
      <c r="D27" s="23"/>
      <c r="E27" s="67"/>
      <c r="F27" s="75"/>
      <c r="G27" s="75"/>
    </row>
    <row r="28" spans="1:7">
      <c r="A28" s="60" t="s">
        <v>23</v>
      </c>
      <c r="B28" s="34">
        <f>SUM(B27:B27)</f>
        <v>0</v>
      </c>
      <c r="C28" s="52">
        <f>SUM(C27:C27)</f>
        <v>0</v>
      </c>
      <c r="D28" s="30"/>
      <c r="E28" s="30"/>
      <c r="F28" s="40"/>
      <c r="G28" s="40"/>
    </row>
    <row r="29" spans="1:7" ht="13.5" thickBot="1"/>
    <row r="30" spans="1:7" ht="16.5" thickBot="1">
      <c r="A30" s="118" t="s">
        <v>22</v>
      </c>
      <c r="B30" s="119"/>
      <c r="C30" s="119"/>
      <c r="D30" s="119"/>
      <c r="E30" s="119"/>
      <c r="F30" s="119"/>
      <c r="G30" s="120"/>
    </row>
    <row r="31" spans="1:7">
      <c r="A31" s="58"/>
      <c r="B31" s="66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9" t="s">
        <v>11</v>
      </c>
      <c r="B32" s="19" t="s">
        <v>8</v>
      </c>
      <c r="C32" s="51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43" t="s">
        <v>78</v>
      </c>
      <c r="B33" s="144">
        <v>1</v>
      </c>
      <c r="C33" s="145">
        <v>844000</v>
      </c>
      <c r="D33" s="131">
        <f t="shared" ref="D33" si="2">B33/$B$34</f>
        <v>1</v>
      </c>
      <c r="E33" s="131">
        <f t="shared" ref="E33" si="3">C33/$C$34</f>
        <v>1</v>
      </c>
      <c r="F33" s="133">
        <v>1</v>
      </c>
      <c r="G33" s="133">
        <f>RANK(C33,$C$33:$C$33)</f>
        <v>1</v>
      </c>
    </row>
    <row r="34" spans="1:7">
      <c r="A34" s="60" t="s">
        <v>23</v>
      </c>
      <c r="B34" s="34">
        <f>SUM(B33:B33)</f>
        <v>1</v>
      </c>
      <c r="C34" s="52">
        <f>SUM(C33:C33)</f>
        <v>844000</v>
      </c>
      <c r="D34" s="30">
        <f>SUM(D33:D33)</f>
        <v>1</v>
      </c>
      <c r="E34" s="30">
        <f>SUM(E33:E33)</f>
        <v>1</v>
      </c>
      <c r="F34" s="40"/>
      <c r="G34" s="40"/>
    </row>
    <row r="35" spans="1:7">
      <c r="A35" s="62"/>
      <c r="B35" s="24"/>
      <c r="C35" s="53"/>
      <c r="D35" s="42"/>
      <c r="E35" s="42"/>
      <c r="F35" s="65"/>
      <c r="G35" s="65"/>
    </row>
    <row r="37" spans="1:7">
      <c r="A37" s="124" t="s">
        <v>24</v>
      </c>
      <c r="B37" s="124"/>
      <c r="C37" s="124"/>
    </row>
    <row r="38" spans="1:7">
      <c r="A38" s="63" t="s">
        <v>25</v>
      </c>
    </row>
  </sheetData>
  <sortState ref="A107:C126">
    <sortCondition descending="1" ref="B107"/>
    <sortCondition descending="1" ref="C107"/>
  </sortState>
  <mergeCells count="6">
    <mergeCell ref="A37:C37"/>
    <mergeCell ref="A4:G4"/>
    <mergeCell ref="A12:G12"/>
    <mergeCell ref="A18:G18"/>
    <mergeCell ref="A24:G24"/>
    <mergeCell ref="A30:G30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B7" sqref="B7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7" t="s">
        <v>45</v>
      </c>
      <c r="B1" t="s">
        <v>28</v>
      </c>
    </row>
    <row r="2" spans="1:7">
      <c r="A2" s="77" t="s">
        <v>27</v>
      </c>
      <c r="B2" t="s">
        <v>28</v>
      </c>
    </row>
    <row r="4" spans="1:7">
      <c r="D4" s="77" t="s">
        <v>40</v>
      </c>
    </row>
    <row r="5" spans="1:7">
      <c r="A5" s="77" t="s">
        <v>7</v>
      </c>
      <c r="B5" s="77" t="s">
        <v>26</v>
      </c>
      <c r="C5" s="77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59</v>
      </c>
      <c r="D6" s="78">
        <v>6</v>
      </c>
      <c r="E6" s="25">
        <v>3114902</v>
      </c>
      <c r="F6" s="9">
        <v>5.8823529411764705E-2</v>
      </c>
      <c r="G6" s="9">
        <v>4.0100123438886227E-2</v>
      </c>
    </row>
    <row r="7" spans="1:7">
      <c r="B7" t="s">
        <v>60</v>
      </c>
      <c r="D7" s="78">
        <v>6</v>
      </c>
      <c r="E7" s="25">
        <v>3114902</v>
      </c>
      <c r="F7" s="9">
        <v>5.8823529411764705E-2</v>
      </c>
      <c r="G7" s="9">
        <v>4.0100123438886227E-2</v>
      </c>
    </row>
    <row r="8" spans="1:7">
      <c r="C8" t="s">
        <v>61</v>
      </c>
      <c r="D8" s="78">
        <v>6</v>
      </c>
      <c r="E8" s="25">
        <v>3114902</v>
      </c>
      <c r="F8" s="9">
        <v>5.8823529411764705E-2</v>
      </c>
      <c r="G8" s="9">
        <v>4.0100123438886227E-2</v>
      </c>
    </row>
    <row r="9" spans="1:7">
      <c r="A9" t="s">
        <v>68</v>
      </c>
      <c r="D9" s="78">
        <v>20</v>
      </c>
      <c r="E9" s="25">
        <v>11668000</v>
      </c>
      <c r="F9" s="9">
        <v>0.19607843137254902</v>
      </c>
      <c r="G9" s="9">
        <v>0.15020961824318213</v>
      </c>
    </row>
    <row r="10" spans="1:7">
      <c r="B10" t="s">
        <v>82</v>
      </c>
      <c r="D10" s="78">
        <v>1</v>
      </c>
      <c r="E10" s="25">
        <v>352000</v>
      </c>
      <c r="F10" s="9">
        <v>9.8039215686274508E-3</v>
      </c>
      <c r="G10" s="9">
        <v>4.531520879465214E-3</v>
      </c>
    </row>
    <row r="11" spans="1:7">
      <c r="C11" t="s">
        <v>93</v>
      </c>
      <c r="D11" s="78">
        <v>1</v>
      </c>
      <c r="E11" s="25">
        <v>352000</v>
      </c>
      <c r="F11" s="9">
        <v>9.8039215686274508E-3</v>
      </c>
      <c r="G11" s="9">
        <v>4.531520879465214E-3</v>
      </c>
    </row>
    <row r="12" spans="1:7">
      <c r="B12" t="s">
        <v>69</v>
      </c>
      <c r="D12" s="78">
        <v>19</v>
      </c>
      <c r="E12" s="25">
        <v>11316000</v>
      </c>
      <c r="F12" s="9">
        <v>0.18627450980392157</v>
      </c>
      <c r="G12" s="9">
        <v>0.14567809736371692</v>
      </c>
    </row>
    <row r="13" spans="1:7">
      <c r="C13" t="s">
        <v>70</v>
      </c>
      <c r="D13" s="78">
        <v>19</v>
      </c>
      <c r="E13" s="25">
        <v>11316000</v>
      </c>
      <c r="F13" s="9">
        <v>0.18627450980392157</v>
      </c>
      <c r="G13" s="9">
        <v>0.14567809736371692</v>
      </c>
    </row>
    <row r="14" spans="1:7">
      <c r="A14" t="s">
        <v>78</v>
      </c>
      <c r="D14" s="78">
        <v>13</v>
      </c>
      <c r="E14" s="25">
        <v>7426889</v>
      </c>
      <c r="F14" s="9">
        <v>0.12745098039215685</v>
      </c>
      <c r="G14" s="9">
        <v>9.5611086855029892E-2</v>
      </c>
    </row>
    <row r="15" spans="1:7">
      <c r="B15" t="s">
        <v>91</v>
      </c>
      <c r="D15" s="78">
        <v>5</v>
      </c>
      <c r="E15" s="25">
        <v>3106500</v>
      </c>
      <c r="F15" s="9">
        <v>4.9019607843137254E-2</v>
      </c>
      <c r="G15" s="9">
        <v>3.9991959125166725E-2</v>
      </c>
    </row>
    <row r="16" spans="1:7">
      <c r="C16" t="s">
        <v>92</v>
      </c>
      <c r="D16" s="78">
        <v>5</v>
      </c>
      <c r="E16" s="25">
        <v>3106500</v>
      </c>
      <c r="F16" s="9">
        <v>4.9019607843137254E-2</v>
      </c>
      <c r="G16" s="9">
        <v>3.9991959125166725E-2</v>
      </c>
    </row>
    <row r="17" spans="1:7">
      <c r="B17" t="s">
        <v>79</v>
      </c>
      <c r="D17" s="78">
        <v>3</v>
      </c>
      <c r="E17" s="25">
        <v>1659007</v>
      </c>
      <c r="F17" s="9">
        <v>2.9411764705882353E-2</v>
      </c>
      <c r="G17" s="9">
        <v>2.1357456987724278E-2</v>
      </c>
    </row>
    <row r="18" spans="1:7">
      <c r="C18" t="s">
        <v>90</v>
      </c>
      <c r="D18" s="78">
        <v>1</v>
      </c>
      <c r="E18" s="25">
        <v>492525</v>
      </c>
      <c r="F18" s="9">
        <v>9.8039215686274508E-3</v>
      </c>
      <c r="G18" s="9">
        <v>6.3405889805642169E-3</v>
      </c>
    </row>
    <row r="19" spans="1:7">
      <c r="C19" t="s">
        <v>80</v>
      </c>
      <c r="D19" s="78">
        <v>2</v>
      </c>
      <c r="E19" s="25">
        <v>1166482</v>
      </c>
      <c r="F19" s="9">
        <v>1.9607843137254902E-2</v>
      </c>
      <c r="G19" s="9">
        <v>1.501686800716006E-2</v>
      </c>
    </row>
    <row r="20" spans="1:7">
      <c r="B20" t="s">
        <v>84</v>
      </c>
      <c r="D20" s="78">
        <v>2</v>
      </c>
      <c r="E20" s="25">
        <v>1260000</v>
      </c>
      <c r="F20" s="9">
        <v>1.9607843137254902E-2</v>
      </c>
      <c r="G20" s="9">
        <v>1.6220784966267526E-2</v>
      </c>
    </row>
    <row r="21" spans="1:7">
      <c r="C21" t="s">
        <v>85</v>
      </c>
      <c r="D21" s="78">
        <v>2</v>
      </c>
      <c r="E21" s="25">
        <v>1260000</v>
      </c>
      <c r="F21" s="9">
        <v>1.9607843137254902E-2</v>
      </c>
      <c r="G21" s="9">
        <v>1.6220784966267526E-2</v>
      </c>
    </row>
    <row r="22" spans="1:7">
      <c r="B22" t="s">
        <v>64</v>
      </c>
      <c r="D22" s="78">
        <v>3</v>
      </c>
      <c r="E22" s="25">
        <v>1401382</v>
      </c>
      <c r="F22" s="9">
        <v>2.9411764705882353E-2</v>
      </c>
      <c r="G22" s="9">
        <v>1.8040885775871363E-2</v>
      </c>
    </row>
    <row r="23" spans="1:7">
      <c r="C23" t="s">
        <v>89</v>
      </c>
      <c r="D23" s="78">
        <v>1</v>
      </c>
      <c r="E23" s="25">
        <v>238382</v>
      </c>
      <c r="F23" s="9">
        <v>9.8039215686274508E-3</v>
      </c>
      <c r="G23" s="9">
        <v>3.0688437792291945E-3</v>
      </c>
    </row>
    <row r="24" spans="1:7">
      <c r="C24" t="s">
        <v>88</v>
      </c>
      <c r="D24" s="78">
        <v>2</v>
      </c>
      <c r="E24" s="25">
        <v>1163000</v>
      </c>
      <c r="F24" s="9">
        <v>1.9607843137254902E-2</v>
      </c>
      <c r="G24" s="9">
        <v>1.4972041996642168E-2</v>
      </c>
    </row>
    <row r="25" spans="1:7">
      <c r="A25" t="s">
        <v>56</v>
      </c>
      <c r="D25" s="78">
        <v>5</v>
      </c>
      <c r="E25" s="25">
        <v>2435000</v>
      </c>
      <c r="F25" s="9">
        <v>4.9019607843137254E-2</v>
      </c>
      <c r="G25" s="9">
        <v>3.1347310629255103E-2</v>
      </c>
    </row>
    <row r="26" spans="1:7">
      <c r="B26" t="s">
        <v>57</v>
      </c>
      <c r="D26" s="78">
        <v>5</v>
      </c>
      <c r="E26" s="25">
        <v>2435000</v>
      </c>
      <c r="F26" s="9">
        <v>4.9019607843137254E-2</v>
      </c>
      <c r="G26" s="9">
        <v>3.1347310629255103E-2</v>
      </c>
    </row>
    <row r="27" spans="1:7">
      <c r="C27" t="s">
        <v>58</v>
      </c>
      <c r="D27" s="78">
        <v>4</v>
      </c>
      <c r="E27" s="25">
        <v>1900000</v>
      </c>
      <c r="F27" s="9">
        <v>3.9215686274509803E-2</v>
      </c>
      <c r="G27" s="9">
        <v>2.445991383802246E-2</v>
      </c>
    </row>
    <row r="28" spans="1:7">
      <c r="C28" t="s">
        <v>102</v>
      </c>
      <c r="D28" s="78">
        <v>1</v>
      </c>
      <c r="E28" s="25">
        <v>535000</v>
      </c>
      <c r="F28" s="9">
        <v>9.8039215686274508E-3</v>
      </c>
      <c r="G28" s="9">
        <v>6.8873967912326398E-3</v>
      </c>
    </row>
    <row r="29" spans="1:7">
      <c r="A29" t="s">
        <v>94</v>
      </c>
      <c r="D29" s="78">
        <v>4</v>
      </c>
      <c r="E29" s="25">
        <v>11604000</v>
      </c>
      <c r="F29" s="9">
        <v>3.9215686274509803E-2</v>
      </c>
      <c r="G29" s="9">
        <v>0.14938570535600665</v>
      </c>
    </row>
    <row r="30" spans="1:7">
      <c r="B30" t="s">
        <v>69</v>
      </c>
      <c r="D30" s="78">
        <v>1</v>
      </c>
      <c r="E30" s="25">
        <v>349000</v>
      </c>
      <c r="F30" s="9">
        <v>9.8039215686274508E-3</v>
      </c>
      <c r="G30" s="9">
        <v>4.4928999628788624E-3</v>
      </c>
    </row>
    <row r="31" spans="1:7">
      <c r="C31" t="s">
        <v>95</v>
      </c>
      <c r="D31" s="78">
        <v>1</v>
      </c>
      <c r="E31" s="25">
        <v>349000</v>
      </c>
      <c r="F31" s="9">
        <v>9.8039215686274508E-3</v>
      </c>
      <c r="G31" s="9">
        <v>4.4928999628788624E-3</v>
      </c>
    </row>
    <row r="32" spans="1:7">
      <c r="B32" t="s">
        <v>91</v>
      </c>
      <c r="D32" s="78">
        <v>2</v>
      </c>
      <c r="E32" s="25">
        <v>10625000</v>
      </c>
      <c r="F32" s="9">
        <v>1.9607843137254902E-2</v>
      </c>
      <c r="G32" s="9">
        <v>0.13678241290999402</v>
      </c>
    </row>
    <row r="33" spans="1:7">
      <c r="C33" t="s">
        <v>100</v>
      </c>
      <c r="D33" s="78">
        <v>2</v>
      </c>
      <c r="E33" s="25">
        <v>10625000</v>
      </c>
      <c r="F33" s="9">
        <v>1.9607843137254902E-2</v>
      </c>
      <c r="G33" s="9">
        <v>0.13678241290999402</v>
      </c>
    </row>
    <row r="34" spans="1:7">
      <c r="B34" t="s">
        <v>75</v>
      </c>
      <c r="D34" s="78">
        <v>1</v>
      </c>
      <c r="E34" s="25">
        <v>630000</v>
      </c>
      <c r="F34" s="9">
        <v>9.8039215686274508E-3</v>
      </c>
      <c r="G34" s="9">
        <v>8.1103924831337632E-3</v>
      </c>
    </row>
    <row r="35" spans="1:7">
      <c r="C35" t="s">
        <v>103</v>
      </c>
      <c r="D35" s="78">
        <v>1</v>
      </c>
      <c r="E35" s="25">
        <v>630000</v>
      </c>
      <c r="F35" s="9">
        <v>9.8039215686274508E-3</v>
      </c>
      <c r="G35" s="9">
        <v>8.1103924831337632E-3</v>
      </c>
    </row>
    <row r="36" spans="1:7">
      <c r="A36" t="s">
        <v>71</v>
      </c>
      <c r="D36" s="78">
        <v>27</v>
      </c>
      <c r="E36" s="25">
        <v>16047000</v>
      </c>
      <c r="F36" s="9">
        <v>0.26470588235294118</v>
      </c>
      <c r="G36" s="9">
        <v>0.20658328282039284</v>
      </c>
    </row>
    <row r="37" spans="1:7">
      <c r="B37" t="s">
        <v>64</v>
      </c>
      <c r="D37" s="78">
        <v>5</v>
      </c>
      <c r="E37" s="25">
        <v>2105000</v>
      </c>
      <c r="F37" s="9">
        <v>4.9019607843137254E-2</v>
      </c>
      <c r="G37" s="9">
        <v>2.7099009804756463E-2</v>
      </c>
    </row>
    <row r="38" spans="1:7">
      <c r="C38" t="s">
        <v>77</v>
      </c>
      <c r="D38" s="78">
        <v>3</v>
      </c>
      <c r="E38" s="25">
        <v>1399000</v>
      </c>
      <c r="F38" s="9">
        <v>2.9411764705882353E-2</v>
      </c>
      <c r="G38" s="9">
        <v>1.8010220768101801E-2</v>
      </c>
    </row>
    <row r="39" spans="1:7">
      <c r="C39" t="s">
        <v>99</v>
      </c>
      <c r="D39" s="78">
        <v>2</v>
      </c>
      <c r="E39" s="25">
        <v>706000</v>
      </c>
      <c r="F39" s="9">
        <v>1.9607843137254902E-2</v>
      </c>
      <c r="G39" s="9">
        <v>9.0887890366546618E-3</v>
      </c>
    </row>
    <row r="40" spans="1:7">
      <c r="B40" t="s">
        <v>53</v>
      </c>
      <c r="D40" s="78">
        <v>21</v>
      </c>
      <c r="E40" s="25">
        <v>13217000</v>
      </c>
      <c r="F40" s="9">
        <v>0.20588235294117646</v>
      </c>
      <c r="G40" s="9">
        <v>0.17015088484060151</v>
      </c>
    </row>
    <row r="41" spans="1:7">
      <c r="C41" t="s">
        <v>73</v>
      </c>
      <c r="D41" s="78">
        <v>14</v>
      </c>
      <c r="E41" s="25">
        <v>7970000</v>
      </c>
      <c r="F41" s="9">
        <v>0.13725490196078433</v>
      </c>
      <c r="G41" s="9">
        <v>0.10260290173107316</v>
      </c>
    </row>
    <row r="42" spans="1:7">
      <c r="C42" t="s">
        <v>72</v>
      </c>
      <c r="D42" s="78">
        <v>7</v>
      </c>
      <c r="E42" s="25">
        <v>5247000</v>
      </c>
      <c r="F42" s="9">
        <v>6.8627450980392163E-2</v>
      </c>
      <c r="G42" s="9">
        <v>6.7547983109528337E-2</v>
      </c>
    </row>
    <row r="43" spans="1:7">
      <c r="B43" t="s">
        <v>97</v>
      </c>
      <c r="D43" s="78">
        <v>1</v>
      </c>
      <c r="E43" s="25">
        <v>725000</v>
      </c>
      <c r="F43" s="9">
        <v>9.8039215686274508E-3</v>
      </c>
      <c r="G43" s="9">
        <v>9.3333881750348856E-3</v>
      </c>
    </row>
    <row r="44" spans="1:7">
      <c r="C44" t="s">
        <v>101</v>
      </c>
      <c r="D44" s="78">
        <v>1</v>
      </c>
      <c r="E44" s="25">
        <v>725000</v>
      </c>
      <c r="F44" s="9">
        <v>9.8039215686274508E-3</v>
      </c>
      <c r="G44" s="9">
        <v>9.3333881750348856E-3</v>
      </c>
    </row>
    <row r="45" spans="1:7">
      <c r="A45" t="s">
        <v>51</v>
      </c>
      <c r="D45" s="78">
        <v>24</v>
      </c>
      <c r="E45" s="25">
        <v>23784824</v>
      </c>
      <c r="F45" s="9">
        <v>0.23529411764705882</v>
      </c>
      <c r="G45" s="9">
        <v>0.30619723457501513</v>
      </c>
    </row>
    <row r="46" spans="1:7">
      <c r="B46" t="s">
        <v>82</v>
      </c>
      <c r="D46" s="78">
        <v>2</v>
      </c>
      <c r="E46" s="25">
        <v>1515000</v>
      </c>
      <c r="F46" s="9">
        <v>1.9607843137254902E-2</v>
      </c>
      <c r="G46" s="9">
        <v>1.9503562876107383E-2</v>
      </c>
    </row>
    <row r="47" spans="1:7">
      <c r="C47" t="s">
        <v>83</v>
      </c>
      <c r="D47" s="78">
        <v>2</v>
      </c>
      <c r="E47" s="25">
        <v>1515000</v>
      </c>
      <c r="F47" s="9">
        <v>1.9607843137254902E-2</v>
      </c>
      <c r="G47" s="9">
        <v>1.9503562876107383E-2</v>
      </c>
    </row>
    <row r="48" spans="1:7">
      <c r="B48" t="s">
        <v>64</v>
      </c>
      <c r="D48" s="78">
        <v>4</v>
      </c>
      <c r="E48" s="25">
        <v>1479900</v>
      </c>
      <c r="F48" s="9">
        <v>3.9215686274509803E-2</v>
      </c>
      <c r="G48" s="9">
        <v>1.9051698152047072E-2</v>
      </c>
    </row>
    <row r="49" spans="1:7">
      <c r="C49" t="s">
        <v>67</v>
      </c>
      <c r="D49" s="78">
        <v>3</v>
      </c>
      <c r="E49" s="25">
        <v>1184900</v>
      </c>
      <c r="F49" s="9">
        <v>2.9411764705882353E-2</v>
      </c>
      <c r="G49" s="9">
        <v>1.5253974687722533E-2</v>
      </c>
    </row>
    <row r="50" spans="1:7">
      <c r="C50" t="s">
        <v>65</v>
      </c>
      <c r="D50" s="78">
        <v>1</v>
      </c>
      <c r="E50" s="25">
        <v>295000</v>
      </c>
      <c r="F50" s="9">
        <v>9.8039215686274508E-3</v>
      </c>
      <c r="G50" s="9">
        <v>3.79772346432454E-3</v>
      </c>
    </row>
    <row r="51" spans="1:7">
      <c r="B51" t="s">
        <v>53</v>
      </c>
      <c r="D51" s="78">
        <v>17</v>
      </c>
      <c r="E51" s="25">
        <v>8679000</v>
      </c>
      <c r="F51" s="9">
        <v>0.16666666666666666</v>
      </c>
      <c r="G51" s="9">
        <v>0.11173031168431417</v>
      </c>
    </row>
    <row r="52" spans="1:7">
      <c r="C52" t="s">
        <v>54</v>
      </c>
      <c r="D52" s="78">
        <v>17</v>
      </c>
      <c r="E52" s="25">
        <v>8679000</v>
      </c>
      <c r="F52" s="9">
        <v>0.16666666666666666</v>
      </c>
      <c r="G52" s="9">
        <v>0.11173031168431417</v>
      </c>
    </row>
    <row r="53" spans="1:7">
      <c r="B53" t="s">
        <v>97</v>
      </c>
      <c r="D53" s="78">
        <v>1</v>
      </c>
      <c r="E53" s="25">
        <v>12110924</v>
      </c>
      <c r="F53" s="9">
        <v>9.8039215686274508E-3</v>
      </c>
      <c r="G53" s="9">
        <v>0.15591166186254649</v>
      </c>
    </row>
    <row r="54" spans="1:7">
      <c r="C54" t="s">
        <v>98</v>
      </c>
      <c r="D54" s="78">
        <v>1</v>
      </c>
      <c r="E54" s="25">
        <v>12110924</v>
      </c>
      <c r="F54" s="9">
        <v>9.8039215686274508E-3</v>
      </c>
      <c r="G54" s="9">
        <v>0.15591166186254649</v>
      </c>
    </row>
    <row r="55" spans="1:7">
      <c r="A55" t="s">
        <v>74</v>
      </c>
      <c r="D55" s="78">
        <v>3</v>
      </c>
      <c r="E55" s="25">
        <v>1597500</v>
      </c>
      <c r="F55" s="9">
        <v>2.9411764705882353E-2</v>
      </c>
      <c r="G55" s="9">
        <v>2.0565638082232041E-2</v>
      </c>
    </row>
    <row r="56" spans="1:7">
      <c r="B56" t="s">
        <v>75</v>
      </c>
      <c r="D56" s="78">
        <v>3</v>
      </c>
      <c r="E56" s="25">
        <v>1597500</v>
      </c>
      <c r="F56" s="9">
        <v>2.9411764705882353E-2</v>
      </c>
      <c r="G56" s="9">
        <v>2.0565638082232041E-2</v>
      </c>
    </row>
    <row r="57" spans="1:7">
      <c r="C57" t="s">
        <v>76</v>
      </c>
      <c r="D57" s="78">
        <v>3</v>
      </c>
      <c r="E57" s="25">
        <v>1597500</v>
      </c>
      <c r="F57" s="9">
        <v>2.9411764705882353E-2</v>
      </c>
      <c r="G57" s="9">
        <v>2.0565638082232041E-2</v>
      </c>
    </row>
    <row r="58" spans="1:7">
      <c r="A58" t="s">
        <v>29</v>
      </c>
      <c r="D58" s="78">
        <v>102</v>
      </c>
      <c r="E58" s="25">
        <v>77678115</v>
      </c>
      <c r="F58" s="9">
        <v>1</v>
      </c>
      <c r="G5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9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28</v>
      </c>
    </row>
    <row r="3" spans="1:6">
      <c r="C3" s="77" t="s">
        <v>40</v>
      </c>
    </row>
    <row r="4" spans="1:6">
      <c r="A4" s="77" t="s">
        <v>39</v>
      </c>
      <c r="B4" s="77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117</v>
      </c>
      <c r="C5" s="78">
        <v>1</v>
      </c>
      <c r="D5" s="25">
        <v>525000</v>
      </c>
      <c r="E5" s="9">
        <v>0.14285714285714285</v>
      </c>
      <c r="F5" s="9">
        <v>7.1741452005993481E-2</v>
      </c>
    </row>
    <row r="6" spans="1:6">
      <c r="B6" t="s">
        <v>78</v>
      </c>
      <c r="C6" s="78">
        <v>1</v>
      </c>
      <c r="D6" s="25">
        <v>525000</v>
      </c>
      <c r="E6" s="9">
        <v>0.14285714285714285</v>
      </c>
      <c r="F6" s="9">
        <v>7.1741452005993481E-2</v>
      </c>
    </row>
    <row r="7" spans="1:6">
      <c r="C7" s="78"/>
      <c r="D7" s="25"/>
      <c r="E7" s="9"/>
      <c r="F7" s="9"/>
    </row>
    <row r="8" spans="1:6">
      <c r="A8" t="s">
        <v>106</v>
      </c>
      <c r="C8" s="78">
        <v>1</v>
      </c>
      <c r="D8" s="25">
        <v>100000</v>
      </c>
      <c r="E8" s="9">
        <v>0.14285714285714285</v>
      </c>
      <c r="F8" s="9">
        <v>1.3665038477332093E-2</v>
      </c>
    </row>
    <row r="9" spans="1:6">
      <c r="B9" t="s">
        <v>68</v>
      </c>
      <c r="C9" s="78">
        <v>1</v>
      </c>
      <c r="D9" s="25">
        <v>100000</v>
      </c>
      <c r="E9" s="9">
        <v>0.14285714285714285</v>
      </c>
      <c r="F9" s="9">
        <v>1.3665038477332093E-2</v>
      </c>
    </row>
    <row r="10" spans="1:6">
      <c r="C10" s="78"/>
      <c r="D10" s="25"/>
      <c r="E10" s="9"/>
      <c r="F10" s="9"/>
    </row>
    <row r="11" spans="1:6">
      <c r="A11" t="s">
        <v>113</v>
      </c>
      <c r="C11" s="78">
        <v>1</v>
      </c>
      <c r="D11" s="25">
        <v>4928945</v>
      </c>
      <c r="E11" s="9">
        <v>0.14285714285714285</v>
      </c>
      <c r="F11" s="9">
        <v>0.6735422307765363</v>
      </c>
    </row>
    <row r="12" spans="1:6">
      <c r="B12" t="s">
        <v>78</v>
      </c>
      <c r="C12" s="78">
        <v>1</v>
      </c>
      <c r="D12" s="25">
        <v>4928945</v>
      </c>
      <c r="E12" s="9">
        <v>0.14285714285714285</v>
      </c>
      <c r="F12" s="9">
        <v>0.6735422307765363</v>
      </c>
    </row>
    <row r="13" spans="1:6">
      <c r="C13" s="78"/>
      <c r="D13" s="25"/>
      <c r="E13" s="9"/>
      <c r="F13" s="9"/>
    </row>
    <row r="14" spans="1:6">
      <c r="A14" t="s">
        <v>44</v>
      </c>
      <c r="C14" s="78"/>
      <c r="D14" s="25"/>
      <c r="E14" s="9">
        <v>0</v>
      </c>
      <c r="F14" s="9">
        <v>0</v>
      </c>
    </row>
    <row r="15" spans="1:6">
      <c r="B15" t="s">
        <v>44</v>
      </c>
      <c r="C15" s="78"/>
      <c r="D15" s="25"/>
      <c r="E15" s="9">
        <v>0</v>
      </c>
      <c r="F15" s="9">
        <v>0</v>
      </c>
    </row>
    <row r="16" spans="1:6">
      <c r="C16" s="78"/>
      <c r="D16" s="25"/>
      <c r="E16" s="9"/>
      <c r="F16" s="9"/>
    </row>
    <row r="17" spans="1:6">
      <c r="A17" t="s">
        <v>114</v>
      </c>
      <c r="C17" s="78">
        <v>1</v>
      </c>
      <c r="D17" s="25">
        <v>200000</v>
      </c>
      <c r="E17" s="9">
        <v>0.14285714285714285</v>
      </c>
      <c r="F17" s="9">
        <v>2.7330076954664186E-2</v>
      </c>
    </row>
    <row r="18" spans="1:6">
      <c r="B18" t="s">
        <v>78</v>
      </c>
      <c r="C18" s="78">
        <v>1</v>
      </c>
      <c r="D18" s="25">
        <v>200000</v>
      </c>
      <c r="E18" s="9">
        <v>0.14285714285714285</v>
      </c>
      <c r="F18" s="9">
        <v>2.7330076954664186E-2</v>
      </c>
    </row>
    <row r="19" spans="1:6">
      <c r="C19" s="78"/>
      <c r="D19" s="25"/>
      <c r="E19" s="9"/>
      <c r="F19" s="9"/>
    </row>
    <row r="20" spans="1:6">
      <c r="A20" t="s">
        <v>111</v>
      </c>
      <c r="C20" s="78">
        <v>1</v>
      </c>
      <c r="D20" s="25">
        <v>500000</v>
      </c>
      <c r="E20" s="9">
        <v>0.14285714285714285</v>
      </c>
      <c r="F20" s="9">
        <v>6.832519238666046E-2</v>
      </c>
    </row>
    <row r="21" spans="1:6">
      <c r="B21" t="s">
        <v>78</v>
      </c>
      <c r="C21" s="78">
        <v>1</v>
      </c>
      <c r="D21" s="25">
        <v>500000</v>
      </c>
      <c r="E21" s="9">
        <v>0.14285714285714285</v>
      </c>
      <c r="F21" s="9">
        <v>6.832519238666046E-2</v>
      </c>
    </row>
    <row r="22" spans="1:6">
      <c r="C22" s="78"/>
      <c r="D22" s="25"/>
      <c r="E22" s="9"/>
      <c r="F22" s="9"/>
    </row>
    <row r="23" spans="1:6">
      <c r="A23" t="s">
        <v>109</v>
      </c>
      <c r="C23" s="78">
        <v>1</v>
      </c>
      <c r="D23" s="25">
        <v>844000</v>
      </c>
      <c r="E23" s="9">
        <v>0.14285714285714285</v>
      </c>
      <c r="F23" s="9">
        <v>0.11533292474868286</v>
      </c>
    </row>
    <row r="24" spans="1:6">
      <c r="B24" t="s">
        <v>78</v>
      </c>
      <c r="C24" s="78">
        <v>1</v>
      </c>
      <c r="D24" s="25">
        <v>844000</v>
      </c>
      <c r="E24" s="9">
        <v>0.14285714285714285</v>
      </c>
      <c r="F24" s="9">
        <v>0.11533292474868286</v>
      </c>
    </row>
    <row r="25" spans="1:6">
      <c r="C25" s="78"/>
      <c r="D25" s="25"/>
      <c r="E25" s="9"/>
      <c r="F25" s="9"/>
    </row>
    <row r="26" spans="1:6">
      <c r="A26" t="s">
        <v>119</v>
      </c>
      <c r="C26" s="78">
        <v>1</v>
      </c>
      <c r="D26" s="25">
        <v>220000</v>
      </c>
      <c r="E26" s="9">
        <v>0.14285714285714285</v>
      </c>
      <c r="F26" s="9">
        <v>3.0063084650130602E-2</v>
      </c>
    </row>
    <row r="27" spans="1:6">
      <c r="B27" t="s">
        <v>94</v>
      </c>
      <c r="C27" s="78">
        <v>1</v>
      </c>
      <c r="D27" s="25">
        <v>220000</v>
      </c>
      <c r="E27" s="9">
        <v>0.14285714285714285</v>
      </c>
      <c r="F27" s="9">
        <v>3.0063084650130602E-2</v>
      </c>
    </row>
    <row r="28" spans="1:6">
      <c r="C28" s="78"/>
      <c r="D28" s="25"/>
      <c r="E28" s="9"/>
      <c r="F28" s="9"/>
    </row>
    <row r="29" spans="1:6">
      <c r="A29" t="s">
        <v>29</v>
      </c>
      <c r="C29" s="78">
        <v>7</v>
      </c>
      <c r="D29" s="25">
        <v>7317945</v>
      </c>
      <c r="E29" s="9">
        <v>1</v>
      </c>
      <c r="F2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0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35</v>
      </c>
      <c r="C1" s="87" t="s">
        <v>26</v>
      </c>
      <c r="D1" s="87" t="s">
        <v>31</v>
      </c>
      <c r="E1" s="87" t="s">
        <v>27</v>
      </c>
      <c r="F1" s="87" t="s">
        <v>32</v>
      </c>
      <c r="G1" s="87" t="s">
        <v>36</v>
      </c>
      <c r="H1" s="87" t="s">
        <v>37</v>
      </c>
      <c r="I1" s="87" t="s">
        <v>38</v>
      </c>
      <c r="J1" s="87" t="s">
        <v>33</v>
      </c>
      <c r="K1" s="92" t="s">
        <v>42</v>
      </c>
      <c r="L1">
        <v>103</v>
      </c>
    </row>
    <row r="2" spans="1:12" ht="15">
      <c r="A2" s="106" t="s">
        <v>59</v>
      </c>
      <c r="B2" s="106" t="s">
        <v>120</v>
      </c>
      <c r="C2" s="106" t="s">
        <v>60</v>
      </c>
      <c r="D2" s="106" t="s">
        <v>61</v>
      </c>
      <c r="E2" s="106" t="s">
        <v>52</v>
      </c>
      <c r="F2" s="107">
        <v>996850</v>
      </c>
      <c r="G2" s="108">
        <v>499950</v>
      </c>
      <c r="H2" s="106" t="s">
        <v>62</v>
      </c>
      <c r="I2" s="106" t="s">
        <v>62</v>
      </c>
      <c r="J2" s="109">
        <v>45072</v>
      </c>
    </row>
    <row r="3" spans="1:12" ht="15">
      <c r="A3" s="106" t="s">
        <v>59</v>
      </c>
      <c r="B3" s="106" t="s">
        <v>120</v>
      </c>
      <c r="C3" s="106" t="s">
        <v>60</v>
      </c>
      <c r="D3" s="106" t="s">
        <v>61</v>
      </c>
      <c r="E3" s="106" t="s">
        <v>52</v>
      </c>
      <c r="F3" s="107">
        <v>996456</v>
      </c>
      <c r="G3" s="108">
        <v>515515</v>
      </c>
      <c r="H3" s="106" t="s">
        <v>62</v>
      </c>
      <c r="I3" s="106" t="s">
        <v>62</v>
      </c>
      <c r="J3" s="109">
        <v>45061</v>
      </c>
    </row>
    <row r="4" spans="1:12" ht="15">
      <c r="A4" s="106" t="s">
        <v>59</v>
      </c>
      <c r="B4" s="106" t="s">
        <v>120</v>
      </c>
      <c r="C4" s="106" t="s">
        <v>60</v>
      </c>
      <c r="D4" s="106" t="s">
        <v>61</v>
      </c>
      <c r="E4" s="106" t="s">
        <v>52</v>
      </c>
      <c r="F4" s="107">
        <v>996587</v>
      </c>
      <c r="G4" s="108">
        <v>556537</v>
      </c>
      <c r="H4" s="106" t="s">
        <v>62</v>
      </c>
      <c r="I4" s="106" t="s">
        <v>62</v>
      </c>
      <c r="J4" s="109">
        <v>45063</v>
      </c>
    </row>
    <row r="5" spans="1:12" ht="15">
      <c r="A5" s="106" t="s">
        <v>59</v>
      </c>
      <c r="B5" s="106" t="s">
        <v>120</v>
      </c>
      <c r="C5" s="106" t="s">
        <v>60</v>
      </c>
      <c r="D5" s="106" t="s">
        <v>61</v>
      </c>
      <c r="E5" s="106" t="s">
        <v>52</v>
      </c>
      <c r="F5" s="107">
        <v>996648</v>
      </c>
      <c r="G5" s="108">
        <v>530000</v>
      </c>
      <c r="H5" s="106" t="s">
        <v>62</v>
      </c>
      <c r="I5" s="106" t="s">
        <v>62</v>
      </c>
      <c r="J5" s="109">
        <v>45065</v>
      </c>
    </row>
    <row r="6" spans="1:12" ht="15">
      <c r="A6" s="106" t="s">
        <v>59</v>
      </c>
      <c r="B6" s="106" t="s">
        <v>120</v>
      </c>
      <c r="C6" s="106" t="s">
        <v>60</v>
      </c>
      <c r="D6" s="106" t="s">
        <v>61</v>
      </c>
      <c r="E6" s="106" t="s">
        <v>52</v>
      </c>
      <c r="F6" s="107">
        <v>996886</v>
      </c>
      <c r="G6" s="108">
        <v>532950</v>
      </c>
      <c r="H6" s="106" t="s">
        <v>62</v>
      </c>
      <c r="I6" s="106" t="s">
        <v>62</v>
      </c>
      <c r="J6" s="109">
        <v>45076</v>
      </c>
    </row>
    <row r="7" spans="1:12" ht="15">
      <c r="A7" s="106" t="s">
        <v>59</v>
      </c>
      <c r="B7" s="106" t="s">
        <v>120</v>
      </c>
      <c r="C7" s="106" t="s">
        <v>60</v>
      </c>
      <c r="D7" s="106" t="s">
        <v>61</v>
      </c>
      <c r="E7" s="106" t="s">
        <v>52</v>
      </c>
      <c r="F7" s="107">
        <v>996733</v>
      </c>
      <c r="G7" s="108">
        <v>479950</v>
      </c>
      <c r="H7" s="106" t="s">
        <v>62</v>
      </c>
      <c r="I7" s="106" t="s">
        <v>62</v>
      </c>
      <c r="J7" s="109">
        <v>45069</v>
      </c>
    </row>
    <row r="8" spans="1:12" ht="15">
      <c r="A8" s="106" t="s">
        <v>68</v>
      </c>
      <c r="B8" s="106" t="s">
        <v>121</v>
      </c>
      <c r="C8" s="106" t="s">
        <v>82</v>
      </c>
      <c r="D8" s="106" t="s">
        <v>93</v>
      </c>
      <c r="E8" s="106" t="s">
        <v>81</v>
      </c>
      <c r="F8" s="107">
        <v>996393</v>
      </c>
      <c r="G8" s="108">
        <v>352000</v>
      </c>
      <c r="H8" s="106" t="s">
        <v>55</v>
      </c>
      <c r="I8" s="106" t="s">
        <v>62</v>
      </c>
      <c r="J8" s="109">
        <v>45058</v>
      </c>
    </row>
    <row r="9" spans="1:12" ht="15">
      <c r="A9" s="106" t="s">
        <v>68</v>
      </c>
      <c r="B9" s="106" t="s">
        <v>121</v>
      </c>
      <c r="C9" s="106" t="s">
        <v>69</v>
      </c>
      <c r="D9" s="106" t="s">
        <v>70</v>
      </c>
      <c r="E9" s="106" t="s">
        <v>52</v>
      </c>
      <c r="F9" s="107">
        <v>996383</v>
      </c>
      <c r="G9" s="108">
        <v>800000</v>
      </c>
      <c r="H9" s="106" t="s">
        <v>55</v>
      </c>
      <c r="I9" s="106" t="s">
        <v>62</v>
      </c>
      <c r="J9" s="109">
        <v>45058</v>
      </c>
    </row>
    <row r="10" spans="1:12" ht="15">
      <c r="A10" s="106" t="s">
        <v>68</v>
      </c>
      <c r="B10" s="106" t="s">
        <v>121</v>
      </c>
      <c r="C10" s="106" t="s">
        <v>69</v>
      </c>
      <c r="D10" s="106" t="s">
        <v>70</v>
      </c>
      <c r="E10" s="106" t="s">
        <v>52</v>
      </c>
      <c r="F10" s="107">
        <v>996601</v>
      </c>
      <c r="G10" s="108">
        <v>405000</v>
      </c>
      <c r="H10" s="106" t="s">
        <v>55</v>
      </c>
      <c r="I10" s="106" t="s">
        <v>62</v>
      </c>
      <c r="J10" s="109">
        <v>45064</v>
      </c>
    </row>
    <row r="11" spans="1:12" ht="15">
      <c r="A11" s="106" t="s">
        <v>68</v>
      </c>
      <c r="B11" s="106" t="s">
        <v>121</v>
      </c>
      <c r="C11" s="106" t="s">
        <v>69</v>
      </c>
      <c r="D11" s="106" t="s">
        <v>70</v>
      </c>
      <c r="E11" s="106" t="s">
        <v>52</v>
      </c>
      <c r="F11" s="107">
        <v>996606</v>
      </c>
      <c r="G11" s="108">
        <v>1100000</v>
      </c>
      <c r="H11" s="106" t="s">
        <v>55</v>
      </c>
      <c r="I11" s="106" t="s">
        <v>62</v>
      </c>
      <c r="J11" s="109">
        <v>45064</v>
      </c>
    </row>
    <row r="12" spans="1:12" ht="15">
      <c r="A12" s="106" t="s">
        <v>68</v>
      </c>
      <c r="B12" s="106" t="s">
        <v>121</v>
      </c>
      <c r="C12" s="106" t="s">
        <v>69</v>
      </c>
      <c r="D12" s="106" t="s">
        <v>70</v>
      </c>
      <c r="E12" s="106" t="s">
        <v>52</v>
      </c>
      <c r="F12" s="107">
        <v>996641</v>
      </c>
      <c r="G12" s="108">
        <v>705000</v>
      </c>
      <c r="H12" s="106" t="s">
        <v>55</v>
      </c>
      <c r="I12" s="106" t="s">
        <v>62</v>
      </c>
      <c r="J12" s="109">
        <v>45065</v>
      </c>
    </row>
    <row r="13" spans="1:12" ht="15">
      <c r="A13" s="106" t="s">
        <v>68</v>
      </c>
      <c r="B13" s="106" t="s">
        <v>121</v>
      </c>
      <c r="C13" s="106" t="s">
        <v>69</v>
      </c>
      <c r="D13" s="106" t="s">
        <v>70</v>
      </c>
      <c r="E13" s="106" t="s">
        <v>52</v>
      </c>
      <c r="F13" s="107">
        <v>996433</v>
      </c>
      <c r="G13" s="108">
        <v>1055000</v>
      </c>
      <c r="H13" s="106" t="s">
        <v>55</v>
      </c>
      <c r="I13" s="106" t="s">
        <v>62</v>
      </c>
      <c r="J13" s="109">
        <v>45061</v>
      </c>
    </row>
    <row r="14" spans="1:12" ht="15">
      <c r="A14" s="106" t="s">
        <v>68</v>
      </c>
      <c r="B14" s="106" t="s">
        <v>121</v>
      </c>
      <c r="C14" s="106" t="s">
        <v>69</v>
      </c>
      <c r="D14" s="106" t="s">
        <v>70</v>
      </c>
      <c r="E14" s="106" t="s">
        <v>52</v>
      </c>
      <c r="F14" s="107">
        <v>996839</v>
      </c>
      <c r="G14" s="108">
        <v>655000</v>
      </c>
      <c r="H14" s="106" t="s">
        <v>55</v>
      </c>
      <c r="I14" s="106" t="s">
        <v>62</v>
      </c>
      <c r="J14" s="109">
        <v>45072</v>
      </c>
    </row>
    <row r="15" spans="1:12" ht="15">
      <c r="A15" s="106" t="s">
        <v>68</v>
      </c>
      <c r="B15" s="106" t="s">
        <v>121</v>
      </c>
      <c r="C15" s="106" t="s">
        <v>69</v>
      </c>
      <c r="D15" s="106" t="s">
        <v>70</v>
      </c>
      <c r="E15" s="106" t="s">
        <v>66</v>
      </c>
      <c r="F15" s="107">
        <v>996409</v>
      </c>
      <c r="G15" s="108">
        <v>450000</v>
      </c>
      <c r="H15" s="106" t="s">
        <v>55</v>
      </c>
      <c r="I15" s="106" t="s">
        <v>62</v>
      </c>
      <c r="J15" s="109">
        <v>45058</v>
      </c>
    </row>
    <row r="16" spans="1:12" ht="15">
      <c r="A16" s="106" t="s">
        <v>68</v>
      </c>
      <c r="B16" s="106" t="s">
        <v>121</v>
      </c>
      <c r="C16" s="106" t="s">
        <v>69</v>
      </c>
      <c r="D16" s="106" t="s">
        <v>70</v>
      </c>
      <c r="E16" s="106" t="s">
        <v>86</v>
      </c>
      <c r="F16" s="107">
        <v>996168</v>
      </c>
      <c r="G16" s="108">
        <v>520000</v>
      </c>
      <c r="H16" s="106" t="s">
        <v>55</v>
      </c>
      <c r="I16" s="106" t="s">
        <v>62</v>
      </c>
      <c r="J16" s="109">
        <v>45049</v>
      </c>
    </row>
    <row r="17" spans="1:10" ht="15">
      <c r="A17" s="106" t="s">
        <v>68</v>
      </c>
      <c r="B17" s="106" t="s">
        <v>121</v>
      </c>
      <c r="C17" s="106" t="s">
        <v>69</v>
      </c>
      <c r="D17" s="106" t="s">
        <v>70</v>
      </c>
      <c r="E17" s="106" t="s">
        <v>52</v>
      </c>
      <c r="F17" s="107">
        <v>996835</v>
      </c>
      <c r="G17" s="108">
        <v>575000</v>
      </c>
      <c r="H17" s="106" t="s">
        <v>55</v>
      </c>
      <c r="I17" s="106" t="s">
        <v>62</v>
      </c>
      <c r="J17" s="109">
        <v>45072</v>
      </c>
    </row>
    <row r="18" spans="1:10" ht="15">
      <c r="A18" s="106" t="s">
        <v>68</v>
      </c>
      <c r="B18" s="106" t="s">
        <v>121</v>
      </c>
      <c r="C18" s="106" t="s">
        <v>69</v>
      </c>
      <c r="D18" s="106" t="s">
        <v>70</v>
      </c>
      <c r="E18" s="106" t="s">
        <v>52</v>
      </c>
      <c r="F18" s="107">
        <v>996158</v>
      </c>
      <c r="G18" s="108">
        <v>425000</v>
      </c>
      <c r="H18" s="106" t="s">
        <v>55</v>
      </c>
      <c r="I18" s="106" t="s">
        <v>62</v>
      </c>
      <c r="J18" s="109">
        <v>45049</v>
      </c>
    </row>
    <row r="19" spans="1:10" ht="15">
      <c r="A19" s="106" t="s">
        <v>68</v>
      </c>
      <c r="B19" s="106" t="s">
        <v>121</v>
      </c>
      <c r="C19" s="106" t="s">
        <v>69</v>
      </c>
      <c r="D19" s="106" t="s">
        <v>70</v>
      </c>
      <c r="E19" s="106" t="s">
        <v>52</v>
      </c>
      <c r="F19" s="107">
        <v>996635</v>
      </c>
      <c r="G19" s="108">
        <v>595000</v>
      </c>
      <c r="H19" s="106" t="s">
        <v>55</v>
      </c>
      <c r="I19" s="106" t="s">
        <v>62</v>
      </c>
      <c r="J19" s="109">
        <v>45065</v>
      </c>
    </row>
    <row r="20" spans="1:10" ht="15">
      <c r="A20" s="106" t="s">
        <v>68</v>
      </c>
      <c r="B20" s="106" t="s">
        <v>121</v>
      </c>
      <c r="C20" s="106" t="s">
        <v>69</v>
      </c>
      <c r="D20" s="106" t="s">
        <v>70</v>
      </c>
      <c r="E20" s="106" t="s">
        <v>52</v>
      </c>
      <c r="F20" s="107">
        <v>996274</v>
      </c>
      <c r="G20" s="108">
        <v>600000</v>
      </c>
      <c r="H20" s="106" t="s">
        <v>55</v>
      </c>
      <c r="I20" s="106" t="s">
        <v>62</v>
      </c>
      <c r="J20" s="109">
        <v>45054</v>
      </c>
    </row>
    <row r="21" spans="1:10" ht="15">
      <c r="A21" s="106" t="s">
        <v>68</v>
      </c>
      <c r="B21" s="106" t="s">
        <v>121</v>
      </c>
      <c r="C21" s="106" t="s">
        <v>69</v>
      </c>
      <c r="D21" s="106" t="s">
        <v>70</v>
      </c>
      <c r="E21" s="106" t="s">
        <v>52</v>
      </c>
      <c r="F21" s="107">
        <v>996268</v>
      </c>
      <c r="G21" s="108">
        <v>509000</v>
      </c>
      <c r="H21" s="106" t="s">
        <v>55</v>
      </c>
      <c r="I21" s="106" t="s">
        <v>62</v>
      </c>
      <c r="J21" s="109">
        <v>45054</v>
      </c>
    </row>
    <row r="22" spans="1:10" ht="15">
      <c r="A22" s="106" t="s">
        <v>68</v>
      </c>
      <c r="B22" s="106" t="s">
        <v>121</v>
      </c>
      <c r="C22" s="106" t="s">
        <v>69</v>
      </c>
      <c r="D22" s="106" t="s">
        <v>70</v>
      </c>
      <c r="E22" s="106" t="s">
        <v>63</v>
      </c>
      <c r="F22" s="107">
        <v>996242</v>
      </c>
      <c r="G22" s="108">
        <v>330000</v>
      </c>
      <c r="H22" s="106" t="s">
        <v>55</v>
      </c>
      <c r="I22" s="106" t="s">
        <v>62</v>
      </c>
      <c r="J22" s="109">
        <v>45051</v>
      </c>
    </row>
    <row r="23" spans="1:10" ht="15">
      <c r="A23" s="106" t="s">
        <v>68</v>
      </c>
      <c r="B23" s="106" t="s">
        <v>121</v>
      </c>
      <c r="C23" s="106" t="s">
        <v>69</v>
      </c>
      <c r="D23" s="106" t="s">
        <v>70</v>
      </c>
      <c r="E23" s="106" t="s">
        <v>52</v>
      </c>
      <c r="F23" s="107">
        <v>996907</v>
      </c>
      <c r="G23" s="108">
        <v>450000</v>
      </c>
      <c r="H23" s="106" t="s">
        <v>55</v>
      </c>
      <c r="I23" s="106" t="s">
        <v>62</v>
      </c>
      <c r="J23" s="109">
        <v>45077</v>
      </c>
    </row>
    <row r="24" spans="1:10" ht="15">
      <c r="A24" s="106" t="s">
        <v>68</v>
      </c>
      <c r="B24" s="106" t="s">
        <v>121</v>
      </c>
      <c r="C24" s="106" t="s">
        <v>69</v>
      </c>
      <c r="D24" s="106" t="s">
        <v>70</v>
      </c>
      <c r="E24" s="106" t="s">
        <v>66</v>
      </c>
      <c r="F24" s="107">
        <v>996634</v>
      </c>
      <c r="G24" s="108">
        <v>425000</v>
      </c>
      <c r="H24" s="106" t="s">
        <v>55</v>
      </c>
      <c r="I24" s="106" t="s">
        <v>62</v>
      </c>
      <c r="J24" s="109">
        <v>45065</v>
      </c>
    </row>
    <row r="25" spans="1:10" ht="15">
      <c r="A25" s="106" t="s">
        <v>68</v>
      </c>
      <c r="B25" s="106" t="s">
        <v>121</v>
      </c>
      <c r="C25" s="106" t="s">
        <v>69</v>
      </c>
      <c r="D25" s="106" t="s">
        <v>70</v>
      </c>
      <c r="E25" s="106" t="s">
        <v>52</v>
      </c>
      <c r="F25" s="107">
        <v>996570</v>
      </c>
      <c r="G25" s="108">
        <v>650000</v>
      </c>
      <c r="H25" s="106" t="s">
        <v>55</v>
      </c>
      <c r="I25" s="106" t="s">
        <v>62</v>
      </c>
      <c r="J25" s="109">
        <v>45063</v>
      </c>
    </row>
    <row r="26" spans="1:10" ht="15">
      <c r="A26" s="106" t="s">
        <v>68</v>
      </c>
      <c r="B26" s="106" t="s">
        <v>121</v>
      </c>
      <c r="C26" s="106" t="s">
        <v>69</v>
      </c>
      <c r="D26" s="106" t="s">
        <v>70</v>
      </c>
      <c r="E26" s="106" t="s">
        <v>66</v>
      </c>
      <c r="F26" s="107">
        <v>996560</v>
      </c>
      <c r="G26" s="108">
        <v>67000</v>
      </c>
      <c r="H26" s="106" t="s">
        <v>55</v>
      </c>
      <c r="I26" s="106" t="s">
        <v>62</v>
      </c>
      <c r="J26" s="109">
        <v>45063</v>
      </c>
    </row>
    <row r="27" spans="1:10" ht="15">
      <c r="A27" s="106" t="s">
        <v>68</v>
      </c>
      <c r="B27" s="106" t="s">
        <v>121</v>
      </c>
      <c r="C27" s="106" t="s">
        <v>69</v>
      </c>
      <c r="D27" s="106" t="s">
        <v>70</v>
      </c>
      <c r="E27" s="106" t="s">
        <v>52</v>
      </c>
      <c r="F27" s="107">
        <v>996209</v>
      </c>
      <c r="G27" s="108">
        <v>1000000</v>
      </c>
      <c r="H27" s="106" t="s">
        <v>55</v>
      </c>
      <c r="I27" s="106" t="s">
        <v>62</v>
      </c>
      <c r="J27" s="109">
        <v>45051</v>
      </c>
    </row>
    <row r="28" spans="1:10" ht="15">
      <c r="A28" s="106" t="s">
        <v>78</v>
      </c>
      <c r="B28" s="106" t="s">
        <v>122</v>
      </c>
      <c r="C28" s="106" t="s">
        <v>91</v>
      </c>
      <c r="D28" s="106" t="s">
        <v>92</v>
      </c>
      <c r="E28" s="106" t="s">
        <v>81</v>
      </c>
      <c r="F28" s="107">
        <v>996439</v>
      </c>
      <c r="G28" s="108">
        <v>490000</v>
      </c>
      <c r="H28" s="106" t="s">
        <v>55</v>
      </c>
      <c r="I28" s="106" t="s">
        <v>62</v>
      </c>
      <c r="J28" s="109">
        <v>45061</v>
      </c>
    </row>
    <row r="29" spans="1:10" ht="15">
      <c r="A29" s="106" t="s">
        <v>78</v>
      </c>
      <c r="B29" s="106" t="s">
        <v>122</v>
      </c>
      <c r="C29" s="106" t="s">
        <v>91</v>
      </c>
      <c r="D29" s="106" t="s">
        <v>92</v>
      </c>
      <c r="E29" s="106" t="s">
        <v>81</v>
      </c>
      <c r="F29" s="107">
        <v>996381</v>
      </c>
      <c r="G29" s="108">
        <v>455000</v>
      </c>
      <c r="H29" s="106" t="s">
        <v>55</v>
      </c>
      <c r="I29" s="106" t="s">
        <v>62</v>
      </c>
      <c r="J29" s="109">
        <v>45058</v>
      </c>
    </row>
    <row r="30" spans="1:10" ht="15">
      <c r="A30" s="106" t="s">
        <v>78</v>
      </c>
      <c r="B30" s="106" t="s">
        <v>122</v>
      </c>
      <c r="C30" s="106" t="s">
        <v>79</v>
      </c>
      <c r="D30" s="106" t="s">
        <v>90</v>
      </c>
      <c r="E30" s="106" t="s">
        <v>52</v>
      </c>
      <c r="F30" s="107">
        <v>996368</v>
      </c>
      <c r="G30" s="108">
        <v>492525</v>
      </c>
      <c r="H30" s="106" t="s">
        <v>55</v>
      </c>
      <c r="I30" s="106" t="s">
        <v>62</v>
      </c>
      <c r="J30" s="109">
        <v>45057</v>
      </c>
    </row>
    <row r="31" spans="1:10" ht="15">
      <c r="A31" s="106" t="s">
        <v>78</v>
      </c>
      <c r="B31" s="106" t="s">
        <v>122</v>
      </c>
      <c r="C31" s="106" t="s">
        <v>84</v>
      </c>
      <c r="D31" s="106" t="s">
        <v>85</v>
      </c>
      <c r="E31" s="106" t="s">
        <v>52</v>
      </c>
      <c r="F31" s="107">
        <v>996354</v>
      </c>
      <c r="G31" s="108">
        <v>460000</v>
      </c>
      <c r="H31" s="106" t="s">
        <v>55</v>
      </c>
      <c r="I31" s="106" t="s">
        <v>62</v>
      </c>
      <c r="J31" s="109">
        <v>45057</v>
      </c>
    </row>
    <row r="32" spans="1:10" ht="15">
      <c r="A32" s="106" t="s">
        <v>78</v>
      </c>
      <c r="B32" s="106" t="s">
        <v>122</v>
      </c>
      <c r="C32" s="106" t="s">
        <v>64</v>
      </c>
      <c r="D32" s="106" t="s">
        <v>89</v>
      </c>
      <c r="E32" s="106" t="s">
        <v>52</v>
      </c>
      <c r="F32" s="107">
        <v>996348</v>
      </c>
      <c r="G32" s="108">
        <v>238382</v>
      </c>
      <c r="H32" s="106" t="s">
        <v>55</v>
      </c>
      <c r="I32" s="106" t="s">
        <v>62</v>
      </c>
      <c r="J32" s="109">
        <v>45057</v>
      </c>
    </row>
    <row r="33" spans="1:10" ht="15">
      <c r="A33" s="106" t="s">
        <v>78</v>
      </c>
      <c r="B33" s="106" t="s">
        <v>122</v>
      </c>
      <c r="C33" s="106" t="s">
        <v>79</v>
      </c>
      <c r="D33" s="106" t="s">
        <v>80</v>
      </c>
      <c r="E33" s="106" t="s">
        <v>52</v>
      </c>
      <c r="F33" s="107">
        <v>996316</v>
      </c>
      <c r="G33" s="108">
        <v>605482</v>
      </c>
      <c r="H33" s="106" t="s">
        <v>62</v>
      </c>
      <c r="I33" s="106" t="s">
        <v>62</v>
      </c>
      <c r="J33" s="109">
        <v>45056</v>
      </c>
    </row>
    <row r="34" spans="1:10" ht="15">
      <c r="A34" s="106" t="s">
        <v>78</v>
      </c>
      <c r="B34" s="106" t="s">
        <v>122</v>
      </c>
      <c r="C34" s="106" t="s">
        <v>84</v>
      </c>
      <c r="D34" s="106" t="s">
        <v>85</v>
      </c>
      <c r="E34" s="106" t="s">
        <v>52</v>
      </c>
      <c r="F34" s="107">
        <v>996286</v>
      </c>
      <c r="G34" s="108">
        <v>800000</v>
      </c>
      <c r="H34" s="106" t="s">
        <v>55</v>
      </c>
      <c r="I34" s="106" t="s">
        <v>62</v>
      </c>
      <c r="J34" s="109">
        <v>45055</v>
      </c>
    </row>
    <row r="35" spans="1:10" ht="15">
      <c r="A35" s="106" t="s">
        <v>78</v>
      </c>
      <c r="B35" s="106" t="s">
        <v>122</v>
      </c>
      <c r="C35" s="106" t="s">
        <v>79</v>
      </c>
      <c r="D35" s="106" t="s">
        <v>80</v>
      </c>
      <c r="E35" s="106" t="s">
        <v>52</v>
      </c>
      <c r="F35" s="107">
        <v>996225</v>
      </c>
      <c r="G35" s="108">
        <v>561000</v>
      </c>
      <c r="H35" s="106" t="s">
        <v>62</v>
      </c>
      <c r="I35" s="106" t="s">
        <v>62</v>
      </c>
      <c r="J35" s="109">
        <v>45051</v>
      </c>
    </row>
    <row r="36" spans="1:10" ht="15">
      <c r="A36" s="106" t="s">
        <v>78</v>
      </c>
      <c r="B36" s="106" t="s">
        <v>122</v>
      </c>
      <c r="C36" s="106" t="s">
        <v>64</v>
      </c>
      <c r="D36" s="106" t="s">
        <v>88</v>
      </c>
      <c r="E36" s="106" t="s">
        <v>52</v>
      </c>
      <c r="F36" s="107">
        <v>996322</v>
      </c>
      <c r="G36" s="108">
        <v>615000</v>
      </c>
      <c r="H36" s="106" t="s">
        <v>55</v>
      </c>
      <c r="I36" s="106" t="s">
        <v>62</v>
      </c>
      <c r="J36" s="109">
        <v>45056</v>
      </c>
    </row>
    <row r="37" spans="1:10" ht="15">
      <c r="A37" s="106" t="s">
        <v>78</v>
      </c>
      <c r="B37" s="106" t="s">
        <v>122</v>
      </c>
      <c r="C37" s="106" t="s">
        <v>91</v>
      </c>
      <c r="D37" s="106" t="s">
        <v>92</v>
      </c>
      <c r="E37" s="106" t="s">
        <v>52</v>
      </c>
      <c r="F37" s="107">
        <v>996938</v>
      </c>
      <c r="G37" s="108">
        <v>639000</v>
      </c>
      <c r="H37" s="106" t="s">
        <v>55</v>
      </c>
      <c r="I37" s="106" t="s">
        <v>62</v>
      </c>
      <c r="J37" s="109">
        <v>45077</v>
      </c>
    </row>
    <row r="38" spans="1:10" ht="15">
      <c r="A38" s="106" t="s">
        <v>78</v>
      </c>
      <c r="B38" s="106" t="s">
        <v>122</v>
      </c>
      <c r="C38" s="106" t="s">
        <v>91</v>
      </c>
      <c r="D38" s="106" t="s">
        <v>92</v>
      </c>
      <c r="E38" s="106" t="s">
        <v>81</v>
      </c>
      <c r="F38" s="107">
        <v>996801</v>
      </c>
      <c r="G38" s="108">
        <v>622500</v>
      </c>
      <c r="H38" s="106" t="s">
        <v>55</v>
      </c>
      <c r="I38" s="106" t="s">
        <v>62</v>
      </c>
      <c r="J38" s="109">
        <v>45071</v>
      </c>
    </row>
    <row r="39" spans="1:10" ht="15">
      <c r="A39" s="106" t="s">
        <v>78</v>
      </c>
      <c r="B39" s="106" t="s">
        <v>122</v>
      </c>
      <c r="C39" s="106" t="s">
        <v>91</v>
      </c>
      <c r="D39" s="106" t="s">
        <v>92</v>
      </c>
      <c r="E39" s="106" t="s">
        <v>86</v>
      </c>
      <c r="F39" s="107">
        <v>996841</v>
      </c>
      <c r="G39" s="108">
        <v>900000</v>
      </c>
      <c r="H39" s="106" t="s">
        <v>55</v>
      </c>
      <c r="I39" s="106" t="s">
        <v>62</v>
      </c>
      <c r="J39" s="109">
        <v>45072</v>
      </c>
    </row>
    <row r="40" spans="1:10" ht="15">
      <c r="A40" s="106" t="s">
        <v>78</v>
      </c>
      <c r="B40" s="106" t="s">
        <v>122</v>
      </c>
      <c r="C40" s="106" t="s">
        <v>64</v>
      </c>
      <c r="D40" s="106" t="s">
        <v>88</v>
      </c>
      <c r="E40" s="106" t="s">
        <v>52</v>
      </c>
      <c r="F40" s="107">
        <v>996863</v>
      </c>
      <c r="G40" s="108">
        <v>548000</v>
      </c>
      <c r="H40" s="106" t="s">
        <v>55</v>
      </c>
      <c r="I40" s="106" t="s">
        <v>62</v>
      </c>
      <c r="J40" s="109">
        <v>45076</v>
      </c>
    </row>
    <row r="41" spans="1:10" ht="15">
      <c r="A41" s="106" t="s">
        <v>56</v>
      </c>
      <c r="B41" s="106" t="s">
        <v>123</v>
      </c>
      <c r="C41" s="106" t="s">
        <v>57</v>
      </c>
      <c r="D41" s="106" t="s">
        <v>58</v>
      </c>
      <c r="E41" s="106" t="s">
        <v>52</v>
      </c>
      <c r="F41" s="107">
        <v>996395</v>
      </c>
      <c r="G41" s="108">
        <v>650000</v>
      </c>
      <c r="H41" s="106" t="s">
        <v>55</v>
      </c>
      <c r="I41" s="106" t="s">
        <v>62</v>
      </c>
      <c r="J41" s="109">
        <v>45058</v>
      </c>
    </row>
    <row r="42" spans="1:10" ht="15">
      <c r="A42" s="106" t="s">
        <v>56</v>
      </c>
      <c r="B42" s="106" t="s">
        <v>123</v>
      </c>
      <c r="C42" s="106" t="s">
        <v>57</v>
      </c>
      <c r="D42" s="106" t="s">
        <v>58</v>
      </c>
      <c r="E42" s="106" t="s">
        <v>52</v>
      </c>
      <c r="F42" s="107">
        <v>996447</v>
      </c>
      <c r="G42" s="108">
        <v>340000</v>
      </c>
      <c r="H42" s="106" t="s">
        <v>55</v>
      </c>
      <c r="I42" s="106" t="s">
        <v>62</v>
      </c>
      <c r="J42" s="109">
        <v>45061</v>
      </c>
    </row>
    <row r="43" spans="1:10" ht="15">
      <c r="A43" s="106" t="s">
        <v>56</v>
      </c>
      <c r="B43" s="106" t="s">
        <v>123</v>
      </c>
      <c r="C43" s="106" t="s">
        <v>57</v>
      </c>
      <c r="D43" s="106" t="s">
        <v>58</v>
      </c>
      <c r="E43" s="106" t="s">
        <v>52</v>
      </c>
      <c r="F43" s="107">
        <v>996370</v>
      </c>
      <c r="G43" s="108">
        <v>385000</v>
      </c>
      <c r="H43" s="106" t="s">
        <v>55</v>
      </c>
      <c r="I43" s="106" t="s">
        <v>62</v>
      </c>
      <c r="J43" s="109">
        <v>45057</v>
      </c>
    </row>
    <row r="44" spans="1:10" ht="15">
      <c r="A44" s="106" t="s">
        <v>56</v>
      </c>
      <c r="B44" s="106" t="s">
        <v>123</v>
      </c>
      <c r="C44" s="106" t="s">
        <v>57</v>
      </c>
      <c r="D44" s="106" t="s">
        <v>102</v>
      </c>
      <c r="E44" s="106" t="s">
        <v>52</v>
      </c>
      <c r="F44" s="107">
        <v>996861</v>
      </c>
      <c r="G44" s="108">
        <v>535000</v>
      </c>
      <c r="H44" s="106" t="s">
        <v>55</v>
      </c>
      <c r="I44" s="106" t="s">
        <v>62</v>
      </c>
      <c r="J44" s="109">
        <v>45076</v>
      </c>
    </row>
    <row r="45" spans="1:10" ht="15">
      <c r="A45" s="106" t="s">
        <v>56</v>
      </c>
      <c r="B45" s="106" t="s">
        <v>123</v>
      </c>
      <c r="C45" s="106" t="s">
        <v>57</v>
      </c>
      <c r="D45" s="106" t="s">
        <v>58</v>
      </c>
      <c r="E45" s="106" t="s">
        <v>52</v>
      </c>
      <c r="F45" s="107">
        <v>996828</v>
      </c>
      <c r="G45" s="108">
        <v>525000</v>
      </c>
      <c r="H45" s="106" t="s">
        <v>55</v>
      </c>
      <c r="I45" s="106" t="s">
        <v>62</v>
      </c>
      <c r="J45" s="109">
        <v>45072</v>
      </c>
    </row>
    <row r="46" spans="1:10" ht="15">
      <c r="A46" s="106" t="s">
        <v>94</v>
      </c>
      <c r="B46" s="106" t="s">
        <v>124</v>
      </c>
      <c r="C46" s="106" t="s">
        <v>91</v>
      </c>
      <c r="D46" s="106" t="s">
        <v>100</v>
      </c>
      <c r="E46" s="106" t="s">
        <v>52</v>
      </c>
      <c r="F46" s="107">
        <v>996703</v>
      </c>
      <c r="G46" s="108">
        <v>8125000</v>
      </c>
      <c r="H46" s="106" t="s">
        <v>55</v>
      </c>
      <c r="I46" s="106" t="s">
        <v>62</v>
      </c>
      <c r="J46" s="109">
        <v>45069</v>
      </c>
    </row>
    <row r="47" spans="1:10" ht="15">
      <c r="A47" s="106" t="s">
        <v>94</v>
      </c>
      <c r="B47" s="106" t="s">
        <v>124</v>
      </c>
      <c r="C47" s="106" t="s">
        <v>91</v>
      </c>
      <c r="D47" s="106" t="s">
        <v>100</v>
      </c>
      <c r="E47" s="106" t="s">
        <v>52</v>
      </c>
      <c r="F47" s="107">
        <v>996686</v>
      </c>
      <c r="G47" s="108">
        <v>2500000</v>
      </c>
      <c r="H47" s="106" t="s">
        <v>55</v>
      </c>
      <c r="I47" s="106" t="s">
        <v>62</v>
      </c>
      <c r="J47" s="109">
        <v>45068</v>
      </c>
    </row>
    <row r="48" spans="1:10" ht="15">
      <c r="A48" s="106" t="s">
        <v>94</v>
      </c>
      <c r="B48" s="106" t="s">
        <v>124</v>
      </c>
      <c r="C48" s="106" t="s">
        <v>75</v>
      </c>
      <c r="D48" s="106" t="s">
        <v>103</v>
      </c>
      <c r="E48" s="106" t="s">
        <v>52</v>
      </c>
      <c r="F48" s="107">
        <v>996913</v>
      </c>
      <c r="G48" s="108">
        <v>630000</v>
      </c>
      <c r="H48" s="106" t="s">
        <v>55</v>
      </c>
      <c r="I48" s="106" t="s">
        <v>62</v>
      </c>
      <c r="J48" s="109">
        <v>45077</v>
      </c>
    </row>
    <row r="49" spans="1:10" ht="15">
      <c r="A49" s="106" t="s">
        <v>94</v>
      </c>
      <c r="B49" s="106" t="s">
        <v>124</v>
      </c>
      <c r="C49" s="106" t="s">
        <v>69</v>
      </c>
      <c r="D49" s="106" t="s">
        <v>95</v>
      </c>
      <c r="E49" s="106" t="s">
        <v>63</v>
      </c>
      <c r="F49" s="107">
        <v>996574</v>
      </c>
      <c r="G49" s="108">
        <v>349000</v>
      </c>
      <c r="H49" s="106" t="s">
        <v>55</v>
      </c>
      <c r="I49" s="106" t="s">
        <v>62</v>
      </c>
      <c r="J49" s="109">
        <v>45063</v>
      </c>
    </row>
    <row r="50" spans="1:10" ht="15">
      <c r="A50" s="106" t="s">
        <v>71</v>
      </c>
      <c r="B50" s="106" t="s">
        <v>125</v>
      </c>
      <c r="C50" s="106" t="s">
        <v>53</v>
      </c>
      <c r="D50" s="106" t="s">
        <v>73</v>
      </c>
      <c r="E50" s="106" t="s">
        <v>52</v>
      </c>
      <c r="F50" s="107">
        <v>996199</v>
      </c>
      <c r="G50" s="108">
        <v>369000</v>
      </c>
      <c r="H50" s="106" t="s">
        <v>62</v>
      </c>
      <c r="I50" s="106" t="s">
        <v>62</v>
      </c>
      <c r="J50" s="109">
        <v>45050</v>
      </c>
    </row>
    <row r="51" spans="1:10" ht="15">
      <c r="A51" s="106" t="s">
        <v>71</v>
      </c>
      <c r="B51" s="106" t="s">
        <v>125</v>
      </c>
      <c r="C51" s="106" t="s">
        <v>53</v>
      </c>
      <c r="D51" s="106" t="s">
        <v>72</v>
      </c>
      <c r="E51" s="106" t="s">
        <v>52</v>
      </c>
      <c r="F51" s="107">
        <v>996178</v>
      </c>
      <c r="G51" s="108">
        <v>487000</v>
      </c>
      <c r="H51" s="106" t="s">
        <v>55</v>
      </c>
      <c r="I51" s="106" t="s">
        <v>62</v>
      </c>
      <c r="J51" s="109">
        <v>45050</v>
      </c>
    </row>
    <row r="52" spans="1:10" ht="15">
      <c r="A52" s="106" t="s">
        <v>71</v>
      </c>
      <c r="B52" s="106" t="s">
        <v>125</v>
      </c>
      <c r="C52" s="106" t="s">
        <v>53</v>
      </c>
      <c r="D52" s="106" t="s">
        <v>72</v>
      </c>
      <c r="E52" s="106" t="s">
        <v>52</v>
      </c>
      <c r="F52" s="107">
        <v>996325</v>
      </c>
      <c r="G52" s="108">
        <v>470000</v>
      </c>
      <c r="H52" s="106" t="s">
        <v>55</v>
      </c>
      <c r="I52" s="106" t="s">
        <v>62</v>
      </c>
      <c r="J52" s="109">
        <v>45056</v>
      </c>
    </row>
    <row r="53" spans="1:10" ht="15">
      <c r="A53" s="106" t="s">
        <v>71</v>
      </c>
      <c r="B53" s="106" t="s">
        <v>125</v>
      </c>
      <c r="C53" s="106" t="s">
        <v>53</v>
      </c>
      <c r="D53" s="106" t="s">
        <v>73</v>
      </c>
      <c r="E53" s="106" t="s">
        <v>52</v>
      </c>
      <c r="F53" s="107">
        <v>996205</v>
      </c>
      <c r="G53" s="108">
        <v>639000</v>
      </c>
      <c r="H53" s="106" t="s">
        <v>55</v>
      </c>
      <c r="I53" s="106" t="s">
        <v>62</v>
      </c>
      <c r="J53" s="109">
        <v>45051</v>
      </c>
    </row>
    <row r="54" spans="1:10" ht="15">
      <c r="A54" s="106" t="s">
        <v>71</v>
      </c>
      <c r="B54" s="106" t="s">
        <v>125</v>
      </c>
      <c r="C54" s="106" t="s">
        <v>53</v>
      </c>
      <c r="D54" s="106" t="s">
        <v>72</v>
      </c>
      <c r="E54" s="106" t="s">
        <v>52</v>
      </c>
      <c r="F54" s="107">
        <v>996349</v>
      </c>
      <c r="G54" s="108">
        <v>455000</v>
      </c>
      <c r="H54" s="106" t="s">
        <v>55</v>
      </c>
      <c r="I54" s="106" t="s">
        <v>62</v>
      </c>
      <c r="J54" s="109">
        <v>45057</v>
      </c>
    </row>
    <row r="55" spans="1:10" ht="15">
      <c r="A55" s="106" t="s">
        <v>71</v>
      </c>
      <c r="B55" s="106" t="s">
        <v>125</v>
      </c>
      <c r="C55" s="106" t="s">
        <v>53</v>
      </c>
      <c r="D55" s="106" t="s">
        <v>73</v>
      </c>
      <c r="E55" s="106" t="s">
        <v>52</v>
      </c>
      <c r="F55" s="107">
        <v>996106</v>
      </c>
      <c r="G55" s="108">
        <v>1287500</v>
      </c>
      <c r="H55" s="106" t="s">
        <v>55</v>
      </c>
      <c r="I55" s="106" t="s">
        <v>62</v>
      </c>
      <c r="J55" s="109">
        <v>45047</v>
      </c>
    </row>
    <row r="56" spans="1:10" ht="15">
      <c r="A56" s="106" t="s">
        <v>71</v>
      </c>
      <c r="B56" s="106" t="s">
        <v>125</v>
      </c>
      <c r="C56" s="106" t="s">
        <v>53</v>
      </c>
      <c r="D56" s="106" t="s">
        <v>73</v>
      </c>
      <c r="E56" s="106" t="s">
        <v>52</v>
      </c>
      <c r="F56" s="107">
        <v>996081</v>
      </c>
      <c r="G56" s="108">
        <v>1110000</v>
      </c>
      <c r="H56" s="106" t="s">
        <v>55</v>
      </c>
      <c r="I56" s="106" t="s">
        <v>62</v>
      </c>
      <c r="J56" s="109">
        <v>45047</v>
      </c>
    </row>
    <row r="57" spans="1:10" ht="15">
      <c r="A57" s="106" t="s">
        <v>71</v>
      </c>
      <c r="B57" s="106" t="s">
        <v>125</v>
      </c>
      <c r="C57" s="106" t="s">
        <v>53</v>
      </c>
      <c r="D57" s="106" t="s">
        <v>72</v>
      </c>
      <c r="E57" s="106" t="s">
        <v>52</v>
      </c>
      <c r="F57" s="107">
        <v>996290</v>
      </c>
      <c r="G57" s="108">
        <v>960000</v>
      </c>
      <c r="H57" s="106" t="s">
        <v>55</v>
      </c>
      <c r="I57" s="106" t="s">
        <v>62</v>
      </c>
      <c r="J57" s="109">
        <v>45055</v>
      </c>
    </row>
    <row r="58" spans="1:10" ht="15">
      <c r="A58" s="106" t="s">
        <v>71</v>
      </c>
      <c r="B58" s="106" t="s">
        <v>125</v>
      </c>
      <c r="C58" s="106" t="s">
        <v>53</v>
      </c>
      <c r="D58" s="106" t="s">
        <v>73</v>
      </c>
      <c r="E58" s="106" t="s">
        <v>52</v>
      </c>
      <c r="F58" s="107">
        <v>996238</v>
      </c>
      <c r="G58" s="108">
        <v>430000</v>
      </c>
      <c r="H58" s="106" t="s">
        <v>55</v>
      </c>
      <c r="I58" s="106" t="s">
        <v>62</v>
      </c>
      <c r="J58" s="109">
        <v>45051</v>
      </c>
    </row>
    <row r="59" spans="1:10" ht="15">
      <c r="A59" s="106" t="s">
        <v>71</v>
      </c>
      <c r="B59" s="106" t="s">
        <v>125</v>
      </c>
      <c r="C59" s="106" t="s">
        <v>64</v>
      </c>
      <c r="D59" s="106" t="s">
        <v>77</v>
      </c>
      <c r="E59" s="106" t="s">
        <v>52</v>
      </c>
      <c r="F59" s="107">
        <v>996221</v>
      </c>
      <c r="G59" s="108">
        <v>649000</v>
      </c>
      <c r="H59" s="106" t="s">
        <v>55</v>
      </c>
      <c r="I59" s="106" t="s">
        <v>62</v>
      </c>
      <c r="J59" s="109">
        <v>45051</v>
      </c>
    </row>
    <row r="60" spans="1:10" ht="15">
      <c r="A60" s="106" t="s">
        <v>71</v>
      </c>
      <c r="B60" s="106" t="s">
        <v>125</v>
      </c>
      <c r="C60" s="106" t="s">
        <v>53</v>
      </c>
      <c r="D60" s="106" t="s">
        <v>73</v>
      </c>
      <c r="E60" s="106" t="s">
        <v>52</v>
      </c>
      <c r="F60" s="107">
        <v>996212</v>
      </c>
      <c r="G60" s="108">
        <v>450000</v>
      </c>
      <c r="H60" s="106" t="s">
        <v>55</v>
      </c>
      <c r="I60" s="106" t="s">
        <v>62</v>
      </c>
      <c r="J60" s="109">
        <v>45051</v>
      </c>
    </row>
    <row r="61" spans="1:10" ht="15">
      <c r="A61" s="106" t="s">
        <v>71</v>
      </c>
      <c r="B61" s="106" t="s">
        <v>125</v>
      </c>
      <c r="C61" s="106" t="s">
        <v>53</v>
      </c>
      <c r="D61" s="106" t="s">
        <v>72</v>
      </c>
      <c r="E61" s="106" t="s">
        <v>52</v>
      </c>
      <c r="F61" s="107">
        <v>996572</v>
      </c>
      <c r="G61" s="108">
        <v>2095000</v>
      </c>
      <c r="H61" s="106" t="s">
        <v>55</v>
      </c>
      <c r="I61" s="106" t="s">
        <v>62</v>
      </c>
      <c r="J61" s="109">
        <v>45063</v>
      </c>
    </row>
    <row r="62" spans="1:10" ht="15">
      <c r="A62" s="106" t="s">
        <v>71</v>
      </c>
      <c r="B62" s="106" t="s">
        <v>125</v>
      </c>
      <c r="C62" s="106" t="s">
        <v>53</v>
      </c>
      <c r="D62" s="106" t="s">
        <v>72</v>
      </c>
      <c r="E62" s="106" t="s">
        <v>52</v>
      </c>
      <c r="F62" s="107">
        <v>996562</v>
      </c>
      <c r="G62" s="108">
        <v>380000</v>
      </c>
      <c r="H62" s="106" t="s">
        <v>55</v>
      </c>
      <c r="I62" s="106" t="s">
        <v>62</v>
      </c>
      <c r="J62" s="109">
        <v>45063</v>
      </c>
    </row>
    <row r="63" spans="1:10" ht="15">
      <c r="A63" s="106" t="s">
        <v>71</v>
      </c>
      <c r="B63" s="106" t="s">
        <v>125</v>
      </c>
      <c r="C63" s="106" t="s">
        <v>64</v>
      </c>
      <c r="D63" s="106" t="s">
        <v>99</v>
      </c>
      <c r="E63" s="106" t="s">
        <v>66</v>
      </c>
      <c r="F63" s="107">
        <v>996918</v>
      </c>
      <c r="G63" s="108">
        <v>181000</v>
      </c>
      <c r="H63" s="106" t="s">
        <v>55</v>
      </c>
      <c r="I63" s="106" t="s">
        <v>62</v>
      </c>
      <c r="J63" s="109">
        <v>45077</v>
      </c>
    </row>
    <row r="64" spans="1:10" ht="15">
      <c r="A64" s="106" t="s">
        <v>71</v>
      </c>
      <c r="B64" s="106" t="s">
        <v>125</v>
      </c>
      <c r="C64" s="106" t="s">
        <v>53</v>
      </c>
      <c r="D64" s="106" t="s">
        <v>72</v>
      </c>
      <c r="E64" s="106" t="s">
        <v>52</v>
      </c>
      <c r="F64" s="107">
        <v>996919</v>
      </c>
      <c r="G64" s="108">
        <v>400000</v>
      </c>
      <c r="H64" s="106" t="s">
        <v>55</v>
      </c>
      <c r="I64" s="106" t="s">
        <v>62</v>
      </c>
      <c r="J64" s="109">
        <v>45077</v>
      </c>
    </row>
    <row r="65" spans="1:10" ht="15">
      <c r="A65" s="106" t="s">
        <v>71</v>
      </c>
      <c r="B65" s="106" t="s">
        <v>125</v>
      </c>
      <c r="C65" s="106" t="s">
        <v>64</v>
      </c>
      <c r="D65" s="106" t="s">
        <v>77</v>
      </c>
      <c r="E65" s="106" t="s">
        <v>66</v>
      </c>
      <c r="F65" s="107">
        <v>996132</v>
      </c>
      <c r="G65" s="108">
        <v>325000</v>
      </c>
      <c r="H65" s="106" t="s">
        <v>55</v>
      </c>
      <c r="I65" s="106" t="s">
        <v>62</v>
      </c>
      <c r="J65" s="109">
        <v>45048</v>
      </c>
    </row>
    <row r="66" spans="1:10" ht="15">
      <c r="A66" s="106" t="s">
        <v>71</v>
      </c>
      <c r="B66" s="106" t="s">
        <v>125</v>
      </c>
      <c r="C66" s="106" t="s">
        <v>64</v>
      </c>
      <c r="D66" s="106" t="s">
        <v>99</v>
      </c>
      <c r="E66" s="106" t="s">
        <v>52</v>
      </c>
      <c r="F66" s="107">
        <v>996716</v>
      </c>
      <c r="G66" s="108">
        <v>525000</v>
      </c>
      <c r="H66" s="106" t="s">
        <v>55</v>
      </c>
      <c r="I66" s="106" t="s">
        <v>62</v>
      </c>
      <c r="J66" s="109">
        <v>45069</v>
      </c>
    </row>
    <row r="67" spans="1:10" ht="15">
      <c r="A67" s="106" t="s">
        <v>71</v>
      </c>
      <c r="B67" s="106" t="s">
        <v>125</v>
      </c>
      <c r="C67" s="106" t="s">
        <v>53</v>
      </c>
      <c r="D67" s="106" t="s">
        <v>73</v>
      </c>
      <c r="E67" s="106" t="s">
        <v>66</v>
      </c>
      <c r="F67" s="107">
        <v>996777</v>
      </c>
      <c r="G67" s="108">
        <v>107500</v>
      </c>
      <c r="H67" s="106" t="s">
        <v>55</v>
      </c>
      <c r="I67" s="106" t="s">
        <v>62</v>
      </c>
      <c r="J67" s="109">
        <v>45071</v>
      </c>
    </row>
    <row r="68" spans="1:10" ht="15">
      <c r="A68" s="106" t="s">
        <v>71</v>
      </c>
      <c r="B68" s="106" t="s">
        <v>125</v>
      </c>
      <c r="C68" s="106" t="s">
        <v>53</v>
      </c>
      <c r="D68" s="106" t="s">
        <v>73</v>
      </c>
      <c r="E68" s="106" t="s">
        <v>52</v>
      </c>
      <c r="F68" s="107">
        <v>996815</v>
      </c>
      <c r="G68" s="108">
        <v>519000</v>
      </c>
      <c r="H68" s="106" t="s">
        <v>55</v>
      </c>
      <c r="I68" s="106" t="s">
        <v>62</v>
      </c>
      <c r="J68" s="109">
        <v>45072</v>
      </c>
    </row>
    <row r="69" spans="1:10" ht="15">
      <c r="A69" s="106" t="s">
        <v>71</v>
      </c>
      <c r="B69" s="106" t="s">
        <v>125</v>
      </c>
      <c r="C69" s="106" t="s">
        <v>97</v>
      </c>
      <c r="D69" s="106" t="s">
        <v>101</v>
      </c>
      <c r="E69" s="106" t="s">
        <v>52</v>
      </c>
      <c r="F69" s="107">
        <v>996924</v>
      </c>
      <c r="G69" s="108">
        <v>725000</v>
      </c>
      <c r="H69" s="106" t="s">
        <v>55</v>
      </c>
      <c r="I69" s="106" t="s">
        <v>62</v>
      </c>
      <c r="J69" s="109">
        <v>45077</v>
      </c>
    </row>
    <row r="70" spans="1:10" ht="15">
      <c r="A70" s="106" t="s">
        <v>71</v>
      </c>
      <c r="B70" s="106" t="s">
        <v>125</v>
      </c>
      <c r="C70" s="106" t="s">
        <v>53</v>
      </c>
      <c r="D70" s="106" t="s">
        <v>73</v>
      </c>
      <c r="E70" s="106" t="s">
        <v>66</v>
      </c>
      <c r="F70" s="107">
        <v>996704</v>
      </c>
      <c r="G70" s="108">
        <v>120000</v>
      </c>
      <c r="H70" s="106" t="s">
        <v>55</v>
      </c>
      <c r="I70" s="106" t="s">
        <v>62</v>
      </c>
      <c r="J70" s="109">
        <v>45069</v>
      </c>
    </row>
    <row r="71" spans="1:10" ht="15">
      <c r="A71" s="106" t="s">
        <v>71</v>
      </c>
      <c r="B71" s="106" t="s">
        <v>125</v>
      </c>
      <c r="C71" s="106" t="s">
        <v>53</v>
      </c>
      <c r="D71" s="106" t="s">
        <v>73</v>
      </c>
      <c r="E71" s="106" t="s">
        <v>52</v>
      </c>
      <c r="F71" s="107">
        <v>996739</v>
      </c>
      <c r="G71" s="108">
        <v>515000</v>
      </c>
      <c r="H71" s="106" t="s">
        <v>55</v>
      </c>
      <c r="I71" s="106" t="s">
        <v>62</v>
      </c>
      <c r="J71" s="109">
        <v>45070</v>
      </c>
    </row>
    <row r="72" spans="1:10" ht="15">
      <c r="A72" s="106" t="s">
        <v>71</v>
      </c>
      <c r="B72" s="106" t="s">
        <v>125</v>
      </c>
      <c r="C72" s="106" t="s">
        <v>53</v>
      </c>
      <c r="D72" s="106" t="s">
        <v>73</v>
      </c>
      <c r="E72" s="106" t="s">
        <v>66</v>
      </c>
      <c r="F72" s="107">
        <v>996603</v>
      </c>
      <c r="G72" s="108">
        <v>510000</v>
      </c>
      <c r="H72" s="106" t="s">
        <v>55</v>
      </c>
      <c r="I72" s="106" t="s">
        <v>62</v>
      </c>
      <c r="J72" s="109">
        <v>45064</v>
      </c>
    </row>
    <row r="73" spans="1:10" ht="15">
      <c r="A73" s="106" t="s">
        <v>71</v>
      </c>
      <c r="B73" s="106" t="s">
        <v>125</v>
      </c>
      <c r="C73" s="106" t="s">
        <v>53</v>
      </c>
      <c r="D73" s="106" t="s">
        <v>73</v>
      </c>
      <c r="E73" s="106" t="s">
        <v>81</v>
      </c>
      <c r="F73" s="107">
        <v>996655</v>
      </c>
      <c r="G73" s="108">
        <v>968000</v>
      </c>
      <c r="H73" s="106" t="s">
        <v>55</v>
      </c>
      <c r="I73" s="106" t="s">
        <v>62</v>
      </c>
      <c r="J73" s="109">
        <v>45065</v>
      </c>
    </row>
    <row r="74" spans="1:10" ht="15">
      <c r="A74" s="106" t="s">
        <v>71</v>
      </c>
      <c r="B74" s="106" t="s">
        <v>125</v>
      </c>
      <c r="C74" s="106" t="s">
        <v>64</v>
      </c>
      <c r="D74" s="106" t="s">
        <v>77</v>
      </c>
      <c r="E74" s="106" t="s">
        <v>52</v>
      </c>
      <c r="F74" s="107">
        <v>996833</v>
      </c>
      <c r="G74" s="108">
        <v>425000</v>
      </c>
      <c r="H74" s="106" t="s">
        <v>55</v>
      </c>
      <c r="I74" s="106" t="s">
        <v>62</v>
      </c>
      <c r="J74" s="109">
        <v>45072</v>
      </c>
    </row>
    <row r="75" spans="1:10" ht="15">
      <c r="A75" s="106" t="s">
        <v>71</v>
      </c>
      <c r="B75" s="106" t="s">
        <v>125</v>
      </c>
      <c r="C75" s="106" t="s">
        <v>53</v>
      </c>
      <c r="D75" s="106" t="s">
        <v>73</v>
      </c>
      <c r="E75" s="106" t="s">
        <v>52</v>
      </c>
      <c r="F75" s="107">
        <v>996922</v>
      </c>
      <c r="G75" s="108">
        <v>525000</v>
      </c>
      <c r="H75" s="106" t="s">
        <v>55</v>
      </c>
      <c r="I75" s="106" t="s">
        <v>62</v>
      </c>
      <c r="J75" s="109">
        <v>45077</v>
      </c>
    </row>
    <row r="76" spans="1:10" ht="15">
      <c r="A76" s="106" t="s">
        <v>71</v>
      </c>
      <c r="B76" s="106" t="s">
        <v>125</v>
      </c>
      <c r="C76" s="106" t="s">
        <v>53</v>
      </c>
      <c r="D76" s="106" t="s">
        <v>73</v>
      </c>
      <c r="E76" s="106" t="s">
        <v>52</v>
      </c>
      <c r="F76" s="107">
        <v>996808</v>
      </c>
      <c r="G76" s="108">
        <v>420000</v>
      </c>
      <c r="H76" s="106" t="s">
        <v>55</v>
      </c>
      <c r="I76" s="106" t="s">
        <v>62</v>
      </c>
      <c r="J76" s="109">
        <v>45071</v>
      </c>
    </row>
    <row r="77" spans="1:10" ht="15">
      <c r="A77" s="106" t="s">
        <v>51</v>
      </c>
      <c r="B77" s="106" t="s">
        <v>126</v>
      </c>
      <c r="C77" s="106" t="s">
        <v>53</v>
      </c>
      <c r="D77" s="106" t="s">
        <v>54</v>
      </c>
      <c r="E77" s="106" t="s">
        <v>52</v>
      </c>
      <c r="F77" s="107">
        <v>996906</v>
      </c>
      <c r="G77" s="108">
        <v>1200000</v>
      </c>
      <c r="H77" s="106" t="s">
        <v>55</v>
      </c>
      <c r="I77" s="106" t="s">
        <v>62</v>
      </c>
      <c r="J77" s="109">
        <v>45077</v>
      </c>
    </row>
    <row r="78" spans="1:10" ht="15">
      <c r="A78" s="106" t="s">
        <v>51</v>
      </c>
      <c r="B78" s="106" t="s">
        <v>126</v>
      </c>
      <c r="C78" s="106" t="s">
        <v>53</v>
      </c>
      <c r="D78" s="106" t="s">
        <v>54</v>
      </c>
      <c r="E78" s="106" t="s">
        <v>52</v>
      </c>
      <c r="F78" s="107">
        <v>996642</v>
      </c>
      <c r="G78" s="108">
        <v>560000</v>
      </c>
      <c r="H78" s="106" t="s">
        <v>55</v>
      </c>
      <c r="I78" s="106" t="s">
        <v>62</v>
      </c>
      <c r="J78" s="109">
        <v>45065</v>
      </c>
    </row>
    <row r="79" spans="1:10" ht="15">
      <c r="A79" s="106" t="s">
        <v>51</v>
      </c>
      <c r="B79" s="106" t="s">
        <v>126</v>
      </c>
      <c r="C79" s="106" t="s">
        <v>64</v>
      </c>
      <c r="D79" s="106" t="s">
        <v>67</v>
      </c>
      <c r="E79" s="106" t="s">
        <v>52</v>
      </c>
      <c r="F79" s="107">
        <v>996608</v>
      </c>
      <c r="G79" s="108">
        <v>465000</v>
      </c>
      <c r="H79" s="106" t="s">
        <v>55</v>
      </c>
      <c r="I79" s="106" t="s">
        <v>62</v>
      </c>
      <c r="J79" s="109">
        <v>45064</v>
      </c>
    </row>
    <row r="80" spans="1:10" ht="15">
      <c r="A80" s="106" t="s">
        <v>51</v>
      </c>
      <c r="B80" s="106" t="s">
        <v>126</v>
      </c>
      <c r="C80" s="106" t="s">
        <v>97</v>
      </c>
      <c r="D80" s="106" t="s">
        <v>98</v>
      </c>
      <c r="E80" s="106" t="s">
        <v>96</v>
      </c>
      <c r="F80" s="107">
        <v>996711</v>
      </c>
      <c r="G80" s="108">
        <v>12110924</v>
      </c>
      <c r="H80" s="106" t="s">
        <v>55</v>
      </c>
      <c r="I80" s="106" t="s">
        <v>62</v>
      </c>
      <c r="J80" s="109">
        <v>45069</v>
      </c>
    </row>
    <row r="81" spans="1:10" ht="15">
      <c r="A81" s="106" t="s">
        <v>51</v>
      </c>
      <c r="B81" s="106" t="s">
        <v>126</v>
      </c>
      <c r="C81" s="106" t="s">
        <v>53</v>
      </c>
      <c r="D81" s="106" t="s">
        <v>54</v>
      </c>
      <c r="E81" s="106" t="s">
        <v>52</v>
      </c>
      <c r="F81" s="107">
        <v>996804</v>
      </c>
      <c r="G81" s="108">
        <v>450000</v>
      </c>
      <c r="H81" s="106" t="s">
        <v>55</v>
      </c>
      <c r="I81" s="106" t="s">
        <v>62</v>
      </c>
      <c r="J81" s="109">
        <v>45071</v>
      </c>
    </row>
    <row r="82" spans="1:10" ht="15">
      <c r="A82" s="106" t="s">
        <v>51</v>
      </c>
      <c r="B82" s="106" t="s">
        <v>126</v>
      </c>
      <c r="C82" s="106" t="s">
        <v>64</v>
      </c>
      <c r="D82" s="106" t="s">
        <v>67</v>
      </c>
      <c r="E82" s="106" t="s">
        <v>66</v>
      </c>
      <c r="F82" s="107">
        <v>996558</v>
      </c>
      <c r="G82" s="108">
        <v>420000</v>
      </c>
      <c r="H82" s="106" t="s">
        <v>55</v>
      </c>
      <c r="I82" s="106" t="s">
        <v>62</v>
      </c>
      <c r="J82" s="109">
        <v>45063</v>
      </c>
    </row>
    <row r="83" spans="1:10" ht="15">
      <c r="A83" s="106" t="s">
        <v>51</v>
      </c>
      <c r="B83" s="106" t="s">
        <v>126</v>
      </c>
      <c r="C83" s="106" t="s">
        <v>64</v>
      </c>
      <c r="D83" s="106" t="s">
        <v>65</v>
      </c>
      <c r="E83" s="106" t="s">
        <v>63</v>
      </c>
      <c r="F83" s="107">
        <v>996482</v>
      </c>
      <c r="G83" s="108">
        <v>295000</v>
      </c>
      <c r="H83" s="106" t="s">
        <v>55</v>
      </c>
      <c r="I83" s="106" t="s">
        <v>62</v>
      </c>
      <c r="J83" s="109">
        <v>45062</v>
      </c>
    </row>
    <row r="84" spans="1:10" ht="15">
      <c r="A84" s="106" t="s">
        <v>51</v>
      </c>
      <c r="B84" s="106" t="s">
        <v>126</v>
      </c>
      <c r="C84" s="106" t="s">
        <v>53</v>
      </c>
      <c r="D84" s="106" t="s">
        <v>54</v>
      </c>
      <c r="E84" s="106" t="s">
        <v>52</v>
      </c>
      <c r="F84" s="107">
        <v>996476</v>
      </c>
      <c r="G84" s="108">
        <v>630000</v>
      </c>
      <c r="H84" s="106" t="s">
        <v>55</v>
      </c>
      <c r="I84" s="106" t="s">
        <v>62</v>
      </c>
      <c r="J84" s="109">
        <v>45062</v>
      </c>
    </row>
    <row r="85" spans="1:10" ht="15">
      <c r="A85" s="106" t="s">
        <v>51</v>
      </c>
      <c r="B85" s="106" t="s">
        <v>126</v>
      </c>
      <c r="C85" s="106" t="s">
        <v>53</v>
      </c>
      <c r="D85" s="106" t="s">
        <v>54</v>
      </c>
      <c r="E85" s="106" t="s">
        <v>52</v>
      </c>
      <c r="F85" s="107">
        <v>996796</v>
      </c>
      <c r="G85" s="108">
        <v>799000</v>
      </c>
      <c r="H85" s="106" t="s">
        <v>55</v>
      </c>
      <c r="I85" s="106" t="s">
        <v>62</v>
      </c>
      <c r="J85" s="109">
        <v>45071</v>
      </c>
    </row>
    <row r="86" spans="1:10" ht="15">
      <c r="A86" s="106" t="s">
        <v>51</v>
      </c>
      <c r="B86" s="106" t="s">
        <v>126</v>
      </c>
      <c r="C86" s="106" t="s">
        <v>53</v>
      </c>
      <c r="D86" s="106" t="s">
        <v>54</v>
      </c>
      <c r="E86" s="106" t="s">
        <v>52</v>
      </c>
      <c r="F86" s="107">
        <v>996914</v>
      </c>
      <c r="G86" s="108">
        <v>530000</v>
      </c>
      <c r="H86" s="106" t="s">
        <v>55</v>
      </c>
      <c r="I86" s="106" t="s">
        <v>62</v>
      </c>
      <c r="J86" s="109">
        <v>45077</v>
      </c>
    </row>
    <row r="87" spans="1:10" ht="15">
      <c r="A87" s="106" t="s">
        <v>51</v>
      </c>
      <c r="B87" s="106" t="s">
        <v>126</v>
      </c>
      <c r="C87" s="106" t="s">
        <v>53</v>
      </c>
      <c r="D87" s="106" t="s">
        <v>54</v>
      </c>
      <c r="E87" s="106" t="s">
        <v>52</v>
      </c>
      <c r="F87" s="107">
        <v>996445</v>
      </c>
      <c r="G87" s="108">
        <v>420000</v>
      </c>
      <c r="H87" s="106" t="s">
        <v>55</v>
      </c>
      <c r="I87" s="106" t="s">
        <v>62</v>
      </c>
      <c r="J87" s="109">
        <v>45061</v>
      </c>
    </row>
    <row r="88" spans="1:10" ht="15">
      <c r="A88" s="106" t="s">
        <v>51</v>
      </c>
      <c r="B88" s="106" t="s">
        <v>126</v>
      </c>
      <c r="C88" s="106" t="s">
        <v>53</v>
      </c>
      <c r="D88" s="106" t="s">
        <v>54</v>
      </c>
      <c r="E88" s="106" t="s">
        <v>52</v>
      </c>
      <c r="F88" s="107">
        <v>996825</v>
      </c>
      <c r="G88" s="108">
        <v>275000</v>
      </c>
      <c r="H88" s="106" t="s">
        <v>55</v>
      </c>
      <c r="I88" s="106" t="s">
        <v>62</v>
      </c>
      <c r="J88" s="109">
        <v>45072</v>
      </c>
    </row>
    <row r="89" spans="1:10" ht="15">
      <c r="A89" s="106" t="s">
        <v>51</v>
      </c>
      <c r="B89" s="106" t="s">
        <v>126</v>
      </c>
      <c r="C89" s="106" t="s">
        <v>53</v>
      </c>
      <c r="D89" s="106" t="s">
        <v>54</v>
      </c>
      <c r="E89" s="106" t="s">
        <v>52</v>
      </c>
      <c r="F89" s="107">
        <v>996328</v>
      </c>
      <c r="G89" s="108">
        <v>380000</v>
      </c>
      <c r="H89" s="106" t="s">
        <v>55</v>
      </c>
      <c r="I89" s="106" t="s">
        <v>62</v>
      </c>
      <c r="J89" s="109">
        <v>45056</v>
      </c>
    </row>
    <row r="90" spans="1:10" ht="15">
      <c r="A90" s="106" t="s">
        <v>51</v>
      </c>
      <c r="B90" s="106" t="s">
        <v>126</v>
      </c>
      <c r="C90" s="106" t="s">
        <v>53</v>
      </c>
      <c r="D90" s="106" t="s">
        <v>54</v>
      </c>
      <c r="E90" s="106" t="s">
        <v>52</v>
      </c>
      <c r="F90" s="107">
        <v>996398</v>
      </c>
      <c r="G90" s="108">
        <v>420000</v>
      </c>
      <c r="H90" s="106" t="s">
        <v>55</v>
      </c>
      <c r="I90" s="106" t="s">
        <v>62</v>
      </c>
      <c r="J90" s="109">
        <v>45058</v>
      </c>
    </row>
    <row r="91" spans="1:10" ht="15">
      <c r="A91" s="106" t="s">
        <v>51</v>
      </c>
      <c r="B91" s="106" t="s">
        <v>126</v>
      </c>
      <c r="C91" s="106" t="s">
        <v>53</v>
      </c>
      <c r="D91" s="106" t="s">
        <v>54</v>
      </c>
      <c r="E91" s="106" t="s">
        <v>52</v>
      </c>
      <c r="F91" s="107">
        <v>996404</v>
      </c>
      <c r="G91" s="108">
        <v>525000</v>
      </c>
      <c r="H91" s="106" t="s">
        <v>55</v>
      </c>
      <c r="I91" s="106" t="s">
        <v>62</v>
      </c>
      <c r="J91" s="109">
        <v>45058</v>
      </c>
    </row>
    <row r="92" spans="1:10" ht="15">
      <c r="A92" s="106" t="s">
        <v>51</v>
      </c>
      <c r="B92" s="106" t="s">
        <v>126</v>
      </c>
      <c r="C92" s="106" t="s">
        <v>53</v>
      </c>
      <c r="D92" s="106" t="s">
        <v>54</v>
      </c>
      <c r="E92" s="106" t="s">
        <v>52</v>
      </c>
      <c r="F92" s="107">
        <v>996882</v>
      </c>
      <c r="G92" s="108">
        <v>535000</v>
      </c>
      <c r="H92" s="106" t="s">
        <v>55</v>
      </c>
      <c r="I92" s="106" t="s">
        <v>62</v>
      </c>
      <c r="J92" s="109">
        <v>45076</v>
      </c>
    </row>
    <row r="93" spans="1:10" ht="15">
      <c r="A93" s="106" t="s">
        <v>51</v>
      </c>
      <c r="B93" s="106" t="s">
        <v>126</v>
      </c>
      <c r="C93" s="106" t="s">
        <v>82</v>
      </c>
      <c r="D93" s="106" t="s">
        <v>83</v>
      </c>
      <c r="E93" s="106" t="s">
        <v>81</v>
      </c>
      <c r="F93" s="107">
        <v>996847</v>
      </c>
      <c r="G93" s="108">
        <v>399000</v>
      </c>
      <c r="H93" s="106" t="s">
        <v>55</v>
      </c>
      <c r="I93" s="106" t="s">
        <v>62</v>
      </c>
      <c r="J93" s="109">
        <v>45072</v>
      </c>
    </row>
    <row r="94" spans="1:10" ht="15">
      <c r="A94" s="106" t="s">
        <v>51</v>
      </c>
      <c r="B94" s="106" t="s">
        <v>126</v>
      </c>
      <c r="C94" s="106" t="s">
        <v>82</v>
      </c>
      <c r="D94" s="106" t="s">
        <v>83</v>
      </c>
      <c r="E94" s="106" t="s">
        <v>81</v>
      </c>
      <c r="F94" s="107">
        <v>996262</v>
      </c>
      <c r="G94" s="108">
        <v>1116000</v>
      </c>
      <c r="H94" s="106" t="s">
        <v>55</v>
      </c>
      <c r="I94" s="106" t="s">
        <v>62</v>
      </c>
      <c r="J94" s="109">
        <v>45054</v>
      </c>
    </row>
    <row r="95" spans="1:10" ht="15">
      <c r="A95" s="106" t="s">
        <v>51</v>
      </c>
      <c r="B95" s="106" t="s">
        <v>126</v>
      </c>
      <c r="C95" s="106" t="s">
        <v>64</v>
      </c>
      <c r="D95" s="106" t="s">
        <v>67</v>
      </c>
      <c r="E95" s="106" t="s">
        <v>52</v>
      </c>
      <c r="F95" s="107">
        <v>996582</v>
      </c>
      <c r="G95" s="108">
        <v>299900</v>
      </c>
      <c r="H95" s="106" t="s">
        <v>55</v>
      </c>
      <c r="I95" s="106" t="s">
        <v>62</v>
      </c>
      <c r="J95" s="109">
        <v>45063</v>
      </c>
    </row>
    <row r="96" spans="1:10" ht="15">
      <c r="A96" s="106" t="s">
        <v>51</v>
      </c>
      <c r="B96" s="106" t="s">
        <v>126</v>
      </c>
      <c r="C96" s="106" t="s">
        <v>53</v>
      </c>
      <c r="D96" s="106" t="s">
        <v>54</v>
      </c>
      <c r="E96" s="106" t="s">
        <v>52</v>
      </c>
      <c r="F96" s="107">
        <v>996096</v>
      </c>
      <c r="G96" s="108">
        <v>435000</v>
      </c>
      <c r="H96" s="106" t="s">
        <v>55</v>
      </c>
      <c r="I96" s="106" t="s">
        <v>62</v>
      </c>
      <c r="J96" s="109">
        <v>45047</v>
      </c>
    </row>
    <row r="97" spans="1:10" ht="15">
      <c r="A97" s="106" t="s">
        <v>51</v>
      </c>
      <c r="B97" s="106" t="s">
        <v>126</v>
      </c>
      <c r="C97" s="106" t="s">
        <v>53</v>
      </c>
      <c r="D97" s="106" t="s">
        <v>54</v>
      </c>
      <c r="E97" s="106" t="s">
        <v>66</v>
      </c>
      <c r="F97" s="107">
        <v>996301</v>
      </c>
      <c r="G97" s="108">
        <v>100000</v>
      </c>
      <c r="H97" s="106" t="s">
        <v>55</v>
      </c>
      <c r="I97" s="106" t="s">
        <v>62</v>
      </c>
      <c r="J97" s="109">
        <v>45055</v>
      </c>
    </row>
    <row r="98" spans="1:10" ht="15">
      <c r="A98" s="106" t="s">
        <v>51</v>
      </c>
      <c r="B98" s="106" t="s">
        <v>126</v>
      </c>
      <c r="C98" s="106" t="s">
        <v>53</v>
      </c>
      <c r="D98" s="106" t="s">
        <v>54</v>
      </c>
      <c r="E98" s="106" t="s">
        <v>52</v>
      </c>
      <c r="F98" s="107">
        <v>996652</v>
      </c>
      <c r="G98" s="108">
        <v>419000</v>
      </c>
      <c r="H98" s="106" t="s">
        <v>55</v>
      </c>
      <c r="I98" s="106" t="s">
        <v>62</v>
      </c>
      <c r="J98" s="109">
        <v>45065</v>
      </c>
    </row>
    <row r="99" spans="1:10" ht="15">
      <c r="A99" s="106" t="s">
        <v>51</v>
      </c>
      <c r="B99" s="106" t="s">
        <v>126</v>
      </c>
      <c r="C99" s="106" t="s">
        <v>53</v>
      </c>
      <c r="D99" s="106" t="s">
        <v>54</v>
      </c>
      <c r="E99" s="106" t="s">
        <v>52</v>
      </c>
      <c r="F99" s="107">
        <v>996881</v>
      </c>
      <c r="G99" s="108">
        <v>465000</v>
      </c>
      <c r="H99" s="106" t="s">
        <v>55</v>
      </c>
      <c r="I99" s="106" t="s">
        <v>62</v>
      </c>
      <c r="J99" s="109">
        <v>45076</v>
      </c>
    </row>
    <row r="100" spans="1:10" ht="15">
      <c r="A100" s="106" t="s">
        <v>51</v>
      </c>
      <c r="B100" s="106" t="s">
        <v>126</v>
      </c>
      <c r="C100" s="106" t="s">
        <v>53</v>
      </c>
      <c r="D100" s="106" t="s">
        <v>54</v>
      </c>
      <c r="E100" s="106" t="s">
        <v>52</v>
      </c>
      <c r="F100" s="107">
        <v>996420</v>
      </c>
      <c r="G100" s="108">
        <v>536000</v>
      </c>
      <c r="H100" s="106" t="s">
        <v>55</v>
      </c>
      <c r="I100" s="106" t="s">
        <v>62</v>
      </c>
      <c r="J100" s="109">
        <v>45061</v>
      </c>
    </row>
    <row r="101" spans="1:10" ht="15">
      <c r="A101" s="106" t="s">
        <v>74</v>
      </c>
      <c r="B101" s="106" t="s">
        <v>127</v>
      </c>
      <c r="C101" s="106" t="s">
        <v>75</v>
      </c>
      <c r="D101" s="106" t="s">
        <v>76</v>
      </c>
      <c r="E101" s="106" t="s">
        <v>66</v>
      </c>
      <c r="F101" s="107">
        <v>996217</v>
      </c>
      <c r="G101" s="108">
        <v>205000</v>
      </c>
      <c r="H101" s="106" t="s">
        <v>55</v>
      </c>
      <c r="I101" s="106" t="s">
        <v>62</v>
      </c>
      <c r="J101" s="109">
        <v>45051</v>
      </c>
    </row>
    <row r="102" spans="1:10" ht="15">
      <c r="A102" s="106" t="s">
        <v>74</v>
      </c>
      <c r="B102" s="106" t="s">
        <v>127</v>
      </c>
      <c r="C102" s="106" t="s">
        <v>75</v>
      </c>
      <c r="D102" s="106" t="s">
        <v>76</v>
      </c>
      <c r="E102" s="106" t="s">
        <v>52</v>
      </c>
      <c r="F102" s="107">
        <v>996437</v>
      </c>
      <c r="G102" s="108">
        <v>812500</v>
      </c>
      <c r="H102" s="106" t="s">
        <v>55</v>
      </c>
      <c r="I102" s="106" t="s">
        <v>62</v>
      </c>
      <c r="J102" s="109">
        <v>45061</v>
      </c>
    </row>
    <row r="103" spans="1:10" ht="15">
      <c r="A103" s="106" t="s">
        <v>74</v>
      </c>
      <c r="B103" s="106" t="s">
        <v>127</v>
      </c>
      <c r="C103" s="106" t="s">
        <v>75</v>
      </c>
      <c r="D103" s="106" t="s">
        <v>76</v>
      </c>
      <c r="E103" s="106" t="s">
        <v>52</v>
      </c>
      <c r="F103" s="107">
        <v>996934</v>
      </c>
      <c r="G103" s="108">
        <v>580000</v>
      </c>
      <c r="H103" s="106" t="s">
        <v>55</v>
      </c>
      <c r="I103" s="106" t="s">
        <v>62</v>
      </c>
      <c r="J103" s="109">
        <v>45077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35</v>
      </c>
      <c r="C1" s="88" t="s">
        <v>1</v>
      </c>
      <c r="D1" s="88" t="s">
        <v>34</v>
      </c>
      <c r="E1" s="88" t="s">
        <v>32</v>
      </c>
      <c r="F1" s="88" t="s">
        <v>36</v>
      </c>
      <c r="G1" s="88" t="s">
        <v>33</v>
      </c>
      <c r="H1" s="88" t="s">
        <v>39</v>
      </c>
      <c r="L1">
        <v>20</v>
      </c>
    </row>
    <row r="2" spans="1:12" ht="15">
      <c r="A2" s="110" t="s">
        <v>68</v>
      </c>
      <c r="B2" s="110" t="s">
        <v>121</v>
      </c>
      <c r="C2" s="110" t="s">
        <v>105</v>
      </c>
      <c r="D2" s="110" t="s">
        <v>104</v>
      </c>
      <c r="E2" s="111">
        <v>996575</v>
      </c>
      <c r="F2" s="112">
        <v>100000</v>
      </c>
      <c r="G2" s="113">
        <v>45063</v>
      </c>
      <c r="H2" s="110" t="s">
        <v>106</v>
      </c>
    </row>
    <row r="3" spans="1:12" ht="30">
      <c r="A3" s="110" t="s">
        <v>78</v>
      </c>
      <c r="B3" s="110" t="s">
        <v>122</v>
      </c>
      <c r="C3" s="110" t="s">
        <v>116</v>
      </c>
      <c r="D3" s="110" t="s">
        <v>115</v>
      </c>
      <c r="E3" s="111">
        <v>996490</v>
      </c>
      <c r="F3" s="112">
        <v>525000</v>
      </c>
      <c r="G3" s="113">
        <v>45062</v>
      </c>
      <c r="H3" s="110" t="s">
        <v>117</v>
      </c>
    </row>
    <row r="4" spans="1:12" ht="15">
      <c r="A4" s="110" t="s">
        <v>78</v>
      </c>
      <c r="B4" s="110" t="s">
        <v>122</v>
      </c>
      <c r="C4" s="110" t="s">
        <v>105</v>
      </c>
      <c r="D4" s="110" t="s">
        <v>87</v>
      </c>
      <c r="E4" s="111">
        <v>996317</v>
      </c>
      <c r="F4" s="112">
        <v>200000</v>
      </c>
      <c r="G4" s="113">
        <v>45056</v>
      </c>
      <c r="H4" s="110" t="s">
        <v>114</v>
      </c>
    </row>
    <row r="5" spans="1:12" ht="15">
      <c r="A5" s="110" t="s">
        <v>78</v>
      </c>
      <c r="B5" s="110" t="s">
        <v>122</v>
      </c>
      <c r="C5" s="110" t="s">
        <v>105</v>
      </c>
      <c r="D5" s="110" t="s">
        <v>112</v>
      </c>
      <c r="E5" s="111">
        <v>996391</v>
      </c>
      <c r="F5" s="112">
        <v>4928945</v>
      </c>
      <c r="G5" s="113">
        <v>45058</v>
      </c>
      <c r="H5" s="110" t="s">
        <v>113</v>
      </c>
    </row>
    <row r="6" spans="1:12" ht="45">
      <c r="A6" s="110" t="s">
        <v>78</v>
      </c>
      <c r="B6" s="110" t="s">
        <v>122</v>
      </c>
      <c r="C6" s="110" t="s">
        <v>105</v>
      </c>
      <c r="D6" s="110" t="s">
        <v>110</v>
      </c>
      <c r="E6" s="111">
        <v>996713</v>
      </c>
      <c r="F6" s="112">
        <v>500000</v>
      </c>
      <c r="G6" s="113">
        <v>45069</v>
      </c>
      <c r="H6" s="110" t="s">
        <v>111</v>
      </c>
    </row>
    <row r="7" spans="1:12" ht="75">
      <c r="A7" s="110" t="s">
        <v>78</v>
      </c>
      <c r="B7" s="110" t="s">
        <v>122</v>
      </c>
      <c r="C7" s="110" t="s">
        <v>108</v>
      </c>
      <c r="D7" s="110" t="s">
        <v>107</v>
      </c>
      <c r="E7" s="111">
        <v>996788</v>
      </c>
      <c r="F7" s="112">
        <v>844000</v>
      </c>
      <c r="G7" s="113">
        <v>45071</v>
      </c>
      <c r="H7" s="110" t="s">
        <v>109</v>
      </c>
    </row>
    <row r="8" spans="1:12" ht="15">
      <c r="A8" s="110" t="s">
        <v>94</v>
      </c>
      <c r="B8" s="110" t="s">
        <v>124</v>
      </c>
      <c r="C8" s="110" t="s">
        <v>105</v>
      </c>
      <c r="D8" s="110" t="s">
        <v>118</v>
      </c>
      <c r="E8" s="111">
        <v>996690</v>
      </c>
      <c r="F8" s="112">
        <v>220000</v>
      </c>
      <c r="G8" s="113">
        <v>45068</v>
      </c>
      <c r="H8" s="110" t="s">
        <v>119</v>
      </c>
    </row>
    <row r="9" spans="1:12" ht="15">
      <c r="A9" s="110"/>
      <c r="B9" s="110"/>
      <c r="C9" s="110"/>
      <c r="D9" s="110"/>
      <c r="E9" s="111"/>
      <c r="F9" s="112"/>
      <c r="G9" s="113"/>
      <c r="H9" s="110"/>
    </row>
    <row r="10" spans="1:12" ht="15">
      <c r="A10" s="110"/>
      <c r="B10" s="110"/>
      <c r="C10" s="110"/>
      <c r="D10" s="110"/>
      <c r="E10" s="111"/>
      <c r="F10" s="112"/>
      <c r="G10" s="113"/>
      <c r="H10" s="110"/>
    </row>
    <row r="11" spans="1:12" ht="15">
      <c r="A11" s="110"/>
      <c r="B11" s="110"/>
      <c r="C11" s="110"/>
      <c r="D11" s="110"/>
      <c r="E11" s="111"/>
      <c r="F11" s="112"/>
      <c r="G11" s="113"/>
      <c r="H11" s="110"/>
    </row>
    <row r="12" spans="1:12" ht="15">
      <c r="A12" s="110"/>
      <c r="B12" s="110"/>
      <c r="C12" s="110"/>
      <c r="D12" s="110"/>
      <c r="E12" s="111"/>
      <c r="F12" s="112"/>
      <c r="G12" s="113"/>
      <c r="H12" s="110"/>
    </row>
    <row r="13" spans="1:12" ht="15">
      <c r="A13" s="110"/>
      <c r="B13" s="110"/>
      <c r="C13" s="110"/>
      <c r="D13" s="110"/>
      <c r="E13" s="111"/>
      <c r="F13" s="112"/>
      <c r="G13" s="113"/>
      <c r="H13" s="110"/>
    </row>
    <row r="14" spans="1:12" ht="15">
      <c r="A14" s="110"/>
      <c r="B14" s="110"/>
      <c r="C14" s="110"/>
      <c r="D14" s="110"/>
      <c r="E14" s="111"/>
      <c r="F14" s="112"/>
      <c r="G14" s="113"/>
      <c r="H14" s="110"/>
    </row>
    <row r="15" spans="1:12" ht="15">
      <c r="A15" s="110"/>
      <c r="B15" s="110"/>
      <c r="C15" s="110"/>
      <c r="D15" s="110"/>
      <c r="E15" s="111"/>
      <c r="F15" s="112"/>
      <c r="G15" s="113"/>
      <c r="H15" s="110"/>
    </row>
    <row r="16" spans="1:12" ht="15">
      <c r="A16" s="110"/>
      <c r="B16" s="110"/>
      <c r="C16" s="110"/>
      <c r="D16" s="110"/>
      <c r="E16" s="111"/>
      <c r="F16" s="112"/>
      <c r="G16" s="113"/>
      <c r="H16" s="110"/>
    </row>
    <row r="17" spans="1:8" ht="15">
      <c r="A17" s="110"/>
      <c r="B17" s="110"/>
      <c r="C17" s="110"/>
      <c r="D17" s="110"/>
      <c r="E17" s="111"/>
      <c r="F17" s="112"/>
      <c r="G17" s="113"/>
      <c r="H17" s="110"/>
    </row>
    <row r="18" spans="1:8" ht="15">
      <c r="A18" s="110"/>
      <c r="B18" s="110"/>
      <c r="C18" s="110"/>
      <c r="D18" s="110"/>
      <c r="E18" s="111"/>
      <c r="F18" s="112"/>
      <c r="G18" s="113"/>
      <c r="H18" s="110"/>
    </row>
    <row r="19" spans="1:8" ht="15">
      <c r="A19" s="110"/>
      <c r="B19" s="110"/>
      <c r="C19" s="110"/>
      <c r="D19" s="110"/>
      <c r="E19" s="111"/>
      <c r="F19" s="112"/>
      <c r="G19" s="113"/>
      <c r="H19" s="110"/>
    </row>
    <row r="20" spans="1:8" ht="15">
      <c r="A20" s="110"/>
      <c r="B20" s="110"/>
      <c r="C20" s="110"/>
      <c r="D20" s="110"/>
      <c r="E20" s="111"/>
      <c r="F20" s="112"/>
      <c r="G20" s="113"/>
      <c r="H20" s="110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1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35</v>
      </c>
      <c r="C1" s="90" t="s">
        <v>36</v>
      </c>
      <c r="D1" s="90" t="s">
        <v>33</v>
      </c>
      <c r="E1" s="91" t="s">
        <v>41</v>
      </c>
      <c r="L1">
        <v>110</v>
      </c>
    </row>
    <row r="2" spans="1:12" ht="12.75" customHeight="1">
      <c r="A2" s="114" t="s">
        <v>59</v>
      </c>
      <c r="B2" s="114" t="s">
        <v>120</v>
      </c>
      <c r="C2" s="115">
        <v>556537</v>
      </c>
      <c r="D2" s="116">
        <v>45063</v>
      </c>
      <c r="E2" s="114" t="s">
        <v>128</v>
      </c>
    </row>
    <row r="3" spans="1:12" ht="12.75" customHeight="1">
      <c r="A3" s="114" t="s">
        <v>59</v>
      </c>
      <c r="B3" s="114" t="s">
        <v>120</v>
      </c>
      <c r="C3" s="115">
        <v>499950</v>
      </c>
      <c r="D3" s="116">
        <v>45072</v>
      </c>
      <c r="E3" s="114" t="s">
        <v>128</v>
      </c>
    </row>
    <row r="4" spans="1:12" ht="12.75" customHeight="1">
      <c r="A4" s="114" t="s">
        <v>59</v>
      </c>
      <c r="B4" s="114" t="s">
        <v>120</v>
      </c>
      <c r="C4" s="115">
        <v>530000</v>
      </c>
      <c r="D4" s="116">
        <v>45065</v>
      </c>
      <c r="E4" s="114" t="s">
        <v>128</v>
      </c>
    </row>
    <row r="5" spans="1:12" ht="12.75" customHeight="1">
      <c r="A5" s="114" t="s">
        <v>59</v>
      </c>
      <c r="B5" s="114" t="s">
        <v>120</v>
      </c>
      <c r="C5" s="115">
        <v>515515</v>
      </c>
      <c r="D5" s="116">
        <v>45061</v>
      </c>
      <c r="E5" s="114" t="s">
        <v>128</v>
      </c>
    </row>
    <row r="6" spans="1:12" ht="12.75" customHeight="1">
      <c r="A6" s="114" t="s">
        <v>59</v>
      </c>
      <c r="B6" s="114" t="s">
        <v>120</v>
      </c>
      <c r="C6" s="115">
        <v>532950</v>
      </c>
      <c r="D6" s="116">
        <v>45076</v>
      </c>
      <c r="E6" s="114" t="s">
        <v>128</v>
      </c>
    </row>
    <row r="7" spans="1:12" ht="12.75" customHeight="1">
      <c r="A7" s="114" t="s">
        <v>59</v>
      </c>
      <c r="B7" s="114" t="s">
        <v>120</v>
      </c>
      <c r="C7" s="115">
        <v>479950</v>
      </c>
      <c r="D7" s="116">
        <v>45069</v>
      </c>
      <c r="E7" s="114" t="s">
        <v>128</v>
      </c>
    </row>
    <row r="8" spans="1:12" ht="12.75" customHeight="1">
      <c r="A8" s="114" t="s">
        <v>68</v>
      </c>
      <c r="B8" s="114" t="s">
        <v>121</v>
      </c>
      <c r="C8" s="115">
        <v>1100000</v>
      </c>
      <c r="D8" s="116">
        <v>45064</v>
      </c>
      <c r="E8" s="114" t="s">
        <v>129</v>
      </c>
    </row>
    <row r="9" spans="1:12" ht="12.75" customHeight="1">
      <c r="A9" s="114" t="s">
        <v>68</v>
      </c>
      <c r="B9" s="114" t="s">
        <v>121</v>
      </c>
      <c r="C9" s="115">
        <v>600000</v>
      </c>
      <c r="D9" s="116">
        <v>45054</v>
      </c>
      <c r="E9" s="114" t="s">
        <v>129</v>
      </c>
    </row>
    <row r="10" spans="1:12" ht="12.75" customHeight="1">
      <c r="A10" s="114" t="s">
        <v>68</v>
      </c>
      <c r="B10" s="114" t="s">
        <v>121</v>
      </c>
      <c r="C10" s="115">
        <v>450000</v>
      </c>
      <c r="D10" s="116">
        <v>45077</v>
      </c>
      <c r="E10" s="114" t="s">
        <v>129</v>
      </c>
    </row>
    <row r="11" spans="1:12" ht="12.75" customHeight="1">
      <c r="A11" s="114" t="s">
        <v>68</v>
      </c>
      <c r="B11" s="114" t="s">
        <v>121</v>
      </c>
      <c r="C11" s="115">
        <v>330000</v>
      </c>
      <c r="D11" s="116">
        <v>45051</v>
      </c>
      <c r="E11" s="114" t="s">
        <v>129</v>
      </c>
    </row>
    <row r="12" spans="1:12" ht="12.75" customHeight="1">
      <c r="A12" s="114" t="s">
        <v>68</v>
      </c>
      <c r="B12" s="114" t="s">
        <v>121</v>
      </c>
      <c r="C12" s="115">
        <v>67000</v>
      </c>
      <c r="D12" s="116">
        <v>45063</v>
      </c>
      <c r="E12" s="114" t="s">
        <v>129</v>
      </c>
    </row>
    <row r="13" spans="1:12" ht="15">
      <c r="A13" s="114" t="s">
        <v>68</v>
      </c>
      <c r="B13" s="114" t="s">
        <v>121</v>
      </c>
      <c r="C13" s="115">
        <v>595000</v>
      </c>
      <c r="D13" s="116">
        <v>45065</v>
      </c>
      <c r="E13" s="114" t="s">
        <v>129</v>
      </c>
    </row>
    <row r="14" spans="1:12" ht="15">
      <c r="A14" s="114" t="s">
        <v>68</v>
      </c>
      <c r="B14" s="114" t="s">
        <v>121</v>
      </c>
      <c r="C14" s="115">
        <v>425000</v>
      </c>
      <c r="D14" s="116">
        <v>45065</v>
      </c>
      <c r="E14" s="114" t="s">
        <v>129</v>
      </c>
    </row>
    <row r="15" spans="1:12" ht="15">
      <c r="A15" s="114" t="s">
        <v>68</v>
      </c>
      <c r="B15" s="114" t="s">
        <v>121</v>
      </c>
      <c r="C15" s="115">
        <v>1055000</v>
      </c>
      <c r="D15" s="116">
        <v>45061</v>
      </c>
      <c r="E15" s="114" t="s">
        <v>129</v>
      </c>
    </row>
    <row r="16" spans="1:12" ht="15">
      <c r="A16" s="114" t="s">
        <v>68</v>
      </c>
      <c r="B16" s="114" t="s">
        <v>121</v>
      </c>
      <c r="C16" s="115">
        <v>509000</v>
      </c>
      <c r="D16" s="116">
        <v>45054</v>
      </c>
      <c r="E16" s="114" t="s">
        <v>129</v>
      </c>
    </row>
    <row r="17" spans="1:5" ht="15">
      <c r="A17" s="114" t="s">
        <v>68</v>
      </c>
      <c r="B17" s="114" t="s">
        <v>121</v>
      </c>
      <c r="C17" s="115">
        <v>405000</v>
      </c>
      <c r="D17" s="116">
        <v>45064</v>
      </c>
      <c r="E17" s="114" t="s">
        <v>129</v>
      </c>
    </row>
    <row r="18" spans="1:5" ht="15">
      <c r="A18" s="114" t="s">
        <v>68</v>
      </c>
      <c r="B18" s="114" t="s">
        <v>121</v>
      </c>
      <c r="C18" s="115">
        <v>650000</v>
      </c>
      <c r="D18" s="116">
        <v>45063</v>
      </c>
      <c r="E18" s="114" t="s">
        <v>129</v>
      </c>
    </row>
    <row r="19" spans="1:5" ht="15">
      <c r="A19" s="114" t="s">
        <v>68</v>
      </c>
      <c r="B19" s="114" t="s">
        <v>121</v>
      </c>
      <c r="C19" s="115">
        <v>352000</v>
      </c>
      <c r="D19" s="116">
        <v>45058</v>
      </c>
      <c r="E19" s="114" t="s">
        <v>129</v>
      </c>
    </row>
    <row r="20" spans="1:5" ht="15">
      <c r="A20" s="114" t="s">
        <v>68</v>
      </c>
      <c r="B20" s="114" t="s">
        <v>121</v>
      </c>
      <c r="C20" s="115">
        <v>1000000</v>
      </c>
      <c r="D20" s="116">
        <v>45051</v>
      </c>
      <c r="E20" s="114" t="s">
        <v>129</v>
      </c>
    </row>
    <row r="21" spans="1:5" ht="15">
      <c r="A21" s="114" t="s">
        <v>68</v>
      </c>
      <c r="B21" s="114" t="s">
        <v>121</v>
      </c>
      <c r="C21" s="115">
        <v>655000</v>
      </c>
      <c r="D21" s="116">
        <v>45072</v>
      </c>
      <c r="E21" s="114" t="s">
        <v>129</v>
      </c>
    </row>
    <row r="22" spans="1:5" ht="15">
      <c r="A22" s="114" t="s">
        <v>68</v>
      </c>
      <c r="B22" s="114" t="s">
        <v>121</v>
      </c>
      <c r="C22" s="115">
        <v>520000</v>
      </c>
      <c r="D22" s="116">
        <v>45049</v>
      </c>
      <c r="E22" s="114" t="s">
        <v>129</v>
      </c>
    </row>
    <row r="23" spans="1:5" ht="15">
      <c r="A23" s="114" t="s">
        <v>68</v>
      </c>
      <c r="B23" s="114" t="s">
        <v>121</v>
      </c>
      <c r="C23" s="115">
        <v>575000</v>
      </c>
      <c r="D23" s="116">
        <v>45072</v>
      </c>
      <c r="E23" s="114" t="s">
        <v>129</v>
      </c>
    </row>
    <row r="24" spans="1:5" ht="15">
      <c r="A24" s="114" t="s">
        <v>68</v>
      </c>
      <c r="B24" s="114" t="s">
        <v>121</v>
      </c>
      <c r="C24" s="115">
        <v>425000</v>
      </c>
      <c r="D24" s="116">
        <v>45049</v>
      </c>
      <c r="E24" s="114" t="s">
        <v>129</v>
      </c>
    </row>
    <row r="25" spans="1:5" ht="15">
      <c r="A25" s="114" t="s">
        <v>68</v>
      </c>
      <c r="B25" s="114" t="s">
        <v>121</v>
      </c>
      <c r="C25" s="115">
        <v>450000</v>
      </c>
      <c r="D25" s="116">
        <v>45058</v>
      </c>
      <c r="E25" s="114" t="s">
        <v>129</v>
      </c>
    </row>
    <row r="26" spans="1:5" ht="15">
      <c r="A26" s="114" t="s">
        <v>68</v>
      </c>
      <c r="B26" s="114" t="s">
        <v>121</v>
      </c>
      <c r="C26" s="115">
        <v>705000</v>
      </c>
      <c r="D26" s="116">
        <v>45065</v>
      </c>
      <c r="E26" s="114" t="s">
        <v>129</v>
      </c>
    </row>
    <row r="27" spans="1:5" ht="15">
      <c r="A27" s="114" t="s">
        <v>68</v>
      </c>
      <c r="B27" s="114" t="s">
        <v>121</v>
      </c>
      <c r="C27" s="115">
        <v>100000</v>
      </c>
      <c r="D27" s="116">
        <v>45063</v>
      </c>
      <c r="E27" s="114" t="s">
        <v>130</v>
      </c>
    </row>
    <row r="28" spans="1:5" ht="15">
      <c r="A28" s="114" t="s">
        <v>68</v>
      </c>
      <c r="B28" s="114" t="s">
        <v>121</v>
      </c>
      <c r="C28" s="115">
        <v>800000</v>
      </c>
      <c r="D28" s="116">
        <v>45058</v>
      </c>
      <c r="E28" s="114" t="s">
        <v>129</v>
      </c>
    </row>
    <row r="29" spans="1:5" ht="15">
      <c r="A29" s="114" t="s">
        <v>78</v>
      </c>
      <c r="B29" s="114" t="s">
        <v>122</v>
      </c>
      <c r="C29" s="115">
        <v>460000</v>
      </c>
      <c r="D29" s="116">
        <v>45057</v>
      </c>
      <c r="E29" s="114" t="s">
        <v>129</v>
      </c>
    </row>
    <row r="30" spans="1:5" ht="15">
      <c r="A30" s="114" t="s">
        <v>78</v>
      </c>
      <c r="B30" s="114" t="s">
        <v>122</v>
      </c>
      <c r="C30" s="115">
        <v>561000</v>
      </c>
      <c r="D30" s="116">
        <v>45051</v>
      </c>
      <c r="E30" s="114" t="s">
        <v>128</v>
      </c>
    </row>
    <row r="31" spans="1:5" ht="15">
      <c r="A31" s="114" t="s">
        <v>78</v>
      </c>
      <c r="B31" s="114" t="s">
        <v>122</v>
      </c>
      <c r="C31" s="115">
        <v>548000</v>
      </c>
      <c r="D31" s="116">
        <v>45076</v>
      </c>
      <c r="E31" s="114" t="s">
        <v>129</v>
      </c>
    </row>
    <row r="32" spans="1:5" ht="15">
      <c r="A32" s="114" t="s">
        <v>78</v>
      </c>
      <c r="B32" s="114" t="s">
        <v>122</v>
      </c>
      <c r="C32" s="115">
        <v>615000</v>
      </c>
      <c r="D32" s="116">
        <v>45056</v>
      </c>
      <c r="E32" s="114" t="s">
        <v>129</v>
      </c>
    </row>
    <row r="33" spans="1:5" ht="15">
      <c r="A33" s="114" t="s">
        <v>78</v>
      </c>
      <c r="B33" s="114" t="s">
        <v>122</v>
      </c>
      <c r="C33" s="115">
        <v>900000</v>
      </c>
      <c r="D33" s="116">
        <v>45072</v>
      </c>
      <c r="E33" s="114" t="s">
        <v>129</v>
      </c>
    </row>
    <row r="34" spans="1:5" ht="15">
      <c r="A34" s="114" t="s">
        <v>78</v>
      </c>
      <c r="B34" s="114" t="s">
        <v>122</v>
      </c>
      <c r="C34" s="115">
        <v>639000</v>
      </c>
      <c r="D34" s="116">
        <v>45077</v>
      </c>
      <c r="E34" s="114" t="s">
        <v>129</v>
      </c>
    </row>
    <row r="35" spans="1:5" ht="15">
      <c r="A35" s="114" t="s">
        <v>78</v>
      </c>
      <c r="B35" s="114" t="s">
        <v>122</v>
      </c>
      <c r="C35" s="115">
        <v>490000</v>
      </c>
      <c r="D35" s="116">
        <v>45061</v>
      </c>
      <c r="E35" s="114" t="s">
        <v>129</v>
      </c>
    </row>
    <row r="36" spans="1:5" ht="15">
      <c r="A36" s="114" t="s">
        <v>78</v>
      </c>
      <c r="B36" s="114" t="s">
        <v>122</v>
      </c>
      <c r="C36" s="115">
        <v>525000</v>
      </c>
      <c r="D36" s="116">
        <v>45062</v>
      </c>
      <c r="E36" s="114" t="s">
        <v>130</v>
      </c>
    </row>
    <row r="37" spans="1:5" ht="15">
      <c r="A37" s="114" t="s">
        <v>78</v>
      </c>
      <c r="B37" s="114" t="s">
        <v>122</v>
      </c>
      <c r="C37" s="115">
        <v>238382</v>
      </c>
      <c r="D37" s="116">
        <v>45057</v>
      </c>
      <c r="E37" s="114" t="s">
        <v>129</v>
      </c>
    </row>
    <row r="38" spans="1:5" ht="15">
      <c r="A38" s="114" t="s">
        <v>78</v>
      </c>
      <c r="B38" s="114" t="s">
        <v>122</v>
      </c>
      <c r="C38" s="115">
        <v>605482</v>
      </c>
      <c r="D38" s="116">
        <v>45056</v>
      </c>
      <c r="E38" s="114" t="s">
        <v>128</v>
      </c>
    </row>
    <row r="39" spans="1:5" ht="15">
      <c r="A39" s="114" t="s">
        <v>78</v>
      </c>
      <c r="B39" s="114" t="s">
        <v>122</v>
      </c>
      <c r="C39" s="115">
        <v>492525</v>
      </c>
      <c r="D39" s="116">
        <v>45057</v>
      </c>
      <c r="E39" s="114" t="s">
        <v>129</v>
      </c>
    </row>
    <row r="40" spans="1:5" ht="15">
      <c r="A40" s="114" t="s">
        <v>78</v>
      </c>
      <c r="B40" s="114" t="s">
        <v>122</v>
      </c>
      <c r="C40" s="115">
        <v>200000</v>
      </c>
      <c r="D40" s="116">
        <v>45056</v>
      </c>
      <c r="E40" s="114" t="s">
        <v>130</v>
      </c>
    </row>
    <row r="41" spans="1:5" ht="15">
      <c r="A41" s="114" t="s">
        <v>78</v>
      </c>
      <c r="B41" s="114" t="s">
        <v>122</v>
      </c>
      <c r="C41" s="115">
        <v>800000</v>
      </c>
      <c r="D41" s="116">
        <v>45055</v>
      </c>
      <c r="E41" s="114" t="s">
        <v>129</v>
      </c>
    </row>
    <row r="42" spans="1:5" ht="15">
      <c r="A42" s="114" t="s">
        <v>78</v>
      </c>
      <c r="B42" s="114" t="s">
        <v>122</v>
      </c>
      <c r="C42" s="115">
        <v>500000</v>
      </c>
      <c r="D42" s="116">
        <v>45069</v>
      </c>
      <c r="E42" s="114" t="s">
        <v>130</v>
      </c>
    </row>
    <row r="43" spans="1:5" ht="15">
      <c r="A43" s="114" t="s">
        <v>78</v>
      </c>
      <c r="B43" s="114" t="s">
        <v>122</v>
      </c>
      <c r="C43" s="115">
        <v>844000</v>
      </c>
      <c r="D43" s="116">
        <v>45071</v>
      </c>
      <c r="E43" s="114" t="s">
        <v>130</v>
      </c>
    </row>
    <row r="44" spans="1:5" ht="15">
      <c r="A44" s="114" t="s">
        <v>78</v>
      </c>
      <c r="B44" s="114" t="s">
        <v>122</v>
      </c>
      <c r="C44" s="115">
        <v>622500</v>
      </c>
      <c r="D44" s="116">
        <v>45071</v>
      </c>
      <c r="E44" s="114" t="s">
        <v>129</v>
      </c>
    </row>
    <row r="45" spans="1:5" ht="15">
      <c r="A45" s="114" t="s">
        <v>78</v>
      </c>
      <c r="B45" s="114" t="s">
        <v>122</v>
      </c>
      <c r="C45" s="115">
        <v>455000</v>
      </c>
      <c r="D45" s="116">
        <v>45058</v>
      </c>
      <c r="E45" s="114" t="s">
        <v>129</v>
      </c>
    </row>
    <row r="46" spans="1:5" ht="15">
      <c r="A46" s="114" t="s">
        <v>78</v>
      </c>
      <c r="B46" s="114" t="s">
        <v>122</v>
      </c>
      <c r="C46" s="115">
        <v>4928945</v>
      </c>
      <c r="D46" s="116">
        <v>45058</v>
      </c>
      <c r="E46" s="114" t="s">
        <v>130</v>
      </c>
    </row>
    <row r="47" spans="1:5" ht="15">
      <c r="A47" s="114" t="s">
        <v>56</v>
      </c>
      <c r="B47" s="114" t="s">
        <v>123</v>
      </c>
      <c r="C47" s="115">
        <v>385000</v>
      </c>
      <c r="D47" s="116">
        <v>45057</v>
      </c>
      <c r="E47" s="114" t="s">
        <v>129</v>
      </c>
    </row>
    <row r="48" spans="1:5" ht="15">
      <c r="A48" s="114" t="s">
        <v>56</v>
      </c>
      <c r="B48" s="114" t="s">
        <v>123</v>
      </c>
      <c r="C48" s="115">
        <v>535000</v>
      </c>
      <c r="D48" s="116">
        <v>45076</v>
      </c>
      <c r="E48" s="114" t="s">
        <v>129</v>
      </c>
    </row>
    <row r="49" spans="1:5" ht="15">
      <c r="A49" s="114" t="s">
        <v>56</v>
      </c>
      <c r="B49" s="114" t="s">
        <v>123</v>
      </c>
      <c r="C49" s="115">
        <v>340000</v>
      </c>
      <c r="D49" s="116">
        <v>45061</v>
      </c>
      <c r="E49" s="114" t="s">
        <v>129</v>
      </c>
    </row>
    <row r="50" spans="1:5" ht="15">
      <c r="A50" s="114" t="s">
        <v>56</v>
      </c>
      <c r="B50" s="114" t="s">
        <v>123</v>
      </c>
      <c r="C50" s="115">
        <v>650000</v>
      </c>
      <c r="D50" s="116">
        <v>45058</v>
      </c>
      <c r="E50" s="114" t="s">
        <v>129</v>
      </c>
    </row>
    <row r="51" spans="1:5" ht="15">
      <c r="A51" s="114" t="s">
        <v>56</v>
      </c>
      <c r="B51" s="114" t="s">
        <v>123</v>
      </c>
      <c r="C51" s="115">
        <v>525000</v>
      </c>
      <c r="D51" s="116">
        <v>45072</v>
      </c>
      <c r="E51" s="114" t="s">
        <v>129</v>
      </c>
    </row>
    <row r="52" spans="1:5" ht="15">
      <c r="A52" s="114" t="s">
        <v>94</v>
      </c>
      <c r="B52" s="114" t="s">
        <v>124</v>
      </c>
      <c r="C52" s="115">
        <v>220000</v>
      </c>
      <c r="D52" s="116">
        <v>45068</v>
      </c>
      <c r="E52" s="114" t="s">
        <v>130</v>
      </c>
    </row>
    <row r="53" spans="1:5" ht="15">
      <c r="A53" s="114" t="s">
        <v>94</v>
      </c>
      <c r="B53" s="114" t="s">
        <v>124</v>
      </c>
      <c r="C53" s="115">
        <v>349000</v>
      </c>
      <c r="D53" s="116">
        <v>45063</v>
      </c>
      <c r="E53" s="114" t="s">
        <v>129</v>
      </c>
    </row>
    <row r="54" spans="1:5" ht="15">
      <c r="A54" s="114" t="s">
        <v>94</v>
      </c>
      <c r="B54" s="114" t="s">
        <v>124</v>
      </c>
      <c r="C54" s="115">
        <v>8125000</v>
      </c>
      <c r="D54" s="116">
        <v>45069</v>
      </c>
      <c r="E54" s="114" t="s">
        <v>129</v>
      </c>
    </row>
    <row r="55" spans="1:5" ht="15">
      <c r="A55" s="114" t="s">
        <v>94</v>
      </c>
      <c r="B55" s="114" t="s">
        <v>124</v>
      </c>
      <c r="C55" s="115">
        <v>2500000</v>
      </c>
      <c r="D55" s="116">
        <v>45068</v>
      </c>
      <c r="E55" s="114" t="s">
        <v>129</v>
      </c>
    </row>
    <row r="56" spans="1:5" ht="15">
      <c r="A56" s="114" t="s">
        <v>94</v>
      </c>
      <c r="B56" s="114" t="s">
        <v>124</v>
      </c>
      <c r="C56" s="115">
        <v>630000</v>
      </c>
      <c r="D56" s="116">
        <v>45077</v>
      </c>
      <c r="E56" s="114" t="s">
        <v>129</v>
      </c>
    </row>
    <row r="57" spans="1:5" ht="15">
      <c r="A57" s="114" t="s">
        <v>71</v>
      </c>
      <c r="B57" s="114" t="s">
        <v>125</v>
      </c>
      <c r="C57" s="115">
        <v>515000</v>
      </c>
      <c r="D57" s="116">
        <v>45070</v>
      </c>
      <c r="E57" s="114" t="s">
        <v>129</v>
      </c>
    </row>
    <row r="58" spans="1:5" ht="15">
      <c r="A58" s="114" t="s">
        <v>71</v>
      </c>
      <c r="B58" s="114" t="s">
        <v>125</v>
      </c>
      <c r="C58" s="115">
        <v>960000</v>
      </c>
      <c r="D58" s="116">
        <v>45055</v>
      </c>
      <c r="E58" s="114" t="s">
        <v>129</v>
      </c>
    </row>
    <row r="59" spans="1:5" ht="15">
      <c r="A59" s="114" t="s">
        <v>71</v>
      </c>
      <c r="B59" s="114" t="s">
        <v>125</v>
      </c>
      <c r="C59" s="115">
        <v>107500</v>
      </c>
      <c r="D59" s="116">
        <v>45071</v>
      </c>
      <c r="E59" s="114" t="s">
        <v>129</v>
      </c>
    </row>
    <row r="60" spans="1:5" ht="15">
      <c r="A60" s="114" t="s">
        <v>71</v>
      </c>
      <c r="B60" s="114" t="s">
        <v>125</v>
      </c>
      <c r="C60" s="115">
        <v>420000</v>
      </c>
      <c r="D60" s="116">
        <v>45071</v>
      </c>
      <c r="E60" s="114" t="s">
        <v>129</v>
      </c>
    </row>
    <row r="61" spans="1:5" ht="15">
      <c r="A61" s="114" t="s">
        <v>71</v>
      </c>
      <c r="B61" s="114" t="s">
        <v>125</v>
      </c>
      <c r="C61" s="115">
        <v>470000</v>
      </c>
      <c r="D61" s="116">
        <v>45056</v>
      </c>
      <c r="E61" s="114" t="s">
        <v>129</v>
      </c>
    </row>
    <row r="62" spans="1:5" ht="15">
      <c r="A62" s="114" t="s">
        <v>71</v>
      </c>
      <c r="B62" s="114" t="s">
        <v>125</v>
      </c>
      <c r="C62" s="115">
        <v>525000</v>
      </c>
      <c r="D62" s="116">
        <v>45069</v>
      </c>
      <c r="E62" s="114" t="s">
        <v>129</v>
      </c>
    </row>
    <row r="63" spans="1:5" ht="15">
      <c r="A63" s="114" t="s">
        <v>71</v>
      </c>
      <c r="B63" s="114" t="s">
        <v>125</v>
      </c>
      <c r="C63" s="115">
        <v>525000</v>
      </c>
      <c r="D63" s="116">
        <v>45077</v>
      </c>
      <c r="E63" s="114" t="s">
        <v>129</v>
      </c>
    </row>
    <row r="64" spans="1:5" ht="15">
      <c r="A64" s="114" t="s">
        <v>71</v>
      </c>
      <c r="B64" s="114" t="s">
        <v>125</v>
      </c>
      <c r="C64" s="115">
        <v>968000</v>
      </c>
      <c r="D64" s="116">
        <v>45065</v>
      </c>
      <c r="E64" s="114" t="s">
        <v>129</v>
      </c>
    </row>
    <row r="65" spans="1:5" ht="15">
      <c r="A65" s="114" t="s">
        <v>71</v>
      </c>
      <c r="B65" s="114" t="s">
        <v>125</v>
      </c>
      <c r="C65" s="115">
        <v>455000</v>
      </c>
      <c r="D65" s="116">
        <v>45057</v>
      </c>
      <c r="E65" s="114" t="s">
        <v>129</v>
      </c>
    </row>
    <row r="66" spans="1:5" ht="15">
      <c r="A66" s="114" t="s">
        <v>71</v>
      </c>
      <c r="B66" s="114" t="s">
        <v>125</v>
      </c>
      <c r="C66" s="115">
        <v>510000</v>
      </c>
      <c r="D66" s="116">
        <v>45064</v>
      </c>
      <c r="E66" s="114" t="s">
        <v>129</v>
      </c>
    </row>
    <row r="67" spans="1:5" ht="15">
      <c r="A67" s="114" t="s">
        <v>71</v>
      </c>
      <c r="B67" s="114" t="s">
        <v>125</v>
      </c>
      <c r="C67" s="115">
        <v>1287500</v>
      </c>
      <c r="D67" s="116">
        <v>45047</v>
      </c>
      <c r="E67" s="114" t="s">
        <v>129</v>
      </c>
    </row>
    <row r="68" spans="1:5" ht="15">
      <c r="A68" s="114" t="s">
        <v>71</v>
      </c>
      <c r="B68" s="114" t="s">
        <v>125</v>
      </c>
      <c r="C68" s="115">
        <v>400000</v>
      </c>
      <c r="D68" s="116">
        <v>45077</v>
      </c>
      <c r="E68" s="114" t="s">
        <v>129</v>
      </c>
    </row>
    <row r="69" spans="1:5" ht="15">
      <c r="A69" s="114" t="s">
        <v>71</v>
      </c>
      <c r="B69" s="114" t="s">
        <v>125</v>
      </c>
      <c r="C69" s="115">
        <v>181000</v>
      </c>
      <c r="D69" s="116">
        <v>45077</v>
      </c>
      <c r="E69" s="114" t="s">
        <v>129</v>
      </c>
    </row>
    <row r="70" spans="1:5" ht="15">
      <c r="A70" s="114" t="s">
        <v>71</v>
      </c>
      <c r="B70" s="114" t="s">
        <v>125</v>
      </c>
      <c r="C70" s="115">
        <v>380000</v>
      </c>
      <c r="D70" s="116">
        <v>45063</v>
      </c>
      <c r="E70" s="114" t="s">
        <v>129</v>
      </c>
    </row>
    <row r="71" spans="1:5" ht="15">
      <c r="A71" s="114" t="s">
        <v>71</v>
      </c>
      <c r="B71" s="114" t="s">
        <v>125</v>
      </c>
      <c r="C71" s="115">
        <v>725000</v>
      </c>
      <c r="D71" s="116">
        <v>45077</v>
      </c>
      <c r="E71" s="114" t="s">
        <v>129</v>
      </c>
    </row>
    <row r="72" spans="1:5" ht="15">
      <c r="A72" s="114" t="s">
        <v>71</v>
      </c>
      <c r="B72" s="114" t="s">
        <v>125</v>
      </c>
      <c r="C72" s="115">
        <v>2095000</v>
      </c>
      <c r="D72" s="116">
        <v>45063</v>
      </c>
      <c r="E72" s="114" t="s">
        <v>129</v>
      </c>
    </row>
    <row r="73" spans="1:5" ht="15">
      <c r="A73" s="114" t="s">
        <v>71</v>
      </c>
      <c r="B73" s="114" t="s">
        <v>125</v>
      </c>
      <c r="C73" s="115">
        <v>120000</v>
      </c>
      <c r="D73" s="116">
        <v>45069</v>
      </c>
      <c r="E73" s="114" t="s">
        <v>129</v>
      </c>
    </row>
    <row r="74" spans="1:5" ht="15">
      <c r="A74" s="114" t="s">
        <v>71</v>
      </c>
      <c r="B74" s="114" t="s">
        <v>125</v>
      </c>
      <c r="C74" s="115">
        <v>639000</v>
      </c>
      <c r="D74" s="116">
        <v>45051</v>
      </c>
      <c r="E74" s="114" t="s">
        <v>129</v>
      </c>
    </row>
    <row r="75" spans="1:5" ht="15">
      <c r="A75" s="114" t="s">
        <v>71</v>
      </c>
      <c r="B75" s="114" t="s">
        <v>125</v>
      </c>
      <c r="C75" s="115">
        <v>369000</v>
      </c>
      <c r="D75" s="116">
        <v>45050</v>
      </c>
      <c r="E75" s="114" t="s">
        <v>128</v>
      </c>
    </row>
    <row r="76" spans="1:5" ht="15">
      <c r="A76" s="114" t="s">
        <v>71</v>
      </c>
      <c r="B76" s="114" t="s">
        <v>125</v>
      </c>
      <c r="C76" s="115">
        <v>519000</v>
      </c>
      <c r="D76" s="116">
        <v>45072</v>
      </c>
      <c r="E76" s="114" t="s">
        <v>129</v>
      </c>
    </row>
    <row r="77" spans="1:5" ht="15">
      <c r="A77" s="114" t="s">
        <v>71</v>
      </c>
      <c r="B77" s="114" t="s">
        <v>125</v>
      </c>
      <c r="C77" s="115">
        <v>325000</v>
      </c>
      <c r="D77" s="116">
        <v>45048</v>
      </c>
      <c r="E77" s="114" t="s">
        <v>129</v>
      </c>
    </row>
    <row r="78" spans="1:5" ht="15">
      <c r="A78" s="114" t="s">
        <v>71</v>
      </c>
      <c r="B78" s="114" t="s">
        <v>125</v>
      </c>
      <c r="C78" s="115">
        <v>487000</v>
      </c>
      <c r="D78" s="116">
        <v>45050</v>
      </c>
      <c r="E78" s="114" t="s">
        <v>129</v>
      </c>
    </row>
    <row r="79" spans="1:5" ht="15">
      <c r="A79" s="114" t="s">
        <v>71</v>
      </c>
      <c r="B79" s="114" t="s">
        <v>125</v>
      </c>
      <c r="C79" s="115">
        <v>425000</v>
      </c>
      <c r="D79" s="116">
        <v>45072</v>
      </c>
      <c r="E79" s="114" t="s">
        <v>129</v>
      </c>
    </row>
    <row r="80" spans="1:5" ht="15">
      <c r="A80" s="114" t="s">
        <v>71</v>
      </c>
      <c r="B80" s="114" t="s">
        <v>125</v>
      </c>
      <c r="C80" s="115">
        <v>430000</v>
      </c>
      <c r="D80" s="116">
        <v>45051</v>
      </c>
      <c r="E80" s="114" t="s">
        <v>129</v>
      </c>
    </row>
    <row r="81" spans="1:5" ht="15">
      <c r="A81" s="114" t="s">
        <v>71</v>
      </c>
      <c r="B81" s="114" t="s">
        <v>125</v>
      </c>
      <c r="C81" s="115">
        <v>649000</v>
      </c>
      <c r="D81" s="116">
        <v>45051</v>
      </c>
      <c r="E81" s="114" t="s">
        <v>129</v>
      </c>
    </row>
    <row r="82" spans="1:5" ht="15">
      <c r="A82" s="114" t="s">
        <v>71</v>
      </c>
      <c r="B82" s="114" t="s">
        <v>125</v>
      </c>
      <c r="C82" s="115">
        <v>1110000</v>
      </c>
      <c r="D82" s="116">
        <v>45047</v>
      </c>
      <c r="E82" s="114" t="s">
        <v>129</v>
      </c>
    </row>
    <row r="83" spans="1:5" ht="15">
      <c r="A83" s="114" t="s">
        <v>71</v>
      </c>
      <c r="B83" s="114" t="s">
        <v>125</v>
      </c>
      <c r="C83" s="115">
        <v>450000</v>
      </c>
      <c r="D83" s="116">
        <v>45051</v>
      </c>
      <c r="E83" s="114" t="s">
        <v>129</v>
      </c>
    </row>
    <row r="84" spans="1:5" ht="15">
      <c r="A84" s="114" t="s">
        <v>51</v>
      </c>
      <c r="B84" s="114" t="s">
        <v>126</v>
      </c>
      <c r="C84" s="115">
        <v>420000</v>
      </c>
      <c r="D84" s="116">
        <v>45058</v>
      </c>
      <c r="E84" s="114" t="s">
        <v>129</v>
      </c>
    </row>
    <row r="85" spans="1:5" ht="15">
      <c r="A85" s="114" t="s">
        <v>51</v>
      </c>
      <c r="B85" s="114" t="s">
        <v>126</v>
      </c>
      <c r="C85" s="115">
        <v>560000</v>
      </c>
      <c r="D85" s="116">
        <v>45065</v>
      </c>
      <c r="E85" s="114" t="s">
        <v>129</v>
      </c>
    </row>
    <row r="86" spans="1:5" ht="15">
      <c r="A86" s="114" t="s">
        <v>51</v>
      </c>
      <c r="B86" s="114" t="s">
        <v>126</v>
      </c>
      <c r="C86" s="115">
        <v>299900</v>
      </c>
      <c r="D86" s="116">
        <v>45063</v>
      </c>
      <c r="E86" s="114" t="s">
        <v>129</v>
      </c>
    </row>
    <row r="87" spans="1:5" ht="15">
      <c r="A87" s="114" t="s">
        <v>51</v>
      </c>
      <c r="B87" s="114" t="s">
        <v>126</v>
      </c>
      <c r="C87" s="115">
        <v>465000</v>
      </c>
      <c r="D87" s="116">
        <v>45076</v>
      </c>
      <c r="E87" s="114" t="s">
        <v>129</v>
      </c>
    </row>
    <row r="88" spans="1:5" ht="15">
      <c r="A88" s="114" t="s">
        <v>51</v>
      </c>
      <c r="B88" s="114" t="s">
        <v>126</v>
      </c>
      <c r="C88" s="115">
        <v>799000</v>
      </c>
      <c r="D88" s="116">
        <v>45071</v>
      </c>
      <c r="E88" s="114" t="s">
        <v>129</v>
      </c>
    </row>
    <row r="89" spans="1:5" ht="15">
      <c r="A89" s="114" t="s">
        <v>51</v>
      </c>
      <c r="B89" s="114" t="s">
        <v>126</v>
      </c>
      <c r="C89" s="115">
        <v>525000</v>
      </c>
      <c r="D89" s="116">
        <v>45058</v>
      </c>
      <c r="E89" s="114" t="s">
        <v>129</v>
      </c>
    </row>
    <row r="90" spans="1:5" ht="15">
      <c r="A90" s="114" t="s">
        <v>51</v>
      </c>
      <c r="B90" s="114" t="s">
        <v>126</v>
      </c>
      <c r="C90" s="115">
        <v>450000</v>
      </c>
      <c r="D90" s="116">
        <v>45071</v>
      </c>
      <c r="E90" s="114" t="s">
        <v>129</v>
      </c>
    </row>
    <row r="91" spans="1:5" ht="15">
      <c r="A91" s="114" t="s">
        <v>51</v>
      </c>
      <c r="B91" s="114" t="s">
        <v>126</v>
      </c>
      <c r="C91" s="115">
        <v>275000</v>
      </c>
      <c r="D91" s="116">
        <v>45072</v>
      </c>
      <c r="E91" s="114" t="s">
        <v>129</v>
      </c>
    </row>
    <row r="92" spans="1:5" ht="15">
      <c r="A92" s="114" t="s">
        <v>51</v>
      </c>
      <c r="B92" s="114" t="s">
        <v>126</v>
      </c>
      <c r="C92" s="115">
        <v>1116000</v>
      </c>
      <c r="D92" s="116">
        <v>45054</v>
      </c>
      <c r="E92" s="114" t="s">
        <v>129</v>
      </c>
    </row>
    <row r="93" spans="1:5" ht="15">
      <c r="A93" s="114" t="s">
        <v>51</v>
      </c>
      <c r="B93" s="114" t="s">
        <v>126</v>
      </c>
      <c r="C93" s="115">
        <v>419000</v>
      </c>
      <c r="D93" s="116">
        <v>45065</v>
      </c>
      <c r="E93" s="114" t="s">
        <v>129</v>
      </c>
    </row>
    <row r="94" spans="1:5" ht="15">
      <c r="A94" s="114" t="s">
        <v>51</v>
      </c>
      <c r="B94" s="114" t="s">
        <v>126</v>
      </c>
      <c r="C94" s="115">
        <v>399000</v>
      </c>
      <c r="D94" s="116">
        <v>45072</v>
      </c>
      <c r="E94" s="114" t="s">
        <v>129</v>
      </c>
    </row>
    <row r="95" spans="1:5" ht="15">
      <c r="A95" s="114" t="s">
        <v>51</v>
      </c>
      <c r="B95" s="114" t="s">
        <v>126</v>
      </c>
      <c r="C95" s="115">
        <v>100000</v>
      </c>
      <c r="D95" s="116">
        <v>45055</v>
      </c>
      <c r="E95" s="114" t="s">
        <v>129</v>
      </c>
    </row>
    <row r="96" spans="1:5" ht="15">
      <c r="A96" s="114" t="s">
        <v>51</v>
      </c>
      <c r="B96" s="114" t="s">
        <v>126</v>
      </c>
      <c r="C96" s="115">
        <v>380000</v>
      </c>
      <c r="D96" s="116">
        <v>45056</v>
      </c>
      <c r="E96" s="114" t="s">
        <v>129</v>
      </c>
    </row>
    <row r="97" spans="1:5" ht="15">
      <c r="A97" s="114" t="s">
        <v>51</v>
      </c>
      <c r="B97" s="114" t="s">
        <v>126</v>
      </c>
      <c r="C97" s="115">
        <v>435000</v>
      </c>
      <c r="D97" s="116">
        <v>45047</v>
      </c>
      <c r="E97" s="114" t="s">
        <v>129</v>
      </c>
    </row>
    <row r="98" spans="1:5" ht="15">
      <c r="A98" s="114" t="s">
        <v>51</v>
      </c>
      <c r="B98" s="114" t="s">
        <v>126</v>
      </c>
      <c r="C98" s="115">
        <v>420000</v>
      </c>
      <c r="D98" s="116">
        <v>45061</v>
      </c>
      <c r="E98" s="114" t="s">
        <v>129</v>
      </c>
    </row>
    <row r="99" spans="1:5" ht="15">
      <c r="A99" s="114" t="s">
        <v>51</v>
      </c>
      <c r="B99" s="114" t="s">
        <v>126</v>
      </c>
      <c r="C99" s="115">
        <v>630000</v>
      </c>
      <c r="D99" s="116">
        <v>45062</v>
      </c>
      <c r="E99" s="114" t="s">
        <v>129</v>
      </c>
    </row>
    <row r="100" spans="1:5" ht="15">
      <c r="A100" s="114" t="s">
        <v>51</v>
      </c>
      <c r="B100" s="114" t="s">
        <v>126</v>
      </c>
      <c r="C100" s="115">
        <v>420000</v>
      </c>
      <c r="D100" s="116">
        <v>45063</v>
      </c>
      <c r="E100" s="114" t="s">
        <v>129</v>
      </c>
    </row>
    <row r="101" spans="1:5" ht="15">
      <c r="A101" s="114" t="s">
        <v>51</v>
      </c>
      <c r="B101" s="114" t="s">
        <v>126</v>
      </c>
      <c r="C101" s="115">
        <v>530000</v>
      </c>
      <c r="D101" s="116">
        <v>45077</v>
      </c>
      <c r="E101" s="114" t="s">
        <v>129</v>
      </c>
    </row>
    <row r="102" spans="1:5" ht="15">
      <c r="A102" s="114" t="s">
        <v>51</v>
      </c>
      <c r="B102" s="114" t="s">
        <v>126</v>
      </c>
      <c r="C102" s="115">
        <v>465000</v>
      </c>
      <c r="D102" s="116">
        <v>45064</v>
      </c>
      <c r="E102" s="114" t="s">
        <v>129</v>
      </c>
    </row>
    <row r="103" spans="1:5" ht="15">
      <c r="A103" s="114" t="s">
        <v>51</v>
      </c>
      <c r="B103" s="114" t="s">
        <v>126</v>
      </c>
      <c r="C103" s="115">
        <v>535000</v>
      </c>
      <c r="D103" s="116">
        <v>45076</v>
      </c>
      <c r="E103" s="114" t="s">
        <v>129</v>
      </c>
    </row>
    <row r="104" spans="1:5" ht="15">
      <c r="A104" s="114" t="s">
        <v>51</v>
      </c>
      <c r="B104" s="114" t="s">
        <v>126</v>
      </c>
      <c r="C104" s="115">
        <v>1200000</v>
      </c>
      <c r="D104" s="116">
        <v>45077</v>
      </c>
      <c r="E104" s="114" t="s">
        <v>129</v>
      </c>
    </row>
    <row r="105" spans="1:5" ht="15">
      <c r="A105" s="114" t="s">
        <v>51</v>
      </c>
      <c r="B105" s="114" t="s">
        <v>126</v>
      </c>
      <c r="C105" s="115">
        <v>12110924</v>
      </c>
      <c r="D105" s="116">
        <v>45069</v>
      </c>
      <c r="E105" s="114" t="s">
        <v>129</v>
      </c>
    </row>
    <row r="106" spans="1:5" ht="15">
      <c r="A106" s="114" t="s">
        <v>51</v>
      </c>
      <c r="B106" s="114" t="s">
        <v>126</v>
      </c>
      <c r="C106" s="115">
        <v>536000</v>
      </c>
      <c r="D106" s="116">
        <v>45061</v>
      </c>
      <c r="E106" s="114" t="s">
        <v>129</v>
      </c>
    </row>
    <row r="107" spans="1:5" ht="15">
      <c r="A107" s="114" t="s">
        <v>51</v>
      </c>
      <c r="B107" s="114" t="s">
        <v>126</v>
      </c>
      <c r="C107" s="115">
        <v>295000</v>
      </c>
      <c r="D107" s="116">
        <v>45062</v>
      </c>
      <c r="E107" s="114" t="s">
        <v>129</v>
      </c>
    </row>
    <row r="108" spans="1:5" ht="15">
      <c r="A108" s="114" t="s">
        <v>74</v>
      </c>
      <c r="B108" s="114" t="s">
        <v>127</v>
      </c>
      <c r="C108" s="115">
        <v>580000</v>
      </c>
      <c r="D108" s="116">
        <v>45077</v>
      </c>
      <c r="E108" s="114" t="s">
        <v>129</v>
      </c>
    </row>
    <row r="109" spans="1:5" ht="15">
      <c r="A109" s="114" t="s">
        <v>74</v>
      </c>
      <c r="B109" s="114" t="s">
        <v>127</v>
      </c>
      <c r="C109" s="115">
        <v>812500</v>
      </c>
      <c r="D109" s="116">
        <v>45061</v>
      </c>
      <c r="E109" s="114" t="s">
        <v>129</v>
      </c>
    </row>
    <row r="110" spans="1:5" ht="15">
      <c r="A110" s="114" t="s">
        <v>74</v>
      </c>
      <c r="B110" s="114" t="s">
        <v>127</v>
      </c>
      <c r="C110" s="115">
        <v>205000</v>
      </c>
      <c r="D110" s="116">
        <v>45051</v>
      </c>
      <c r="E110" s="114" t="s">
        <v>129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2023-06-01T17:55:33Z</dcterms:modified>
</cp:coreProperties>
</file>