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STATS'!$A$15:$C$16</definedName>
    <definedName name="CommercialSalesMarket">'SALES STATS'!$A$39:$C$39</definedName>
    <definedName name="ConstructionLoansMarket">'LOAN ONLY STATS'!$A$28:$C$30</definedName>
    <definedName name="ConventionalLoansExcludingInclineMarket">'LOAN ONLY STATS'!#REF!</definedName>
    <definedName name="ConventionalLoansMarket">'LOAN ONLY STATS'!$A$7:$C$9</definedName>
    <definedName name="CreditLineLoansMarket">'LOAN ONLY STATS'!$A$22:$C$22</definedName>
    <definedName name="HardMoneyLoansMarket">'LOAN ONLY STATS'!$A$36:$C$37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0"/>
  <c r="G29"/>
  <c r="G28"/>
  <c r="G22"/>
  <c r="G16"/>
  <c r="G15"/>
  <c r="G9"/>
  <c r="G8"/>
  <c r="G7"/>
  <c r="G47" i="2"/>
  <c r="G46"/>
  <c r="G45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5" i="1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1" i="3"/>
  <c r="B31"/>
  <c r="C17"/>
  <c r="B17"/>
  <c r="C40" i="2"/>
  <c r="B40"/>
  <c r="B14" i="1"/>
  <c r="C14"/>
  <c r="B38" i="3"/>
  <c r="C38"/>
  <c r="B23"/>
  <c r="C23"/>
  <c r="B10"/>
  <c r="D7" s="1"/>
  <c r="C10"/>
  <c r="E7" s="1"/>
  <c r="B48" i="2"/>
  <c r="C48"/>
  <c r="B34"/>
  <c r="D28" s="1"/>
  <c r="C34"/>
  <c r="E28" s="1"/>
  <c r="A2"/>
  <c r="B22"/>
  <c r="D20" s="1"/>
  <c r="C22"/>
  <c r="D37" i="3" l="1"/>
  <c r="E29"/>
  <c r="D16"/>
  <c r="E15"/>
  <c r="D15"/>
  <c r="E16"/>
  <c r="E9"/>
  <c r="D9"/>
  <c r="E9" i="1"/>
  <c r="D9"/>
  <c r="E47" i="2"/>
  <c r="D47"/>
  <c r="E29"/>
  <c r="D29"/>
  <c r="E46"/>
  <c r="D39"/>
  <c r="D33"/>
  <c r="D8" i="3"/>
  <c r="E8"/>
  <c r="E28"/>
  <c r="E30"/>
  <c r="D28"/>
  <c r="D30"/>
  <c r="D29"/>
  <c r="E37"/>
  <c r="D46" i="2"/>
  <c r="E39"/>
  <c r="E33"/>
  <c r="E21"/>
  <c r="D21"/>
  <c r="E45"/>
  <c r="E27"/>
  <c r="E30"/>
  <c r="E32"/>
  <c r="E20"/>
  <c r="E19"/>
  <c r="D19"/>
  <c r="D31"/>
  <c r="E31"/>
  <c r="D32"/>
  <c r="D30"/>
  <c r="D27"/>
  <c r="D45"/>
  <c r="A2" i="3"/>
  <c r="E36"/>
  <c r="B14" i="2"/>
  <c r="C14"/>
  <c r="B24" i="1"/>
  <c r="C24"/>
  <c r="B36"/>
  <c r="C36"/>
  <c r="E32" l="1"/>
  <c r="D32"/>
  <c r="E23"/>
  <c r="D23"/>
  <c r="E9" i="2"/>
  <c r="D9"/>
  <c r="E17" i="3"/>
  <c r="D17"/>
  <c r="E40" i="2"/>
  <c r="D40"/>
  <c r="D33" i="1"/>
  <c r="E22"/>
  <c r="D22"/>
  <c r="E35"/>
  <c r="E33"/>
  <c r="E31"/>
  <c r="E34"/>
  <c r="D36" i="3"/>
  <c r="E31"/>
  <c r="D31"/>
  <c r="E22"/>
  <c r="D22"/>
  <c r="D48" i="2"/>
  <c r="E48"/>
  <c r="E34"/>
  <c r="D34"/>
  <c r="D8"/>
  <c r="D7"/>
  <c r="D10"/>
  <c r="D12"/>
  <c r="D11"/>
  <c r="D13"/>
  <c r="E7"/>
  <c r="E12"/>
  <c r="E8"/>
  <c r="E11"/>
  <c r="E13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38" i="3"/>
  <c r="E23"/>
  <c r="D23"/>
  <c r="D38"/>
  <c r="E10"/>
  <c r="D10"/>
  <c r="E22" i="2"/>
  <c r="D22"/>
  <c r="D14" i="1"/>
  <c r="E14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<sst xmlns="http://schemas.openxmlformats.org/spreadsheetml/2006/main" count="1315" uniqueCount="137">
  <si>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</si>
  <si>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</si>
  <si>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</si>
  <si>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</si>
  <si>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</si>
  <si>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</si>
  <si>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</si>
  <si>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</si>
  <si>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</si>
  <si>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</si>
  <si>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</si>
  <si>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</si>
  <si>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</si>
  <si>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</si>
  <si>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</si>
  <si>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</si>
  <si>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</si>
  <si>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</si>
  <si>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</si>
  <si>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</si>
  <si>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</si>
  <si>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</si>
  <si>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</si>
  <si>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</si>
  <si>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</si>
  <si>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</si>
  <si>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</si>
  <si>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</si>
  <si>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</si>
  <si>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</si>
  <si>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</si>
  <si>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</si>
  <si>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</si>
  <si>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</si>
  <si>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</si>
  <si>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</si>
  <si>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</si>
  <si>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</si>
  <si>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</si>
  <si>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</si>
  <si>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</si>
  <si>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</si>
  <si>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</si>
  <si>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</si>
  <si>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</si>
  <si>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</si>
  <si>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</si>
  <si>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</si>
  <si>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</si>
  <si>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</si>
  <si>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NOVEMBER, 2022</t>
  </si>
  <si>
    <t>First Centennial Title</t>
  </si>
  <si>
    <t>SINGLE FAM RES.</t>
  </si>
  <si>
    <t>LAKESIDEMOANA</t>
  </si>
  <si>
    <t>12</t>
  </si>
  <si>
    <t>NO</t>
  </si>
  <si>
    <t>Ticor Title</t>
  </si>
  <si>
    <t>CONDO/TWNHSE</t>
  </si>
  <si>
    <t>GARDNERVILLE</t>
  </si>
  <si>
    <t>RLT</t>
  </si>
  <si>
    <t>YES</t>
  </si>
  <si>
    <t>First American Title</t>
  </si>
  <si>
    <t>KIETZKE</t>
  </si>
  <si>
    <t>TS</t>
  </si>
  <si>
    <t>MINDEN</t>
  </si>
  <si>
    <t>ET</t>
  </si>
  <si>
    <t>Stewart Title</t>
  </si>
  <si>
    <t>SLA</t>
  </si>
  <si>
    <t>VACANT LAND</t>
  </si>
  <si>
    <t>INCLINE</t>
  </si>
  <si>
    <t>VD</t>
  </si>
  <si>
    <t>CARSON CITY</t>
  </si>
  <si>
    <t>KDJ</t>
  </si>
  <si>
    <t>RIDGEVIEW</t>
  </si>
  <si>
    <t>26</t>
  </si>
  <si>
    <t>LAKESIDE</t>
  </si>
  <si>
    <t>5</t>
  </si>
  <si>
    <t>Signature Title</t>
  </si>
  <si>
    <t>NF</t>
  </si>
  <si>
    <t>Toiyabe Title</t>
  </si>
  <si>
    <t>RENO CORPORATE</t>
  </si>
  <si>
    <t>UNK</t>
  </si>
  <si>
    <t>TM</t>
  </si>
  <si>
    <t>COMMERCIAL</t>
  </si>
  <si>
    <t>MMB</t>
  </si>
  <si>
    <t>AMG</t>
  </si>
  <si>
    <t>ZEPHYR</t>
  </si>
  <si>
    <t>JML</t>
  </si>
  <si>
    <t>SLP</t>
  </si>
  <si>
    <t>MOBILE HOME</t>
  </si>
  <si>
    <t>SOUTH KIETZKE</t>
  </si>
  <si>
    <t>CRF</t>
  </si>
  <si>
    <t>15</t>
  </si>
  <si>
    <t>Landmark Title</t>
  </si>
  <si>
    <t>PLUMB</t>
  </si>
  <si>
    <t>17</t>
  </si>
  <si>
    <t>2-4 PLEX</t>
  </si>
  <si>
    <t>1220-28-510-032</t>
  </si>
  <si>
    <t>CONVENTIONAL</t>
  </si>
  <si>
    <t>US BANK NA</t>
  </si>
  <si>
    <t>1320-02-001-018</t>
  </si>
  <si>
    <t>1419-03-002-141</t>
  </si>
  <si>
    <t>CONSTRUCTION</t>
  </si>
  <si>
    <t>1419-10-002-001</t>
  </si>
  <si>
    <t>CREDIT LINE</t>
  </si>
  <si>
    <t>MIDFIRST BANK</t>
  </si>
  <si>
    <t>1419-11-002-066</t>
  </si>
  <si>
    <t>HARD MONEY</t>
  </si>
  <si>
    <t>SACCANI, ANTONIO D; KAUFFMAN, MICHELLE MARIA</t>
  </si>
  <si>
    <t>1419-09-001-058</t>
  </si>
  <si>
    <t>DOWNTOWN ASSOCIATES LLC</t>
  </si>
  <si>
    <t>1320-29-410-048</t>
  </si>
  <si>
    <t>NEVADA STATE BANK</t>
  </si>
  <si>
    <t>1220-17-501-016</t>
  </si>
  <si>
    <t>MASON MCDUFFIE MORTGAGE CORPORATION</t>
  </si>
  <si>
    <t>1419-03-002-015</t>
  </si>
  <si>
    <t>1420-18-113-002</t>
  </si>
  <si>
    <t>FHA</t>
  </si>
  <si>
    <t>AMERICAN PACIFIC MORTAGE CORPORATION</t>
  </si>
  <si>
    <t>1319-19-410-007</t>
  </si>
  <si>
    <t>STATELINE LENDER LLC; CASA CAPITAL LLC; PLUTUS</t>
  </si>
  <si>
    <t>1220-21-610-202</t>
  </si>
  <si>
    <t>ALL WESTERN MORTGAGE INC</t>
  </si>
  <si>
    <t>1220-17-411-009</t>
  </si>
  <si>
    <t>CHICHESTER, ROSS JEFFREY TRUST 1/21/93; CHICHESTER, ROSS JEFFREY TRUSTEE</t>
  </si>
  <si>
    <t>1318-23-813-015</t>
  </si>
  <si>
    <t>AMERICAN PACIFIC MORTGAGE CORPORATION</t>
  </si>
  <si>
    <t>FA</t>
  </si>
  <si>
    <t>FC</t>
  </si>
  <si>
    <t>LT</t>
  </si>
  <si>
    <t>SIG</t>
  </si>
  <si>
    <t>ST</t>
  </si>
  <si>
    <t>TI</t>
  </si>
  <si>
    <t>TT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</si>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</sst>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26</c:v>
                </c:pt>
                <c:pt idx="1">
                  <c:v>21</c:v>
                </c:pt>
                <c:pt idx="2">
                  <c:v>21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5346560"/>
        <c:axId val="125348096"/>
        <c:axId val="0"/>
      </c:bar3DChart>
      <c:catAx>
        <c:axId val="125346560"/>
        <c:scaling>
          <c:orientation val="minMax"/>
        </c:scaling>
        <c:axPos val="b"/>
        <c:numFmt formatCode="General" sourceLinked="1"/>
        <c:majorTickMark val="none"/>
        <c:tickLblPos val="nextTo"/>
        <c:crossAx val="125348096"/>
        <c:crosses val="autoZero"/>
        <c:auto val="1"/>
        <c:lblAlgn val="ctr"/>
        <c:lblOffset val="100"/>
      </c:catAx>
      <c:valAx>
        <c:axId val="12534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34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Signature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First Centennial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5710720"/>
        <c:axId val="125712256"/>
        <c:axId val="0"/>
      </c:bar3DChart>
      <c:catAx>
        <c:axId val="125710720"/>
        <c:scaling>
          <c:orientation val="minMax"/>
        </c:scaling>
        <c:axPos val="b"/>
        <c:numFmt formatCode="General" sourceLinked="1"/>
        <c:majorTickMark val="none"/>
        <c:tickLblPos val="nextTo"/>
        <c:crossAx val="125712256"/>
        <c:crosses val="autoZero"/>
        <c:auto val="1"/>
        <c:lblAlgn val="ctr"/>
        <c:lblOffset val="100"/>
      </c:catAx>
      <c:valAx>
        <c:axId val="125712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710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28</c:v>
                </c:pt>
                <c:pt idx="1">
                  <c:v>27</c:v>
                </c:pt>
                <c:pt idx="2">
                  <c:v>23</c:v>
                </c:pt>
                <c:pt idx="3">
                  <c:v>11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5738368"/>
        <c:axId val="125744256"/>
        <c:axId val="0"/>
      </c:bar3DChart>
      <c:catAx>
        <c:axId val="125738368"/>
        <c:scaling>
          <c:orientation val="minMax"/>
        </c:scaling>
        <c:axPos val="b"/>
        <c:numFmt formatCode="General" sourceLinked="1"/>
        <c:majorTickMark val="none"/>
        <c:tickLblPos val="nextTo"/>
        <c:crossAx val="125744256"/>
        <c:crosses val="autoZero"/>
        <c:auto val="1"/>
        <c:lblAlgn val="ctr"/>
        <c:lblOffset val="100"/>
      </c:catAx>
      <c:valAx>
        <c:axId val="125744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738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17208812.690000001</c:v>
                </c:pt>
                <c:pt idx="1">
                  <c:v>17671501.18</c:v>
                </c:pt>
                <c:pt idx="2">
                  <c:v>11411000</c:v>
                </c:pt>
                <c:pt idx="3">
                  <c:v>6399136.25</c:v>
                </c:pt>
                <c:pt idx="4">
                  <c:v>5697000</c:v>
                </c:pt>
                <c:pt idx="5">
                  <c:v>1150000</c:v>
                </c:pt>
                <c:pt idx="6">
                  <c:v>430000</c:v>
                </c:pt>
              </c:numCache>
            </c:numRef>
          </c:val>
        </c:ser>
        <c:shape val="box"/>
        <c:axId val="125831808"/>
        <c:axId val="125845888"/>
        <c:axId val="0"/>
      </c:bar3DChart>
      <c:catAx>
        <c:axId val="125831808"/>
        <c:scaling>
          <c:orientation val="minMax"/>
        </c:scaling>
        <c:axPos val="b"/>
        <c:numFmt formatCode="General" sourceLinked="1"/>
        <c:majorTickMark val="none"/>
        <c:tickLblPos val="nextTo"/>
        <c:crossAx val="125845888"/>
        <c:crosses val="autoZero"/>
        <c:auto val="1"/>
        <c:lblAlgn val="ctr"/>
        <c:lblOffset val="100"/>
      </c:catAx>
      <c:valAx>
        <c:axId val="125845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831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Signature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First Centennial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6307800</c:v>
                </c:pt>
                <c:pt idx="1">
                  <c:v>8880000</c:v>
                </c:pt>
                <c:pt idx="2">
                  <c:v>1023000</c:v>
                </c:pt>
                <c:pt idx="3">
                  <c:v>575000</c:v>
                </c:pt>
                <c:pt idx="4">
                  <c:v>2335000</c:v>
                </c:pt>
              </c:numCache>
            </c:numRef>
          </c:val>
        </c:ser>
        <c:shape val="box"/>
        <c:axId val="125880192"/>
        <c:axId val="125881728"/>
        <c:axId val="0"/>
      </c:bar3DChart>
      <c:catAx>
        <c:axId val="125880192"/>
        <c:scaling>
          <c:orientation val="minMax"/>
        </c:scaling>
        <c:axPos val="b"/>
        <c:numFmt formatCode="General" sourceLinked="1"/>
        <c:majorTickMark val="none"/>
        <c:tickLblPos val="nextTo"/>
        <c:crossAx val="125881728"/>
        <c:crosses val="autoZero"/>
        <c:auto val="1"/>
        <c:lblAlgn val="ctr"/>
        <c:lblOffset val="100"/>
      </c:catAx>
      <c:valAx>
        <c:axId val="1258817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880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17783812.690000001</c:v>
                </c:pt>
                <c:pt idx="1">
                  <c:v>23979301.18</c:v>
                </c:pt>
                <c:pt idx="2">
                  <c:v>12434000</c:v>
                </c:pt>
                <c:pt idx="3">
                  <c:v>14577000</c:v>
                </c:pt>
                <c:pt idx="4">
                  <c:v>8734136.25</c:v>
                </c:pt>
                <c:pt idx="5">
                  <c:v>1150000</c:v>
                </c:pt>
                <c:pt idx="6">
                  <c:v>430000</c:v>
                </c:pt>
              </c:numCache>
            </c:numRef>
          </c:val>
        </c:ser>
        <c:shape val="box"/>
        <c:axId val="125781120"/>
        <c:axId val="125782656"/>
        <c:axId val="0"/>
      </c:bar3DChart>
      <c:catAx>
        <c:axId val="125781120"/>
        <c:scaling>
          <c:orientation val="minMax"/>
        </c:scaling>
        <c:axPos val="b"/>
        <c:numFmt formatCode="General" sourceLinked="1"/>
        <c:majorTickMark val="none"/>
        <c:tickLblPos val="nextTo"/>
        <c:crossAx val="125782656"/>
        <c:crosses val="autoZero"/>
        <c:auto val="1"/>
        <c:lblAlgn val="ctr"/>
        <c:lblOffset val="100"/>
      </c:catAx>
      <c:valAx>
        <c:axId val="12578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78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96.652814004628" createdVersion="3" refreshedVersion="3" minRefreshableVersion="3" recordCount="85">
  <cacheSource type="worksheet">
    <worksheetSource name="Table5"/>
  </cacheSource>
  <cacheFields count="10">
    <cacheField name="FULLNAME" numFmtId="0">
      <sharedItems containsBlank="1" count="8"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INDEN"/>
        <s v="INCLINE"/>
        <s v="KIETZKE"/>
        <s v="LAKESIDE"/>
        <s v="RIDGEVIEW"/>
        <s v="LAKESIDEMOANA"/>
        <s v="ZEPHYR"/>
        <s v="PLUMB"/>
        <s v="GARDNERVILLE"/>
        <s v="CARSON CITY"/>
        <s v="SOUTH KIETZKE"/>
        <s v="RENO CORPORATE"/>
        <m u="1"/>
      </sharedItems>
    </cacheField>
    <cacheField name="EO" numFmtId="0">
      <sharedItems containsBlank="1" count="20">
        <s v="ET"/>
        <s v="VD"/>
        <s v="TM"/>
        <s v="TS"/>
        <s v="5"/>
        <s v="26"/>
        <s v="12"/>
        <s v="17"/>
        <s v="15"/>
        <s v="UNK"/>
        <s v="JML"/>
        <s v="NF"/>
        <s v="SLA"/>
        <s v="KDJ"/>
        <s v="MMB"/>
        <s v="CRF"/>
        <s v="AMG"/>
        <s v="RLT"/>
        <s v="SLP"/>
        <m u="1"/>
      </sharedItems>
    </cacheField>
    <cacheField name="PROPTYPE" numFmtId="0">
      <sharedItems containsBlank="1" count="7">
        <s v="VACANT LAND"/>
        <s v="SINGLE FAM RES."/>
        <s v="CONDO/TWNHSE"/>
        <s v="MOBILE HOME"/>
        <s v="COMMERCIAL"/>
        <s v="2-4 PLEX"/>
        <m u="1"/>
      </sharedItems>
    </cacheField>
    <cacheField name="DOCNUM" numFmtId="0">
      <sharedItems containsSemiMixedTypes="0" containsString="0" containsNumber="1" containsInteger="1" minValue="991288" maxValue="992020"/>
    </cacheField>
    <cacheField name="AMOUNT" numFmtId="165">
      <sharedItems containsSemiMixedTypes="0" containsString="0" containsNumber="1" minValue="25000" maxValue="3425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1-01T00:00:00" maxDate="2022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96.65288865740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NSTRUCTION"/>
        <s v="HARD MONEY"/>
        <s v="COMMERCIAL"/>
        <s v="CREDIT LINE"/>
        <s v="FHA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91325" maxValue="991975"/>
    </cacheField>
    <cacheField name="AMOUNT" numFmtId="165">
      <sharedItems containsString="0" containsBlank="1" containsNumber="1" containsInteger="1" minValue="125000" maxValue="3500000"/>
    </cacheField>
    <cacheField name="RECDATE" numFmtId="14">
      <sharedItems containsNonDate="0" containsDate="1" containsString="0" containsBlank="1" minDate="2022-11-01T00:00:00" maxDate="2022-11-30T00:00:00"/>
    </cacheField>
    <cacheField name="LENDER" numFmtId="0">
      <sharedItems containsBlank="1" count="106">
        <s v="US BANK NA"/>
        <s v="DOWNTOWN ASSOCIATES LLC"/>
        <s v="SACCANI, ANTONIO D; KAUFFMAN, MICHELLE MARIA"/>
        <s v="MIDFIRST BANK"/>
        <s v="MASON MCDUFFIE MORTGAGE CORPORATION"/>
        <s v="NEVADA STATE BANK"/>
        <s v="AMERICAN PACIFIC MORTGAGE CORPORATION"/>
        <s v="CHICHESTER, ROSS JEFFREY TRUST 1/21/93; CHICHESTER, ROSS JEFFREY TRUSTEE"/>
        <s v="ALL WESTERN MORTGAGE INC"/>
        <s v="STATELINE LENDER LLC; CASA CAPITAL LLC; PLUTUS"/>
        <s v="AMERICAN PACIFIC MORTAGE CORPORATION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s v="FA"/>
    <x v="0"/>
    <x v="0"/>
    <x v="0"/>
    <n v="991594"/>
    <n v="25000"/>
    <x v="0"/>
    <s v="YES"/>
    <d v="2022-11-14T00:00:00"/>
  </r>
  <r>
    <x v="0"/>
    <s v="FA"/>
    <x v="0"/>
    <x v="0"/>
    <x v="1"/>
    <n v="991743"/>
    <n v="700000"/>
    <x v="0"/>
    <s v="YES"/>
    <d v="2022-11-18T00:00:00"/>
  </r>
  <r>
    <x v="0"/>
    <s v="FA"/>
    <x v="0"/>
    <x v="0"/>
    <x v="1"/>
    <n v="991741"/>
    <n v="465000"/>
    <x v="0"/>
    <s v="YES"/>
    <d v="2022-11-18T00:00:00"/>
  </r>
  <r>
    <x v="0"/>
    <s v="FA"/>
    <x v="0"/>
    <x v="0"/>
    <x v="2"/>
    <n v="991305"/>
    <n v="325000"/>
    <x v="0"/>
    <s v="YES"/>
    <d v="2022-11-01T00:00:00"/>
  </r>
  <r>
    <x v="0"/>
    <s v="FA"/>
    <x v="0"/>
    <x v="0"/>
    <x v="1"/>
    <n v="991733"/>
    <n v="1025000"/>
    <x v="0"/>
    <s v="YES"/>
    <d v="2022-11-18T00:00:00"/>
  </r>
  <r>
    <x v="0"/>
    <s v="FA"/>
    <x v="0"/>
    <x v="0"/>
    <x v="1"/>
    <n v="991745"/>
    <n v="580000"/>
    <x v="0"/>
    <s v="YES"/>
    <d v="2022-11-18T00:00:00"/>
  </r>
  <r>
    <x v="0"/>
    <s v="FA"/>
    <x v="0"/>
    <x v="0"/>
    <x v="1"/>
    <n v="991749"/>
    <n v="489000"/>
    <x v="0"/>
    <s v="YES"/>
    <d v="2022-11-18T00:00:00"/>
  </r>
  <r>
    <x v="0"/>
    <s v="FA"/>
    <x v="0"/>
    <x v="0"/>
    <x v="1"/>
    <n v="991949"/>
    <n v="925000"/>
    <x v="0"/>
    <s v="YES"/>
    <d v="2022-11-29T00:00:00"/>
  </r>
  <r>
    <x v="0"/>
    <s v="FA"/>
    <x v="0"/>
    <x v="0"/>
    <x v="1"/>
    <n v="991761"/>
    <n v="275000"/>
    <x v="0"/>
    <s v="YES"/>
    <d v="2022-11-18T00:00:00"/>
  </r>
  <r>
    <x v="0"/>
    <s v="FA"/>
    <x v="0"/>
    <x v="0"/>
    <x v="1"/>
    <n v="991899"/>
    <n v="599000"/>
    <x v="0"/>
    <s v="YES"/>
    <d v="2022-11-28T00:00:00"/>
  </r>
  <r>
    <x v="0"/>
    <s v="FA"/>
    <x v="1"/>
    <x v="1"/>
    <x v="1"/>
    <n v="991605"/>
    <n v="528000"/>
    <x v="0"/>
    <s v="YES"/>
    <d v="2022-11-14T00:00:00"/>
  </r>
  <r>
    <x v="0"/>
    <s v="FA"/>
    <x v="0"/>
    <x v="0"/>
    <x v="1"/>
    <n v="992008"/>
    <n v="1725000"/>
    <x v="0"/>
    <s v="YES"/>
    <d v="2022-11-30T00:00:00"/>
  </r>
  <r>
    <x v="0"/>
    <s v="FA"/>
    <x v="0"/>
    <x v="0"/>
    <x v="1"/>
    <n v="991803"/>
    <n v="510000"/>
    <x v="0"/>
    <s v="YES"/>
    <d v="2022-11-21T00:00:00"/>
  </r>
  <r>
    <x v="0"/>
    <s v="FA"/>
    <x v="0"/>
    <x v="0"/>
    <x v="0"/>
    <n v="991593"/>
    <n v="25000"/>
    <x v="0"/>
    <s v="YES"/>
    <d v="2022-11-14T00:00:00"/>
  </r>
  <r>
    <x v="0"/>
    <s v="FA"/>
    <x v="0"/>
    <x v="0"/>
    <x v="1"/>
    <n v="991827"/>
    <n v="540000"/>
    <x v="0"/>
    <s v="YES"/>
    <d v="2022-11-22T00:00:00"/>
  </r>
  <r>
    <x v="0"/>
    <s v="FA"/>
    <x v="0"/>
    <x v="0"/>
    <x v="1"/>
    <n v="991830"/>
    <n v="600000"/>
    <x v="0"/>
    <s v="YES"/>
    <d v="2022-11-22T00:00:00"/>
  </r>
  <r>
    <x v="0"/>
    <s v="FA"/>
    <x v="2"/>
    <x v="2"/>
    <x v="1"/>
    <n v="991883"/>
    <n v="377000"/>
    <x v="0"/>
    <s v="YES"/>
    <d v="2022-11-28T00:00:00"/>
  </r>
  <r>
    <x v="0"/>
    <s v="FA"/>
    <x v="0"/>
    <x v="0"/>
    <x v="1"/>
    <n v="991574"/>
    <n v="555000"/>
    <x v="0"/>
    <s v="YES"/>
    <d v="2022-11-10T00:00:00"/>
  </r>
  <r>
    <x v="0"/>
    <s v="FA"/>
    <x v="1"/>
    <x v="1"/>
    <x v="1"/>
    <n v="991490"/>
    <n v="440000"/>
    <x v="0"/>
    <s v="YES"/>
    <d v="2022-11-08T00:00:00"/>
  </r>
  <r>
    <x v="0"/>
    <s v="FA"/>
    <x v="2"/>
    <x v="3"/>
    <x v="1"/>
    <n v="991573"/>
    <n v="418000"/>
    <x v="0"/>
    <s v="YES"/>
    <d v="2022-11-10T00:00:00"/>
  </r>
  <r>
    <x v="0"/>
    <s v="FA"/>
    <x v="0"/>
    <x v="0"/>
    <x v="3"/>
    <n v="991362"/>
    <n v="285000"/>
    <x v="0"/>
    <s v="YES"/>
    <d v="2022-11-03T00:00:00"/>
  </r>
  <r>
    <x v="1"/>
    <s v="FC"/>
    <x v="3"/>
    <x v="4"/>
    <x v="1"/>
    <n v="991756"/>
    <n v="595000"/>
    <x v="0"/>
    <s v="YES"/>
    <d v="2022-11-18T00:00:00"/>
  </r>
  <r>
    <x v="1"/>
    <s v="FC"/>
    <x v="4"/>
    <x v="5"/>
    <x v="2"/>
    <n v="991524"/>
    <n v="517275"/>
    <x v="1"/>
    <s v="YES"/>
    <d v="2022-11-09T00:00:00"/>
  </r>
  <r>
    <x v="1"/>
    <s v="FC"/>
    <x v="5"/>
    <x v="6"/>
    <x v="1"/>
    <n v="991569"/>
    <n v="360000"/>
    <x v="0"/>
    <s v="YES"/>
    <d v="2022-11-10T00:00:00"/>
  </r>
  <r>
    <x v="1"/>
    <s v="FC"/>
    <x v="4"/>
    <x v="5"/>
    <x v="2"/>
    <n v="991517"/>
    <n v="468053.96"/>
    <x v="1"/>
    <s v="YES"/>
    <d v="2022-11-09T00:00:00"/>
  </r>
  <r>
    <x v="1"/>
    <s v="FC"/>
    <x v="6"/>
    <x v="7"/>
    <x v="1"/>
    <n v="991483"/>
    <n v="534000"/>
    <x v="0"/>
    <s v="YES"/>
    <d v="2022-11-08T00:00:00"/>
  </r>
  <r>
    <x v="1"/>
    <s v="FC"/>
    <x v="4"/>
    <x v="5"/>
    <x v="2"/>
    <n v="991682"/>
    <n v="478689"/>
    <x v="1"/>
    <s v="YES"/>
    <d v="2022-11-17T00:00:00"/>
  </r>
  <r>
    <x v="1"/>
    <s v="FC"/>
    <x v="4"/>
    <x v="8"/>
    <x v="2"/>
    <n v="991394"/>
    <n v="3000000"/>
    <x v="0"/>
    <s v="YES"/>
    <d v="2022-11-04T00:00:00"/>
  </r>
  <r>
    <x v="1"/>
    <s v="FC"/>
    <x v="4"/>
    <x v="5"/>
    <x v="1"/>
    <n v="992020"/>
    <n v="446118.29"/>
    <x v="1"/>
    <s v="YES"/>
    <d v="2022-11-30T00:00:00"/>
  </r>
  <r>
    <x v="2"/>
    <s v="LT"/>
    <x v="7"/>
    <x v="9"/>
    <x v="1"/>
    <n v="991404"/>
    <n v="430000"/>
    <x v="0"/>
    <s v="YES"/>
    <d v="2022-11-04T00:00:00"/>
  </r>
  <r>
    <x v="3"/>
    <s v="SIG"/>
    <x v="6"/>
    <x v="10"/>
    <x v="0"/>
    <n v="991564"/>
    <n v="695000"/>
    <x v="0"/>
    <s v="YES"/>
    <d v="2022-11-10T00:00:00"/>
  </r>
  <r>
    <x v="3"/>
    <s v="SIG"/>
    <x v="6"/>
    <x v="10"/>
    <x v="2"/>
    <n v="991333"/>
    <n v="450000"/>
    <x v="0"/>
    <s v="YES"/>
    <d v="2022-11-02T00:00:00"/>
  </r>
  <r>
    <x v="3"/>
    <s v="SIG"/>
    <x v="0"/>
    <x v="11"/>
    <x v="1"/>
    <n v="991854"/>
    <n v="600000"/>
    <x v="0"/>
    <s v="YES"/>
    <d v="2022-11-23T00:00:00"/>
  </r>
  <r>
    <x v="3"/>
    <s v="SIG"/>
    <x v="0"/>
    <x v="11"/>
    <x v="1"/>
    <n v="991789"/>
    <n v="350000"/>
    <x v="0"/>
    <s v="YES"/>
    <d v="2022-11-21T00:00:00"/>
  </r>
  <r>
    <x v="3"/>
    <s v="SIG"/>
    <x v="6"/>
    <x v="10"/>
    <x v="0"/>
    <n v="991445"/>
    <n v="2500000"/>
    <x v="0"/>
    <s v="YES"/>
    <d v="2022-11-07T00:00:00"/>
  </r>
  <r>
    <x v="3"/>
    <s v="SIG"/>
    <x v="6"/>
    <x v="10"/>
    <x v="0"/>
    <n v="992009"/>
    <n v="552500"/>
    <x v="0"/>
    <s v="YES"/>
    <d v="2022-11-30T00:00:00"/>
  </r>
  <r>
    <x v="3"/>
    <s v="SIG"/>
    <x v="0"/>
    <x v="11"/>
    <x v="1"/>
    <n v="991832"/>
    <n v="549500"/>
    <x v="0"/>
    <s v="YES"/>
    <d v="2022-11-22T00:00:00"/>
  </r>
  <r>
    <x v="4"/>
    <s v="ST"/>
    <x v="8"/>
    <x v="12"/>
    <x v="1"/>
    <n v="991587"/>
    <n v="464000"/>
    <x v="1"/>
    <s v="YES"/>
    <d v="2022-11-14T00:00:00"/>
  </r>
  <r>
    <x v="4"/>
    <s v="ST"/>
    <x v="8"/>
    <x v="12"/>
    <x v="1"/>
    <n v="991853"/>
    <n v="962500"/>
    <x v="0"/>
    <s v="YES"/>
    <d v="2022-11-23T00:00:00"/>
  </r>
  <r>
    <x v="4"/>
    <s v="ST"/>
    <x v="8"/>
    <x v="12"/>
    <x v="1"/>
    <n v="991591"/>
    <n v="740000"/>
    <x v="1"/>
    <s v="YES"/>
    <d v="2022-11-14T00:00:00"/>
  </r>
  <r>
    <x v="4"/>
    <s v="ST"/>
    <x v="9"/>
    <x v="13"/>
    <x v="1"/>
    <n v="991824"/>
    <n v="580000"/>
    <x v="0"/>
    <s v="YES"/>
    <d v="2022-11-22T00:00:00"/>
  </r>
  <r>
    <x v="4"/>
    <s v="ST"/>
    <x v="8"/>
    <x v="12"/>
    <x v="1"/>
    <n v="991792"/>
    <n v="730000"/>
    <x v="0"/>
    <s v="YES"/>
    <d v="2022-11-21T00:00:00"/>
  </r>
  <r>
    <x v="4"/>
    <s v="ST"/>
    <x v="9"/>
    <x v="13"/>
    <x v="1"/>
    <n v="991629"/>
    <n v="615000"/>
    <x v="0"/>
    <s v="YES"/>
    <d v="2022-11-15T00:00:00"/>
  </r>
  <r>
    <x v="4"/>
    <s v="ST"/>
    <x v="8"/>
    <x v="12"/>
    <x v="1"/>
    <n v="991674"/>
    <n v="799000"/>
    <x v="0"/>
    <s v="YES"/>
    <d v="2022-11-17T00:00:00"/>
  </r>
  <r>
    <x v="4"/>
    <s v="ST"/>
    <x v="8"/>
    <x v="12"/>
    <x v="1"/>
    <n v="991713"/>
    <n v="888888"/>
    <x v="0"/>
    <s v="YES"/>
    <d v="2022-11-18T00:00:00"/>
  </r>
  <r>
    <x v="4"/>
    <s v="ST"/>
    <x v="8"/>
    <x v="12"/>
    <x v="1"/>
    <n v="991826"/>
    <n v="575000"/>
    <x v="0"/>
    <s v="YES"/>
    <d v="2022-11-22T00:00:00"/>
  </r>
  <r>
    <x v="4"/>
    <s v="ST"/>
    <x v="8"/>
    <x v="12"/>
    <x v="1"/>
    <n v="991565"/>
    <n v="575250"/>
    <x v="0"/>
    <s v="YES"/>
    <d v="2022-11-10T00:00:00"/>
  </r>
  <r>
    <x v="4"/>
    <s v="ST"/>
    <x v="9"/>
    <x v="13"/>
    <x v="3"/>
    <n v="991306"/>
    <n v="230000"/>
    <x v="0"/>
    <s v="YES"/>
    <d v="2022-11-01T00:00:00"/>
  </r>
  <r>
    <x v="4"/>
    <s v="ST"/>
    <x v="8"/>
    <x v="12"/>
    <x v="1"/>
    <n v="991504"/>
    <n v="631000"/>
    <x v="0"/>
    <s v="YES"/>
    <d v="2022-11-09T00:00:00"/>
  </r>
  <r>
    <x v="4"/>
    <s v="ST"/>
    <x v="8"/>
    <x v="14"/>
    <x v="4"/>
    <n v="991885"/>
    <n v="550000"/>
    <x v="0"/>
    <s v="YES"/>
    <d v="2022-11-28T00:00:00"/>
  </r>
  <r>
    <x v="4"/>
    <s v="ST"/>
    <x v="8"/>
    <x v="12"/>
    <x v="1"/>
    <n v="991360"/>
    <n v="325000"/>
    <x v="0"/>
    <s v="YES"/>
    <d v="2022-11-03T00:00:00"/>
  </r>
  <r>
    <x v="4"/>
    <s v="ST"/>
    <x v="8"/>
    <x v="12"/>
    <x v="1"/>
    <n v="991919"/>
    <n v="510000"/>
    <x v="0"/>
    <s v="YES"/>
    <d v="2022-11-28T00:00:00"/>
  </r>
  <r>
    <x v="4"/>
    <s v="ST"/>
    <x v="8"/>
    <x v="12"/>
    <x v="1"/>
    <n v="991914"/>
    <n v="804014.69"/>
    <x v="1"/>
    <s v="YES"/>
    <d v="2022-11-28T00:00:00"/>
  </r>
  <r>
    <x v="4"/>
    <s v="ST"/>
    <x v="8"/>
    <x v="14"/>
    <x v="1"/>
    <n v="991371"/>
    <n v="400000"/>
    <x v="0"/>
    <s v="YES"/>
    <d v="2022-11-03T00:00:00"/>
  </r>
  <r>
    <x v="4"/>
    <s v="ST"/>
    <x v="8"/>
    <x v="12"/>
    <x v="1"/>
    <n v="991962"/>
    <n v="845260"/>
    <x v="1"/>
    <s v="YES"/>
    <d v="2022-11-29T00:00:00"/>
  </r>
  <r>
    <x v="4"/>
    <s v="ST"/>
    <x v="8"/>
    <x v="12"/>
    <x v="1"/>
    <n v="991561"/>
    <n v="620000"/>
    <x v="0"/>
    <s v="YES"/>
    <d v="2022-11-10T00:00:00"/>
  </r>
  <r>
    <x v="4"/>
    <s v="ST"/>
    <x v="10"/>
    <x v="15"/>
    <x v="1"/>
    <n v="991391"/>
    <n v="2290000"/>
    <x v="0"/>
    <s v="YES"/>
    <d v="2022-11-04T00:00:00"/>
  </r>
  <r>
    <x v="4"/>
    <s v="ST"/>
    <x v="9"/>
    <x v="16"/>
    <x v="1"/>
    <n v="991401"/>
    <n v="385000"/>
    <x v="0"/>
    <s v="YES"/>
    <d v="2022-11-04T00:00:00"/>
  </r>
  <r>
    <x v="4"/>
    <s v="ST"/>
    <x v="9"/>
    <x v="16"/>
    <x v="1"/>
    <n v="991543"/>
    <n v="545000"/>
    <x v="0"/>
    <s v="YES"/>
    <d v="2022-11-10T00:00:00"/>
  </r>
  <r>
    <x v="4"/>
    <s v="ST"/>
    <x v="8"/>
    <x v="12"/>
    <x v="1"/>
    <n v="991437"/>
    <n v="499900"/>
    <x v="0"/>
    <s v="YES"/>
    <d v="2022-11-07T00:00:00"/>
  </r>
  <r>
    <x v="4"/>
    <s v="ST"/>
    <x v="8"/>
    <x v="12"/>
    <x v="1"/>
    <n v="991477"/>
    <n v="369000"/>
    <x v="0"/>
    <s v="YES"/>
    <d v="2022-11-08T00:00:00"/>
  </r>
  <r>
    <x v="4"/>
    <s v="ST"/>
    <x v="2"/>
    <x v="9"/>
    <x v="1"/>
    <n v="991510"/>
    <n v="675000"/>
    <x v="0"/>
    <s v="YES"/>
    <d v="2022-11-09T00:00:00"/>
  </r>
  <r>
    <x v="4"/>
    <s v="ST"/>
    <x v="9"/>
    <x v="13"/>
    <x v="1"/>
    <n v="991912"/>
    <n v="600000"/>
    <x v="0"/>
    <s v="YES"/>
    <d v="2022-11-28T00:00:00"/>
  </r>
  <r>
    <x v="5"/>
    <s v="TI"/>
    <x v="8"/>
    <x v="17"/>
    <x v="1"/>
    <n v="991312"/>
    <n v="340000"/>
    <x v="0"/>
    <s v="YES"/>
    <d v="2022-11-01T00:00:00"/>
  </r>
  <r>
    <x v="5"/>
    <s v="TI"/>
    <x v="8"/>
    <x v="17"/>
    <x v="1"/>
    <n v="991642"/>
    <n v="999000"/>
    <x v="0"/>
    <s v="YES"/>
    <d v="2022-11-15T00:00:00"/>
  </r>
  <r>
    <x v="5"/>
    <s v="TI"/>
    <x v="8"/>
    <x v="17"/>
    <x v="1"/>
    <n v="991487"/>
    <n v="499900"/>
    <x v="0"/>
    <s v="YES"/>
    <d v="2022-11-08T00:00:00"/>
  </r>
  <r>
    <x v="5"/>
    <s v="TI"/>
    <x v="8"/>
    <x v="17"/>
    <x v="1"/>
    <n v="991661"/>
    <n v="763931.18"/>
    <x v="1"/>
    <s v="YES"/>
    <d v="2022-11-16T00:00:00"/>
  </r>
  <r>
    <x v="5"/>
    <s v="TI"/>
    <x v="8"/>
    <x v="17"/>
    <x v="1"/>
    <n v="991492"/>
    <n v="1100000"/>
    <x v="0"/>
    <s v="YES"/>
    <d v="2022-11-08T00:00:00"/>
  </r>
  <r>
    <x v="5"/>
    <s v="TI"/>
    <x v="8"/>
    <x v="17"/>
    <x v="1"/>
    <n v="991340"/>
    <n v="565000"/>
    <x v="0"/>
    <s v="YES"/>
    <d v="2022-11-02T00:00:00"/>
  </r>
  <r>
    <x v="5"/>
    <s v="TI"/>
    <x v="8"/>
    <x v="17"/>
    <x v="2"/>
    <n v="991571"/>
    <n v="582513"/>
    <x v="1"/>
    <s v="YES"/>
    <d v="2022-11-10T00:00:00"/>
  </r>
  <r>
    <x v="5"/>
    <s v="TI"/>
    <x v="8"/>
    <x v="17"/>
    <x v="1"/>
    <n v="991695"/>
    <n v="536157"/>
    <x v="1"/>
    <s v="YES"/>
    <d v="2022-11-17T00:00:00"/>
  </r>
  <r>
    <x v="5"/>
    <s v="TI"/>
    <x v="8"/>
    <x v="17"/>
    <x v="1"/>
    <n v="991309"/>
    <n v="3425000"/>
    <x v="0"/>
    <s v="YES"/>
    <d v="2022-11-01T00:00:00"/>
  </r>
  <r>
    <x v="5"/>
    <s v="TI"/>
    <x v="1"/>
    <x v="18"/>
    <x v="1"/>
    <n v="991288"/>
    <n v="835000"/>
    <x v="0"/>
    <s v="YES"/>
    <d v="2022-11-01T00:00:00"/>
  </r>
  <r>
    <x v="5"/>
    <s v="TI"/>
    <x v="8"/>
    <x v="17"/>
    <x v="1"/>
    <n v="991969"/>
    <n v="750000"/>
    <x v="1"/>
    <s v="YES"/>
    <d v="2022-11-29T00:00:00"/>
  </r>
  <r>
    <x v="5"/>
    <s v="TI"/>
    <x v="8"/>
    <x v="17"/>
    <x v="1"/>
    <n v="991935"/>
    <n v="1450000"/>
    <x v="0"/>
    <s v="YES"/>
    <d v="2022-11-29T00:00:00"/>
  </r>
  <r>
    <x v="5"/>
    <s v="TI"/>
    <x v="8"/>
    <x v="17"/>
    <x v="1"/>
    <n v="991926"/>
    <n v="1650000"/>
    <x v="0"/>
    <s v="YES"/>
    <d v="2022-11-28T00:00:00"/>
  </r>
  <r>
    <x v="5"/>
    <s v="TI"/>
    <x v="8"/>
    <x v="17"/>
    <x v="0"/>
    <n v="991822"/>
    <n v="160000"/>
    <x v="0"/>
    <s v="YES"/>
    <d v="2022-11-22T00:00:00"/>
  </r>
  <r>
    <x v="5"/>
    <s v="TI"/>
    <x v="8"/>
    <x v="17"/>
    <x v="1"/>
    <n v="991558"/>
    <n v="345000"/>
    <x v="0"/>
    <s v="YES"/>
    <d v="2022-11-10T00:00:00"/>
  </r>
  <r>
    <x v="5"/>
    <s v="TI"/>
    <x v="8"/>
    <x v="17"/>
    <x v="1"/>
    <n v="991556"/>
    <n v="1300000"/>
    <x v="0"/>
    <s v="YES"/>
    <d v="2022-11-10T00:00:00"/>
  </r>
  <r>
    <x v="5"/>
    <s v="TI"/>
    <x v="8"/>
    <x v="17"/>
    <x v="5"/>
    <n v="991495"/>
    <n v="495000"/>
    <x v="0"/>
    <s v="YES"/>
    <d v="2022-11-08T00:00:00"/>
  </r>
  <r>
    <x v="5"/>
    <s v="TI"/>
    <x v="8"/>
    <x v="17"/>
    <x v="1"/>
    <n v="991861"/>
    <n v="626000"/>
    <x v="0"/>
    <s v="YES"/>
    <d v="2022-11-23T00:00:00"/>
  </r>
  <r>
    <x v="5"/>
    <s v="TI"/>
    <x v="8"/>
    <x v="17"/>
    <x v="0"/>
    <n v="991868"/>
    <n v="174000"/>
    <x v="0"/>
    <s v="YES"/>
    <d v="2022-11-23T00:00:00"/>
  </r>
  <r>
    <x v="5"/>
    <s v="TI"/>
    <x v="8"/>
    <x v="17"/>
    <x v="1"/>
    <n v="991901"/>
    <n v="400000"/>
    <x v="0"/>
    <s v="YES"/>
    <d v="2022-11-28T00:00:00"/>
  </r>
  <r>
    <x v="5"/>
    <s v="TI"/>
    <x v="8"/>
    <x v="17"/>
    <x v="0"/>
    <n v="992001"/>
    <n v="675000"/>
    <x v="0"/>
    <s v="YES"/>
    <d v="2022-11-30T00:00:00"/>
  </r>
  <r>
    <x v="6"/>
    <s v="TT"/>
    <x v="11"/>
    <x v="9"/>
    <x v="1"/>
    <n v="991851"/>
    <n v="1150000"/>
    <x v="0"/>
    <s v="YES"/>
    <d v="2022-11-2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20-02-001-018"/>
    <n v="991753"/>
    <n v="668000"/>
    <d v="2022-11-18T00:00:00"/>
    <x v="0"/>
  </r>
  <r>
    <x v="0"/>
    <s v="FA"/>
    <x v="0"/>
    <s v="1220-28-510-032"/>
    <n v="991944"/>
    <n v="355000"/>
    <d v="2022-11-29T00:00:00"/>
    <x v="0"/>
  </r>
  <r>
    <x v="1"/>
    <s v="FC"/>
    <x v="1"/>
    <s v="1419-03-002-141"/>
    <n v="991975"/>
    <n v="2335000"/>
    <d v="2022-11-29T00:00:00"/>
    <x v="0"/>
  </r>
  <r>
    <x v="2"/>
    <s v="SIG"/>
    <x v="1"/>
    <s v="1419-09-001-058"/>
    <n v="991970"/>
    <n v="3000000"/>
    <d v="2022-11-29T00:00:00"/>
    <x v="1"/>
  </r>
  <r>
    <x v="2"/>
    <s v="SIG"/>
    <x v="2"/>
    <s v="1419-11-002-066"/>
    <n v="991338"/>
    <n v="1080000"/>
    <d v="2022-11-02T00:00:00"/>
    <x v="2"/>
  </r>
  <r>
    <x v="2"/>
    <s v="SIG"/>
    <x v="3"/>
    <s v="1419-10-002-001"/>
    <n v="991469"/>
    <n v="3300000"/>
    <d v="2022-11-08T00:00:00"/>
    <x v="3"/>
  </r>
  <r>
    <x v="2"/>
    <s v="SIG"/>
    <x v="4"/>
    <s v="1419-10-002-001"/>
    <n v="991470"/>
    <n v="1500000"/>
    <d v="2022-11-08T00:00:00"/>
    <x v="3"/>
  </r>
  <r>
    <x v="3"/>
    <s v="ST"/>
    <x v="0"/>
    <s v="1220-17-501-016"/>
    <n v="991903"/>
    <n v="400000"/>
    <d v="2022-11-28T00:00:00"/>
    <x v="4"/>
  </r>
  <r>
    <x v="3"/>
    <s v="ST"/>
    <x v="0"/>
    <s v="1320-29-410-048"/>
    <n v="991941"/>
    <n v="175000"/>
    <d v="2022-11-29T00:00:00"/>
    <x v="5"/>
  </r>
  <r>
    <x v="4"/>
    <s v="TI"/>
    <x v="5"/>
    <s v="1318-23-813-015"/>
    <n v="991663"/>
    <n v="1456200"/>
    <d v="2022-11-16T00:00:00"/>
    <x v="6"/>
  </r>
  <r>
    <x v="4"/>
    <s v="TI"/>
    <x v="2"/>
    <s v="1220-17-411-009"/>
    <n v="991676"/>
    <n v="125000"/>
    <d v="2022-11-17T00:00:00"/>
    <x v="7"/>
  </r>
  <r>
    <x v="4"/>
    <s v="TI"/>
    <x v="0"/>
    <s v="1220-21-610-202"/>
    <n v="991794"/>
    <n v="181600"/>
    <d v="2022-11-21T00:00:00"/>
    <x v="8"/>
  </r>
  <r>
    <x v="4"/>
    <s v="TI"/>
    <x v="3"/>
    <s v="1319-19-410-007"/>
    <n v="991325"/>
    <n v="430000"/>
    <d v="2022-11-01T00:00:00"/>
    <x v="9"/>
  </r>
  <r>
    <x v="4"/>
    <s v="TI"/>
    <x v="5"/>
    <s v="1420-18-113-002"/>
    <n v="991427"/>
    <n v="615000"/>
    <d v="2022-11-07T00:00:00"/>
    <x v="10"/>
  </r>
  <r>
    <x v="4"/>
    <s v="TI"/>
    <x v="1"/>
    <s v="1419-03-002-015"/>
    <n v="991443"/>
    <n v="3500000"/>
    <d v="2022-11-07T00:00:00"/>
    <x v="3"/>
  </r>
  <r>
    <x v="5"/>
    <m/>
    <x v="6"/>
    <m/>
    <m/>
    <m/>
    <m/>
    <x v="11"/>
  </r>
  <r>
    <x v="5"/>
    <m/>
    <x v="6"/>
    <m/>
    <m/>
    <m/>
    <m/>
    <x v="11"/>
  </r>
  <r>
    <x v="5"/>
    <m/>
    <x v="6"/>
    <m/>
    <m/>
    <m/>
    <m/>
    <x v="11"/>
  </r>
  <r>
    <x v="5"/>
    <m/>
    <x v="6"/>
    <m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1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1"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6">
    <i>
      <x v="1"/>
    </i>
    <i r="1">
      <x v="1"/>
    </i>
    <i r="2">
      <x v="1"/>
    </i>
    <i r="1">
      <x v="2"/>
    </i>
    <i r="2">
      <x v="2"/>
    </i>
    <i r="1">
      <x v="3"/>
    </i>
    <i r="2">
      <x v="3"/>
    </i>
    <i r="2">
      <x v="4"/>
    </i>
    <i>
      <x v="2"/>
    </i>
    <i r="1">
      <x v="4"/>
    </i>
    <i r="2">
      <x v="5"/>
    </i>
    <i r="1">
      <x v="5"/>
    </i>
    <i r="2">
      <x v="6"/>
    </i>
    <i r="2">
      <x v="9"/>
    </i>
    <i r="1">
      <x v="6"/>
    </i>
    <i r="2">
      <x v="7"/>
    </i>
    <i r="1">
      <x v="7"/>
    </i>
    <i r="2">
      <x v="8"/>
    </i>
    <i>
      <x v="3"/>
    </i>
    <i r="1">
      <x v="8"/>
    </i>
    <i r="2">
      <x v="10"/>
    </i>
    <i>
      <x v="4"/>
    </i>
    <i r="1">
      <x v="1"/>
    </i>
    <i r="2">
      <x v="12"/>
    </i>
    <i r="1">
      <x v="7"/>
    </i>
    <i r="2">
      <x v="11"/>
    </i>
    <i>
      <x v="5"/>
    </i>
    <i r="1">
      <x v="3"/>
    </i>
    <i r="2">
      <x v="10"/>
    </i>
    <i r="1">
      <x v="9"/>
    </i>
    <i r="2">
      <x v="13"/>
    </i>
    <i r="2">
      <x v="15"/>
    </i>
    <i r="1">
      <x v="10"/>
    </i>
    <i r="2">
      <x v="14"/>
    </i>
    <i r="2">
      <x v="17"/>
    </i>
    <i r="1">
      <x v="11"/>
    </i>
    <i r="2">
      <x v="16"/>
    </i>
    <i>
      <x v="6"/>
    </i>
    <i r="1">
      <x v="2"/>
    </i>
    <i r="2">
      <x v="19"/>
    </i>
    <i r="1">
      <x v="9"/>
    </i>
    <i r="2">
      <x v="18"/>
    </i>
    <i>
      <x v="7"/>
    </i>
    <i r="1">
      <x v="12"/>
    </i>
    <i r="2">
      <x v="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3"/>
        <item x="1"/>
        <item x="0"/>
        <item x="4"/>
        <item x="5"/>
        <item x="2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2"/>
        <item x="8"/>
        <item m="1" x="104"/>
        <item x="6"/>
        <item m="1" x="61"/>
        <item m="1" x="35"/>
        <item m="1" x="65"/>
        <item m="1" x="34"/>
        <item m="1" x="29"/>
        <item m="1" x="54"/>
        <item m="1" x="43"/>
        <item m="1" x="26"/>
        <item m="1" x="41"/>
        <item m="1" x="18"/>
        <item m="1" x="14"/>
        <item m="1" x="100"/>
        <item m="1" x="25"/>
        <item m="1" x="59"/>
        <item m="1" x="52"/>
        <item m="1" x="88"/>
        <item m="1" x="76"/>
        <item m="1" x="27"/>
        <item m="1" x="33"/>
        <item m="1" x="83"/>
        <item m="1" x="37"/>
        <item m="1" x="63"/>
        <item m="1" x="12"/>
        <item m="1" x="39"/>
        <item m="1" x="38"/>
        <item m="1" x="102"/>
        <item m="1" x="91"/>
        <item m="1" x="105"/>
        <item m="1" x="53"/>
        <item m="1" x="87"/>
        <item m="1" x="13"/>
        <item m="1" x="23"/>
        <item m="1" x="90"/>
        <item m="1" x="96"/>
        <item m="1" x="72"/>
        <item m="1" x="81"/>
        <item m="1" x="21"/>
        <item m="1" x="45"/>
        <item m="1" x="86"/>
        <item m="1" x="15"/>
        <item m="1" x="73"/>
        <item m="1" x="98"/>
        <item m="1" x="50"/>
        <item x="4"/>
        <item m="1" x="58"/>
        <item m="1" x="103"/>
        <item m="1" x="75"/>
        <item m="1" x="64"/>
        <item m="1" x="40"/>
        <item x="5"/>
        <item m="1" x="44"/>
        <item m="1" x="31"/>
        <item m="1" x="67"/>
        <item m="1" x="79"/>
        <item m="1" x="24"/>
        <item m="1" x="94"/>
        <item m="1" x="71"/>
        <item m="1" x="92"/>
        <item m="1" x="20"/>
        <item m="1" x="89"/>
        <item m="1" x="101"/>
        <item m="1" x="70"/>
        <item m="1" x="77"/>
        <item m="1" x="48"/>
        <item m="1" x="99"/>
        <item m="1" x="28"/>
        <item m="1" x="85"/>
        <item m="1" x="95"/>
        <item m="1" x="47"/>
        <item m="1" x="30"/>
        <item m="1" x="51"/>
        <item m="1" x="22"/>
        <item m="1" x="17"/>
        <item m="1" x="69"/>
        <item m="1" x="93"/>
        <item m="1" x="19"/>
        <item m="1" x="82"/>
        <item m="1" x="62"/>
        <item m="1" x="80"/>
        <item m="1" x="68"/>
        <item x="0"/>
        <item m="1" x="74"/>
        <item m="1" x="36"/>
        <item m="1" x="60"/>
        <item m="1" x="16"/>
        <item m="1" x="97"/>
        <item m="1" x="78"/>
        <item m="1" x="84"/>
        <item m="1" x="46"/>
        <item m="1" x="42"/>
        <item m="1" x="66"/>
        <item m="1" x="57"/>
        <item m="1" x="55"/>
        <item m="1" x="49"/>
        <item m="1" x="56"/>
        <item x="11"/>
        <item x="1"/>
        <item x="2"/>
        <item x="3"/>
        <item x="7"/>
        <item x="9"/>
        <item x="10"/>
        <item t="default"/>
      </items>
    </pivotField>
  </pivotFields>
  <rowFields count="2">
    <field x="7"/>
    <field x="0"/>
  </rowFields>
  <rowItems count="39">
    <i>
      <x v="1"/>
    </i>
    <i r="1">
      <x v="7"/>
    </i>
    <i t="blank">
      <x v="1"/>
    </i>
    <i>
      <x v="3"/>
    </i>
    <i r="1">
      <x v="7"/>
    </i>
    <i t="blank">
      <x v="3"/>
    </i>
    <i>
      <x v="47"/>
    </i>
    <i r="1">
      <x v="11"/>
    </i>
    <i t="blank">
      <x v="47"/>
    </i>
    <i>
      <x v="53"/>
    </i>
    <i r="1">
      <x v="11"/>
    </i>
    <i t="blank">
      <x v="53"/>
    </i>
    <i>
      <x v="84"/>
    </i>
    <i r="1">
      <x v="3"/>
    </i>
    <i r="1">
      <x v="4"/>
    </i>
    <i t="blank">
      <x v="84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7"/>
    </i>
    <i r="1">
      <x v="13"/>
    </i>
    <i t="blank">
      <x v="102"/>
    </i>
    <i>
      <x v="103"/>
    </i>
    <i r="1">
      <x v="7"/>
    </i>
    <i t="blank">
      <x v="103"/>
    </i>
    <i>
      <x v="104"/>
    </i>
    <i r="1">
      <x v="7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6" totalsRowShown="0" headerRowDxfId="5">
  <autoFilter ref="A1:J8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1" totalsRowShown="0" headerRowDxfId="3" headerRowBorderDxfId="2" tableBorderDxfId="1" totalsRowBorderDxfId="0">
  <autoFilter ref="A1:E10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16" t="s">
        <v>4</v>
      </c>
      <c r="B5" s="117"/>
      <c r="C5" s="117"/>
      <c r="D5" s="117"/>
      <c r="E5" s="117"/>
      <c r="F5" s="117"/>
      <c r="G5" s="11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3" t="s">
        <v>66</v>
      </c>
      <c r="B7" s="124">
        <v>26</v>
      </c>
      <c r="C7" s="71">
        <v>17208812.690000001</v>
      </c>
      <c r="D7" s="125">
        <f>B7/$B$14</f>
        <v>0.30588235294117649</v>
      </c>
      <c r="E7" s="48">
        <f>C7/$C$14</f>
        <v>0.28696922506399208</v>
      </c>
      <c r="F7" s="126">
        <v>1</v>
      </c>
      <c r="G7" s="102">
        <f>RANK(C7,$C$7:$C$13)</f>
        <v>2</v>
      </c>
    </row>
    <row r="8" spans="1:7">
      <c r="A8" s="123" t="s">
        <v>56</v>
      </c>
      <c r="B8" s="70">
        <v>21</v>
      </c>
      <c r="C8" s="128">
        <v>17671501.18</v>
      </c>
      <c r="D8" s="23">
        <f>B8/$B$14</f>
        <v>0.24705882352941178</v>
      </c>
      <c r="E8" s="127">
        <f>C8/$C$14</f>
        <v>0.29468488562774992</v>
      </c>
      <c r="F8" s="73">
        <v>2</v>
      </c>
      <c r="G8" s="126">
        <f>RANK(C8,$C$7:$C$13)</f>
        <v>1</v>
      </c>
    </row>
    <row r="9" spans="1:7">
      <c r="A9" s="84" t="s">
        <v>61</v>
      </c>
      <c r="B9" s="80">
        <v>21</v>
      </c>
      <c r="C9" s="115">
        <v>11411000</v>
      </c>
      <c r="D9" s="23">
        <f t="shared" ref="D9" si="0">B9/$B$14</f>
        <v>0.24705882352941178</v>
      </c>
      <c r="E9" s="23">
        <f t="shared" ref="E9" si="1">C9/$C$14</f>
        <v>0.19028656341341196</v>
      </c>
      <c r="F9" s="73">
        <v>2</v>
      </c>
      <c r="G9" s="102">
        <f>RANK(C9,$C$7:$C$13)</f>
        <v>3</v>
      </c>
    </row>
    <row r="10" spans="1:7">
      <c r="A10" s="69" t="s">
        <v>51</v>
      </c>
      <c r="B10" s="70">
        <v>8</v>
      </c>
      <c r="C10" s="71">
        <v>6399136.25</v>
      </c>
      <c r="D10" s="23">
        <f>B10/$B$14</f>
        <v>9.4117647058823528E-2</v>
      </c>
      <c r="E10" s="23">
        <f>C10/$C$14</f>
        <v>0.1067101608821916</v>
      </c>
      <c r="F10" s="73">
        <v>3</v>
      </c>
      <c r="G10" s="102">
        <f>RANK(C10,$C$7:$C$13)</f>
        <v>4</v>
      </c>
    </row>
    <row r="11" spans="1:7">
      <c r="A11" s="84" t="s">
        <v>77</v>
      </c>
      <c r="B11" s="80">
        <v>7</v>
      </c>
      <c r="C11" s="115">
        <v>5697000</v>
      </c>
      <c r="D11" s="23">
        <f>B11/$B$14</f>
        <v>8.2352941176470587E-2</v>
      </c>
      <c r="E11" s="23">
        <f>C11/$C$14</f>
        <v>9.5001538144440276E-2</v>
      </c>
      <c r="F11" s="73">
        <v>4</v>
      </c>
      <c r="G11" s="102">
        <f>RANK(C11,$C$7:$C$13)</f>
        <v>5</v>
      </c>
    </row>
    <row r="12" spans="1:7">
      <c r="A12" s="69" t="s">
        <v>79</v>
      </c>
      <c r="B12" s="70">
        <v>1</v>
      </c>
      <c r="C12" s="71">
        <v>1150000</v>
      </c>
      <c r="D12" s="23">
        <f>B12/$B$14</f>
        <v>1.1764705882352941E-2</v>
      </c>
      <c r="E12" s="23">
        <f>C12/$C$14</f>
        <v>1.9177070188889998E-2</v>
      </c>
      <c r="F12" s="73">
        <v>5</v>
      </c>
      <c r="G12" s="102">
        <f>RANK(C12,$C$7:$C$13)</f>
        <v>6</v>
      </c>
    </row>
    <row r="13" spans="1:7">
      <c r="A13" s="84" t="s">
        <v>93</v>
      </c>
      <c r="B13" s="80">
        <v>1</v>
      </c>
      <c r="C13" s="115">
        <v>430000</v>
      </c>
      <c r="D13" s="23">
        <f>B13/$B$14</f>
        <v>1.1764705882352941E-2</v>
      </c>
      <c r="E13" s="23">
        <f>C13/$C$14</f>
        <v>7.1705566793240864E-3</v>
      </c>
      <c r="F13" s="73">
        <v>5</v>
      </c>
      <c r="G13" s="102">
        <f>RANK(C13,$C$7:$C$13)</f>
        <v>7</v>
      </c>
    </row>
    <row r="14" spans="1:7">
      <c r="A14" s="81" t="s">
        <v>23</v>
      </c>
      <c r="B14" s="82">
        <f>SUM(B7:B13)</f>
        <v>85</v>
      </c>
      <c r="C14" s="83">
        <f>SUM(C7:C13)</f>
        <v>59967450.120000005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19" t="s">
        <v>10</v>
      </c>
      <c r="B16" s="120"/>
      <c r="C16" s="120"/>
      <c r="D16" s="120"/>
      <c r="E16" s="120"/>
      <c r="F16" s="120"/>
      <c r="G16" s="121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3" t="s">
        <v>56</v>
      </c>
      <c r="B19" s="124">
        <v>6</v>
      </c>
      <c r="C19" s="71">
        <v>6307800</v>
      </c>
      <c r="D19" s="127">
        <f>B19/$B$24</f>
        <v>0.4</v>
      </c>
      <c r="E19" s="23">
        <f>C19/$C$24</f>
        <v>0.32989205472574368</v>
      </c>
      <c r="F19" s="129">
        <v>1</v>
      </c>
      <c r="G19" s="73">
        <f>RANK(C19,$C$19:$C$23)</f>
        <v>2</v>
      </c>
    </row>
    <row r="20" spans="1:7">
      <c r="A20" s="123" t="s">
        <v>77</v>
      </c>
      <c r="B20" s="70">
        <v>4</v>
      </c>
      <c r="C20" s="128">
        <v>8880000</v>
      </c>
      <c r="D20" s="23">
        <f>B20/$B$24</f>
        <v>0.26666666666666666</v>
      </c>
      <c r="E20" s="127">
        <f>C20/$C$24</f>
        <v>0.46441571482364752</v>
      </c>
      <c r="F20" s="73">
        <v>2</v>
      </c>
      <c r="G20" s="129">
        <f>RANK(C20,$C$19:$C$23)</f>
        <v>1</v>
      </c>
    </row>
    <row r="21" spans="1:7">
      <c r="A21" s="69" t="s">
        <v>61</v>
      </c>
      <c r="B21" s="70">
        <v>2</v>
      </c>
      <c r="C21" s="71">
        <v>1023000</v>
      </c>
      <c r="D21" s="23">
        <f>B21/$B$24</f>
        <v>0.13333333333333333</v>
      </c>
      <c r="E21" s="23">
        <f>C21/$C$24</f>
        <v>5.3501945525291826E-2</v>
      </c>
      <c r="F21" s="73">
        <v>3</v>
      </c>
      <c r="G21" s="73">
        <f>RANK(C21,$C$19:$C$23)</f>
        <v>4</v>
      </c>
    </row>
    <row r="22" spans="1:7">
      <c r="A22" s="69" t="s">
        <v>66</v>
      </c>
      <c r="B22" s="70">
        <v>2</v>
      </c>
      <c r="C22" s="71">
        <v>575000</v>
      </c>
      <c r="D22" s="23">
        <f>B22/$B$24</f>
        <v>0.13333333333333333</v>
      </c>
      <c r="E22" s="23">
        <f>C22/$C$24</f>
        <v>3.007196351617087E-2</v>
      </c>
      <c r="F22" s="73">
        <v>3</v>
      </c>
      <c r="G22" s="73">
        <f>RANK(C22,$C$19:$C$23)</f>
        <v>5</v>
      </c>
    </row>
    <row r="23" spans="1:7">
      <c r="A23" s="69" t="s">
        <v>51</v>
      </c>
      <c r="B23" s="70">
        <v>1</v>
      </c>
      <c r="C23" s="71">
        <v>2335000</v>
      </c>
      <c r="D23" s="23">
        <f>B23/$B$24</f>
        <v>6.6666666666666666E-2</v>
      </c>
      <c r="E23" s="23">
        <f>C23/$C$24</f>
        <v>0.12211832140914607</v>
      </c>
      <c r="F23" s="73">
        <v>4</v>
      </c>
      <c r="G23" s="73">
        <f>RANK(C23,$C$19:$C$23)</f>
        <v>3</v>
      </c>
    </row>
    <row r="24" spans="1:7">
      <c r="A24" s="32" t="s">
        <v>23</v>
      </c>
      <c r="B24" s="46">
        <f>SUM(B19:B23)</f>
        <v>15</v>
      </c>
      <c r="C24" s="33">
        <f>SUM(C19:C23)</f>
        <v>19120800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16" t="s">
        <v>12</v>
      </c>
      <c r="B26" s="117"/>
      <c r="C26" s="117"/>
      <c r="D26" s="117"/>
      <c r="E26" s="117"/>
      <c r="F26" s="117"/>
      <c r="G26" s="118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3" t="s">
        <v>66</v>
      </c>
      <c r="B29" s="124">
        <v>28</v>
      </c>
      <c r="C29" s="71">
        <v>17783812.690000001</v>
      </c>
      <c r="D29" s="127">
        <f>B29/$B$36</f>
        <v>0.28000000000000003</v>
      </c>
      <c r="E29" s="23">
        <f>C29/$C$36</f>
        <v>0.22486036374577459</v>
      </c>
      <c r="F29" s="129">
        <v>1</v>
      </c>
      <c r="G29" s="73">
        <f>RANK(C29,$C$29:$C$35)</f>
        <v>2</v>
      </c>
    </row>
    <row r="30" spans="1:7">
      <c r="A30" s="123" t="s">
        <v>56</v>
      </c>
      <c r="B30" s="70">
        <v>27</v>
      </c>
      <c r="C30" s="128">
        <v>23979301.18</v>
      </c>
      <c r="D30" s="23">
        <f>B30/$B$36</f>
        <v>0.27</v>
      </c>
      <c r="E30" s="127">
        <f>C30/$C$36</f>
        <v>0.30319675986782346</v>
      </c>
      <c r="F30" s="73">
        <v>2</v>
      </c>
      <c r="G30" s="129">
        <f>RANK(C30,$C$29:$C$35)</f>
        <v>1</v>
      </c>
    </row>
    <row r="31" spans="1:7">
      <c r="A31" s="69" t="s">
        <v>61</v>
      </c>
      <c r="B31" s="70">
        <v>23</v>
      </c>
      <c r="C31" s="71">
        <v>12434000</v>
      </c>
      <c r="D31" s="23">
        <f>B31/$B$36</f>
        <v>0.23</v>
      </c>
      <c r="E31" s="23">
        <f>C31/$C$36</f>
        <v>0.15721677975089834</v>
      </c>
      <c r="F31" s="73">
        <v>3</v>
      </c>
      <c r="G31" s="73">
        <f>RANK(C31,$C$29:$C$35)</f>
        <v>4</v>
      </c>
    </row>
    <row r="32" spans="1:7">
      <c r="A32" s="69" t="s">
        <v>77</v>
      </c>
      <c r="B32" s="70">
        <v>11</v>
      </c>
      <c r="C32" s="71">
        <v>14577000</v>
      </c>
      <c r="D32" s="23">
        <f t="shared" ref="D32" si="2">B32/$B$36</f>
        <v>0.11</v>
      </c>
      <c r="E32" s="23">
        <f t="shared" ref="E32" si="3">C32/$C$36</f>
        <v>0.18431309300537599</v>
      </c>
      <c r="F32" s="73">
        <v>4</v>
      </c>
      <c r="G32" s="73">
        <f>RANK(C32,$C$29:$C$35)</f>
        <v>3</v>
      </c>
    </row>
    <row r="33" spans="1:7">
      <c r="A33" s="69" t="s">
        <v>51</v>
      </c>
      <c r="B33" s="70">
        <v>9</v>
      </c>
      <c r="C33" s="71">
        <v>8734136.25</v>
      </c>
      <c r="D33" s="23">
        <f>B33/$B$36</f>
        <v>0.09</v>
      </c>
      <c r="E33" s="23">
        <f>C33/$C$36</f>
        <v>0.11043532050270123</v>
      </c>
      <c r="F33" s="73">
        <v>5</v>
      </c>
      <c r="G33" s="73">
        <f>RANK(C33,$C$29:$C$35)</f>
        <v>5</v>
      </c>
    </row>
    <row r="34" spans="1:7">
      <c r="A34" s="69" t="s">
        <v>79</v>
      </c>
      <c r="B34" s="70">
        <v>1</v>
      </c>
      <c r="C34" s="71">
        <v>1150000</v>
      </c>
      <c r="D34" s="23">
        <f>B34/$B$36</f>
        <v>0.01</v>
      </c>
      <c r="E34" s="23">
        <f>C34/$C$36</f>
        <v>1.4540718731987541E-2</v>
      </c>
      <c r="F34" s="73">
        <v>6</v>
      </c>
      <c r="G34" s="73">
        <f>RANK(C34,$C$29:$C$35)</f>
        <v>6</v>
      </c>
    </row>
    <row r="35" spans="1:7">
      <c r="A35" s="69" t="s">
        <v>93</v>
      </c>
      <c r="B35" s="70">
        <v>1</v>
      </c>
      <c r="C35" s="71">
        <v>430000</v>
      </c>
      <c r="D35" s="23">
        <f>B35/$B$36</f>
        <v>0.01</v>
      </c>
      <c r="E35" s="23">
        <f>C35/$C$36</f>
        <v>5.4369643954388196E-3</v>
      </c>
      <c r="F35" s="73">
        <v>6</v>
      </c>
      <c r="G35" s="73">
        <f>RANK(C35,$C$29:$C$35)</f>
        <v>7</v>
      </c>
    </row>
    <row r="36" spans="1:7">
      <c r="A36" s="32" t="s">
        <v>23</v>
      </c>
      <c r="B36" s="47">
        <f>SUM(B29:B35)</f>
        <v>100</v>
      </c>
      <c r="C36" s="37">
        <f>SUM(C29:C35)</f>
        <v>79088250.120000005</v>
      </c>
      <c r="D36" s="30">
        <f>SUM(D29:D35)</f>
        <v>1</v>
      </c>
      <c r="E36" s="30">
        <f>SUM(E29:E35)</f>
        <v>1</v>
      </c>
      <c r="F36" s="31"/>
      <c r="G36" s="31"/>
    </row>
    <row r="38" spans="1:7">
      <c r="A38" s="122" t="s">
        <v>24</v>
      </c>
      <c r="B38" s="122"/>
      <c r="C38" s="122"/>
      <c r="D38" s="101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2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NOVEMBER, 2022</v>
      </c>
    </row>
    <row r="3" spans="1:7" ht="13.5" thickBot="1"/>
    <row r="4" spans="1:7" ht="16.5" thickBot="1">
      <c r="A4" s="116" t="s">
        <v>13</v>
      </c>
      <c r="B4" s="117"/>
      <c r="C4" s="117"/>
      <c r="D4" s="117"/>
      <c r="E4" s="117"/>
      <c r="F4" s="117"/>
      <c r="G4" s="118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66</v>
      </c>
      <c r="B7" s="131">
        <v>22</v>
      </c>
      <c r="C7" s="94">
        <v>14355538</v>
      </c>
      <c r="D7" s="132">
        <f>B7/$B$14</f>
        <v>0.30136986301369861</v>
      </c>
      <c r="E7" s="23">
        <f>C7/$C$14</f>
        <v>0.27306724993902581</v>
      </c>
      <c r="F7" s="129">
        <v>1</v>
      </c>
      <c r="G7" s="73">
        <f>RANK(C7,$C$7:$C$13)</f>
        <v>2</v>
      </c>
    </row>
    <row r="8" spans="1:7">
      <c r="A8" s="35" t="s">
        <v>61</v>
      </c>
      <c r="B8" s="36">
        <v>21</v>
      </c>
      <c r="C8" s="94">
        <v>11411000</v>
      </c>
      <c r="D8" s="27">
        <f>B8/$B$14</f>
        <v>0.28767123287671231</v>
      </c>
      <c r="E8" s="23">
        <f>C8/$C$14</f>
        <v>0.21705702628868551</v>
      </c>
      <c r="F8" s="73">
        <v>2</v>
      </c>
      <c r="G8" s="73">
        <f>RANK(C8,$C$7:$C$13)</f>
        <v>3</v>
      </c>
    </row>
    <row r="9" spans="1:7">
      <c r="A9" s="130" t="s">
        <v>56</v>
      </c>
      <c r="B9" s="36">
        <v>17</v>
      </c>
      <c r="C9" s="133">
        <v>15038900</v>
      </c>
      <c r="D9" s="27">
        <f t="shared" ref="D9" si="0">B9/$B$14</f>
        <v>0.23287671232876711</v>
      </c>
      <c r="E9" s="127">
        <f t="shared" ref="E9" si="1">C9/$C$14</f>
        <v>0.28606598130338379</v>
      </c>
      <c r="F9" s="73">
        <v>3</v>
      </c>
      <c r="G9" s="129">
        <f>RANK(C9,$C$7:$C$13)</f>
        <v>1</v>
      </c>
    </row>
    <row r="10" spans="1:7">
      <c r="A10" s="35" t="s">
        <v>77</v>
      </c>
      <c r="B10" s="36">
        <v>7</v>
      </c>
      <c r="C10" s="94">
        <v>5697000</v>
      </c>
      <c r="D10" s="27">
        <f>B10/$B$14</f>
        <v>9.5890410958904104E-2</v>
      </c>
      <c r="E10" s="23">
        <f>C10/$C$14</f>
        <v>0.10836682839073186</v>
      </c>
      <c r="F10" s="73">
        <v>4</v>
      </c>
      <c r="G10" s="73">
        <f>RANK(C10,$C$7:$C$13)</f>
        <v>4</v>
      </c>
    </row>
    <row r="11" spans="1:7">
      <c r="A11" s="35" t="s">
        <v>51</v>
      </c>
      <c r="B11" s="36">
        <v>4</v>
      </c>
      <c r="C11" s="94">
        <v>4489000</v>
      </c>
      <c r="D11" s="27">
        <f>B11/$B$14</f>
        <v>5.4794520547945202E-2</v>
      </c>
      <c r="E11" s="23">
        <f>C11/$C$14</f>
        <v>8.5388571642267042E-2</v>
      </c>
      <c r="F11" s="73">
        <v>5</v>
      </c>
      <c r="G11" s="73">
        <f>RANK(C11,$C$7:$C$13)</f>
        <v>5</v>
      </c>
    </row>
    <row r="12" spans="1:7">
      <c r="A12" s="35" t="s">
        <v>79</v>
      </c>
      <c r="B12" s="36">
        <v>1</v>
      </c>
      <c r="C12" s="94">
        <v>1150000</v>
      </c>
      <c r="D12" s="27">
        <f>B12/$B$14</f>
        <v>1.3698630136986301E-2</v>
      </c>
      <c r="E12" s="23">
        <f>C12/$C$14</f>
        <v>2.1874996076767007E-2</v>
      </c>
      <c r="F12" s="73">
        <v>6</v>
      </c>
      <c r="G12" s="73">
        <f>RANK(C12,$C$7:$C$13)</f>
        <v>6</v>
      </c>
    </row>
    <row r="13" spans="1:7">
      <c r="A13" s="35" t="s">
        <v>93</v>
      </c>
      <c r="B13" s="36">
        <v>1</v>
      </c>
      <c r="C13" s="94">
        <v>430000</v>
      </c>
      <c r="D13" s="27">
        <f>B13/$B$14</f>
        <v>1.3698630136986301E-2</v>
      </c>
      <c r="E13" s="23">
        <f>C13/$C$14</f>
        <v>8.1793463591389674E-3</v>
      </c>
      <c r="F13" s="73">
        <v>6</v>
      </c>
      <c r="G13" s="73">
        <f>RANK(C13,$C$7:$C$13)</f>
        <v>7</v>
      </c>
    </row>
    <row r="14" spans="1:7">
      <c r="A14" s="28" t="s">
        <v>23</v>
      </c>
      <c r="B14" s="29">
        <f>SUM(B7:B13)</f>
        <v>73</v>
      </c>
      <c r="C14" s="95">
        <f>SUM(C7:C13)</f>
        <v>52571438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16" t="s">
        <v>14</v>
      </c>
      <c r="B16" s="117"/>
      <c r="C16" s="117"/>
      <c r="D16" s="117"/>
      <c r="E16" s="117"/>
      <c r="F16" s="117"/>
      <c r="G16" s="118"/>
    </row>
    <row r="17" spans="1:7">
      <c r="A17" s="3"/>
      <c r="B17" s="99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4" t="s">
        <v>66</v>
      </c>
      <c r="B19" s="131">
        <v>4</v>
      </c>
      <c r="C19" s="133">
        <v>2853274.69</v>
      </c>
      <c r="D19" s="132">
        <f>B19/$B$22</f>
        <v>0.33333333333333331</v>
      </c>
      <c r="E19" s="127">
        <f>C19/$C$22</f>
        <v>0.38578556169267064</v>
      </c>
      <c r="F19" s="129">
        <v>1</v>
      </c>
      <c r="G19" s="129">
        <f>RANK(C19,$C$19:$C$21)</f>
        <v>1</v>
      </c>
    </row>
    <row r="20" spans="1:7">
      <c r="A20" s="134" t="s">
        <v>56</v>
      </c>
      <c r="B20" s="131">
        <v>4</v>
      </c>
      <c r="C20" s="96">
        <v>2632601.1800000002</v>
      </c>
      <c r="D20" s="132">
        <f>B20/$B$22</f>
        <v>0.33333333333333331</v>
      </c>
      <c r="E20" s="23">
        <f>C20/$C$22</f>
        <v>0.35594873795312276</v>
      </c>
      <c r="F20" s="129">
        <v>1</v>
      </c>
      <c r="G20" s="73">
        <f>RANK(C20,$C$19:$C$21)</f>
        <v>2</v>
      </c>
    </row>
    <row r="21" spans="1:7">
      <c r="A21" s="134" t="s">
        <v>51</v>
      </c>
      <c r="B21" s="131">
        <v>4</v>
      </c>
      <c r="C21" s="96">
        <v>1910136.25</v>
      </c>
      <c r="D21" s="132">
        <f>B21/$B$22</f>
        <v>0.33333333333333331</v>
      </c>
      <c r="E21" s="23">
        <f>C21/$C$22</f>
        <v>0.25826570035420654</v>
      </c>
      <c r="F21" s="129">
        <v>1</v>
      </c>
      <c r="G21" s="73">
        <f>RANK(C21,$C$19:$C$21)</f>
        <v>3</v>
      </c>
    </row>
    <row r="22" spans="1:7">
      <c r="A22" s="28" t="s">
        <v>23</v>
      </c>
      <c r="B22" s="29">
        <f>SUM(B19:B21)</f>
        <v>12</v>
      </c>
      <c r="C22" s="95">
        <f>SUM(C19:C21)</f>
        <v>7396012.1200000001</v>
      </c>
      <c r="D22" s="30">
        <f>SUM(D19:D21)</f>
        <v>1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16" t="s">
        <v>15</v>
      </c>
      <c r="B24" s="117"/>
      <c r="C24" s="117"/>
      <c r="D24" s="117"/>
      <c r="E24" s="117"/>
      <c r="F24" s="117"/>
      <c r="G24" s="118"/>
    </row>
    <row r="25" spans="1:7">
      <c r="A25" s="3"/>
      <c r="B25" s="99"/>
      <c r="C25" s="92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3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0" t="s">
        <v>66</v>
      </c>
      <c r="B27" s="131">
        <v>21</v>
      </c>
      <c r="C27" s="94">
        <v>13805538</v>
      </c>
      <c r="D27" s="132">
        <f t="shared" ref="D27:D32" si="2">B27/$B$34</f>
        <v>0.328125</v>
      </c>
      <c r="E27" s="23">
        <f t="shared" ref="E27:E32" si="3">C27/$C$34</f>
        <v>0.29239767295680869</v>
      </c>
      <c r="F27" s="129">
        <v>1</v>
      </c>
      <c r="G27" s="73">
        <f>RANK(C27,$C$27:$C$33)</f>
        <v>2</v>
      </c>
    </row>
    <row r="28" spans="1:7">
      <c r="A28" s="35" t="s">
        <v>61</v>
      </c>
      <c r="B28" s="36">
        <v>19</v>
      </c>
      <c r="C28" s="94">
        <v>11361000</v>
      </c>
      <c r="D28" s="27">
        <f t="shared" si="2"/>
        <v>0.296875</v>
      </c>
      <c r="E28" s="23">
        <f t="shared" si="3"/>
        <v>0.24062299944140561</v>
      </c>
      <c r="F28" s="103">
        <v>2</v>
      </c>
      <c r="G28" s="73">
        <f>RANK(C28,$C$27:$C$33)</f>
        <v>3</v>
      </c>
    </row>
    <row r="29" spans="1:7">
      <c r="A29" s="130" t="s">
        <v>56</v>
      </c>
      <c r="B29" s="36">
        <v>14</v>
      </c>
      <c r="C29" s="133">
        <v>14029900</v>
      </c>
      <c r="D29" s="27">
        <f t="shared" si="2"/>
        <v>0.21875</v>
      </c>
      <c r="E29" s="127">
        <f t="shared" si="3"/>
        <v>0.29714960125543316</v>
      </c>
      <c r="F29" s="103">
        <v>3</v>
      </c>
      <c r="G29" s="129">
        <f>RANK(C29,$C$27:$C$33)</f>
        <v>1</v>
      </c>
    </row>
    <row r="30" spans="1:7">
      <c r="A30" s="35" t="s">
        <v>51</v>
      </c>
      <c r="B30" s="36">
        <v>4</v>
      </c>
      <c r="C30" s="94">
        <v>4489000</v>
      </c>
      <c r="D30" s="27">
        <f t="shared" si="2"/>
        <v>6.25E-2</v>
      </c>
      <c r="E30" s="23">
        <f t="shared" si="3"/>
        <v>9.5075842310753431E-2</v>
      </c>
      <c r="F30" s="73">
        <v>4</v>
      </c>
      <c r="G30" s="73">
        <f>RANK(C30,$C$27:$C$33)</f>
        <v>4</v>
      </c>
    </row>
    <row r="31" spans="1:7">
      <c r="A31" s="35" t="s">
        <v>77</v>
      </c>
      <c r="B31" s="36">
        <v>4</v>
      </c>
      <c r="C31" s="94">
        <v>1949500</v>
      </c>
      <c r="D31" s="27">
        <f t="shared" si="2"/>
        <v>6.25E-2</v>
      </c>
      <c r="E31" s="23">
        <f t="shared" si="3"/>
        <v>4.1289898548633061E-2</v>
      </c>
      <c r="F31" s="103">
        <v>4</v>
      </c>
      <c r="G31" s="73">
        <f>RANK(C31,$C$27:$C$33)</f>
        <v>5</v>
      </c>
    </row>
    <row r="32" spans="1:7">
      <c r="A32" s="35" t="s">
        <v>79</v>
      </c>
      <c r="B32" s="36">
        <v>1</v>
      </c>
      <c r="C32" s="94">
        <v>1150000</v>
      </c>
      <c r="D32" s="27">
        <f t="shared" si="2"/>
        <v>1.5625E-2</v>
      </c>
      <c r="E32" s="23">
        <f t="shared" si="3"/>
        <v>2.4356698297475259E-2</v>
      </c>
      <c r="F32" s="73">
        <v>5</v>
      </c>
      <c r="G32" s="73">
        <f>RANK(C32,$C$27:$C$33)</f>
        <v>6</v>
      </c>
    </row>
    <row r="33" spans="1:7">
      <c r="A33" s="35" t="s">
        <v>93</v>
      </c>
      <c r="B33" s="36">
        <v>1</v>
      </c>
      <c r="C33" s="94">
        <v>430000</v>
      </c>
      <c r="D33" s="27">
        <f>B33/$B$34</f>
        <v>1.5625E-2</v>
      </c>
      <c r="E33" s="23">
        <f>C33/$C$34</f>
        <v>9.1072871894907498E-3</v>
      </c>
      <c r="F33" s="73">
        <v>5</v>
      </c>
      <c r="G33" s="73">
        <f>RANK(C33,$C$27:$C$33)</f>
        <v>7</v>
      </c>
    </row>
    <row r="34" spans="1:7">
      <c r="A34" s="28" t="s">
        <v>23</v>
      </c>
      <c r="B34" s="40">
        <f>SUM(B27:B33)</f>
        <v>64</v>
      </c>
      <c r="C34" s="97">
        <f>SUM(C27:C33)</f>
        <v>47214938</v>
      </c>
      <c r="D34" s="30">
        <f>SUM(D27:D33)</f>
        <v>1</v>
      </c>
      <c r="E34" s="30">
        <f>SUM(E27:E33)</f>
        <v>0.99999999999999978</v>
      </c>
      <c r="F34" s="31"/>
      <c r="G34" s="31"/>
    </row>
    <row r="35" spans="1:7" ht="13.5" thickBot="1"/>
    <row r="36" spans="1:7" ht="16.5" thickBot="1">
      <c r="A36" s="116" t="s">
        <v>16</v>
      </c>
      <c r="B36" s="117"/>
      <c r="C36" s="117"/>
      <c r="D36" s="117"/>
      <c r="E36" s="117"/>
      <c r="F36" s="117"/>
      <c r="G36" s="118"/>
    </row>
    <row r="37" spans="1:7">
      <c r="A37" s="18"/>
      <c r="B37" s="100"/>
      <c r="C37" s="98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3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5" t="s">
        <v>66</v>
      </c>
      <c r="B39" s="136">
        <v>1</v>
      </c>
      <c r="C39" s="137">
        <v>550000</v>
      </c>
      <c r="D39" s="127">
        <f>B39/$B$40</f>
        <v>1</v>
      </c>
      <c r="E39" s="127">
        <f>C39/$C$40</f>
        <v>1</v>
      </c>
      <c r="F39" s="129">
        <v>1</v>
      </c>
      <c r="G39" s="129">
        <f>RANK(C39,$C$39:$C$39)</f>
        <v>1</v>
      </c>
    </row>
    <row r="40" spans="1:7">
      <c r="A40" s="28" t="s">
        <v>23</v>
      </c>
      <c r="B40" s="40">
        <f>SUM(B39:B39)</f>
        <v>1</v>
      </c>
      <c r="C40" s="97">
        <f>SUM(C39:C39)</f>
        <v>550000</v>
      </c>
      <c r="D40" s="30">
        <f>SUM(D39:D39)</f>
        <v>1</v>
      </c>
      <c r="E40" s="30">
        <f>SUM(E39:E39)</f>
        <v>1</v>
      </c>
      <c r="F40" s="31"/>
      <c r="G40" s="31"/>
    </row>
    <row r="41" spans="1:7" ht="13.5" thickBot="1"/>
    <row r="42" spans="1:7" ht="16.5" thickBot="1">
      <c r="A42" s="116" t="s">
        <v>17</v>
      </c>
      <c r="B42" s="117"/>
      <c r="C42" s="117"/>
      <c r="D42" s="117"/>
      <c r="E42" s="117"/>
      <c r="F42" s="117"/>
      <c r="G42" s="118"/>
    </row>
    <row r="43" spans="1:7">
      <c r="A43" s="18"/>
      <c r="B43" s="100"/>
      <c r="C43" s="98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3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0" t="s">
        <v>77</v>
      </c>
      <c r="B45" s="131">
        <v>3</v>
      </c>
      <c r="C45" s="133">
        <v>3747500</v>
      </c>
      <c r="D45" s="132">
        <f>B45/$B$48</f>
        <v>0.375</v>
      </c>
      <c r="E45" s="127">
        <f>C45/$C$48</f>
        <v>0.77967335899303025</v>
      </c>
      <c r="F45" s="129">
        <v>1</v>
      </c>
      <c r="G45" s="129">
        <f>RANK(C45,$C$45:$C$47)</f>
        <v>1</v>
      </c>
    </row>
    <row r="46" spans="1:7">
      <c r="A46" s="130" t="s">
        <v>56</v>
      </c>
      <c r="B46" s="131">
        <v>3</v>
      </c>
      <c r="C46" s="94">
        <v>1009000</v>
      </c>
      <c r="D46" s="132">
        <f>B46/$B$48</f>
        <v>0.375</v>
      </c>
      <c r="E46" s="23">
        <f>C46/$C$48</f>
        <v>0.20992406116716947</v>
      </c>
      <c r="F46" s="129">
        <v>1</v>
      </c>
      <c r="G46" s="73">
        <f>RANK(C46,$C$45:$C$47)</f>
        <v>2</v>
      </c>
    </row>
    <row r="47" spans="1:7">
      <c r="A47" s="35" t="s">
        <v>61</v>
      </c>
      <c r="B47" s="36">
        <v>2</v>
      </c>
      <c r="C47" s="94">
        <v>50000</v>
      </c>
      <c r="D47" s="27">
        <f t="shared" ref="D47" si="4">B47/$B$48</f>
        <v>0.25</v>
      </c>
      <c r="E47" s="23">
        <f t="shared" ref="E47" si="5">C47/$C$48</f>
        <v>1.0402579839800271E-2</v>
      </c>
      <c r="F47" s="73">
        <v>2</v>
      </c>
      <c r="G47" s="73">
        <f>RANK(C47,$C$45:$C$47)</f>
        <v>3</v>
      </c>
    </row>
    <row r="48" spans="1:7">
      <c r="A48" s="28" t="s">
        <v>23</v>
      </c>
      <c r="B48" s="29">
        <f>SUM(B45:B47)</f>
        <v>8</v>
      </c>
      <c r="C48" s="95">
        <f>SUM(C45:C47)</f>
        <v>4806500</v>
      </c>
      <c r="D48" s="30">
        <f>SUM(D45:D47)</f>
        <v>1</v>
      </c>
      <c r="E48" s="30">
        <f>SUM(E45:E47)</f>
        <v>1</v>
      </c>
      <c r="F48" s="31"/>
      <c r="G48" s="31"/>
    </row>
    <row r="51" spans="1:3">
      <c r="A51" s="122" t="s">
        <v>24</v>
      </c>
      <c r="B51" s="122"/>
      <c r="C51" s="122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6:G16"/>
    <mergeCell ref="A24:G24"/>
    <mergeCell ref="A36:G36"/>
    <mergeCell ref="A42:G42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2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2" customWidth="1"/>
    <col min="7" max="7" width="16.28515625" style="62" customWidth="1"/>
  </cols>
  <sheetData>
    <row r="1" spans="1:7" ht="15.75">
      <c r="A1" s="54" t="s">
        <v>48</v>
      </c>
    </row>
    <row r="2" spans="1:7">
      <c r="A2" s="55" t="str">
        <f>'OVERALL STATS'!A2</f>
        <v>Reporting Period: NOVEMBER, 2022</v>
      </c>
    </row>
    <row r="3" spans="1:7" ht="13.5" thickBot="1"/>
    <row r="4" spans="1:7" ht="16.5" thickBot="1">
      <c r="A4" s="116" t="s">
        <v>18</v>
      </c>
      <c r="B4" s="117"/>
      <c r="C4" s="117"/>
      <c r="D4" s="117"/>
      <c r="E4" s="117"/>
      <c r="F4" s="117"/>
      <c r="G4" s="118"/>
    </row>
    <row r="5" spans="1:7">
      <c r="A5" s="56"/>
      <c r="B5" s="64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4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56</v>
      </c>
      <c r="B7" s="139">
        <v>3</v>
      </c>
      <c r="C7" s="140">
        <v>2252800</v>
      </c>
      <c r="D7" s="132">
        <f>B7/$B$10</f>
        <v>0.42857142857142855</v>
      </c>
      <c r="E7" s="141">
        <f>C7/$C$10</f>
        <v>0.58502129427651395</v>
      </c>
      <c r="F7" s="129">
        <v>1</v>
      </c>
      <c r="G7" s="129">
        <f>RANK(C7,$C$7:$C$9)</f>
        <v>1</v>
      </c>
    </row>
    <row r="8" spans="1:7">
      <c r="A8" s="59" t="s">
        <v>61</v>
      </c>
      <c r="B8" s="52">
        <v>2</v>
      </c>
      <c r="C8" s="53">
        <v>1023000</v>
      </c>
      <c r="D8" s="27">
        <f>B8/$B$10</f>
        <v>0.2857142857142857</v>
      </c>
      <c r="E8" s="65">
        <f>C8/$C$10</f>
        <v>0.26565908382673731</v>
      </c>
      <c r="F8" s="73">
        <v>2</v>
      </c>
      <c r="G8" s="73">
        <f>RANK(C8,$C$7:$C$9)</f>
        <v>2</v>
      </c>
    </row>
    <row r="9" spans="1:7">
      <c r="A9" s="66" t="s">
        <v>66</v>
      </c>
      <c r="B9" s="67">
        <v>2</v>
      </c>
      <c r="C9" s="68">
        <v>575000</v>
      </c>
      <c r="D9" s="27">
        <f t="shared" ref="D9" si="0">B9/$B$10</f>
        <v>0.2857142857142857</v>
      </c>
      <c r="E9" s="65">
        <f t="shared" ref="E9" si="1">C9/$C$10</f>
        <v>0.14931962189674872</v>
      </c>
      <c r="F9" s="73">
        <v>2</v>
      </c>
      <c r="G9" s="73">
        <f>RANK(C9,$C$7:$C$9)</f>
        <v>3</v>
      </c>
    </row>
    <row r="10" spans="1:7">
      <c r="A10" s="58" t="s">
        <v>23</v>
      </c>
      <c r="B10" s="34">
        <f>SUM(B7:B9)</f>
        <v>7</v>
      </c>
      <c r="C10" s="50">
        <f>SUM(C7:C9)</f>
        <v>3850800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16" t="s">
        <v>19</v>
      </c>
      <c r="B12" s="117"/>
      <c r="C12" s="117"/>
      <c r="D12" s="117"/>
      <c r="E12" s="117"/>
      <c r="F12" s="117"/>
      <c r="G12" s="118"/>
    </row>
    <row r="13" spans="1:7">
      <c r="A13" s="56"/>
      <c r="B13" s="64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7" t="s">
        <v>11</v>
      </c>
      <c r="B14" s="19" t="s">
        <v>8</v>
      </c>
      <c r="C14" s="49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2" t="s">
        <v>77</v>
      </c>
      <c r="B15" s="129">
        <v>1</v>
      </c>
      <c r="C15" s="143">
        <v>3300000</v>
      </c>
      <c r="D15" s="132">
        <f>B15/$B$17</f>
        <v>0.5</v>
      </c>
      <c r="E15" s="141">
        <f>C15/$C$17</f>
        <v>0.88471849865951746</v>
      </c>
      <c r="F15" s="129">
        <v>1</v>
      </c>
      <c r="G15" s="129">
        <f>RANK(C15,$C$15:$C$16)</f>
        <v>1</v>
      </c>
    </row>
    <row r="16" spans="1:7">
      <c r="A16" s="142" t="s">
        <v>56</v>
      </c>
      <c r="B16" s="129">
        <v>1</v>
      </c>
      <c r="C16" s="74">
        <v>430000</v>
      </c>
      <c r="D16" s="132">
        <f>B16/$B$17</f>
        <v>0.5</v>
      </c>
      <c r="E16" s="65">
        <f>C16/$C$17</f>
        <v>0.11528150134048257</v>
      </c>
      <c r="F16" s="129">
        <v>1</v>
      </c>
      <c r="G16" s="73">
        <f>RANK(C16,$C$15:$C$16)</f>
        <v>2</v>
      </c>
    </row>
    <row r="17" spans="1:7">
      <c r="A17" s="58" t="s">
        <v>23</v>
      </c>
      <c r="B17" s="40">
        <f>SUM(B15:B16)</f>
        <v>2</v>
      </c>
      <c r="C17" s="37">
        <f>SUM(C15:C16)</f>
        <v>3730000</v>
      </c>
      <c r="D17" s="30">
        <f>SUM(D15:D16)</f>
        <v>1</v>
      </c>
      <c r="E17" s="30">
        <f>SUM(E15:E16)</f>
        <v>1</v>
      </c>
      <c r="F17" s="40"/>
      <c r="G17" s="40"/>
    </row>
    <row r="18" spans="1:7" ht="13.5" thickBot="1"/>
    <row r="19" spans="1:7" ht="16.5" thickBot="1">
      <c r="A19" s="116" t="s">
        <v>20</v>
      </c>
      <c r="B19" s="117"/>
      <c r="C19" s="117"/>
      <c r="D19" s="117"/>
      <c r="E19" s="117"/>
      <c r="F19" s="117"/>
      <c r="G19" s="118"/>
    </row>
    <row r="20" spans="1:7">
      <c r="A20" s="56"/>
      <c r="B20" s="64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7" t="s">
        <v>11</v>
      </c>
      <c r="B21" s="19" t="s">
        <v>8</v>
      </c>
      <c r="C21" s="49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38" t="s">
        <v>77</v>
      </c>
      <c r="B22" s="139">
        <v>1</v>
      </c>
      <c r="C22" s="140">
        <v>1500000</v>
      </c>
      <c r="D22" s="132">
        <f t="shared" ref="D22" si="2">B22/$B$23</f>
        <v>1</v>
      </c>
      <c r="E22" s="141">
        <f t="shared" ref="E22" si="3">C22/$C$23</f>
        <v>1</v>
      </c>
      <c r="F22" s="129">
        <v>1</v>
      </c>
      <c r="G22" s="129">
        <f>RANK(C22,$C$22:$C$22)</f>
        <v>1</v>
      </c>
    </row>
    <row r="23" spans="1:7">
      <c r="A23" s="58" t="s">
        <v>23</v>
      </c>
      <c r="B23" s="40">
        <f>SUM(B22:B22)</f>
        <v>1</v>
      </c>
      <c r="C23" s="37">
        <f>SUM(C22:C22)</f>
        <v>1500000</v>
      </c>
      <c r="D23" s="30">
        <f>SUM(D22:D22)</f>
        <v>1</v>
      </c>
      <c r="E23" s="30">
        <f>SUM(E22:E22)</f>
        <v>1</v>
      </c>
      <c r="F23" s="40"/>
      <c r="G23" s="40"/>
    </row>
    <row r="24" spans="1:7" ht="13.5" thickBot="1"/>
    <row r="25" spans="1:7" ht="16.5" thickBot="1">
      <c r="A25" s="116" t="s">
        <v>21</v>
      </c>
      <c r="B25" s="117"/>
      <c r="C25" s="117"/>
      <c r="D25" s="117"/>
      <c r="E25" s="117"/>
      <c r="F25" s="117"/>
      <c r="G25" s="118"/>
    </row>
    <row r="26" spans="1:7">
      <c r="A26" s="56"/>
      <c r="B26" s="64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7" t="s">
        <v>11</v>
      </c>
      <c r="B27" s="19" t="s">
        <v>8</v>
      </c>
      <c r="C27" s="49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2" t="s">
        <v>56</v>
      </c>
      <c r="B28" s="129">
        <v>1</v>
      </c>
      <c r="C28" s="143">
        <v>3500000</v>
      </c>
      <c r="D28" s="127">
        <f>B28/$B$31</f>
        <v>0.33333333333333331</v>
      </c>
      <c r="E28" s="141">
        <f>C28/$C$31</f>
        <v>0.39615166949632147</v>
      </c>
      <c r="F28" s="129">
        <v>1</v>
      </c>
      <c r="G28" s="129">
        <f>RANK(C28,$C$28:$C$30)</f>
        <v>1</v>
      </c>
    </row>
    <row r="29" spans="1:7">
      <c r="A29" s="142" t="s">
        <v>77</v>
      </c>
      <c r="B29" s="129">
        <v>1</v>
      </c>
      <c r="C29" s="74">
        <v>3000000</v>
      </c>
      <c r="D29" s="127">
        <f>B29/$B$31</f>
        <v>0.33333333333333331</v>
      </c>
      <c r="E29" s="65">
        <f>C29/$C$31</f>
        <v>0.3395585738539898</v>
      </c>
      <c r="F29" s="129">
        <v>1</v>
      </c>
      <c r="G29" s="73">
        <f>RANK(C29,$C$28:$C$30)</f>
        <v>2</v>
      </c>
    </row>
    <row r="30" spans="1:7">
      <c r="A30" s="142" t="s">
        <v>51</v>
      </c>
      <c r="B30" s="129">
        <v>1</v>
      </c>
      <c r="C30" s="74">
        <v>2335000</v>
      </c>
      <c r="D30" s="127">
        <f>B30/$B$31</f>
        <v>0.33333333333333331</v>
      </c>
      <c r="E30" s="65">
        <f>C30/$C$31</f>
        <v>0.26428975664968873</v>
      </c>
      <c r="F30" s="129">
        <v>1</v>
      </c>
      <c r="G30" s="73">
        <f>RANK(C30,$C$28:$C$30)</f>
        <v>3</v>
      </c>
    </row>
    <row r="31" spans="1:7">
      <c r="A31" s="58" t="s">
        <v>23</v>
      </c>
      <c r="B31" s="34">
        <f>SUM(B28:B30)</f>
        <v>3</v>
      </c>
      <c r="C31" s="50">
        <f>SUM(C28:C30)</f>
        <v>8835000</v>
      </c>
      <c r="D31" s="30">
        <f>SUM(D28:D30)</f>
        <v>1</v>
      </c>
      <c r="E31" s="30">
        <f>SUM(E28:E30)</f>
        <v>1</v>
      </c>
      <c r="F31" s="40"/>
      <c r="G31" s="40"/>
    </row>
    <row r="32" spans="1:7" ht="13.5" thickBot="1"/>
    <row r="33" spans="1:7" ht="16.5" thickBot="1">
      <c r="A33" s="116" t="s">
        <v>22</v>
      </c>
      <c r="B33" s="117"/>
      <c r="C33" s="117"/>
      <c r="D33" s="117"/>
      <c r="E33" s="117"/>
      <c r="F33" s="117"/>
      <c r="G33" s="118"/>
    </row>
    <row r="34" spans="1:7">
      <c r="A34" s="56"/>
      <c r="B34" s="64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7" t="s">
        <v>11</v>
      </c>
      <c r="B35" s="19" t="s">
        <v>8</v>
      </c>
      <c r="C35" s="49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38" t="s">
        <v>77</v>
      </c>
      <c r="B36" s="139">
        <v>1</v>
      </c>
      <c r="C36" s="140">
        <v>1080000</v>
      </c>
      <c r="D36" s="127">
        <f t="shared" ref="D36" si="4">B36/$B$38</f>
        <v>0.5</v>
      </c>
      <c r="E36" s="127">
        <f t="shared" ref="E36" si="5">C36/$C$38</f>
        <v>0.89626556016597514</v>
      </c>
      <c r="F36" s="129">
        <v>1</v>
      </c>
      <c r="G36" s="129">
        <f>RANK(C36,$C$36:$C$37)</f>
        <v>1</v>
      </c>
    </row>
    <row r="37" spans="1:7">
      <c r="A37" s="138" t="s">
        <v>56</v>
      </c>
      <c r="B37" s="139">
        <v>1</v>
      </c>
      <c r="C37" s="72">
        <v>125000</v>
      </c>
      <c r="D37" s="127">
        <f>B37/$B$38</f>
        <v>0.5</v>
      </c>
      <c r="E37" s="23">
        <f>C37/$C$38</f>
        <v>0.1037344398340249</v>
      </c>
      <c r="F37" s="129">
        <v>1</v>
      </c>
      <c r="G37" s="73">
        <f>RANK(C37,$C$36:$C$37)</f>
        <v>2</v>
      </c>
    </row>
    <row r="38" spans="1:7">
      <c r="A38" s="58" t="s">
        <v>23</v>
      </c>
      <c r="B38" s="34">
        <f>SUM(B36:B37)</f>
        <v>2</v>
      </c>
      <c r="C38" s="50">
        <f>SUM(C36:C37)</f>
        <v>1205000</v>
      </c>
      <c r="D38" s="30">
        <f>SUM(D36:D37)</f>
        <v>1</v>
      </c>
      <c r="E38" s="30">
        <f>SUM(E36:E37)</f>
        <v>1</v>
      </c>
      <c r="F38" s="40"/>
      <c r="G38" s="40"/>
    </row>
    <row r="39" spans="1:7">
      <c r="A39" s="60"/>
      <c r="B39" s="24"/>
      <c r="C39" s="51"/>
      <c r="D39" s="42"/>
      <c r="E39" s="42"/>
      <c r="F39" s="63"/>
      <c r="G39" s="63"/>
    </row>
    <row r="41" spans="1:7">
      <c r="A41" s="122" t="s">
        <v>24</v>
      </c>
      <c r="B41" s="122"/>
      <c r="C41" s="122"/>
    </row>
    <row r="42" spans="1:7">
      <c r="A42" s="61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2:G12"/>
    <mergeCell ref="A19:G19"/>
    <mergeCell ref="A25:G25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1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61</v>
      </c>
      <c r="D6" s="76">
        <v>21</v>
      </c>
      <c r="E6" s="25">
        <v>11411000</v>
      </c>
      <c r="F6" s="9">
        <v>0.24705882352941178</v>
      </c>
      <c r="G6" s="9">
        <v>0.19028656341341199</v>
      </c>
    </row>
    <row r="7" spans="1:7">
      <c r="B7" t="s">
        <v>64</v>
      </c>
      <c r="D7" s="76">
        <v>17</v>
      </c>
      <c r="E7" s="25">
        <v>9648000</v>
      </c>
      <c r="F7" s="9">
        <v>0.2</v>
      </c>
      <c r="G7" s="9">
        <v>0.16088728102818323</v>
      </c>
    </row>
    <row r="8" spans="1:7">
      <c r="C8" t="s">
        <v>65</v>
      </c>
      <c r="D8" s="76">
        <v>17</v>
      </c>
      <c r="E8" s="25">
        <v>9648000</v>
      </c>
      <c r="F8" s="9">
        <v>0.2</v>
      </c>
      <c r="G8" s="9">
        <v>0.16088728102818323</v>
      </c>
    </row>
    <row r="9" spans="1:7">
      <c r="B9" t="s">
        <v>69</v>
      </c>
      <c r="D9" s="76">
        <v>2</v>
      </c>
      <c r="E9" s="25">
        <v>968000</v>
      </c>
      <c r="F9" s="9">
        <v>2.3529411764705882E-2</v>
      </c>
      <c r="G9" s="9">
        <v>1.614209038508306E-2</v>
      </c>
    </row>
    <row r="10" spans="1:7">
      <c r="C10" t="s">
        <v>70</v>
      </c>
      <c r="D10" s="76">
        <v>2</v>
      </c>
      <c r="E10" s="25">
        <v>968000</v>
      </c>
      <c r="F10" s="9">
        <v>2.3529411764705882E-2</v>
      </c>
      <c r="G10" s="9">
        <v>1.614209038508306E-2</v>
      </c>
    </row>
    <row r="11" spans="1:7">
      <c r="B11" t="s">
        <v>62</v>
      </c>
      <c r="D11" s="76">
        <v>2</v>
      </c>
      <c r="E11" s="25">
        <v>795000</v>
      </c>
      <c r="F11" s="9">
        <v>2.3529411764705882E-2</v>
      </c>
      <c r="G11" s="9">
        <v>1.3257192000145695E-2</v>
      </c>
    </row>
    <row r="12" spans="1:7">
      <c r="C12" t="s">
        <v>82</v>
      </c>
      <c r="D12" s="76">
        <v>1</v>
      </c>
      <c r="E12" s="25">
        <v>377000</v>
      </c>
      <c r="F12" s="9">
        <v>1.1764705882352941E-2</v>
      </c>
      <c r="G12" s="9">
        <v>6.2867438793143739E-3</v>
      </c>
    </row>
    <row r="13" spans="1:7">
      <c r="C13" t="s">
        <v>63</v>
      </c>
      <c r="D13" s="76">
        <v>1</v>
      </c>
      <c r="E13" s="25">
        <v>418000</v>
      </c>
      <c r="F13" s="9">
        <v>1.1764705882352941E-2</v>
      </c>
      <c r="G13" s="9">
        <v>6.9704481208313221E-3</v>
      </c>
    </row>
    <row r="14" spans="1:7">
      <c r="A14" t="s">
        <v>51</v>
      </c>
      <c r="D14" s="76">
        <v>8</v>
      </c>
      <c r="E14" s="25">
        <v>6399136.25</v>
      </c>
      <c r="F14" s="9">
        <v>9.4117647058823528E-2</v>
      </c>
      <c r="G14" s="9">
        <v>0.10671016088219161</v>
      </c>
    </row>
    <row r="15" spans="1:7">
      <c r="B15" t="s">
        <v>75</v>
      </c>
      <c r="D15" s="76">
        <v>1</v>
      </c>
      <c r="E15" s="25">
        <v>595000</v>
      </c>
      <c r="F15" s="9">
        <v>1.1764705882352941E-2</v>
      </c>
      <c r="G15" s="9">
        <v>9.9220493585996088E-3</v>
      </c>
    </row>
    <row r="16" spans="1:7">
      <c r="C16" t="s">
        <v>76</v>
      </c>
      <c r="D16" s="76">
        <v>1</v>
      </c>
      <c r="E16" s="25">
        <v>595000</v>
      </c>
      <c r="F16" s="9">
        <v>1.1764705882352941E-2</v>
      </c>
      <c r="G16" s="9">
        <v>9.9220493585996088E-3</v>
      </c>
    </row>
    <row r="17" spans="1:7">
      <c r="B17" t="s">
        <v>73</v>
      </c>
      <c r="D17" s="76">
        <v>5</v>
      </c>
      <c r="E17" s="25">
        <v>4910136.25</v>
      </c>
      <c r="F17" s="9">
        <v>5.8823529411764705E-2</v>
      </c>
      <c r="G17" s="9">
        <v>8.1880023915880992E-2</v>
      </c>
    </row>
    <row r="18" spans="1:7">
      <c r="C18" t="s">
        <v>74</v>
      </c>
      <c r="D18" s="76">
        <v>4</v>
      </c>
      <c r="E18" s="25">
        <v>1910136.25</v>
      </c>
      <c r="F18" s="9">
        <v>4.7058823529411764E-2</v>
      </c>
      <c r="G18" s="9">
        <v>3.1852884292689683E-2</v>
      </c>
    </row>
    <row r="19" spans="1:7">
      <c r="C19" t="s">
        <v>92</v>
      </c>
      <c r="D19" s="76">
        <v>1</v>
      </c>
      <c r="E19" s="25">
        <v>3000000</v>
      </c>
      <c r="F19" s="9">
        <v>1.1764705882352941E-2</v>
      </c>
      <c r="G19" s="9">
        <v>5.0027139623191302E-2</v>
      </c>
    </row>
    <row r="20" spans="1:7">
      <c r="B20" t="s">
        <v>53</v>
      </c>
      <c r="D20" s="76">
        <v>1</v>
      </c>
      <c r="E20" s="25">
        <v>360000</v>
      </c>
      <c r="F20" s="9">
        <v>1.1764705882352941E-2</v>
      </c>
      <c r="G20" s="9">
        <v>6.0032567547829568E-3</v>
      </c>
    </row>
    <row r="21" spans="1:7">
      <c r="C21" t="s">
        <v>54</v>
      </c>
      <c r="D21" s="76">
        <v>1</v>
      </c>
      <c r="E21" s="25">
        <v>360000</v>
      </c>
      <c r="F21" s="9">
        <v>1.1764705882352941E-2</v>
      </c>
      <c r="G21" s="9">
        <v>6.0032567547829568E-3</v>
      </c>
    </row>
    <row r="22" spans="1:7">
      <c r="B22" t="s">
        <v>86</v>
      </c>
      <c r="D22" s="76">
        <v>1</v>
      </c>
      <c r="E22" s="25">
        <v>534000</v>
      </c>
      <c r="F22" s="9">
        <v>1.1764705882352941E-2</v>
      </c>
      <c r="G22" s="9">
        <v>8.9048308529280518E-3</v>
      </c>
    </row>
    <row r="23" spans="1:7">
      <c r="C23" t="s">
        <v>95</v>
      </c>
      <c r="D23" s="76">
        <v>1</v>
      </c>
      <c r="E23" s="25">
        <v>534000</v>
      </c>
      <c r="F23" s="9">
        <v>1.1764705882352941E-2</v>
      </c>
      <c r="G23" s="9">
        <v>8.9048308529280518E-3</v>
      </c>
    </row>
    <row r="24" spans="1:7">
      <c r="A24" t="s">
        <v>93</v>
      </c>
      <c r="D24" s="76">
        <v>1</v>
      </c>
      <c r="E24" s="25">
        <v>430000</v>
      </c>
      <c r="F24" s="9">
        <v>1.1764705882352941E-2</v>
      </c>
      <c r="G24" s="9">
        <v>7.1705566793240872E-3</v>
      </c>
    </row>
    <row r="25" spans="1:7">
      <c r="B25" t="s">
        <v>94</v>
      </c>
      <c r="D25" s="76">
        <v>1</v>
      </c>
      <c r="E25" s="25">
        <v>430000</v>
      </c>
      <c r="F25" s="9">
        <v>1.1764705882352941E-2</v>
      </c>
      <c r="G25" s="9">
        <v>7.1705566793240872E-3</v>
      </c>
    </row>
    <row r="26" spans="1:7">
      <c r="C26" t="s">
        <v>81</v>
      </c>
      <c r="D26" s="76">
        <v>1</v>
      </c>
      <c r="E26" s="25">
        <v>430000</v>
      </c>
      <c r="F26" s="9">
        <v>1.1764705882352941E-2</v>
      </c>
      <c r="G26" s="9">
        <v>7.1705566793240872E-3</v>
      </c>
    </row>
    <row r="27" spans="1:7">
      <c r="A27" t="s">
        <v>77</v>
      </c>
      <c r="D27" s="76">
        <v>7</v>
      </c>
      <c r="E27" s="25">
        <v>5697000</v>
      </c>
      <c r="F27" s="9">
        <v>8.2352941176470587E-2</v>
      </c>
      <c r="G27" s="9">
        <v>9.500153814444029E-2</v>
      </c>
    </row>
    <row r="28" spans="1:7">
      <c r="B28" t="s">
        <v>64</v>
      </c>
      <c r="D28" s="76">
        <v>3</v>
      </c>
      <c r="E28" s="25">
        <v>1499500</v>
      </c>
      <c r="F28" s="9">
        <v>3.5294117647058823E-2</v>
      </c>
      <c r="G28" s="9">
        <v>2.5005231954991786E-2</v>
      </c>
    </row>
    <row r="29" spans="1:7">
      <c r="C29" t="s">
        <v>78</v>
      </c>
      <c r="D29" s="76">
        <v>3</v>
      </c>
      <c r="E29" s="25">
        <v>1499500</v>
      </c>
      <c r="F29" s="9">
        <v>3.5294117647058823E-2</v>
      </c>
      <c r="G29" s="9">
        <v>2.5005231954991786E-2</v>
      </c>
    </row>
    <row r="30" spans="1:7">
      <c r="B30" t="s">
        <v>86</v>
      </c>
      <c r="D30" s="76">
        <v>4</v>
      </c>
      <c r="E30" s="25">
        <v>4197500</v>
      </c>
      <c r="F30" s="9">
        <v>4.7058823529411764E-2</v>
      </c>
      <c r="G30" s="9">
        <v>6.9996306189448507E-2</v>
      </c>
    </row>
    <row r="31" spans="1:7">
      <c r="C31" t="s">
        <v>87</v>
      </c>
      <c r="D31" s="76">
        <v>4</v>
      </c>
      <c r="E31" s="25">
        <v>4197500</v>
      </c>
      <c r="F31" s="9">
        <v>4.7058823529411764E-2</v>
      </c>
      <c r="G31" s="9">
        <v>6.9996306189448507E-2</v>
      </c>
    </row>
    <row r="32" spans="1:7">
      <c r="A32" t="s">
        <v>66</v>
      </c>
      <c r="D32" s="76">
        <v>26</v>
      </c>
      <c r="E32" s="25">
        <v>17208812.689999998</v>
      </c>
      <c r="F32" s="9">
        <v>0.30588235294117649</v>
      </c>
      <c r="G32" s="9">
        <v>0.28696922506399208</v>
      </c>
    </row>
    <row r="33" spans="1:7">
      <c r="B33" t="s">
        <v>62</v>
      </c>
      <c r="D33" s="76">
        <v>1</v>
      </c>
      <c r="E33" s="25">
        <v>675000</v>
      </c>
      <c r="F33" s="9">
        <v>1.1764705882352941E-2</v>
      </c>
      <c r="G33" s="9">
        <v>1.1256106415218044E-2</v>
      </c>
    </row>
    <row r="34" spans="1:7">
      <c r="C34" t="s">
        <v>81</v>
      </c>
      <c r="D34" s="76">
        <v>1</v>
      </c>
      <c r="E34" s="25">
        <v>675000</v>
      </c>
      <c r="F34" s="9">
        <v>1.1764705882352941E-2</v>
      </c>
      <c r="G34" s="9">
        <v>1.1256106415218044E-2</v>
      </c>
    </row>
    <row r="35" spans="1:7">
      <c r="B35" t="s">
        <v>58</v>
      </c>
      <c r="D35" s="76">
        <v>18</v>
      </c>
      <c r="E35" s="25">
        <v>11288812.689999999</v>
      </c>
      <c r="F35" s="9">
        <v>0.21176470588235294</v>
      </c>
      <c r="G35" s="9">
        <v>0.18824900287422794</v>
      </c>
    </row>
    <row r="36" spans="1:7">
      <c r="C36" t="s">
        <v>67</v>
      </c>
      <c r="D36" s="76">
        <v>16</v>
      </c>
      <c r="E36" s="25">
        <v>10338812.689999999</v>
      </c>
      <c r="F36" s="9">
        <v>0.18823529411764706</v>
      </c>
      <c r="G36" s="9">
        <v>0.17240707532688401</v>
      </c>
    </row>
    <row r="37" spans="1:7">
      <c r="C37" t="s">
        <v>84</v>
      </c>
      <c r="D37" s="76">
        <v>2</v>
      </c>
      <c r="E37" s="25">
        <v>950000</v>
      </c>
      <c r="F37" s="9">
        <v>2.3529411764705882E-2</v>
      </c>
      <c r="G37" s="9">
        <v>1.5841927547343912E-2</v>
      </c>
    </row>
    <row r="38" spans="1:7">
      <c r="B38" t="s">
        <v>71</v>
      </c>
      <c r="D38" s="76">
        <v>6</v>
      </c>
      <c r="E38" s="25">
        <v>2955000</v>
      </c>
      <c r="F38" s="9">
        <v>7.0588235294117646E-2</v>
      </c>
      <c r="G38" s="9">
        <v>4.9276732528843438E-2</v>
      </c>
    </row>
    <row r="39" spans="1:7">
      <c r="C39" t="s">
        <v>72</v>
      </c>
      <c r="D39" s="76">
        <v>4</v>
      </c>
      <c r="E39" s="25">
        <v>2025000</v>
      </c>
      <c r="F39" s="9">
        <v>4.7058823529411764E-2</v>
      </c>
      <c r="G39" s="9">
        <v>3.3768319245654127E-2</v>
      </c>
    </row>
    <row r="40" spans="1:7">
      <c r="C40" t="s">
        <v>85</v>
      </c>
      <c r="D40" s="76">
        <v>2</v>
      </c>
      <c r="E40" s="25">
        <v>930000</v>
      </c>
      <c r="F40" s="9">
        <v>2.3529411764705882E-2</v>
      </c>
      <c r="G40" s="9">
        <v>1.5508413283189304E-2</v>
      </c>
    </row>
    <row r="41" spans="1:7">
      <c r="B41" t="s">
        <v>90</v>
      </c>
      <c r="D41" s="76">
        <v>1</v>
      </c>
      <c r="E41" s="25">
        <v>2290000</v>
      </c>
      <c r="F41" s="9">
        <v>1.1764705882352941E-2</v>
      </c>
      <c r="G41" s="9">
        <v>3.8187383245702693E-2</v>
      </c>
    </row>
    <row r="42" spans="1:7">
      <c r="C42" t="s">
        <v>91</v>
      </c>
      <c r="D42" s="76">
        <v>1</v>
      </c>
      <c r="E42" s="25">
        <v>2290000</v>
      </c>
      <c r="F42" s="9">
        <v>1.1764705882352941E-2</v>
      </c>
      <c r="G42" s="9">
        <v>3.8187383245702693E-2</v>
      </c>
    </row>
    <row r="43" spans="1:7">
      <c r="A43" t="s">
        <v>56</v>
      </c>
      <c r="D43" s="76">
        <v>21</v>
      </c>
      <c r="E43" s="25">
        <v>17671501.18</v>
      </c>
      <c r="F43" s="9">
        <v>0.24705882352941178</v>
      </c>
      <c r="G43" s="9">
        <v>0.29468488562774997</v>
      </c>
    </row>
    <row r="44" spans="1:7">
      <c r="B44" t="s">
        <v>69</v>
      </c>
      <c r="D44" s="76">
        <v>1</v>
      </c>
      <c r="E44" s="25">
        <v>835000</v>
      </c>
      <c r="F44" s="9">
        <v>1.1764705882352941E-2</v>
      </c>
      <c r="G44" s="9">
        <v>1.3924220528454913E-2</v>
      </c>
    </row>
    <row r="45" spans="1:7">
      <c r="C45" t="s">
        <v>88</v>
      </c>
      <c r="D45" s="76">
        <v>1</v>
      </c>
      <c r="E45" s="25">
        <v>835000</v>
      </c>
      <c r="F45" s="9">
        <v>1.1764705882352941E-2</v>
      </c>
      <c r="G45" s="9">
        <v>1.3924220528454913E-2</v>
      </c>
    </row>
    <row r="46" spans="1:7">
      <c r="B46" t="s">
        <v>58</v>
      </c>
      <c r="D46" s="76">
        <v>20</v>
      </c>
      <c r="E46" s="25">
        <v>16836501.18</v>
      </c>
      <c r="F46" s="9">
        <v>0.23529411764705882</v>
      </c>
      <c r="G46" s="9">
        <v>0.28076066509929504</v>
      </c>
    </row>
    <row r="47" spans="1:7">
      <c r="C47" t="s">
        <v>59</v>
      </c>
      <c r="D47" s="76">
        <v>20</v>
      </c>
      <c r="E47" s="25">
        <v>16836501.18</v>
      </c>
      <c r="F47" s="9">
        <v>0.23529411764705882</v>
      </c>
      <c r="G47" s="9">
        <v>0.28076066509929504</v>
      </c>
    </row>
    <row r="48" spans="1:7">
      <c r="A48" t="s">
        <v>79</v>
      </c>
      <c r="D48" s="76">
        <v>1</v>
      </c>
      <c r="E48" s="25">
        <v>1150000</v>
      </c>
      <c r="F48" s="9">
        <v>1.1764705882352941E-2</v>
      </c>
      <c r="G48" s="9">
        <v>1.9177070188889998E-2</v>
      </c>
    </row>
    <row r="49" spans="1:7">
      <c r="B49" t="s">
        <v>80</v>
      </c>
      <c r="D49" s="76">
        <v>1</v>
      </c>
      <c r="E49" s="25">
        <v>1150000</v>
      </c>
      <c r="F49" s="9">
        <v>1.1764705882352941E-2</v>
      </c>
      <c r="G49" s="9">
        <v>1.9177070188889998E-2</v>
      </c>
    </row>
    <row r="50" spans="1:7">
      <c r="C50" t="s">
        <v>81</v>
      </c>
      <c r="D50" s="76">
        <v>1</v>
      </c>
      <c r="E50" s="25">
        <v>1150000</v>
      </c>
      <c r="F50" s="9">
        <v>1.1764705882352941E-2</v>
      </c>
      <c r="G50" s="9">
        <v>1.9177070188889998E-2</v>
      </c>
    </row>
    <row r="51" spans="1:7">
      <c r="A51" t="s">
        <v>29</v>
      </c>
      <c r="D51" s="76">
        <v>85</v>
      </c>
      <c r="E51" s="25">
        <v>59967450.119999997</v>
      </c>
      <c r="F51" s="9">
        <v>1</v>
      </c>
      <c r="G5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122</v>
      </c>
      <c r="C5" s="76">
        <v>1</v>
      </c>
      <c r="D5" s="25">
        <v>181600</v>
      </c>
      <c r="E5" s="9">
        <v>6.6666666666666666E-2</v>
      </c>
      <c r="F5" s="9">
        <v>9.4975105644115303E-3</v>
      </c>
    </row>
    <row r="6" spans="1:6">
      <c r="B6" t="s">
        <v>56</v>
      </c>
      <c r="C6" s="76">
        <v>1</v>
      </c>
      <c r="D6" s="25">
        <v>181600</v>
      </c>
      <c r="E6" s="9">
        <v>6.6666666666666666E-2</v>
      </c>
      <c r="F6" s="9">
        <v>9.4975105644115303E-3</v>
      </c>
    </row>
    <row r="7" spans="1:6">
      <c r="C7" s="76"/>
      <c r="D7" s="25"/>
      <c r="E7" s="9"/>
      <c r="F7" s="9"/>
    </row>
    <row r="8" spans="1:6">
      <c r="A8" t="s">
        <v>126</v>
      </c>
      <c r="C8" s="76">
        <v>1</v>
      </c>
      <c r="D8" s="25">
        <v>1456200</v>
      </c>
      <c r="E8" s="9">
        <v>6.6666666666666666E-2</v>
      </c>
      <c r="F8" s="9">
        <v>7.6157901343040041E-2</v>
      </c>
    </row>
    <row r="9" spans="1:6">
      <c r="B9" t="s">
        <v>56</v>
      </c>
      <c r="C9" s="76">
        <v>1</v>
      </c>
      <c r="D9" s="25">
        <v>1456200</v>
      </c>
      <c r="E9" s="9">
        <v>6.6666666666666666E-2</v>
      </c>
      <c r="F9" s="9">
        <v>7.6157901343040041E-2</v>
      </c>
    </row>
    <row r="10" spans="1:6">
      <c r="C10" s="76"/>
      <c r="D10" s="25"/>
      <c r="E10" s="9"/>
      <c r="F10" s="9"/>
    </row>
    <row r="11" spans="1:6">
      <c r="A11" t="s">
        <v>114</v>
      </c>
      <c r="C11" s="76">
        <v>1</v>
      </c>
      <c r="D11" s="25">
        <v>400000</v>
      </c>
      <c r="E11" s="9">
        <v>6.6666666666666666E-2</v>
      </c>
      <c r="F11" s="9">
        <v>2.0919626793857997E-2</v>
      </c>
    </row>
    <row r="12" spans="1:6">
      <c r="B12" t="s">
        <v>66</v>
      </c>
      <c r="C12" s="76">
        <v>1</v>
      </c>
      <c r="D12" s="25">
        <v>400000</v>
      </c>
      <c r="E12" s="9">
        <v>6.6666666666666666E-2</v>
      </c>
      <c r="F12" s="9">
        <v>2.0919626793857997E-2</v>
      </c>
    </row>
    <row r="13" spans="1:6">
      <c r="C13" s="76"/>
      <c r="D13" s="25"/>
      <c r="E13" s="9"/>
      <c r="F13" s="9"/>
    </row>
    <row r="14" spans="1:6">
      <c r="A14" t="s">
        <v>112</v>
      </c>
      <c r="C14" s="76">
        <v>1</v>
      </c>
      <c r="D14" s="25">
        <v>175000</v>
      </c>
      <c r="E14" s="9">
        <v>6.6666666666666666E-2</v>
      </c>
      <c r="F14" s="9">
        <v>9.1523367223128732E-3</v>
      </c>
    </row>
    <row r="15" spans="1:6">
      <c r="B15" t="s">
        <v>66</v>
      </c>
      <c r="C15" s="76">
        <v>1</v>
      </c>
      <c r="D15" s="25">
        <v>175000</v>
      </c>
      <c r="E15" s="9">
        <v>6.6666666666666666E-2</v>
      </c>
      <c r="F15" s="9">
        <v>9.1523367223128732E-3</v>
      </c>
    </row>
    <row r="16" spans="1:6">
      <c r="C16" s="76"/>
      <c r="D16" s="25"/>
      <c r="E16" s="9"/>
      <c r="F16" s="9"/>
    </row>
    <row r="17" spans="1:6">
      <c r="A17" t="s">
        <v>99</v>
      </c>
      <c r="C17" s="76">
        <v>3</v>
      </c>
      <c r="D17" s="25">
        <v>3358000</v>
      </c>
      <c r="E17" s="9">
        <v>0.2</v>
      </c>
      <c r="F17" s="9">
        <v>0.17562026693443789</v>
      </c>
    </row>
    <row r="18" spans="1:6">
      <c r="B18" t="s">
        <v>61</v>
      </c>
      <c r="C18" s="76">
        <v>2</v>
      </c>
      <c r="D18" s="25">
        <v>1023000</v>
      </c>
      <c r="E18" s="9">
        <v>0.13333333333333333</v>
      </c>
      <c r="F18" s="9">
        <v>5.3501945525291826E-2</v>
      </c>
    </row>
    <row r="19" spans="1:6">
      <c r="B19" t="s">
        <v>51</v>
      </c>
      <c r="C19" s="76">
        <v>1</v>
      </c>
      <c r="D19" s="25">
        <v>2335000</v>
      </c>
      <c r="E19" s="9">
        <v>6.6666666666666666E-2</v>
      </c>
      <c r="F19" s="9">
        <v>0.12211832140914607</v>
      </c>
    </row>
    <row r="20" spans="1:6">
      <c r="C20" s="76"/>
      <c r="D20" s="25"/>
      <c r="E20" s="9"/>
      <c r="F20" s="9"/>
    </row>
    <row r="21" spans="1:6">
      <c r="A21" t="s">
        <v>44</v>
      </c>
      <c r="C21" s="76"/>
      <c r="D21" s="25"/>
      <c r="E21" s="9">
        <v>0</v>
      </c>
      <c r="F21" s="9">
        <v>0</v>
      </c>
    </row>
    <row r="22" spans="1:6">
      <c r="B22" t="s">
        <v>44</v>
      </c>
      <c r="C22" s="76"/>
      <c r="D22" s="25"/>
      <c r="E22" s="9">
        <v>0</v>
      </c>
      <c r="F22" s="9">
        <v>0</v>
      </c>
    </row>
    <row r="23" spans="1:6">
      <c r="C23" s="76"/>
      <c r="D23" s="25"/>
      <c r="E23" s="9"/>
      <c r="F23" s="9"/>
    </row>
    <row r="24" spans="1:6">
      <c r="A24" t="s">
        <v>110</v>
      </c>
      <c r="C24" s="76">
        <v>1</v>
      </c>
      <c r="D24" s="25">
        <v>3000000</v>
      </c>
      <c r="E24" s="9">
        <v>6.6666666666666666E-2</v>
      </c>
      <c r="F24" s="9">
        <v>0.15689720095393497</v>
      </c>
    </row>
    <row r="25" spans="1:6">
      <c r="B25" t="s">
        <v>77</v>
      </c>
      <c r="C25" s="76">
        <v>1</v>
      </c>
      <c r="D25" s="25">
        <v>3000000</v>
      </c>
      <c r="E25" s="9">
        <v>6.6666666666666666E-2</v>
      </c>
      <c r="F25" s="9">
        <v>0.15689720095393497</v>
      </c>
    </row>
    <row r="26" spans="1:6">
      <c r="C26" s="76"/>
      <c r="D26" s="25"/>
      <c r="E26" s="9"/>
      <c r="F26" s="9"/>
    </row>
    <row r="27" spans="1:6">
      <c r="A27" t="s">
        <v>108</v>
      </c>
      <c r="C27" s="76">
        <v>1</v>
      </c>
      <c r="D27" s="25">
        <v>1080000</v>
      </c>
      <c r="E27" s="9">
        <v>6.6666666666666666E-2</v>
      </c>
      <c r="F27" s="9">
        <v>5.6482992343416596E-2</v>
      </c>
    </row>
    <row r="28" spans="1:6">
      <c r="B28" t="s">
        <v>77</v>
      </c>
      <c r="C28" s="76">
        <v>1</v>
      </c>
      <c r="D28" s="25">
        <v>1080000</v>
      </c>
      <c r="E28" s="9">
        <v>6.6666666666666666E-2</v>
      </c>
      <c r="F28" s="9">
        <v>5.6482992343416596E-2</v>
      </c>
    </row>
    <row r="29" spans="1:6">
      <c r="C29" s="76"/>
      <c r="D29" s="25"/>
      <c r="E29" s="9"/>
      <c r="F29" s="9"/>
    </row>
    <row r="30" spans="1:6">
      <c r="A30" t="s">
        <v>105</v>
      </c>
      <c r="C30" s="76">
        <v>3</v>
      </c>
      <c r="D30" s="25">
        <v>8300000</v>
      </c>
      <c r="E30" s="9">
        <v>0.2</v>
      </c>
      <c r="F30" s="9">
        <v>0.43408225597255345</v>
      </c>
    </row>
    <row r="31" spans="1:6">
      <c r="B31" t="s">
        <v>56</v>
      </c>
      <c r="C31" s="76">
        <v>1</v>
      </c>
      <c r="D31" s="25">
        <v>3500000</v>
      </c>
      <c r="E31" s="9">
        <v>6.6666666666666666E-2</v>
      </c>
      <c r="F31" s="9">
        <v>0.18304673444625749</v>
      </c>
    </row>
    <row r="32" spans="1:6">
      <c r="B32" t="s">
        <v>77</v>
      </c>
      <c r="C32" s="76">
        <v>2</v>
      </c>
      <c r="D32" s="25">
        <v>4800000</v>
      </c>
      <c r="E32" s="9">
        <v>0.13333333333333333</v>
      </c>
      <c r="F32" s="9">
        <v>0.25103552152629599</v>
      </c>
    </row>
    <row r="33" spans="1:6">
      <c r="C33" s="76"/>
      <c r="D33" s="25"/>
      <c r="E33" s="9"/>
      <c r="F33" s="9"/>
    </row>
    <row r="34" spans="1:6">
      <c r="A34" t="s">
        <v>124</v>
      </c>
      <c r="C34" s="76">
        <v>1</v>
      </c>
      <c r="D34" s="25">
        <v>125000</v>
      </c>
      <c r="E34" s="9">
        <v>6.6666666666666666E-2</v>
      </c>
      <c r="F34" s="9">
        <v>6.5373833730806245E-3</v>
      </c>
    </row>
    <row r="35" spans="1:6">
      <c r="B35" t="s">
        <v>56</v>
      </c>
      <c r="C35" s="76">
        <v>1</v>
      </c>
      <c r="D35" s="25">
        <v>125000</v>
      </c>
      <c r="E35" s="9">
        <v>6.6666666666666666E-2</v>
      </c>
      <c r="F35" s="9">
        <v>6.5373833730806245E-3</v>
      </c>
    </row>
    <row r="36" spans="1:6">
      <c r="C36" s="76"/>
      <c r="D36" s="25"/>
      <c r="E36" s="9"/>
      <c r="F36" s="9"/>
    </row>
    <row r="37" spans="1:6">
      <c r="A37" t="s">
        <v>120</v>
      </c>
      <c r="C37" s="76">
        <v>1</v>
      </c>
      <c r="D37" s="25">
        <v>430000</v>
      </c>
      <c r="E37" s="9">
        <v>6.6666666666666666E-2</v>
      </c>
      <c r="F37" s="9">
        <v>2.2488598803397347E-2</v>
      </c>
    </row>
    <row r="38" spans="1:6">
      <c r="B38" t="s">
        <v>56</v>
      </c>
      <c r="C38" s="76">
        <v>1</v>
      </c>
      <c r="D38" s="25">
        <v>430000</v>
      </c>
      <c r="E38" s="9">
        <v>6.6666666666666666E-2</v>
      </c>
      <c r="F38" s="9">
        <v>2.2488598803397347E-2</v>
      </c>
    </row>
    <row r="39" spans="1:6">
      <c r="C39" s="76"/>
      <c r="D39" s="25"/>
      <c r="E39" s="9"/>
      <c r="F39" s="9"/>
    </row>
    <row r="40" spans="1:6">
      <c r="A40" t="s">
        <v>118</v>
      </c>
      <c r="C40" s="76">
        <v>1</v>
      </c>
      <c r="D40" s="25">
        <v>615000</v>
      </c>
      <c r="E40" s="9">
        <v>6.6666666666666666E-2</v>
      </c>
      <c r="F40" s="9">
        <v>3.216392619555667E-2</v>
      </c>
    </row>
    <row r="41" spans="1:6">
      <c r="B41" t="s">
        <v>56</v>
      </c>
      <c r="C41" s="76">
        <v>1</v>
      </c>
      <c r="D41" s="25">
        <v>615000</v>
      </c>
      <c r="E41" s="9">
        <v>6.6666666666666666E-2</v>
      </c>
      <c r="F41" s="9">
        <v>3.216392619555667E-2</v>
      </c>
    </row>
    <row r="42" spans="1:6">
      <c r="C42" s="76"/>
      <c r="D42" s="25"/>
      <c r="E42" s="9"/>
      <c r="F42" s="9"/>
    </row>
    <row r="43" spans="1:6">
      <c r="A43" t="s">
        <v>29</v>
      </c>
      <c r="C43" s="76">
        <v>15</v>
      </c>
      <c r="D43" s="25">
        <v>19120800</v>
      </c>
      <c r="E43" s="9">
        <v>1</v>
      </c>
      <c r="F4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86</v>
      </c>
    </row>
    <row r="2" spans="1:12" ht="15">
      <c r="A2" s="104" t="s">
        <v>61</v>
      </c>
      <c r="B2" s="104" t="s">
        <v>127</v>
      </c>
      <c r="C2" s="104" t="s">
        <v>64</v>
      </c>
      <c r="D2" s="104" t="s">
        <v>65</v>
      </c>
      <c r="E2" s="104" t="s">
        <v>68</v>
      </c>
      <c r="F2" s="105">
        <v>991594</v>
      </c>
      <c r="G2" s="106">
        <v>25000</v>
      </c>
      <c r="H2" s="104" t="s">
        <v>55</v>
      </c>
      <c r="I2" s="104" t="s">
        <v>60</v>
      </c>
      <c r="J2" s="107">
        <v>44879</v>
      </c>
    </row>
    <row r="3" spans="1:12" ht="15">
      <c r="A3" s="104" t="s">
        <v>61</v>
      </c>
      <c r="B3" s="104" t="s">
        <v>127</v>
      </c>
      <c r="C3" s="104" t="s">
        <v>64</v>
      </c>
      <c r="D3" s="104" t="s">
        <v>65</v>
      </c>
      <c r="E3" s="104" t="s">
        <v>52</v>
      </c>
      <c r="F3" s="105">
        <v>991743</v>
      </c>
      <c r="G3" s="106">
        <v>700000</v>
      </c>
      <c r="H3" s="104" t="s">
        <v>55</v>
      </c>
      <c r="I3" s="104" t="s">
        <v>60</v>
      </c>
      <c r="J3" s="107">
        <v>44883</v>
      </c>
    </row>
    <row r="4" spans="1:12" ht="15">
      <c r="A4" s="104" t="s">
        <v>61</v>
      </c>
      <c r="B4" s="104" t="s">
        <v>127</v>
      </c>
      <c r="C4" s="104" t="s">
        <v>64</v>
      </c>
      <c r="D4" s="104" t="s">
        <v>65</v>
      </c>
      <c r="E4" s="104" t="s">
        <v>52</v>
      </c>
      <c r="F4" s="105">
        <v>991741</v>
      </c>
      <c r="G4" s="106">
        <v>465000</v>
      </c>
      <c r="H4" s="104" t="s">
        <v>55</v>
      </c>
      <c r="I4" s="104" t="s">
        <v>60</v>
      </c>
      <c r="J4" s="107">
        <v>44883</v>
      </c>
    </row>
    <row r="5" spans="1:12" ht="15">
      <c r="A5" s="104" t="s">
        <v>61</v>
      </c>
      <c r="B5" s="104" t="s">
        <v>127</v>
      </c>
      <c r="C5" s="104" t="s">
        <v>64</v>
      </c>
      <c r="D5" s="104" t="s">
        <v>65</v>
      </c>
      <c r="E5" s="104" t="s">
        <v>57</v>
      </c>
      <c r="F5" s="105">
        <v>991305</v>
      </c>
      <c r="G5" s="106">
        <v>325000</v>
      </c>
      <c r="H5" s="104" t="s">
        <v>55</v>
      </c>
      <c r="I5" s="104" t="s">
        <v>60</v>
      </c>
      <c r="J5" s="107">
        <v>44866</v>
      </c>
    </row>
    <row r="6" spans="1:12" ht="15">
      <c r="A6" s="104" t="s">
        <v>61</v>
      </c>
      <c r="B6" s="104" t="s">
        <v>127</v>
      </c>
      <c r="C6" s="104" t="s">
        <v>64</v>
      </c>
      <c r="D6" s="104" t="s">
        <v>65</v>
      </c>
      <c r="E6" s="104" t="s">
        <v>52</v>
      </c>
      <c r="F6" s="105">
        <v>991733</v>
      </c>
      <c r="G6" s="106">
        <v>1025000</v>
      </c>
      <c r="H6" s="104" t="s">
        <v>55</v>
      </c>
      <c r="I6" s="104" t="s">
        <v>60</v>
      </c>
      <c r="J6" s="107">
        <v>44883</v>
      </c>
    </row>
    <row r="7" spans="1:12" ht="15">
      <c r="A7" s="104" t="s">
        <v>61</v>
      </c>
      <c r="B7" s="104" t="s">
        <v>127</v>
      </c>
      <c r="C7" s="104" t="s">
        <v>64</v>
      </c>
      <c r="D7" s="104" t="s">
        <v>65</v>
      </c>
      <c r="E7" s="104" t="s">
        <v>52</v>
      </c>
      <c r="F7" s="105">
        <v>991745</v>
      </c>
      <c r="G7" s="106">
        <v>580000</v>
      </c>
      <c r="H7" s="104" t="s">
        <v>55</v>
      </c>
      <c r="I7" s="104" t="s">
        <v>60</v>
      </c>
      <c r="J7" s="107">
        <v>44883</v>
      </c>
    </row>
    <row r="8" spans="1:12" ht="15">
      <c r="A8" s="104" t="s">
        <v>61</v>
      </c>
      <c r="B8" s="104" t="s">
        <v>127</v>
      </c>
      <c r="C8" s="104" t="s">
        <v>64</v>
      </c>
      <c r="D8" s="104" t="s">
        <v>65</v>
      </c>
      <c r="E8" s="104" t="s">
        <v>52</v>
      </c>
      <c r="F8" s="105">
        <v>991749</v>
      </c>
      <c r="G8" s="106">
        <v>489000</v>
      </c>
      <c r="H8" s="104" t="s">
        <v>55</v>
      </c>
      <c r="I8" s="104" t="s">
        <v>60</v>
      </c>
      <c r="J8" s="107">
        <v>44883</v>
      </c>
    </row>
    <row r="9" spans="1:12" ht="15">
      <c r="A9" s="104" t="s">
        <v>61</v>
      </c>
      <c r="B9" s="104" t="s">
        <v>127</v>
      </c>
      <c r="C9" s="104" t="s">
        <v>64</v>
      </c>
      <c r="D9" s="104" t="s">
        <v>65</v>
      </c>
      <c r="E9" s="104" t="s">
        <v>52</v>
      </c>
      <c r="F9" s="105">
        <v>991949</v>
      </c>
      <c r="G9" s="106">
        <v>925000</v>
      </c>
      <c r="H9" s="104" t="s">
        <v>55</v>
      </c>
      <c r="I9" s="104" t="s">
        <v>60</v>
      </c>
      <c r="J9" s="107">
        <v>44894</v>
      </c>
    </row>
    <row r="10" spans="1:12" ht="15">
      <c r="A10" s="104" t="s">
        <v>61</v>
      </c>
      <c r="B10" s="104" t="s">
        <v>127</v>
      </c>
      <c r="C10" s="104" t="s">
        <v>64</v>
      </c>
      <c r="D10" s="104" t="s">
        <v>65</v>
      </c>
      <c r="E10" s="104" t="s">
        <v>52</v>
      </c>
      <c r="F10" s="105">
        <v>991761</v>
      </c>
      <c r="G10" s="106">
        <v>275000</v>
      </c>
      <c r="H10" s="104" t="s">
        <v>55</v>
      </c>
      <c r="I10" s="104" t="s">
        <v>60</v>
      </c>
      <c r="J10" s="107">
        <v>44883</v>
      </c>
    </row>
    <row r="11" spans="1:12" ht="15">
      <c r="A11" s="104" t="s">
        <v>61</v>
      </c>
      <c r="B11" s="104" t="s">
        <v>127</v>
      </c>
      <c r="C11" s="104" t="s">
        <v>64</v>
      </c>
      <c r="D11" s="104" t="s">
        <v>65</v>
      </c>
      <c r="E11" s="104" t="s">
        <v>52</v>
      </c>
      <c r="F11" s="105">
        <v>991899</v>
      </c>
      <c r="G11" s="106">
        <v>599000</v>
      </c>
      <c r="H11" s="104" t="s">
        <v>55</v>
      </c>
      <c r="I11" s="104" t="s">
        <v>60</v>
      </c>
      <c r="J11" s="107">
        <v>44893</v>
      </c>
    </row>
    <row r="12" spans="1:12" ht="15">
      <c r="A12" s="104" t="s">
        <v>61</v>
      </c>
      <c r="B12" s="104" t="s">
        <v>127</v>
      </c>
      <c r="C12" s="104" t="s">
        <v>69</v>
      </c>
      <c r="D12" s="104" t="s">
        <v>70</v>
      </c>
      <c r="E12" s="104" t="s">
        <v>52</v>
      </c>
      <c r="F12" s="105">
        <v>991605</v>
      </c>
      <c r="G12" s="106">
        <v>528000</v>
      </c>
      <c r="H12" s="104" t="s">
        <v>55</v>
      </c>
      <c r="I12" s="104" t="s">
        <v>60</v>
      </c>
      <c r="J12" s="107">
        <v>44879</v>
      </c>
    </row>
    <row r="13" spans="1:12" ht="15">
      <c r="A13" s="104" t="s">
        <v>61</v>
      </c>
      <c r="B13" s="104" t="s">
        <v>127</v>
      </c>
      <c r="C13" s="104" t="s">
        <v>64</v>
      </c>
      <c r="D13" s="104" t="s">
        <v>65</v>
      </c>
      <c r="E13" s="104" t="s">
        <v>52</v>
      </c>
      <c r="F13" s="105">
        <v>992008</v>
      </c>
      <c r="G13" s="106">
        <v>1725000</v>
      </c>
      <c r="H13" s="104" t="s">
        <v>55</v>
      </c>
      <c r="I13" s="104" t="s">
        <v>60</v>
      </c>
      <c r="J13" s="107">
        <v>44895</v>
      </c>
    </row>
    <row r="14" spans="1:12" ht="15">
      <c r="A14" s="104" t="s">
        <v>61</v>
      </c>
      <c r="B14" s="104" t="s">
        <v>127</v>
      </c>
      <c r="C14" s="104" t="s">
        <v>64</v>
      </c>
      <c r="D14" s="104" t="s">
        <v>65</v>
      </c>
      <c r="E14" s="104" t="s">
        <v>52</v>
      </c>
      <c r="F14" s="105">
        <v>991803</v>
      </c>
      <c r="G14" s="106">
        <v>510000</v>
      </c>
      <c r="H14" s="104" t="s">
        <v>55</v>
      </c>
      <c r="I14" s="104" t="s">
        <v>60</v>
      </c>
      <c r="J14" s="107">
        <v>44886</v>
      </c>
    </row>
    <row r="15" spans="1:12" ht="15">
      <c r="A15" s="104" t="s">
        <v>61</v>
      </c>
      <c r="B15" s="104" t="s">
        <v>127</v>
      </c>
      <c r="C15" s="104" t="s">
        <v>64</v>
      </c>
      <c r="D15" s="104" t="s">
        <v>65</v>
      </c>
      <c r="E15" s="104" t="s">
        <v>68</v>
      </c>
      <c r="F15" s="105">
        <v>991593</v>
      </c>
      <c r="G15" s="106">
        <v>25000</v>
      </c>
      <c r="H15" s="104" t="s">
        <v>55</v>
      </c>
      <c r="I15" s="104" t="s">
        <v>60</v>
      </c>
      <c r="J15" s="107">
        <v>44879</v>
      </c>
    </row>
    <row r="16" spans="1:12" ht="15">
      <c r="A16" s="104" t="s">
        <v>61</v>
      </c>
      <c r="B16" s="104" t="s">
        <v>127</v>
      </c>
      <c r="C16" s="104" t="s">
        <v>64</v>
      </c>
      <c r="D16" s="104" t="s">
        <v>65</v>
      </c>
      <c r="E16" s="104" t="s">
        <v>52</v>
      </c>
      <c r="F16" s="105">
        <v>991827</v>
      </c>
      <c r="G16" s="106">
        <v>540000</v>
      </c>
      <c r="H16" s="104" t="s">
        <v>55</v>
      </c>
      <c r="I16" s="104" t="s">
        <v>60</v>
      </c>
      <c r="J16" s="107">
        <v>44887</v>
      </c>
    </row>
    <row r="17" spans="1:10" ht="15">
      <c r="A17" s="104" t="s">
        <v>61</v>
      </c>
      <c r="B17" s="104" t="s">
        <v>127</v>
      </c>
      <c r="C17" s="104" t="s">
        <v>64</v>
      </c>
      <c r="D17" s="104" t="s">
        <v>65</v>
      </c>
      <c r="E17" s="104" t="s">
        <v>52</v>
      </c>
      <c r="F17" s="105">
        <v>991830</v>
      </c>
      <c r="G17" s="106">
        <v>600000</v>
      </c>
      <c r="H17" s="104" t="s">
        <v>55</v>
      </c>
      <c r="I17" s="104" t="s">
        <v>60</v>
      </c>
      <c r="J17" s="107">
        <v>44887</v>
      </c>
    </row>
    <row r="18" spans="1:10" ht="15">
      <c r="A18" s="104" t="s">
        <v>61</v>
      </c>
      <c r="B18" s="104" t="s">
        <v>127</v>
      </c>
      <c r="C18" s="104" t="s">
        <v>62</v>
      </c>
      <c r="D18" s="104" t="s">
        <v>82</v>
      </c>
      <c r="E18" s="104" t="s">
        <v>52</v>
      </c>
      <c r="F18" s="105">
        <v>991883</v>
      </c>
      <c r="G18" s="106">
        <v>377000</v>
      </c>
      <c r="H18" s="104" t="s">
        <v>55</v>
      </c>
      <c r="I18" s="104" t="s">
        <v>60</v>
      </c>
      <c r="J18" s="107">
        <v>44893</v>
      </c>
    </row>
    <row r="19" spans="1:10" ht="15">
      <c r="A19" s="104" t="s">
        <v>61</v>
      </c>
      <c r="B19" s="104" t="s">
        <v>127</v>
      </c>
      <c r="C19" s="104" t="s">
        <v>64</v>
      </c>
      <c r="D19" s="104" t="s">
        <v>65</v>
      </c>
      <c r="E19" s="104" t="s">
        <v>52</v>
      </c>
      <c r="F19" s="105">
        <v>991574</v>
      </c>
      <c r="G19" s="106">
        <v>555000</v>
      </c>
      <c r="H19" s="104" t="s">
        <v>55</v>
      </c>
      <c r="I19" s="104" t="s">
        <v>60</v>
      </c>
      <c r="J19" s="107">
        <v>44875</v>
      </c>
    </row>
    <row r="20" spans="1:10" ht="15">
      <c r="A20" s="104" t="s">
        <v>61</v>
      </c>
      <c r="B20" s="104" t="s">
        <v>127</v>
      </c>
      <c r="C20" s="104" t="s">
        <v>69</v>
      </c>
      <c r="D20" s="104" t="s">
        <v>70</v>
      </c>
      <c r="E20" s="104" t="s">
        <v>52</v>
      </c>
      <c r="F20" s="105">
        <v>991490</v>
      </c>
      <c r="G20" s="106">
        <v>440000</v>
      </c>
      <c r="H20" s="104" t="s">
        <v>55</v>
      </c>
      <c r="I20" s="104" t="s">
        <v>60</v>
      </c>
      <c r="J20" s="107">
        <v>44873</v>
      </c>
    </row>
    <row r="21" spans="1:10" ht="15">
      <c r="A21" s="104" t="s">
        <v>61</v>
      </c>
      <c r="B21" s="104" t="s">
        <v>127</v>
      </c>
      <c r="C21" s="104" t="s">
        <v>62</v>
      </c>
      <c r="D21" s="104" t="s">
        <v>63</v>
      </c>
      <c r="E21" s="104" t="s">
        <v>52</v>
      </c>
      <c r="F21" s="105">
        <v>991573</v>
      </c>
      <c r="G21" s="106">
        <v>418000</v>
      </c>
      <c r="H21" s="104" t="s">
        <v>55</v>
      </c>
      <c r="I21" s="104" t="s">
        <v>60</v>
      </c>
      <c r="J21" s="107">
        <v>44875</v>
      </c>
    </row>
    <row r="22" spans="1:10" ht="15">
      <c r="A22" s="104" t="s">
        <v>61</v>
      </c>
      <c r="B22" s="104" t="s">
        <v>127</v>
      </c>
      <c r="C22" s="104" t="s">
        <v>64</v>
      </c>
      <c r="D22" s="104" t="s">
        <v>65</v>
      </c>
      <c r="E22" s="104" t="s">
        <v>89</v>
      </c>
      <c r="F22" s="105">
        <v>991362</v>
      </c>
      <c r="G22" s="106">
        <v>285000</v>
      </c>
      <c r="H22" s="104" t="s">
        <v>55</v>
      </c>
      <c r="I22" s="104" t="s">
        <v>60</v>
      </c>
      <c r="J22" s="107">
        <v>44868</v>
      </c>
    </row>
    <row r="23" spans="1:10" ht="15">
      <c r="A23" s="104" t="s">
        <v>51</v>
      </c>
      <c r="B23" s="104" t="s">
        <v>128</v>
      </c>
      <c r="C23" s="104" t="s">
        <v>75</v>
      </c>
      <c r="D23" s="104" t="s">
        <v>76</v>
      </c>
      <c r="E23" s="104" t="s">
        <v>52</v>
      </c>
      <c r="F23" s="105">
        <v>991756</v>
      </c>
      <c r="G23" s="106">
        <v>595000</v>
      </c>
      <c r="H23" s="104" t="s">
        <v>55</v>
      </c>
      <c r="I23" s="104" t="s">
        <v>60</v>
      </c>
      <c r="J23" s="107">
        <v>44883</v>
      </c>
    </row>
    <row r="24" spans="1:10" ht="15">
      <c r="A24" s="104" t="s">
        <v>51</v>
      </c>
      <c r="B24" s="104" t="s">
        <v>128</v>
      </c>
      <c r="C24" s="104" t="s">
        <v>73</v>
      </c>
      <c r="D24" s="104" t="s">
        <v>74</v>
      </c>
      <c r="E24" s="104" t="s">
        <v>57</v>
      </c>
      <c r="F24" s="105">
        <v>991524</v>
      </c>
      <c r="G24" s="106">
        <v>517275</v>
      </c>
      <c r="H24" s="104" t="s">
        <v>60</v>
      </c>
      <c r="I24" s="104" t="s">
        <v>60</v>
      </c>
      <c r="J24" s="107">
        <v>44874</v>
      </c>
    </row>
    <row r="25" spans="1:10" ht="15">
      <c r="A25" s="104" t="s">
        <v>51</v>
      </c>
      <c r="B25" s="104" t="s">
        <v>128</v>
      </c>
      <c r="C25" s="104" t="s">
        <v>53</v>
      </c>
      <c r="D25" s="104" t="s">
        <v>54</v>
      </c>
      <c r="E25" s="104" t="s">
        <v>52</v>
      </c>
      <c r="F25" s="105">
        <v>991569</v>
      </c>
      <c r="G25" s="106">
        <v>360000</v>
      </c>
      <c r="H25" s="104" t="s">
        <v>55</v>
      </c>
      <c r="I25" s="104" t="s">
        <v>60</v>
      </c>
      <c r="J25" s="107">
        <v>44875</v>
      </c>
    </row>
    <row r="26" spans="1:10" ht="15">
      <c r="A26" s="104" t="s">
        <v>51</v>
      </c>
      <c r="B26" s="104" t="s">
        <v>128</v>
      </c>
      <c r="C26" s="104" t="s">
        <v>73</v>
      </c>
      <c r="D26" s="104" t="s">
        <v>74</v>
      </c>
      <c r="E26" s="104" t="s">
        <v>57</v>
      </c>
      <c r="F26" s="105">
        <v>991517</v>
      </c>
      <c r="G26" s="106">
        <v>468053.96</v>
      </c>
      <c r="H26" s="104" t="s">
        <v>60</v>
      </c>
      <c r="I26" s="104" t="s">
        <v>60</v>
      </c>
      <c r="J26" s="107">
        <v>44874</v>
      </c>
    </row>
    <row r="27" spans="1:10" ht="15">
      <c r="A27" s="104" t="s">
        <v>51</v>
      </c>
      <c r="B27" s="104" t="s">
        <v>128</v>
      </c>
      <c r="C27" s="104" t="s">
        <v>86</v>
      </c>
      <c r="D27" s="104" t="s">
        <v>95</v>
      </c>
      <c r="E27" s="104" t="s">
        <v>52</v>
      </c>
      <c r="F27" s="105">
        <v>991483</v>
      </c>
      <c r="G27" s="106">
        <v>534000</v>
      </c>
      <c r="H27" s="104" t="s">
        <v>55</v>
      </c>
      <c r="I27" s="104" t="s">
        <v>60</v>
      </c>
      <c r="J27" s="107">
        <v>44873</v>
      </c>
    </row>
    <row r="28" spans="1:10" ht="15">
      <c r="A28" s="104" t="s">
        <v>51</v>
      </c>
      <c r="B28" s="104" t="s">
        <v>128</v>
      </c>
      <c r="C28" s="104" t="s">
        <v>73</v>
      </c>
      <c r="D28" s="104" t="s">
        <v>74</v>
      </c>
      <c r="E28" s="104" t="s">
        <v>57</v>
      </c>
      <c r="F28" s="105">
        <v>991682</v>
      </c>
      <c r="G28" s="106">
        <v>478689</v>
      </c>
      <c r="H28" s="104" t="s">
        <v>60</v>
      </c>
      <c r="I28" s="104" t="s">
        <v>60</v>
      </c>
      <c r="J28" s="107">
        <v>44882</v>
      </c>
    </row>
    <row r="29" spans="1:10" ht="15">
      <c r="A29" s="104" t="s">
        <v>51</v>
      </c>
      <c r="B29" s="104" t="s">
        <v>128</v>
      </c>
      <c r="C29" s="104" t="s">
        <v>73</v>
      </c>
      <c r="D29" s="104" t="s">
        <v>92</v>
      </c>
      <c r="E29" s="104" t="s">
        <v>57</v>
      </c>
      <c r="F29" s="105">
        <v>991394</v>
      </c>
      <c r="G29" s="106">
        <v>3000000</v>
      </c>
      <c r="H29" s="104" t="s">
        <v>55</v>
      </c>
      <c r="I29" s="104" t="s">
        <v>60</v>
      </c>
      <c r="J29" s="107">
        <v>44869</v>
      </c>
    </row>
    <row r="30" spans="1:10" ht="15">
      <c r="A30" s="104" t="s">
        <v>51</v>
      </c>
      <c r="B30" s="104" t="s">
        <v>128</v>
      </c>
      <c r="C30" s="104" t="s">
        <v>73</v>
      </c>
      <c r="D30" s="104" t="s">
        <v>74</v>
      </c>
      <c r="E30" s="104" t="s">
        <v>52</v>
      </c>
      <c r="F30" s="105">
        <v>992020</v>
      </c>
      <c r="G30" s="106">
        <v>446118.29</v>
      </c>
      <c r="H30" s="104" t="s">
        <v>60</v>
      </c>
      <c r="I30" s="104" t="s">
        <v>60</v>
      </c>
      <c r="J30" s="107">
        <v>44895</v>
      </c>
    </row>
    <row r="31" spans="1:10" ht="15">
      <c r="A31" s="104" t="s">
        <v>93</v>
      </c>
      <c r="B31" s="104" t="s">
        <v>129</v>
      </c>
      <c r="C31" s="104" t="s">
        <v>94</v>
      </c>
      <c r="D31" s="104" t="s">
        <v>81</v>
      </c>
      <c r="E31" s="104" t="s">
        <v>52</v>
      </c>
      <c r="F31" s="105">
        <v>991404</v>
      </c>
      <c r="G31" s="106">
        <v>430000</v>
      </c>
      <c r="H31" s="104" t="s">
        <v>55</v>
      </c>
      <c r="I31" s="104" t="s">
        <v>60</v>
      </c>
      <c r="J31" s="107">
        <v>44869</v>
      </c>
    </row>
    <row r="32" spans="1:10" ht="15">
      <c r="A32" s="104" t="s">
        <v>77</v>
      </c>
      <c r="B32" s="104" t="s">
        <v>130</v>
      </c>
      <c r="C32" s="104" t="s">
        <v>86</v>
      </c>
      <c r="D32" s="104" t="s">
        <v>87</v>
      </c>
      <c r="E32" s="104" t="s">
        <v>68</v>
      </c>
      <c r="F32" s="105">
        <v>991564</v>
      </c>
      <c r="G32" s="106">
        <v>695000</v>
      </c>
      <c r="H32" s="104" t="s">
        <v>55</v>
      </c>
      <c r="I32" s="104" t="s">
        <v>60</v>
      </c>
      <c r="J32" s="107">
        <v>44875</v>
      </c>
    </row>
    <row r="33" spans="1:10" ht="15">
      <c r="A33" s="104" t="s">
        <v>77</v>
      </c>
      <c r="B33" s="104" t="s">
        <v>130</v>
      </c>
      <c r="C33" s="104" t="s">
        <v>86</v>
      </c>
      <c r="D33" s="104" t="s">
        <v>87</v>
      </c>
      <c r="E33" s="104" t="s">
        <v>57</v>
      </c>
      <c r="F33" s="105">
        <v>991333</v>
      </c>
      <c r="G33" s="106">
        <v>450000</v>
      </c>
      <c r="H33" s="104" t="s">
        <v>55</v>
      </c>
      <c r="I33" s="104" t="s">
        <v>60</v>
      </c>
      <c r="J33" s="107">
        <v>44867</v>
      </c>
    </row>
    <row r="34" spans="1:10" ht="15">
      <c r="A34" s="104" t="s">
        <v>77</v>
      </c>
      <c r="B34" s="104" t="s">
        <v>130</v>
      </c>
      <c r="C34" s="104" t="s">
        <v>64</v>
      </c>
      <c r="D34" s="104" t="s">
        <v>78</v>
      </c>
      <c r="E34" s="104" t="s">
        <v>52</v>
      </c>
      <c r="F34" s="105">
        <v>991854</v>
      </c>
      <c r="G34" s="106">
        <v>600000</v>
      </c>
      <c r="H34" s="104" t="s">
        <v>55</v>
      </c>
      <c r="I34" s="104" t="s">
        <v>60</v>
      </c>
      <c r="J34" s="107">
        <v>44888</v>
      </c>
    </row>
    <row r="35" spans="1:10" ht="15">
      <c r="A35" s="104" t="s">
        <v>77</v>
      </c>
      <c r="B35" s="104" t="s">
        <v>130</v>
      </c>
      <c r="C35" s="104" t="s">
        <v>64</v>
      </c>
      <c r="D35" s="104" t="s">
        <v>78</v>
      </c>
      <c r="E35" s="104" t="s">
        <v>52</v>
      </c>
      <c r="F35" s="105">
        <v>991789</v>
      </c>
      <c r="G35" s="106">
        <v>350000</v>
      </c>
      <c r="H35" s="104" t="s">
        <v>55</v>
      </c>
      <c r="I35" s="104" t="s">
        <v>60</v>
      </c>
      <c r="J35" s="107">
        <v>44886</v>
      </c>
    </row>
    <row r="36" spans="1:10" ht="15">
      <c r="A36" s="104" t="s">
        <v>77</v>
      </c>
      <c r="B36" s="104" t="s">
        <v>130</v>
      </c>
      <c r="C36" s="104" t="s">
        <v>86</v>
      </c>
      <c r="D36" s="104" t="s">
        <v>87</v>
      </c>
      <c r="E36" s="104" t="s">
        <v>68</v>
      </c>
      <c r="F36" s="105">
        <v>991445</v>
      </c>
      <c r="G36" s="106">
        <v>2500000</v>
      </c>
      <c r="H36" s="104" t="s">
        <v>55</v>
      </c>
      <c r="I36" s="104" t="s">
        <v>60</v>
      </c>
      <c r="J36" s="107">
        <v>44872</v>
      </c>
    </row>
    <row r="37" spans="1:10" ht="15">
      <c r="A37" s="104" t="s">
        <v>77</v>
      </c>
      <c r="B37" s="104" t="s">
        <v>130</v>
      </c>
      <c r="C37" s="104" t="s">
        <v>86</v>
      </c>
      <c r="D37" s="104" t="s">
        <v>87</v>
      </c>
      <c r="E37" s="104" t="s">
        <v>68</v>
      </c>
      <c r="F37" s="105">
        <v>992009</v>
      </c>
      <c r="G37" s="106">
        <v>552500</v>
      </c>
      <c r="H37" s="104" t="s">
        <v>55</v>
      </c>
      <c r="I37" s="104" t="s">
        <v>60</v>
      </c>
      <c r="J37" s="107">
        <v>44895</v>
      </c>
    </row>
    <row r="38" spans="1:10" ht="15">
      <c r="A38" s="104" t="s">
        <v>77</v>
      </c>
      <c r="B38" s="104" t="s">
        <v>130</v>
      </c>
      <c r="C38" s="104" t="s">
        <v>64</v>
      </c>
      <c r="D38" s="104" t="s">
        <v>78</v>
      </c>
      <c r="E38" s="104" t="s">
        <v>52</v>
      </c>
      <c r="F38" s="105">
        <v>991832</v>
      </c>
      <c r="G38" s="106">
        <v>549500</v>
      </c>
      <c r="H38" s="104" t="s">
        <v>55</v>
      </c>
      <c r="I38" s="104" t="s">
        <v>60</v>
      </c>
      <c r="J38" s="107">
        <v>44887</v>
      </c>
    </row>
    <row r="39" spans="1:10" ht="15">
      <c r="A39" s="104" t="s">
        <v>66</v>
      </c>
      <c r="B39" s="104" t="s">
        <v>131</v>
      </c>
      <c r="C39" s="104" t="s">
        <v>58</v>
      </c>
      <c r="D39" s="104" t="s">
        <v>67</v>
      </c>
      <c r="E39" s="104" t="s">
        <v>52</v>
      </c>
      <c r="F39" s="105">
        <v>991587</v>
      </c>
      <c r="G39" s="106">
        <v>464000</v>
      </c>
      <c r="H39" s="104" t="s">
        <v>60</v>
      </c>
      <c r="I39" s="104" t="s">
        <v>60</v>
      </c>
      <c r="J39" s="107">
        <v>44879</v>
      </c>
    </row>
    <row r="40" spans="1:10" ht="15">
      <c r="A40" s="104" t="s">
        <v>66</v>
      </c>
      <c r="B40" s="104" t="s">
        <v>131</v>
      </c>
      <c r="C40" s="104" t="s">
        <v>58</v>
      </c>
      <c r="D40" s="104" t="s">
        <v>67</v>
      </c>
      <c r="E40" s="104" t="s">
        <v>52</v>
      </c>
      <c r="F40" s="105">
        <v>991853</v>
      </c>
      <c r="G40" s="106">
        <v>962500</v>
      </c>
      <c r="H40" s="104" t="s">
        <v>55</v>
      </c>
      <c r="I40" s="104" t="s">
        <v>60</v>
      </c>
      <c r="J40" s="107">
        <v>44888</v>
      </c>
    </row>
    <row r="41" spans="1:10" ht="15">
      <c r="A41" s="104" t="s">
        <v>66</v>
      </c>
      <c r="B41" s="104" t="s">
        <v>131</v>
      </c>
      <c r="C41" s="104" t="s">
        <v>58</v>
      </c>
      <c r="D41" s="104" t="s">
        <v>67</v>
      </c>
      <c r="E41" s="104" t="s">
        <v>52</v>
      </c>
      <c r="F41" s="105">
        <v>991591</v>
      </c>
      <c r="G41" s="106">
        <v>740000</v>
      </c>
      <c r="H41" s="104" t="s">
        <v>60</v>
      </c>
      <c r="I41" s="104" t="s">
        <v>60</v>
      </c>
      <c r="J41" s="107">
        <v>44879</v>
      </c>
    </row>
    <row r="42" spans="1:10" ht="15">
      <c r="A42" s="104" t="s">
        <v>66</v>
      </c>
      <c r="B42" s="104" t="s">
        <v>131</v>
      </c>
      <c r="C42" s="104" t="s">
        <v>71</v>
      </c>
      <c r="D42" s="104" t="s">
        <v>72</v>
      </c>
      <c r="E42" s="104" t="s">
        <v>52</v>
      </c>
      <c r="F42" s="105">
        <v>991824</v>
      </c>
      <c r="G42" s="106">
        <v>580000</v>
      </c>
      <c r="H42" s="104" t="s">
        <v>55</v>
      </c>
      <c r="I42" s="104" t="s">
        <v>60</v>
      </c>
      <c r="J42" s="107">
        <v>44887</v>
      </c>
    </row>
    <row r="43" spans="1:10" ht="15">
      <c r="A43" s="104" t="s">
        <v>66</v>
      </c>
      <c r="B43" s="104" t="s">
        <v>131</v>
      </c>
      <c r="C43" s="104" t="s">
        <v>58</v>
      </c>
      <c r="D43" s="104" t="s">
        <v>67</v>
      </c>
      <c r="E43" s="104" t="s">
        <v>52</v>
      </c>
      <c r="F43" s="105">
        <v>991792</v>
      </c>
      <c r="G43" s="106">
        <v>730000</v>
      </c>
      <c r="H43" s="104" t="s">
        <v>55</v>
      </c>
      <c r="I43" s="104" t="s">
        <v>60</v>
      </c>
      <c r="J43" s="107">
        <v>44886</v>
      </c>
    </row>
    <row r="44" spans="1:10" ht="15">
      <c r="A44" s="104" t="s">
        <v>66</v>
      </c>
      <c r="B44" s="104" t="s">
        <v>131</v>
      </c>
      <c r="C44" s="104" t="s">
        <v>71</v>
      </c>
      <c r="D44" s="104" t="s">
        <v>72</v>
      </c>
      <c r="E44" s="104" t="s">
        <v>52</v>
      </c>
      <c r="F44" s="105">
        <v>991629</v>
      </c>
      <c r="G44" s="106">
        <v>615000</v>
      </c>
      <c r="H44" s="104" t="s">
        <v>55</v>
      </c>
      <c r="I44" s="104" t="s">
        <v>60</v>
      </c>
      <c r="J44" s="107">
        <v>44880</v>
      </c>
    </row>
    <row r="45" spans="1:10" ht="15">
      <c r="A45" s="104" t="s">
        <v>66</v>
      </c>
      <c r="B45" s="104" t="s">
        <v>131</v>
      </c>
      <c r="C45" s="104" t="s">
        <v>58</v>
      </c>
      <c r="D45" s="104" t="s">
        <v>67</v>
      </c>
      <c r="E45" s="104" t="s">
        <v>52</v>
      </c>
      <c r="F45" s="105">
        <v>991674</v>
      </c>
      <c r="G45" s="106">
        <v>799000</v>
      </c>
      <c r="H45" s="104" t="s">
        <v>55</v>
      </c>
      <c r="I45" s="104" t="s">
        <v>60</v>
      </c>
      <c r="J45" s="107">
        <v>44882</v>
      </c>
    </row>
    <row r="46" spans="1:10" ht="15">
      <c r="A46" s="104" t="s">
        <v>66</v>
      </c>
      <c r="B46" s="104" t="s">
        <v>131</v>
      </c>
      <c r="C46" s="104" t="s">
        <v>58</v>
      </c>
      <c r="D46" s="104" t="s">
        <v>67</v>
      </c>
      <c r="E46" s="104" t="s">
        <v>52</v>
      </c>
      <c r="F46" s="105">
        <v>991713</v>
      </c>
      <c r="G46" s="106">
        <v>888888</v>
      </c>
      <c r="H46" s="104" t="s">
        <v>55</v>
      </c>
      <c r="I46" s="104" t="s">
        <v>60</v>
      </c>
      <c r="J46" s="107">
        <v>44883</v>
      </c>
    </row>
    <row r="47" spans="1:10" ht="15">
      <c r="A47" s="104" t="s">
        <v>66</v>
      </c>
      <c r="B47" s="104" t="s">
        <v>131</v>
      </c>
      <c r="C47" s="104" t="s">
        <v>58</v>
      </c>
      <c r="D47" s="104" t="s">
        <v>67</v>
      </c>
      <c r="E47" s="104" t="s">
        <v>52</v>
      </c>
      <c r="F47" s="105">
        <v>991826</v>
      </c>
      <c r="G47" s="106">
        <v>575000</v>
      </c>
      <c r="H47" s="104" t="s">
        <v>55</v>
      </c>
      <c r="I47" s="104" t="s">
        <v>60</v>
      </c>
      <c r="J47" s="107">
        <v>44887</v>
      </c>
    </row>
    <row r="48" spans="1:10" ht="15">
      <c r="A48" s="104" t="s">
        <v>66</v>
      </c>
      <c r="B48" s="104" t="s">
        <v>131</v>
      </c>
      <c r="C48" s="104" t="s">
        <v>58</v>
      </c>
      <c r="D48" s="104" t="s">
        <v>67</v>
      </c>
      <c r="E48" s="104" t="s">
        <v>52</v>
      </c>
      <c r="F48" s="105">
        <v>991565</v>
      </c>
      <c r="G48" s="106">
        <v>575250</v>
      </c>
      <c r="H48" s="104" t="s">
        <v>55</v>
      </c>
      <c r="I48" s="104" t="s">
        <v>60</v>
      </c>
      <c r="J48" s="107">
        <v>44875</v>
      </c>
    </row>
    <row r="49" spans="1:10" ht="15">
      <c r="A49" s="104" t="s">
        <v>66</v>
      </c>
      <c r="B49" s="104" t="s">
        <v>131</v>
      </c>
      <c r="C49" s="104" t="s">
        <v>71</v>
      </c>
      <c r="D49" s="104" t="s">
        <v>72</v>
      </c>
      <c r="E49" s="104" t="s">
        <v>89</v>
      </c>
      <c r="F49" s="105">
        <v>991306</v>
      </c>
      <c r="G49" s="106">
        <v>230000</v>
      </c>
      <c r="H49" s="104" t="s">
        <v>55</v>
      </c>
      <c r="I49" s="104" t="s">
        <v>60</v>
      </c>
      <c r="J49" s="107">
        <v>44866</v>
      </c>
    </row>
    <row r="50" spans="1:10" ht="15">
      <c r="A50" s="104" t="s">
        <v>66</v>
      </c>
      <c r="B50" s="104" t="s">
        <v>131</v>
      </c>
      <c r="C50" s="104" t="s">
        <v>58</v>
      </c>
      <c r="D50" s="104" t="s">
        <v>67</v>
      </c>
      <c r="E50" s="104" t="s">
        <v>52</v>
      </c>
      <c r="F50" s="105">
        <v>991504</v>
      </c>
      <c r="G50" s="106">
        <v>631000</v>
      </c>
      <c r="H50" s="104" t="s">
        <v>55</v>
      </c>
      <c r="I50" s="104" t="s">
        <v>60</v>
      </c>
      <c r="J50" s="107">
        <v>44874</v>
      </c>
    </row>
    <row r="51" spans="1:10" ht="15">
      <c r="A51" s="104" t="s">
        <v>66</v>
      </c>
      <c r="B51" s="104" t="s">
        <v>131</v>
      </c>
      <c r="C51" s="104" t="s">
        <v>58</v>
      </c>
      <c r="D51" s="104" t="s">
        <v>84</v>
      </c>
      <c r="E51" s="104" t="s">
        <v>83</v>
      </c>
      <c r="F51" s="105">
        <v>991885</v>
      </c>
      <c r="G51" s="106">
        <v>550000</v>
      </c>
      <c r="H51" s="104" t="s">
        <v>55</v>
      </c>
      <c r="I51" s="104" t="s">
        <v>60</v>
      </c>
      <c r="J51" s="107">
        <v>44893</v>
      </c>
    </row>
    <row r="52" spans="1:10" ht="15">
      <c r="A52" s="104" t="s">
        <v>66</v>
      </c>
      <c r="B52" s="104" t="s">
        <v>131</v>
      </c>
      <c r="C52" s="104" t="s">
        <v>58</v>
      </c>
      <c r="D52" s="104" t="s">
        <v>67</v>
      </c>
      <c r="E52" s="104" t="s">
        <v>52</v>
      </c>
      <c r="F52" s="105">
        <v>991360</v>
      </c>
      <c r="G52" s="106">
        <v>325000</v>
      </c>
      <c r="H52" s="104" t="s">
        <v>55</v>
      </c>
      <c r="I52" s="104" t="s">
        <v>60</v>
      </c>
      <c r="J52" s="107">
        <v>44868</v>
      </c>
    </row>
    <row r="53" spans="1:10" ht="15">
      <c r="A53" s="104" t="s">
        <v>66</v>
      </c>
      <c r="B53" s="104" t="s">
        <v>131</v>
      </c>
      <c r="C53" s="104" t="s">
        <v>58</v>
      </c>
      <c r="D53" s="104" t="s">
        <v>67</v>
      </c>
      <c r="E53" s="104" t="s">
        <v>52</v>
      </c>
      <c r="F53" s="105">
        <v>991919</v>
      </c>
      <c r="G53" s="106">
        <v>510000</v>
      </c>
      <c r="H53" s="104" t="s">
        <v>55</v>
      </c>
      <c r="I53" s="104" t="s">
        <v>60</v>
      </c>
      <c r="J53" s="107">
        <v>44893</v>
      </c>
    </row>
    <row r="54" spans="1:10" ht="15">
      <c r="A54" s="104" t="s">
        <v>66</v>
      </c>
      <c r="B54" s="104" t="s">
        <v>131</v>
      </c>
      <c r="C54" s="104" t="s">
        <v>58</v>
      </c>
      <c r="D54" s="104" t="s">
        <v>67</v>
      </c>
      <c r="E54" s="104" t="s">
        <v>52</v>
      </c>
      <c r="F54" s="105">
        <v>991914</v>
      </c>
      <c r="G54" s="106">
        <v>804014.69</v>
      </c>
      <c r="H54" s="104" t="s">
        <v>60</v>
      </c>
      <c r="I54" s="104" t="s">
        <v>60</v>
      </c>
      <c r="J54" s="107">
        <v>44893</v>
      </c>
    </row>
    <row r="55" spans="1:10" ht="15">
      <c r="A55" s="104" t="s">
        <v>66</v>
      </c>
      <c r="B55" s="104" t="s">
        <v>131</v>
      </c>
      <c r="C55" s="104" t="s">
        <v>58</v>
      </c>
      <c r="D55" s="104" t="s">
        <v>84</v>
      </c>
      <c r="E55" s="104" t="s">
        <v>52</v>
      </c>
      <c r="F55" s="105">
        <v>991371</v>
      </c>
      <c r="G55" s="106">
        <v>400000</v>
      </c>
      <c r="H55" s="104" t="s">
        <v>55</v>
      </c>
      <c r="I55" s="104" t="s">
        <v>60</v>
      </c>
      <c r="J55" s="107">
        <v>44868</v>
      </c>
    </row>
    <row r="56" spans="1:10" ht="15">
      <c r="A56" s="104" t="s">
        <v>66</v>
      </c>
      <c r="B56" s="104" t="s">
        <v>131</v>
      </c>
      <c r="C56" s="104" t="s">
        <v>58</v>
      </c>
      <c r="D56" s="104" t="s">
        <v>67</v>
      </c>
      <c r="E56" s="104" t="s">
        <v>52</v>
      </c>
      <c r="F56" s="105">
        <v>991962</v>
      </c>
      <c r="G56" s="106">
        <v>845260</v>
      </c>
      <c r="H56" s="104" t="s">
        <v>60</v>
      </c>
      <c r="I56" s="104" t="s">
        <v>60</v>
      </c>
      <c r="J56" s="107">
        <v>44894</v>
      </c>
    </row>
    <row r="57" spans="1:10" ht="15">
      <c r="A57" s="104" t="s">
        <v>66</v>
      </c>
      <c r="B57" s="104" t="s">
        <v>131</v>
      </c>
      <c r="C57" s="104" t="s">
        <v>58</v>
      </c>
      <c r="D57" s="104" t="s">
        <v>67</v>
      </c>
      <c r="E57" s="104" t="s">
        <v>52</v>
      </c>
      <c r="F57" s="105">
        <v>991561</v>
      </c>
      <c r="G57" s="106">
        <v>620000</v>
      </c>
      <c r="H57" s="104" t="s">
        <v>55</v>
      </c>
      <c r="I57" s="104" t="s">
        <v>60</v>
      </c>
      <c r="J57" s="107">
        <v>44875</v>
      </c>
    </row>
    <row r="58" spans="1:10" ht="15">
      <c r="A58" s="104" t="s">
        <v>66</v>
      </c>
      <c r="B58" s="104" t="s">
        <v>131</v>
      </c>
      <c r="C58" s="104" t="s">
        <v>90</v>
      </c>
      <c r="D58" s="104" t="s">
        <v>91</v>
      </c>
      <c r="E58" s="104" t="s">
        <v>52</v>
      </c>
      <c r="F58" s="105">
        <v>991391</v>
      </c>
      <c r="G58" s="106">
        <v>2290000</v>
      </c>
      <c r="H58" s="104" t="s">
        <v>55</v>
      </c>
      <c r="I58" s="104" t="s">
        <v>60</v>
      </c>
      <c r="J58" s="107">
        <v>44869</v>
      </c>
    </row>
    <row r="59" spans="1:10" ht="15">
      <c r="A59" s="104" t="s">
        <v>66</v>
      </c>
      <c r="B59" s="104" t="s">
        <v>131</v>
      </c>
      <c r="C59" s="104" t="s">
        <v>71</v>
      </c>
      <c r="D59" s="104" t="s">
        <v>85</v>
      </c>
      <c r="E59" s="104" t="s">
        <v>52</v>
      </c>
      <c r="F59" s="105">
        <v>991401</v>
      </c>
      <c r="G59" s="106">
        <v>385000</v>
      </c>
      <c r="H59" s="104" t="s">
        <v>55</v>
      </c>
      <c r="I59" s="104" t="s">
        <v>60</v>
      </c>
      <c r="J59" s="107">
        <v>44869</v>
      </c>
    </row>
    <row r="60" spans="1:10" ht="15">
      <c r="A60" s="104" t="s">
        <v>66</v>
      </c>
      <c r="B60" s="104" t="s">
        <v>131</v>
      </c>
      <c r="C60" s="104" t="s">
        <v>71</v>
      </c>
      <c r="D60" s="104" t="s">
        <v>85</v>
      </c>
      <c r="E60" s="104" t="s">
        <v>52</v>
      </c>
      <c r="F60" s="105">
        <v>991543</v>
      </c>
      <c r="G60" s="106">
        <v>545000</v>
      </c>
      <c r="H60" s="104" t="s">
        <v>55</v>
      </c>
      <c r="I60" s="104" t="s">
        <v>60</v>
      </c>
      <c r="J60" s="107">
        <v>44875</v>
      </c>
    </row>
    <row r="61" spans="1:10" ht="15">
      <c r="A61" s="104" t="s">
        <v>66</v>
      </c>
      <c r="B61" s="104" t="s">
        <v>131</v>
      </c>
      <c r="C61" s="104" t="s">
        <v>58</v>
      </c>
      <c r="D61" s="104" t="s">
        <v>67</v>
      </c>
      <c r="E61" s="104" t="s">
        <v>52</v>
      </c>
      <c r="F61" s="105">
        <v>991437</v>
      </c>
      <c r="G61" s="106">
        <v>499900</v>
      </c>
      <c r="H61" s="104" t="s">
        <v>55</v>
      </c>
      <c r="I61" s="104" t="s">
        <v>60</v>
      </c>
      <c r="J61" s="107">
        <v>44872</v>
      </c>
    </row>
    <row r="62" spans="1:10" ht="15">
      <c r="A62" s="104" t="s">
        <v>66</v>
      </c>
      <c r="B62" s="104" t="s">
        <v>131</v>
      </c>
      <c r="C62" s="104" t="s">
        <v>58</v>
      </c>
      <c r="D62" s="104" t="s">
        <v>67</v>
      </c>
      <c r="E62" s="104" t="s">
        <v>52</v>
      </c>
      <c r="F62" s="105">
        <v>991477</v>
      </c>
      <c r="G62" s="106">
        <v>369000</v>
      </c>
      <c r="H62" s="104" t="s">
        <v>55</v>
      </c>
      <c r="I62" s="104" t="s">
        <v>60</v>
      </c>
      <c r="J62" s="107">
        <v>44873</v>
      </c>
    </row>
    <row r="63" spans="1:10" ht="15">
      <c r="A63" s="104" t="s">
        <v>66</v>
      </c>
      <c r="B63" s="104" t="s">
        <v>131</v>
      </c>
      <c r="C63" s="104" t="s">
        <v>62</v>
      </c>
      <c r="D63" s="104" t="s">
        <v>81</v>
      </c>
      <c r="E63" s="104" t="s">
        <v>52</v>
      </c>
      <c r="F63" s="105">
        <v>991510</v>
      </c>
      <c r="G63" s="106">
        <v>675000</v>
      </c>
      <c r="H63" s="104" t="s">
        <v>55</v>
      </c>
      <c r="I63" s="104" t="s">
        <v>60</v>
      </c>
      <c r="J63" s="107">
        <v>44874</v>
      </c>
    </row>
    <row r="64" spans="1:10" ht="15">
      <c r="A64" s="104" t="s">
        <v>66</v>
      </c>
      <c r="B64" s="104" t="s">
        <v>131</v>
      </c>
      <c r="C64" s="104" t="s">
        <v>71</v>
      </c>
      <c r="D64" s="104" t="s">
        <v>72</v>
      </c>
      <c r="E64" s="104" t="s">
        <v>52</v>
      </c>
      <c r="F64" s="105">
        <v>991912</v>
      </c>
      <c r="G64" s="106">
        <v>600000</v>
      </c>
      <c r="H64" s="104" t="s">
        <v>55</v>
      </c>
      <c r="I64" s="104" t="s">
        <v>60</v>
      </c>
      <c r="J64" s="107">
        <v>44893</v>
      </c>
    </row>
    <row r="65" spans="1:10" ht="15">
      <c r="A65" s="104" t="s">
        <v>56</v>
      </c>
      <c r="B65" s="104" t="s">
        <v>132</v>
      </c>
      <c r="C65" s="104" t="s">
        <v>58</v>
      </c>
      <c r="D65" s="104" t="s">
        <v>59</v>
      </c>
      <c r="E65" s="104" t="s">
        <v>52</v>
      </c>
      <c r="F65" s="105">
        <v>991312</v>
      </c>
      <c r="G65" s="106">
        <v>340000</v>
      </c>
      <c r="H65" s="104" t="s">
        <v>55</v>
      </c>
      <c r="I65" s="104" t="s">
        <v>60</v>
      </c>
      <c r="J65" s="107">
        <v>44866</v>
      </c>
    </row>
    <row r="66" spans="1:10" ht="15">
      <c r="A66" s="104" t="s">
        <v>56</v>
      </c>
      <c r="B66" s="104" t="s">
        <v>132</v>
      </c>
      <c r="C66" s="104" t="s">
        <v>58</v>
      </c>
      <c r="D66" s="104" t="s">
        <v>59</v>
      </c>
      <c r="E66" s="104" t="s">
        <v>52</v>
      </c>
      <c r="F66" s="105">
        <v>991642</v>
      </c>
      <c r="G66" s="106">
        <v>999000</v>
      </c>
      <c r="H66" s="104" t="s">
        <v>55</v>
      </c>
      <c r="I66" s="104" t="s">
        <v>60</v>
      </c>
      <c r="J66" s="107">
        <v>44880</v>
      </c>
    </row>
    <row r="67" spans="1:10" ht="15">
      <c r="A67" s="104" t="s">
        <v>56</v>
      </c>
      <c r="B67" s="104" t="s">
        <v>132</v>
      </c>
      <c r="C67" s="104" t="s">
        <v>58</v>
      </c>
      <c r="D67" s="104" t="s">
        <v>59</v>
      </c>
      <c r="E67" s="104" t="s">
        <v>52</v>
      </c>
      <c r="F67" s="105">
        <v>991487</v>
      </c>
      <c r="G67" s="106">
        <v>499900</v>
      </c>
      <c r="H67" s="104" t="s">
        <v>55</v>
      </c>
      <c r="I67" s="104" t="s">
        <v>60</v>
      </c>
      <c r="J67" s="107">
        <v>44873</v>
      </c>
    </row>
    <row r="68" spans="1:10" ht="15">
      <c r="A68" s="104" t="s">
        <v>56</v>
      </c>
      <c r="B68" s="104" t="s">
        <v>132</v>
      </c>
      <c r="C68" s="104" t="s">
        <v>58</v>
      </c>
      <c r="D68" s="104" t="s">
        <v>59</v>
      </c>
      <c r="E68" s="104" t="s">
        <v>52</v>
      </c>
      <c r="F68" s="105">
        <v>991661</v>
      </c>
      <c r="G68" s="106">
        <v>763931.18</v>
      </c>
      <c r="H68" s="104" t="s">
        <v>60</v>
      </c>
      <c r="I68" s="104" t="s">
        <v>60</v>
      </c>
      <c r="J68" s="107">
        <v>44881</v>
      </c>
    </row>
    <row r="69" spans="1:10" ht="15">
      <c r="A69" s="104" t="s">
        <v>56</v>
      </c>
      <c r="B69" s="104" t="s">
        <v>132</v>
      </c>
      <c r="C69" s="104" t="s">
        <v>58</v>
      </c>
      <c r="D69" s="104" t="s">
        <v>59</v>
      </c>
      <c r="E69" s="104" t="s">
        <v>52</v>
      </c>
      <c r="F69" s="105">
        <v>991492</v>
      </c>
      <c r="G69" s="106">
        <v>1100000</v>
      </c>
      <c r="H69" s="104" t="s">
        <v>55</v>
      </c>
      <c r="I69" s="104" t="s">
        <v>60</v>
      </c>
      <c r="J69" s="107">
        <v>44873</v>
      </c>
    </row>
    <row r="70" spans="1:10" ht="15">
      <c r="A70" s="104" t="s">
        <v>56</v>
      </c>
      <c r="B70" s="104" t="s">
        <v>132</v>
      </c>
      <c r="C70" s="104" t="s">
        <v>58</v>
      </c>
      <c r="D70" s="104" t="s">
        <v>59</v>
      </c>
      <c r="E70" s="104" t="s">
        <v>52</v>
      </c>
      <c r="F70" s="105">
        <v>991340</v>
      </c>
      <c r="G70" s="106">
        <v>565000</v>
      </c>
      <c r="H70" s="104" t="s">
        <v>55</v>
      </c>
      <c r="I70" s="104" t="s">
        <v>60</v>
      </c>
      <c r="J70" s="107">
        <v>44867</v>
      </c>
    </row>
    <row r="71" spans="1:10" ht="15">
      <c r="A71" s="104" t="s">
        <v>56</v>
      </c>
      <c r="B71" s="104" t="s">
        <v>132</v>
      </c>
      <c r="C71" s="104" t="s">
        <v>58</v>
      </c>
      <c r="D71" s="104" t="s">
        <v>59</v>
      </c>
      <c r="E71" s="104" t="s">
        <v>57</v>
      </c>
      <c r="F71" s="105">
        <v>991571</v>
      </c>
      <c r="G71" s="106">
        <v>582513</v>
      </c>
      <c r="H71" s="104" t="s">
        <v>60</v>
      </c>
      <c r="I71" s="104" t="s">
        <v>60</v>
      </c>
      <c r="J71" s="107">
        <v>44875</v>
      </c>
    </row>
    <row r="72" spans="1:10" ht="15">
      <c r="A72" s="104" t="s">
        <v>56</v>
      </c>
      <c r="B72" s="104" t="s">
        <v>132</v>
      </c>
      <c r="C72" s="104" t="s">
        <v>58</v>
      </c>
      <c r="D72" s="104" t="s">
        <v>59</v>
      </c>
      <c r="E72" s="104" t="s">
        <v>52</v>
      </c>
      <c r="F72" s="105">
        <v>991695</v>
      </c>
      <c r="G72" s="106">
        <v>536157</v>
      </c>
      <c r="H72" s="104" t="s">
        <v>60</v>
      </c>
      <c r="I72" s="104" t="s">
        <v>60</v>
      </c>
      <c r="J72" s="107">
        <v>44882</v>
      </c>
    </row>
    <row r="73" spans="1:10" ht="15">
      <c r="A73" s="104" t="s">
        <v>56</v>
      </c>
      <c r="B73" s="104" t="s">
        <v>132</v>
      </c>
      <c r="C73" s="104" t="s">
        <v>58</v>
      </c>
      <c r="D73" s="104" t="s">
        <v>59</v>
      </c>
      <c r="E73" s="104" t="s">
        <v>52</v>
      </c>
      <c r="F73" s="105">
        <v>991309</v>
      </c>
      <c r="G73" s="106">
        <v>3425000</v>
      </c>
      <c r="H73" s="104" t="s">
        <v>55</v>
      </c>
      <c r="I73" s="104" t="s">
        <v>60</v>
      </c>
      <c r="J73" s="107">
        <v>44866</v>
      </c>
    </row>
    <row r="74" spans="1:10" ht="15">
      <c r="A74" s="104" t="s">
        <v>56</v>
      </c>
      <c r="B74" s="104" t="s">
        <v>132</v>
      </c>
      <c r="C74" s="104" t="s">
        <v>69</v>
      </c>
      <c r="D74" s="104" t="s">
        <v>88</v>
      </c>
      <c r="E74" s="104" t="s">
        <v>52</v>
      </c>
      <c r="F74" s="105">
        <v>991288</v>
      </c>
      <c r="G74" s="106">
        <v>835000</v>
      </c>
      <c r="H74" s="104" t="s">
        <v>55</v>
      </c>
      <c r="I74" s="104" t="s">
        <v>60</v>
      </c>
      <c r="J74" s="107">
        <v>44866</v>
      </c>
    </row>
    <row r="75" spans="1:10" ht="15">
      <c r="A75" s="104" t="s">
        <v>56</v>
      </c>
      <c r="B75" s="104" t="s">
        <v>132</v>
      </c>
      <c r="C75" s="104" t="s">
        <v>58</v>
      </c>
      <c r="D75" s="104" t="s">
        <v>59</v>
      </c>
      <c r="E75" s="104" t="s">
        <v>52</v>
      </c>
      <c r="F75" s="105">
        <v>991969</v>
      </c>
      <c r="G75" s="106">
        <v>750000</v>
      </c>
      <c r="H75" s="104" t="s">
        <v>60</v>
      </c>
      <c r="I75" s="104" t="s">
        <v>60</v>
      </c>
      <c r="J75" s="107">
        <v>44894</v>
      </c>
    </row>
    <row r="76" spans="1:10" ht="15">
      <c r="A76" s="104" t="s">
        <v>56</v>
      </c>
      <c r="B76" s="104" t="s">
        <v>132</v>
      </c>
      <c r="C76" s="104" t="s">
        <v>58</v>
      </c>
      <c r="D76" s="104" t="s">
        <v>59</v>
      </c>
      <c r="E76" s="104" t="s">
        <v>52</v>
      </c>
      <c r="F76" s="105">
        <v>991935</v>
      </c>
      <c r="G76" s="106">
        <v>1450000</v>
      </c>
      <c r="H76" s="104" t="s">
        <v>55</v>
      </c>
      <c r="I76" s="104" t="s">
        <v>60</v>
      </c>
      <c r="J76" s="107">
        <v>44894</v>
      </c>
    </row>
    <row r="77" spans="1:10" ht="15">
      <c r="A77" s="104" t="s">
        <v>56</v>
      </c>
      <c r="B77" s="104" t="s">
        <v>132</v>
      </c>
      <c r="C77" s="104" t="s">
        <v>58</v>
      </c>
      <c r="D77" s="104" t="s">
        <v>59</v>
      </c>
      <c r="E77" s="104" t="s">
        <v>52</v>
      </c>
      <c r="F77" s="105">
        <v>991926</v>
      </c>
      <c r="G77" s="106">
        <v>1650000</v>
      </c>
      <c r="H77" s="104" t="s">
        <v>55</v>
      </c>
      <c r="I77" s="104" t="s">
        <v>60</v>
      </c>
      <c r="J77" s="107">
        <v>44893</v>
      </c>
    </row>
    <row r="78" spans="1:10" ht="15">
      <c r="A78" s="104" t="s">
        <v>56</v>
      </c>
      <c r="B78" s="104" t="s">
        <v>132</v>
      </c>
      <c r="C78" s="104" t="s">
        <v>58</v>
      </c>
      <c r="D78" s="104" t="s">
        <v>59</v>
      </c>
      <c r="E78" s="104" t="s">
        <v>68</v>
      </c>
      <c r="F78" s="105">
        <v>991822</v>
      </c>
      <c r="G78" s="106">
        <v>160000</v>
      </c>
      <c r="H78" s="104" t="s">
        <v>55</v>
      </c>
      <c r="I78" s="104" t="s">
        <v>60</v>
      </c>
      <c r="J78" s="107">
        <v>44887</v>
      </c>
    </row>
    <row r="79" spans="1:10" ht="15">
      <c r="A79" s="104" t="s">
        <v>56</v>
      </c>
      <c r="B79" s="104" t="s">
        <v>132</v>
      </c>
      <c r="C79" s="104" t="s">
        <v>58</v>
      </c>
      <c r="D79" s="104" t="s">
        <v>59</v>
      </c>
      <c r="E79" s="104" t="s">
        <v>52</v>
      </c>
      <c r="F79" s="105">
        <v>991558</v>
      </c>
      <c r="G79" s="106">
        <v>345000</v>
      </c>
      <c r="H79" s="104" t="s">
        <v>55</v>
      </c>
      <c r="I79" s="104" t="s">
        <v>60</v>
      </c>
      <c r="J79" s="107">
        <v>44875</v>
      </c>
    </row>
    <row r="80" spans="1:10" ht="15">
      <c r="A80" s="104" t="s">
        <v>56</v>
      </c>
      <c r="B80" s="104" t="s">
        <v>132</v>
      </c>
      <c r="C80" s="104" t="s">
        <v>58</v>
      </c>
      <c r="D80" s="104" t="s">
        <v>59</v>
      </c>
      <c r="E80" s="104" t="s">
        <v>52</v>
      </c>
      <c r="F80" s="105">
        <v>991556</v>
      </c>
      <c r="G80" s="106">
        <v>1300000</v>
      </c>
      <c r="H80" s="104" t="s">
        <v>55</v>
      </c>
      <c r="I80" s="104" t="s">
        <v>60</v>
      </c>
      <c r="J80" s="107">
        <v>44875</v>
      </c>
    </row>
    <row r="81" spans="1:10" ht="15">
      <c r="A81" s="104" t="s">
        <v>56</v>
      </c>
      <c r="B81" s="104" t="s">
        <v>132</v>
      </c>
      <c r="C81" s="104" t="s">
        <v>58</v>
      </c>
      <c r="D81" s="104" t="s">
        <v>59</v>
      </c>
      <c r="E81" s="104" t="s">
        <v>96</v>
      </c>
      <c r="F81" s="105">
        <v>991495</v>
      </c>
      <c r="G81" s="106">
        <v>495000</v>
      </c>
      <c r="H81" s="104" t="s">
        <v>55</v>
      </c>
      <c r="I81" s="104" t="s">
        <v>60</v>
      </c>
      <c r="J81" s="107">
        <v>44873</v>
      </c>
    </row>
    <row r="82" spans="1:10" ht="15">
      <c r="A82" s="104" t="s">
        <v>56</v>
      </c>
      <c r="B82" s="104" t="s">
        <v>132</v>
      </c>
      <c r="C82" s="104" t="s">
        <v>58</v>
      </c>
      <c r="D82" s="104" t="s">
        <v>59</v>
      </c>
      <c r="E82" s="104" t="s">
        <v>52</v>
      </c>
      <c r="F82" s="105">
        <v>991861</v>
      </c>
      <c r="G82" s="106">
        <v>626000</v>
      </c>
      <c r="H82" s="104" t="s">
        <v>55</v>
      </c>
      <c r="I82" s="104" t="s">
        <v>60</v>
      </c>
      <c r="J82" s="107">
        <v>44888</v>
      </c>
    </row>
    <row r="83" spans="1:10" ht="15">
      <c r="A83" s="104" t="s">
        <v>56</v>
      </c>
      <c r="B83" s="104" t="s">
        <v>132</v>
      </c>
      <c r="C83" s="104" t="s">
        <v>58</v>
      </c>
      <c r="D83" s="104" t="s">
        <v>59</v>
      </c>
      <c r="E83" s="104" t="s">
        <v>68</v>
      </c>
      <c r="F83" s="105">
        <v>991868</v>
      </c>
      <c r="G83" s="106">
        <v>174000</v>
      </c>
      <c r="H83" s="104" t="s">
        <v>55</v>
      </c>
      <c r="I83" s="104" t="s">
        <v>60</v>
      </c>
      <c r="J83" s="107">
        <v>44888</v>
      </c>
    </row>
    <row r="84" spans="1:10" ht="15">
      <c r="A84" s="104" t="s">
        <v>56</v>
      </c>
      <c r="B84" s="104" t="s">
        <v>132</v>
      </c>
      <c r="C84" s="104" t="s">
        <v>58</v>
      </c>
      <c r="D84" s="104" t="s">
        <v>59</v>
      </c>
      <c r="E84" s="104" t="s">
        <v>52</v>
      </c>
      <c r="F84" s="105">
        <v>991901</v>
      </c>
      <c r="G84" s="106">
        <v>400000</v>
      </c>
      <c r="H84" s="104" t="s">
        <v>55</v>
      </c>
      <c r="I84" s="104" t="s">
        <v>60</v>
      </c>
      <c r="J84" s="107">
        <v>44893</v>
      </c>
    </row>
    <row r="85" spans="1:10" ht="15">
      <c r="A85" s="104" t="s">
        <v>56</v>
      </c>
      <c r="B85" s="104" t="s">
        <v>132</v>
      </c>
      <c r="C85" s="104" t="s">
        <v>58</v>
      </c>
      <c r="D85" s="104" t="s">
        <v>59</v>
      </c>
      <c r="E85" s="104" t="s">
        <v>68</v>
      </c>
      <c r="F85" s="105">
        <v>992001</v>
      </c>
      <c r="G85" s="106">
        <v>675000</v>
      </c>
      <c r="H85" s="104" t="s">
        <v>55</v>
      </c>
      <c r="I85" s="104" t="s">
        <v>60</v>
      </c>
      <c r="J85" s="107">
        <v>44895</v>
      </c>
    </row>
    <row r="86" spans="1:10" ht="15">
      <c r="A86" s="104" t="s">
        <v>79</v>
      </c>
      <c r="B86" s="104" t="s">
        <v>133</v>
      </c>
      <c r="C86" s="104" t="s">
        <v>80</v>
      </c>
      <c r="D86" s="104" t="s">
        <v>81</v>
      </c>
      <c r="E86" s="104" t="s">
        <v>52</v>
      </c>
      <c r="F86" s="105">
        <v>991851</v>
      </c>
      <c r="G86" s="106">
        <v>1150000</v>
      </c>
      <c r="H86" s="104" t="s">
        <v>55</v>
      </c>
      <c r="I86" s="104" t="s">
        <v>60</v>
      </c>
      <c r="J86" s="107">
        <v>44888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08" t="s">
        <v>61</v>
      </c>
      <c r="B2" s="108" t="s">
        <v>127</v>
      </c>
      <c r="C2" s="108" t="s">
        <v>98</v>
      </c>
      <c r="D2" s="108" t="s">
        <v>100</v>
      </c>
      <c r="E2" s="109">
        <v>991753</v>
      </c>
      <c r="F2" s="110">
        <v>668000</v>
      </c>
      <c r="G2" s="111">
        <v>44883</v>
      </c>
      <c r="H2" s="108" t="s">
        <v>99</v>
      </c>
    </row>
    <row r="3" spans="1:12" ht="15">
      <c r="A3" s="108" t="s">
        <v>61</v>
      </c>
      <c r="B3" s="108" t="s">
        <v>127</v>
      </c>
      <c r="C3" s="108" t="s">
        <v>98</v>
      </c>
      <c r="D3" s="108" t="s">
        <v>97</v>
      </c>
      <c r="E3" s="109">
        <v>991944</v>
      </c>
      <c r="F3" s="110">
        <v>355000</v>
      </c>
      <c r="G3" s="111">
        <v>44894</v>
      </c>
      <c r="H3" s="108" t="s">
        <v>99</v>
      </c>
    </row>
    <row r="4" spans="1:12" ht="15">
      <c r="A4" s="108" t="s">
        <v>51</v>
      </c>
      <c r="B4" s="108" t="s">
        <v>128</v>
      </c>
      <c r="C4" s="108" t="s">
        <v>102</v>
      </c>
      <c r="D4" s="108" t="s">
        <v>101</v>
      </c>
      <c r="E4" s="109">
        <v>991975</v>
      </c>
      <c r="F4" s="110">
        <v>2335000</v>
      </c>
      <c r="G4" s="111">
        <v>44894</v>
      </c>
      <c r="H4" s="108" t="s">
        <v>99</v>
      </c>
    </row>
    <row r="5" spans="1:12" ht="15">
      <c r="A5" s="108" t="s">
        <v>77</v>
      </c>
      <c r="B5" s="108" t="s">
        <v>130</v>
      </c>
      <c r="C5" s="108" t="s">
        <v>102</v>
      </c>
      <c r="D5" s="108" t="s">
        <v>109</v>
      </c>
      <c r="E5" s="109">
        <v>991970</v>
      </c>
      <c r="F5" s="110">
        <v>3000000</v>
      </c>
      <c r="G5" s="111">
        <v>44894</v>
      </c>
      <c r="H5" s="108" t="s">
        <v>110</v>
      </c>
    </row>
    <row r="6" spans="1:12" ht="30">
      <c r="A6" s="108" t="s">
        <v>77</v>
      </c>
      <c r="B6" s="108" t="s">
        <v>130</v>
      </c>
      <c r="C6" s="108" t="s">
        <v>107</v>
      </c>
      <c r="D6" s="108" t="s">
        <v>106</v>
      </c>
      <c r="E6" s="109">
        <v>991338</v>
      </c>
      <c r="F6" s="110">
        <v>1080000</v>
      </c>
      <c r="G6" s="111">
        <v>44867</v>
      </c>
      <c r="H6" s="108" t="s">
        <v>108</v>
      </c>
    </row>
    <row r="7" spans="1:12" ht="15">
      <c r="A7" s="108" t="s">
        <v>77</v>
      </c>
      <c r="B7" s="108" t="s">
        <v>130</v>
      </c>
      <c r="C7" s="108" t="s">
        <v>83</v>
      </c>
      <c r="D7" s="108" t="s">
        <v>103</v>
      </c>
      <c r="E7" s="109">
        <v>991469</v>
      </c>
      <c r="F7" s="110">
        <v>3300000</v>
      </c>
      <c r="G7" s="111">
        <v>44873</v>
      </c>
      <c r="H7" s="108" t="s">
        <v>105</v>
      </c>
    </row>
    <row r="8" spans="1:12" ht="15">
      <c r="A8" s="108" t="s">
        <v>77</v>
      </c>
      <c r="B8" s="108" t="s">
        <v>130</v>
      </c>
      <c r="C8" s="108" t="s">
        <v>104</v>
      </c>
      <c r="D8" s="108" t="s">
        <v>103</v>
      </c>
      <c r="E8" s="109">
        <v>991470</v>
      </c>
      <c r="F8" s="110">
        <v>1500000</v>
      </c>
      <c r="G8" s="111">
        <v>44873</v>
      </c>
      <c r="H8" s="108" t="s">
        <v>105</v>
      </c>
    </row>
    <row r="9" spans="1:12" ht="30">
      <c r="A9" s="108" t="s">
        <v>66</v>
      </c>
      <c r="B9" s="108" t="s">
        <v>131</v>
      </c>
      <c r="C9" s="108" t="s">
        <v>98</v>
      </c>
      <c r="D9" s="108" t="s">
        <v>113</v>
      </c>
      <c r="E9" s="109">
        <v>991903</v>
      </c>
      <c r="F9" s="110">
        <v>400000</v>
      </c>
      <c r="G9" s="111">
        <v>44893</v>
      </c>
      <c r="H9" s="108" t="s">
        <v>114</v>
      </c>
    </row>
    <row r="10" spans="1:12" ht="15">
      <c r="A10" s="108" t="s">
        <v>66</v>
      </c>
      <c r="B10" s="108" t="s">
        <v>131</v>
      </c>
      <c r="C10" s="108" t="s">
        <v>98</v>
      </c>
      <c r="D10" s="108" t="s">
        <v>111</v>
      </c>
      <c r="E10" s="109">
        <v>991941</v>
      </c>
      <c r="F10" s="110">
        <v>175000</v>
      </c>
      <c r="G10" s="111">
        <v>44894</v>
      </c>
      <c r="H10" s="108" t="s">
        <v>112</v>
      </c>
    </row>
    <row r="11" spans="1:12" ht="30">
      <c r="A11" s="108" t="s">
        <v>56</v>
      </c>
      <c r="B11" s="108" t="s">
        <v>132</v>
      </c>
      <c r="C11" s="108" t="s">
        <v>117</v>
      </c>
      <c r="D11" s="108" t="s">
        <v>125</v>
      </c>
      <c r="E11" s="109">
        <v>991663</v>
      </c>
      <c r="F11" s="110">
        <v>1456200</v>
      </c>
      <c r="G11" s="111">
        <v>44881</v>
      </c>
      <c r="H11" s="108" t="s">
        <v>126</v>
      </c>
    </row>
    <row r="12" spans="1:12" ht="30">
      <c r="A12" s="108" t="s">
        <v>56</v>
      </c>
      <c r="B12" s="108" t="s">
        <v>132</v>
      </c>
      <c r="C12" s="108" t="s">
        <v>107</v>
      </c>
      <c r="D12" s="108" t="s">
        <v>123</v>
      </c>
      <c r="E12" s="109">
        <v>991676</v>
      </c>
      <c r="F12" s="110">
        <v>125000</v>
      </c>
      <c r="G12" s="111">
        <v>44882</v>
      </c>
      <c r="H12" s="108" t="s">
        <v>124</v>
      </c>
    </row>
    <row r="13" spans="1:12" ht="15">
      <c r="A13" s="108" t="s">
        <v>56</v>
      </c>
      <c r="B13" s="108" t="s">
        <v>132</v>
      </c>
      <c r="C13" s="108" t="s">
        <v>98</v>
      </c>
      <c r="D13" s="108" t="s">
        <v>121</v>
      </c>
      <c r="E13" s="109">
        <v>991794</v>
      </c>
      <c r="F13" s="110">
        <v>181600</v>
      </c>
      <c r="G13" s="111">
        <v>44886</v>
      </c>
      <c r="H13" s="108" t="s">
        <v>122</v>
      </c>
    </row>
    <row r="14" spans="1:12" ht="30">
      <c r="A14" s="108" t="s">
        <v>56</v>
      </c>
      <c r="B14" s="108" t="s">
        <v>132</v>
      </c>
      <c r="C14" s="108" t="s">
        <v>83</v>
      </c>
      <c r="D14" s="108" t="s">
        <v>119</v>
      </c>
      <c r="E14" s="109">
        <v>991325</v>
      </c>
      <c r="F14" s="110">
        <v>430000</v>
      </c>
      <c r="G14" s="111">
        <v>44866</v>
      </c>
      <c r="H14" s="108" t="s">
        <v>120</v>
      </c>
    </row>
    <row r="15" spans="1:12" ht="30">
      <c r="A15" s="108" t="s">
        <v>56</v>
      </c>
      <c r="B15" s="108" t="s">
        <v>132</v>
      </c>
      <c r="C15" s="108" t="s">
        <v>117</v>
      </c>
      <c r="D15" s="108" t="s">
        <v>116</v>
      </c>
      <c r="E15" s="109">
        <v>991427</v>
      </c>
      <c r="F15" s="110">
        <v>615000</v>
      </c>
      <c r="G15" s="111">
        <v>44872</v>
      </c>
      <c r="H15" s="108" t="s">
        <v>118</v>
      </c>
    </row>
    <row r="16" spans="1:12" ht="15">
      <c r="A16" s="108" t="s">
        <v>56</v>
      </c>
      <c r="B16" s="108" t="s">
        <v>132</v>
      </c>
      <c r="C16" s="108" t="s">
        <v>102</v>
      </c>
      <c r="D16" s="108" t="s">
        <v>115</v>
      </c>
      <c r="E16" s="109">
        <v>991443</v>
      </c>
      <c r="F16" s="110">
        <v>3500000</v>
      </c>
      <c r="G16" s="111">
        <v>44872</v>
      </c>
      <c r="H16" s="108" t="s">
        <v>105</v>
      </c>
    </row>
    <row r="17" spans="1:8" ht="15">
      <c r="A17" s="108"/>
      <c r="B17" s="108"/>
      <c r="C17" s="108"/>
      <c r="D17" s="108"/>
      <c r="E17" s="109"/>
      <c r="F17" s="110"/>
      <c r="G17" s="111"/>
      <c r="H17" s="108"/>
    </row>
    <row r="18" spans="1:8" ht="15">
      <c r="A18" s="108"/>
      <c r="B18" s="108"/>
      <c r="C18" s="108"/>
      <c r="D18" s="108"/>
      <c r="E18" s="109"/>
      <c r="F18" s="110"/>
      <c r="G18" s="111"/>
      <c r="H18" s="108"/>
    </row>
    <row r="19" spans="1:8" ht="15">
      <c r="A19" s="108"/>
      <c r="B19" s="108"/>
      <c r="C19" s="108"/>
      <c r="D19" s="108"/>
      <c r="E19" s="109"/>
      <c r="F19" s="110"/>
      <c r="G19" s="111"/>
      <c r="H19" s="108"/>
    </row>
    <row r="20" spans="1:8" ht="15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1"/>
  <sheetViews>
    <sheetView workbookViewId="0">
      <pane ySplit="1" topLeftCell="A2" activePane="bottomLeft" state="frozen"/>
      <selection pane="bottomLeft" activeCell="H17" sqref="H17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101</v>
      </c>
    </row>
    <row r="2" spans="1:12" ht="12.75" customHeight="1">
      <c r="A2" s="112" t="s">
        <v>61</v>
      </c>
      <c r="B2" s="112" t="s">
        <v>127</v>
      </c>
      <c r="C2" s="113">
        <v>510000</v>
      </c>
      <c r="D2" s="114">
        <v>44886</v>
      </c>
      <c r="E2" s="112" t="s">
        <v>134</v>
      </c>
    </row>
    <row r="3" spans="1:12" ht="12.75" customHeight="1">
      <c r="A3" s="112" t="s">
        <v>61</v>
      </c>
      <c r="B3" s="112" t="s">
        <v>127</v>
      </c>
      <c r="C3" s="113">
        <v>418000</v>
      </c>
      <c r="D3" s="114">
        <v>44875</v>
      </c>
      <c r="E3" s="112" t="s">
        <v>134</v>
      </c>
    </row>
    <row r="4" spans="1:12" ht="12.75" customHeight="1">
      <c r="A4" s="112" t="s">
        <v>61</v>
      </c>
      <c r="B4" s="112" t="s">
        <v>127</v>
      </c>
      <c r="C4" s="113">
        <v>528000</v>
      </c>
      <c r="D4" s="114">
        <v>44879</v>
      </c>
      <c r="E4" s="112" t="s">
        <v>134</v>
      </c>
    </row>
    <row r="5" spans="1:12" ht="12.75" customHeight="1">
      <c r="A5" s="112" t="s">
        <v>61</v>
      </c>
      <c r="B5" s="112" t="s">
        <v>127</v>
      </c>
      <c r="C5" s="113">
        <v>25000</v>
      </c>
      <c r="D5" s="114">
        <v>44879</v>
      </c>
      <c r="E5" s="112" t="s">
        <v>134</v>
      </c>
    </row>
    <row r="6" spans="1:12" ht="12.75" customHeight="1">
      <c r="A6" s="112" t="s">
        <v>61</v>
      </c>
      <c r="B6" s="112" t="s">
        <v>127</v>
      </c>
      <c r="C6" s="113">
        <v>440000</v>
      </c>
      <c r="D6" s="114">
        <v>44873</v>
      </c>
      <c r="E6" s="112" t="s">
        <v>134</v>
      </c>
    </row>
    <row r="7" spans="1:12" ht="12.75" customHeight="1">
      <c r="A7" s="112" t="s">
        <v>61</v>
      </c>
      <c r="B7" s="112" t="s">
        <v>127</v>
      </c>
      <c r="C7" s="113">
        <v>555000</v>
      </c>
      <c r="D7" s="114">
        <v>44875</v>
      </c>
      <c r="E7" s="112" t="s">
        <v>134</v>
      </c>
    </row>
    <row r="8" spans="1:12" ht="12.75" customHeight="1">
      <c r="A8" s="112" t="s">
        <v>61</v>
      </c>
      <c r="B8" s="112" t="s">
        <v>127</v>
      </c>
      <c r="C8" s="113">
        <v>25000</v>
      </c>
      <c r="D8" s="114">
        <v>44879</v>
      </c>
      <c r="E8" s="112" t="s">
        <v>134</v>
      </c>
    </row>
    <row r="9" spans="1:12" ht="12.75" customHeight="1">
      <c r="A9" s="112" t="s">
        <v>61</v>
      </c>
      <c r="B9" s="112" t="s">
        <v>127</v>
      </c>
      <c r="C9" s="113">
        <v>1725000</v>
      </c>
      <c r="D9" s="114">
        <v>44895</v>
      </c>
      <c r="E9" s="112" t="s">
        <v>134</v>
      </c>
    </row>
    <row r="10" spans="1:12" ht="12.75" customHeight="1">
      <c r="A10" s="112" t="s">
        <v>61</v>
      </c>
      <c r="B10" s="112" t="s">
        <v>127</v>
      </c>
      <c r="C10" s="113">
        <v>377000</v>
      </c>
      <c r="D10" s="114">
        <v>44893</v>
      </c>
      <c r="E10" s="112" t="s">
        <v>134</v>
      </c>
    </row>
    <row r="11" spans="1:12" ht="12.75" customHeight="1">
      <c r="A11" s="112" t="s">
        <v>61</v>
      </c>
      <c r="B11" s="112" t="s">
        <v>127</v>
      </c>
      <c r="C11" s="113">
        <v>540000</v>
      </c>
      <c r="D11" s="114">
        <v>44887</v>
      </c>
      <c r="E11" s="112" t="s">
        <v>134</v>
      </c>
    </row>
    <row r="12" spans="1:12" ht="12.75" customHeight="1">
      <c r="A12" s="112" t="s">
        <v>61</v>
      </c>
      <c r="B12" s="112" t="s">
        <v>127</v>
      </c>
      <c r="C12" s="113">
        <v>355000</v>
      </c>
      <c r="D12" s="114">
        <v>44894</v>
      </c>
      <c r="E12" s="112" t="s">
        <v>135</v>
      </c>
    </row>
    <row r="13" spans="1:12" ht="15">
      <c r="A13" s="112" t="s">
        <v>61</v>
      </c>
      <c r="B13" s="112" t="s">
        <v>127</v>
      </c>
      <c r="C13" s="113">
        <v>489000</v>
      </c>
      <c r="D13" s="114">
        <v>44883</v>
      </c>
      <c r="E13" s="112" t="s">
        <v>134</v>
      </c>
    </row>
    <row r="14" spans="1:12" ht="15">
      <c r="A14" s="112" t="s">
        <v>61</v>
      </c>
      <c r="B14" s="112" t="s">
        <v>127</v>
      </c>
      <c r="C14" s="113">
        <v>275000</v>
      </c>
      <c r="D14" s="114">
        <v>44883</v>
      </c>
      <c r="E14" s="112" t="s">
        <v>134</v>
      </c>
    </row>
    <row r="15" spans="1:12" ht="15">
      <c r="A15" s="112" t="s">
        <v>61</v>
      </c>
      <c r="B15" s="112" t="s">
        <v>127</v>
      </c>
      <c r="C15" s="113">
        <v>1025000</v>
      </c>
      <c r="D15" s="114">
        <v>44883</v>
      </c>
      <c r="E15" s="112" t="s">
        <v>134</v>
      </c>
    </row>
    <row r="16" spans="1:12" ht="15">
      <c r="A16" s="112" t="s">
        <v>61</v>
      </c>
      <c r="B16" s="112" t="s">
        <v>127</v>
      </c>
      <c r="C16" s="113">
        <v>465000</v>
      </c>
      <c r="D16" s="114">
        <v>44883</v>
      </c>
      <c r="E16" s="112" t="s">
        <v>134</v>
      </c>
    </row>
    <row r="17" spans="1:5" ht="15">
      <c r="A17" s="112" t="s">
        <v>61</v>
      </c>
      <c r="B17" s="112" t="s">
        <v>127</v>
      </c>
      <c r="C17" s="113">
        <v>600000</v>
      </c>
      <c r="D17" s="114">
        <v>44887</v>
      </c>
      <c r="E17" s="112" t="s">
        <v>134</v>
      </c>
    </row>
    <row r="18" spans="1:5" ht="15">
      <c r="A18" s="112" t="s">
        <v>61</v>
      </c>
      <c r="B18" s="112" t="s">
        <v>127</v>
      </c>
      <c r="C18" s="113">
        <v>580000</v>
      </c>
      <c r="D18" s="114">
        <v>44883</v>
      </c>
      <c r="E18" s="112" t="s">
        <v>134</v>
      </c>
    </row>
    <row r="19" spans="1:5" ht="15">
      <c r="A19" s="112" t="s">
        <v>61</v>
      </c>
      <c r="B19" s="112" t="s">
        <v>127</v>
      </c>
      <c r="C19" s="113">
        <v>925000</v>
      </c>
      <c r="D19" s="114">
        <v>44894</v>
      </c>
      <c r="E19" s="112" t="s">
        <v>134</v>
      </c>
    </row>
    <row r="20" spans="1:5" ht="15">
      <c r="A20" s="112" t="s">
        <v>61</v>
      </c>
      <c r="B20" s="112" t="s">
        <v>127</v>
      </c>
      <c r="C20" s="113">
        <v>599000</v>
      </c>
      <c r="D20" s="114">
        <v>44893</v>
      </c>
      <c r="E20" s="112" t="s">
        <v>134</v>
      </c>
    </row>
    <row r="21" spans="1:5" ht="15">
      <c r="A21" s="112" t="s">
        <v>61</v>
      </c>
      <c r="B21" s="112" t="s">
        <v>127</v>
      </c>
      <c r="C21" s="113">
        <v>285000</v>
      </c>
      <c r="D21" s="114">
        <v>44868</v>
      </c>
      <c r="E21" s="112" t="s">
        <v>134</v>
      </c>
    </row>
    <row r="22" spans="1:5" ht="15">
      <c r="A22" s="112" t="s">
        <v>61</v>
      </c>
      <c r="B22" s="112" t="s">
        <v>127</v>
      </c>
      <c r="C22" s="113">
        <v>668000</v>
      </c>
      <c r="D22" s="114">
        <v>44883</v>
      </c>
      <c r="E22" s="112" t="s">
        <v>135</v>
      </c>
    </row>
    <row r="23" spans="1:5" ht="15">
      <c r="A23" s="112" t="s">
        <v>61</v>
      </c>
      <c r="B23" s="112" t="s">
        <v>127</v>
      </c>
      <c r="C23" s="113">
        <v>325000</v>
      </c>
      <c r="D23" s="114">
        <v>44866</v>
      </c>
      <c r="E23" s="112" t="s">
        <v>134</v>
      </c>
    </row>
    <row r="24" spans="1:5" ht="15">
      <c r="A24" s="112" t="s">
        <v>61</v>
      </c>
      <c r="B24" s="112" t="s">
        <v>127</v>
      </c>
      <c r="C24" s="113">
        <v>700000</v>
      </c>
      <c r="D24" s="114">
        <v>44883</v>
      </c>
      <c r="E24" s="112" t="s">
        <v>134</v>
      </c>
    </row>
    <row r="25" spans="1:5" ht="15">
      <c r="A25" s="112" t="s">
        <v>51</v>
      </c>
      <c r="B25" s="112" t="s">
        <v>128</v>
      </c>
      <c r="C25" s="113">
        <v>2335000</v>
      </c>
      <c r="D25" s="114">
        <v>44894</v>
      </c>
      <c r="E25" s="112" t="s">
        <v>135</v>
      </c>
    </row>
    <row r="26" spans="1:5" ht="15">
      <c r="A26" s="112" t="s">
        <v>51</v>
      </c>
      <c r="B26" s="112" t="s">
        <v>128</v>
      </c>
      <c r="C26" s="113">
        <v>3000000</v>
      </c>
      <c r="D26" s="114">
        <v>44869</v>
      </c>
      <c r="E26" s="112" t="s">
        <v>134</v>
      </c>
    </row>
    <row r="27" spans="1:5" ht="15">
      <c r="A27" s="112" t="s">
        <v>51</v>
      </c>
      <c r="B27" s="112" t="s">
        <v>128</v>
      </c>
      <c r="C27" s="113">
        <v>517275</v>
      </c>
      <c r="D27" s="114">
        <v>44874</v>
      </c>
      <c r="E27" s="112" t="s">
        <v>136</v>
      </c>
    </row>
    <row r="28" spans="1:5" ht="15">
      <c r="A28" s="112" t="s">
        <v>51</v>
      </c>
      <c r="B28" s="112" t="s">
        <v>128</v>
      </c>
      <c r="C28" s="113">
        <v>534000</v>
      </c>
      <c r="D28" s="114">
        <v>44873</v>
      </c>
      <c r="E28" s="112" t="s">
        <v>134</v>
      </c>
    </row>
    <row r="29" spans="1:5" ht="15">
      <c r="A29" s="112" t="s">
        <v>51</v>
      </c>
      <c r="B29" s="112" t="s">
        <v>128</v>
      </c>
      <c r="C29" s="113">
        <v>478689</v>
      </c>
      <c r="D29" s="114">
        <v>44882</v>
      </c>
      <c r="E29" s="112" t="s">
        <v>134</v>
      </c>
    </row>
    <row r="30" spans="1:5" ht="15">
      <c r="A30" s="112" t="s">
        <v>51</v>
      </c>
      <c r="B30" s="112" t="s">
        <v>128</v>
      </c>
      <c r="C30" s="113">
        <v>446118.29</v>
      </c>
      <c r="D30" s="114">
        <v>44895</v>
      </c>
      <c r="E30" s="112" t="s">
        <v>136</v>
      </c>
    </row>
    <row r="31" spans="1:5" ht="15">
      <c r="A31" s="112" t="s">
        <v>51</v>
      </c>
      <c r="B31" s="112" t="s">
        <v>128</v>
      </c>
      <c r="C31" s="113">
        <v>595000</v>
      </c>
      <c r="D31" s="114">
        <v>44883</v>
      </c>
      <c r="E31" s="112" t="s">
        <v>134</v>
      </c>
    </row>
    <row r="32" spans="1:5" ht="15">
      <c r="A32" s="112" t="s">
        <v>51</v>
      </c>
      <c r="B32" s="112" t="s">
        <v>128</v>
      </c>
      <c r="C32" s="113">
        <v>360000</v>
      </c>
      <c r="D32" s="114">
        <v>44875</v>
      </c>
      <c r="E32" s="112" t="s">
        <v>134</v>
      </c>
    </row>
    <row r="33" spans="1:5" ht="15">
      <c r="A33" s="112" t="s">
        <v>51</v>
      </c>
      <c r="B33" s="112" t="s">
        <v>128</v>
      </c>
      <c r="C33" s="113">
        <v>468053.96</v>
      </c>
      <c r="D33" s="114">
        <v>44874</v>
      </c>
      <c r="E33" s="112" t="s">
        <v>136</v>
      </c>
    </row>
    <row r="34" spans="1:5" ht="15">
      <c r="A34" s="112" t="s">
        <v>93</v>
      </c>
      <c r="B34" s="112" t="s">
        <v>129</v>
      </c>
      <c r="C34" s="113">
        <v>430000</v>
      </c>
      <c r="D34" s="114">
        <v>44869</v>
      </c>
      <c r="E34" s="112" t="s">
        <v>134</v>
      </c>
    </row>
    <row r="35" spans="1:5" ht="15">
      <c r="A35" s="112" t="s">
        <v>77</v>
      </c>
      <c r="B35" s="112" t="s">
        <v>130</v>
      </c>
      <c r="C35" s="113">
        <v>1080000</v>
      </c>
      <c r="D35" s="114">
        <v>44867</v>
      </c>
      <c r="E35" s="112" t="s">
        <v>135</v>
      </c>
    </row>
    <row r="36" spans="1:5" ht="15">
      <c r="A36" s="112" t="s">
        <v>77</v>
      </c>
      <c r="B36" s="112" t="s">
        <v>130</v>
      </c>
      <c r="C36" s="113">
        <v>3300000</v>
      </c>
      <c r="D36" s="114">
        <v>44873</v>
      </c>
      <c r="E36" s="112" t="s">
        <v>135</v>
      </c>
    </row>
    <row r="37" spans="1:5" ht="15">
      <c r="A37" s="112" t="s">
        <v>77</v>
      </c>
      <c r="B37" s="112" t="s">
        <v>130</v>
      </c>
      <c r="C37" s="113">
        <v>3000000</v>
      </c>
      <c r="D37" s="114">
        <v>44894</v>
      </c>
      <c r="E37" s="112" t="s">
        <v>135</v>
      </c>
    </row>
    <row r="38" spans="1:5" ht="15">
      <c r="A38" s="112" t="s">
        <v>77</v>
      </c>
      <c r="B38" s="112" t="s">
        <v>130</v>
      </c>
      <c r="C38" s="113">
        <v>552500</v>
      </c>
      <c r="D38" s="114">
        <v>44895</v>
      </c>
      <c r="E38" s="112" t="s">
        <v>134</v>
      </c>
    </row>
    <row r="39" spans="1:5" ht="15">
      <c r="A39" s="112" t="s">
        <v>77</v>
      </c>
      <c r="B39" s="112" t="s">
        <v>130</v>
      </c>
      <c r="C39" s="113">
        <v>450000</v>
      </c>
      <c r="D39" s="114">
        <v>44867</v>
      </c>
      <c r="E39" s="112" t="s">
        <v>134</v>
      </c>
    </row>
    <row r="40" spans="1:5" ht="15">
      <c r="A40" s="112" t="s">
        <v>77</v>
      </c>
      <c r="B40" s="112" t="s">
        <v>130</v>
      </c>
      <c r="C40" s="113">
        <v>2500000</v>
      </c>
      <c r="D40" s="114">
        <v>44872</v>
      </c>
      <c r="E40" s="112" t="s">
        <v>134</v>
      </c>
    </row>
    <row r="41" spans="1:5" ht="15">
      <c r="A41" s="112" t="s">
        <v>77</v>
      </c>
      <c r="B41" s="112" t="s">
        <v>130</v>
      </c>
      <c r="C41" s="113">
        <v>350000</v>
      </c>
      <c r="D41" s="114">
        <v>44886</v>
      </c>
      <c r="E41" s="112" t="s">
        <v>134</v>
      </c>
    </row>
    <row r="42" spans="1:5" ht="15">
      <c r="A42" s="112" t="s">
        <v>77</v>
      </c>
      <c r="B42" s="112" t="s">
        <v>130</v>
      </c>
      <c r="C42" s="113">
        <v>549500</v>
      </c>
      <c r="D42" s="114">
        <v>44887</v>
      </c>
      <c r="E42" s="112" t="s">
        <v>134</v>
      </c>
    </row>
    <row r="43" spans="1:5" ht="15">
      <c r="A43" s="112" t="s">
        <v>77</v>
      </c>
      <c r="B43" s="112" t="s">
        <v>130</v>
      </c>
      <c r="C43" s="113">
        <v>695000</v>
      </c>
      <c r="D43" s="114">
        <v>44875</v>
      </c>
      <c r="E43" s="112" t="s">
        <v>134</v>
      </c>
    </row>
    <row r="44" spans="1:5" ht="15">
      <c r="A44" s="112" t="s">
        <v>77</v>
      </c>
      <c r="B44" s="112" t="s">
        <v>130</v>
      </c>
      <c r="C44" s="113">
        <v>600000</v>
      </c>
      <c r="D44" s="114">
        <v>44888</v>
      </c>
      <c r="E44" s="112" t="s">
        <v>134</v>
      </c>
    </row>
    <row r="45" spans="1:5" ht="15">
      <c r="A45" s="112" t="s">
        <v>77</v>
      </c>
      <c r="B45" s="112" t="s">
        <v>130</v>
      </c>
      <c r="C45" s="113">
        <v>1500000</v>
      </c>
      <c r="D45" s="114">
        <v>44873</v>
      </c>
      <c r="E45" s="112" t="s">
        <v>135</v>
      </c>
    </row>
    <row r="46" spans="1:5" ht="15">
      <c r="A46" s="112" t="s">
        <v>66</v>
      </c>
      <c r="B46" s="112" t="s">
        <v>131</v>
      </c>
      <c r="C46" s="113">
        <v>730000</v>
      </c>
      <c r="D46" s="114">
        <v>44886</v>
      </c>
      <c r="E46" s="112" t="s">
        <v>134</v>
      </c>
    </row>
    <row r="47" spans="1:5" ht="15">
      <c r="A47" s="112" t="s">
        <v>66</v>
      </c>
      <c r="B47" s="112" t="s">
        <v>131</v>
      </c>
      <c r="C47" s="113">
        <v>575000</v>
      </c>
      <c r="D47" s="114">
        <v>44887</v>
      </c>
      <c r="E47" s="112" t="s">
        <v>134</v>
      </c>
    </row>
    <row r="48" spans="1:5" ht="15">
      <c r="A48" s="112" t="s">
        <v>66</v>
      </c>
      <c r="B48" s="112" t="s">
        <v>131</v>
      </c>
      <c r="C48" s="113">
        <v>464000</v>
      </c>
      <c r="D48" s="114">
        <v>44879</v>
      </c>
      <c r="E48" s="112" t="s">
        <v>136</v>
      </c>
    </row>
    <row r="49" spans="1:5" ht="15">
      <c r="A49" s="112" t="s">
        <v>66</v>
      </c>
      <c r="B49" s="112" t="s">
        <v>131</v>
      </c>
      <c r="C49" s="113">
        <v>580000</v>
      </c>
      <c r="D49" s="114">
        <v>44887</v>
      </c>
      <c r="E49" s="112" t="s">
        <v>134</v>
      </c>
    </row>
    <row r="50" spans="1:5" ht="15">
      <c r="A50" s="112" t="s">
        <v>66</v>
      </c>
      <c r="B50" s="112" t="s">
        <v>131</v>
      </c>
      <c r="C50" s="113">
        <v>799000</v>
      </c>
      <c r="D50" s="114">
        <v>44882</v>
      </c>
      <c r="E50" s="112" t="s">
        <v>134</v>
      </c>
    </row>
    <row r="51" spans="1:5" ht="15">
      <c r="A51" s="112" t="s">
        <v>66</v>
      </c>
      <c r="B51" s="112" t="s">
        <v>131</v>
      </c>
      <c r="C51" s="113">
        <v>615000</v>
      </c>
      <c r="D51" s="114">
        <v>44880</v>
      </c>
      <c r="E51" s="112" t="s">
        <v>134</v>
      </c>
    </row>
    <row r="52" spans="1:5" ht="15">
      <c r="A52" s="112" t="s">
        <v>66</v>
      </c>
      <c r="B52" s="112" t="s">
        <v>131</v>
      </c>
      <c r="C52" s="113">
        <v>620000</v>
      </c>
      <c r="D52" s="114">
        <v>44875</v>
      </c>
      <c r="E52" s="112" t="s">
        <v>134</v>
      </c>
    </row>
    <row r="53" spans="1:5" ht="15">
      <c r="A53" s="112" t="s">
        <v>66</v>
      </c>
      <c r="B53" s="112" t="s">
        <v>131</v>
      </c>
      <c r="C53" s="113">
        <v>962500</v>
      </c>
      <c r="D53" s="114">
        <v>44888</v>
      </c>
      <c r="E53" s="112" t="s">
        <v>134</v>
      </c>
    </row>
    <row r="54" spans="1:5" ht="15">
      <c r="A54" s="112" t="s">
        <v>66</v>
      </c>
      <c r="B54" s="112" t="s">
        <v>131</v>
      </c>
      <c r="C54" s="113">
        <v>545000</v>
      </c>
      <c r="D54" s="114">
        <v>44875</v>
      </c>
      <c r="E54" s="112" t="s">
        <v>134</v>
      </c>
    </row>
    <row r="55" spans="1:5" ht="15">
      <c r="A55" s="112" t="s">
        <v>66</v>
      </c>
      <c r="B55" s="112" t="s">
        <v>131</v>
      </c>
      <c r="C55" s="113">
        <v>675000</v>
      </c>
      <c r="D55" s="114">
        <v>44874</v>
      </c>
      <c r="E55" s="112" t="s">
        <v>134</v>
      </c>
    </row>
    <row r="56" spans="1:5" ht="15">
      <c r="A56" s="112" t="s">
        <v>66</v>
      </c>
      <c r="B56" s="112" t="s">
        <v>131</v>
      </c>
      <c r="C56" s="113">
        <v>369000</v>
      </c>
      <c r="D56" s="114">
        <v>44873</v>
      </c>
      <c r="E56" s="112" t="s">
        <v>134</v>
      </c>
    </row>
    <row r="57" spans="1:5" ht="15">
      <c r="A57" s="112" t="s">
        <v>66</v>
      </c>
      <c r="B57" s="112" t="s">
        <v>131</v>
      </c>
      <c r="C57" s="113">
        <v>499900</v>
      </c>
      <c r="D57" s="114">
        <v>44872</v>
      </c>
      <c r="E57" s="112" t="s">
        <v>134</v>
      </c>
    </row>
    <row r="58" spans="1:5" ht="15">
      <c r="A58" s="112" t="s">
        <v>66</v>
      </c>
      <c r="B58" s="112" t="s">
        <v>131</v>
      </c>
      <c r="C58" s="113">
        <v>575250</v>
      </c>
      <c r="D58" s="114">
        <v>44875</v>
      </c>
      <c r="E58" s="112" t="s">
        <v>134</v>
      </c>
    </row>
    <row r="59" spans="1:5" ht="15">
      <c r="A59" s="112" t="s">
        <v>66</v>
      </c>
      <c r="B59" s="112" t="s">
        <v>131</v>
      </c>
      <c r="C59" s="113">
        <v>600000</v>
      </c>
      <c r="D59" s="114">
        <v>44893</v>
      </c>
      <c r="E59" s="112" t="s">
        <v>134</v>
      </c>
    </row>
    <row r="60" spans="1:5" ht="15">
      <c r="A60" s="112" t="s">
        <v>66</v>
      </c>
      <c r="B60" s="112" t="s">
        <v>131</v>
      </c>
      <c r="C60" s="113">
        <v>230000</v>
      </c>
      <c r="D60" s="114">
        <v>44866</v>
      </c>
      <c r="E60" s="112" t="s">
        <v>134</v>
      </c>
    </row>
    <row r="61" spans="1:5" ht="15">
      <c r="A61" s="112" t="s">
        <v>66</v>
      </c>
      <c r="B61" s="112" t="s">
        <v>131</v>
      </c>
      <c r="C61" s="113">
        <v>510000</v>
      </c>
      <c r="D61" s="114">
        <v>44893</v>
      </c>
      <c r="E61" s="112" t="s">
        <v>134</v>
      </c>
    </row>
    <row r="62" spans="1:5" ht="15">
      <c r="A62" s="112" t="s">
        <v>66</v>
      </c>
      <c r="B62" s="112" t="s">
        <v>131</v>
      </c>
      <c r="C62" s="113">
        <v>385000</v>
      </c>
      <c r="D62" s="114">
        <v>44869</v>
      </c>
      <c r="E62" s="112" t="s">
        <v>134</v>
      </c>
    </row>
    <row r="63" spans="1:5" ht="15">
      <c r="A63" s="112" t="s">
        <v>66</v>
      </c>
      <c r="B63" s="112" t="s">
        <v>131</v>
      </c>
      <c r="C63" s="113">
        <v>740000</v>
      </c>
      <c r="D63" s="114">
        <v>44879</v>
      </c>
      <c r="E63" s="112" t="s">
        <v>136</v>
      </c>
    </row>
    <row r="64" spans="1:5" ht="15">
      <c r="A64" s="112" t="s">
        <v>66</v>
      </c>
      <c r="B64" s="112" t="s">
        <v>131</v>
      </c>
      <c r="C64" s="113">
        <v>550000</v>
      </c>
      <c r="D64" s="114">
        <v>44893</v>
      </c>
      <c r="E64" s="112" t="s">
        <v>134</v>
      </c>
    </row>
    <row r="65" spans="1:5" ht="15">
      <c r="A65" s="112" t="s">
        <v>66</v>
      </c>
      <c r="B65" s="112" t="s">
        <v>131</v>
      </c>
      <c r="C65" s="113">
        <v>400000</v>
      </c>
      <c r="D65" s="114">
        <v>44893</v>
      </c>
      <c r="E65" s="112" t="s">
        <v>135</v>
      </c>
    </row>
    <row r="66" spans="1:5" ht="15">
      <c r="A66" s="112" t="s">
        <v>66</v>
      </c>
      <c r="B66" s="112" t="s">
        <v>131</v>
      </c>
      <c r="C66" s="113">
        <v>2290000</v>
      </c>
      <c r="D66" s="114">
        <v>44869</v>
      </c>
      <c r="E66" s="112" t="s">
        <v>134</v>
      </c>
    </row>
    <row r="67" spans="1:5" ht="15">
      <c r="A67" s="112" t="s">
        <v>66</v>
      </c>
      <c r="B67" s="112" t="s">
        <v>131</v>
      </c>
      <c r="C67" s="113">
        <v>888888</v>
      </c>
      <c r="D67" s="114">
        <v>44883</v>
      </c>
      <c r="E67" s="112" t="s">
        <v>134</v>
      </c>
    </row>
    <row r="68" spans="1:5" ht="15">
      <c r="A68" s="112" t="s">
        <v>66</v>
      </c>
      <c r="B68" s="112" t="s">
        <v>131</v>
      </c>
      <c r="C68" s="113">
        <v>804014.69</v>
      </c>
      <c r="D68" s="114">
        <v>44893</v>
      </c>
      <c r="E68" s="112" t="s">
        <v>136</v>
      </c>
    </row>
    <row r="69" spans="1:5" ht="15">
      <c r="A69" s="112" t="s">
        <v>66</v>
      </c>
      <c r="B69" s="112" t="s">
        <v>131</v>
      </c>
      <c r="C69" s="113">
        <v>325000</v>
      </c>
      <c r="D69" s="114">
        <v>44868</v>
      </c>
      <c r="E69" s="112" t="s">
        <v>134</v>
      </c>
    </row>
    <row r="70" spans="1:5" ht="15">
      <c r="A70" s="112" t="s">
        <v>66</v>
      </c>
      <c r="B70" s="112" t="s">
        <v>131</v>
      </c>
      <c r="C70" s="113">
        <v>400000</v>
      </c>
      <c r="D70" s="114">
        <v>44868</v>
      </c>
      <c r="E70" s="112" t="s">
        <v>134</v>
      </c>
    </row>
    <row r="71" spans="1:5" ht="15">
      <c r="A71" s="112" t="s">
        <v>66</v>
      </c>
      <c r="B71" s="112" t="s">
        <v>131</v>
      </c>
      <c r="C71" s="113">
        <v>631000</v>
      </c>
      <c r="D71" s="114">
        <v>44874</v>
      </c>
      <c r="E71" s="112" t="s">
        <v>134</v>
      </c>
    </row>
    <row r="72" spans="1:5" ht="15">
      <c r="A72" s="112" t="s">
        <v>66</v>
      </c>
      <c r="B72" s="112" t="s">
        <v>131</v>
      </c>
      <c r="C72" s="113">
        <v>845260</v>
      </c>
      <c r="D72" s="114">
        <v>44894</v>
      </c>
      <c r="E72" s="112" t="s">
        <v>136</v>
      </c>
    </row>
    <row r="73" spans="1:5" ht="15">
      <c r="A73" s="112" t="s">
        <v>66</v>
      </c>
      <c r="B73" s="112" t="s">
        <v>131</v>
      </c>
      <c r="C73" s="113">
        <v>175000</v>
      </c>
      <c r="D73" s="114">
        <v>44894</v>
      </c>
      <c r="E73" s="112" t="s">
        <v>135</v>
      </c>
    </row>
    <row r="74" spans="1:5" ht="15">
      <c r="A74" s="112" t="s">
        <v>56</v>
      </c>
      <c r="B74" s="112" t="s">
        <v>132</v>
      </c>
      <c r="C74" s="113">
        <v>345000</v>
      </c>
      <c r="D74" s="114">
        <v>44875</v>
      </c>
      <c r="E74" s="112" t="s">
        <v>134</v>
      </c>
    </row>
    <row r="75" spans="1:5" ht="15">
      <c r="A75" s="112" t="s">
        <v>56</v>
      </c>
      <c r="B75" s="112" t="s">
        <v>132</v>
      </c>
      <c r="C75" s="113">
        <v>160000</v>
      </c>
      <c r="D75" s="114">
        <v>44887</v>
      </c>
      <c r="E75" s="112" t="s">
        <v>134</v>
      </c>
    </row>
    <row r="76" spans="1:5" ht="15">
      <c r="A76" s="112" t="s">
        <v>56</v>
      </c>
      <c r="B76" s="112" t="s">
        <v>132</v>
      </c>
      <c r="C76" s="113">
        <v>750000</v>
      </c>
      <c r="D76" s="114">
        <v>44894</v>
      </c>
      <c r="E76" s="112" t="s">
        <v>136</v>
      </c>
    </row>
    <row r="77" spans="1:5" ht="15">
      <c r="A77" s="112" t="s">
        <v>56</v>
      </c>
      <c r="B77" s="112" t="s">
        <v>132</v>
      </c>
      <c r="C77" s="113">
        <v>1650000</v>
      </c>
      <c r="D77" s="114">
        <v>44893</v>
      </c>
      <c r="E77" s="112" t="s">
        <v>134</v>
      </c>
    </row>
    <row r="78" spans="1:5" ht="15">
      <c r="A78" s="112" t="s">
        <v>56</v>
      </c>
      <c r="B78" s="112" t="s">
        <v>132</v>
      </c>
      <c r="C78" s="113">
        <v>565000</v>
      </c>
      <c r="D78" s="114">
        <v>44867</v>
      </c>
      <c r="E78" s="112" t="s">
        <v>134</v>
      </c>
    </row>
    <row r="79" spans="1:5" ht="15">
      <c r="A79" s="112" t="s">
        <v>56</v>
      </c>
      <c r="B79" s="112" t="s">
        <v>132</v>
      </c>
      <c r="C79" s="113">
        <v>1450000</v>
      </c>
      <c r="D79" s="114">
        <v>44894</v>
      </c>
      <c r="E79" s="112" t="s">
        <v>134</v>
      </c>
    </row>
    <row r="80" spans="1:5" ht="15">
      <c r="A80" s="112" t="s">
        <v>56</v>
      </c>
      <c r="B80" s="112" t="s">
        <v>132</v>
      </c>
      <c r="C80" s="113">
        <v>835000</v>
      </c>
      <c r="D80" s="114">
        <v>44866</v>
      </c>
      <c r="E80" s="112" t="s">
        <v>134</v>
      </c>
    </row>
    <row r="81" spans="1:5" ht="15">
      <c r="A81" s="112" t="s">
        <v>56</v>
      </c>
      <c r="B81" s="112" t="s">
        <v>132</v>
      </c>
      <c r="C81" s="113">
        <v>675000</v>
      </c>
      <c r="D81" s="114">
        <v>44895</v>
      </c>
      <c r="E81" s="112" t="s">
        <v>134</v>
      </c>
    </row>
    <row r="82" spans="1:5" ht="15">
      <c r="A82" s="112" t="s">
        <v>56</v>
      </c>
      <c r="B82" s="112" t="s">
        <v>132</v>
      </c>
      <c r="C82" s="113">
        <v>1300000</v>
      </c>
      <c r="D82" s="114">
        <v>44875</v>
      </c>
      <c r="E82" s="112" t="s">
        <v>134</v>
      </c>
    </row>
    <row r="83" spans="1:5" ht="15">
      <c r="A83" s="112" t="s">
        <v>56</v>
      </c>
      <c r="B83" s="112" t="s">
        <v>132</v>
      </c>
      <c r="C83" s="113">
        <v>3425000</v>
      </c>
      <c r="D83" s="114">
        <v>44866</v>
      </c>
      <c r="E83" s="112" t="s">
        <v>134</v>
      </c>
    </row>
    <row r="84" spans="1:5" ht="15">
      <c r="A84" s="112" t="s">
        <v>56</v>
      </c>
      <c r="B84" s="112" t="s">
        <v>132</v>
      </c>
      <c r="C84" s="113">
        <v>430000</v>
      </c>
      <c r="D84" s="114">
        <v>44866</v>
      </c>
      <c r="E84" s="112" t="s">
        <v>135</v>
      </c>
    </row>
    <row r="85" spans="1:5" ht="15">
      <c r="A85" s="112" t="s">
        <v>56</v>
      </c>
      <c r="B85" s="112" t="s">
        <v>132</v>
      </c>
      <c r="C85" s="113">
        <v>626000</v>
      </c>
      <c r="D85" s="114">
        <v>44888</v>
      </c>
      <c r="E85" s="112" t="s">
        <v>134</v>
      </c>
    </row>
    <row r="86" spans="1:5" ht="15">
      <c r="A86" s="112" t="s">
        <v>56</v>
      </c>
      <c r="B86" s="112" t="s">
        <v>132</v>
      </c>
      <c r="C86" s="113">
        <v>125000</v>
      </c>
      <c r="D86" s="114">
        <v>44882</v>
      </c>
      <c r="E86" s="112" t="s">
        <v>135</v>
      </c>
    </row>
    <row r="87" spans="1:5" ht="15">
      <c r="A87" s="112" t="s">
        <v>56</v>
      </c>
      <c r="B87" s="112" t="s">
        <v>132</v>
      </c>
      <c r="C87" s="113">
        <v>340000</v>
      </c>
      <c r="D87" s="114">
        <v>44866</v>
      </c>
      <c r="E87" s="112" t="s">
        <v>134</v>
      </c>
    </row>
    <row r="88" spans="1:5" ht="15">
      <c r="A88" s="112" t="s">
        <v>56</v>
      </c>
      <c r="B88" s="112" t="s">
        <v>132</v>
      </c>
      <c r="C88" s="113">
        <v>174000</v>
      </c>
      <c r="D88" s="114">
        <v>44888</v>
      </c>
      <c r="E88" s="112" t="s">
        <v>134</v>
      </c>
    </row>
    <row r="89" spans="1:5" ht="15">
      <c r="A89" s="112" t="s">
        <v>56</v>
      </c>
      <c r="B89" s="112" t="s">
        <v>132</v>
      </c>
      <c r="C89" s="113">
        <v>495000</v>
      </c>
      <c r="D89" s="114">
        <v>44873</v>
      </c>
      <c r="E89" s="112" t="s">
        <v>134</v>
      </c>
    </row>
    <row r="90" spans="1:5" ht="15">
      <c r="A90" s="112" t="s">
        <v>56</v>
      </c>
      <c r="B90" s="112" t="s">
        <v>132</v>
      </c>
      <c r="C90" s="113">
        <v>400000</v>
      </c>
      <c r="D90" s="114">
        <v>44893</v>
      </c>
      <c r="E90" s="112" t="s">
        <v>134</v>
      </c>
    </row>
    <row r="91" spans="1:5" ht="15">
      <c r="A91" s="112" t="s">
        <v>56</v>
      </c>
      <c r="B91" s="112" t="s">
        <v>132</v>
      </c>
      <c r="C91" s="113">
        <v>181600</v>
      </c>
      <c r="D91" s="114">
        <v>44886</v>
      </c>
      <c r="E91" s="112" t="s">
        <v>135</v>
      </c>
    </row>
    <row r="92" spans="1:5" ht="15">
      <c r="A92" s="112" t="s">
        <v>56</v>
      </c>
      <c r="B92" s="112" t="s">
        <v>132</v>
      </c>
      <c r="C92" s="113">
        <v>1100000</v>
      </c>
      <c r="D92" s="114">
        <v>44873</v>
      </c>
      <c r="E92" s="112" t="s">
        <v>134</v>
      </c>
    </row>
    <row r="93" spans="1:5" ht="15">
      <c r="A93" s="112" t="s">
        <v>56</v>
      </c>
      <c r="B93" s="112" t="s">
        <v>132</v>
      </c>
      <c r="C93" s="113">
        <v>536157</v>
      </c>
      <c r="D93" s="114">
        <v>44882</v>
      </c>
      <c r="E93" s="112" t="s">
        <v>134</v>
      </c>
    </row>
    <row r="94" spans="1:5" ht="15">
      <c r="A94" s="112" t="s">
        <v>56</v>
      </c>
      <c r="B94" s="112" t="s">
        <v>132</v>
      </c>
      <c r="C94" s="113">
        <v>3500000</v>
      </c>
      <c r="D94" s="114">
        <v>44872</v>
      </c>
      <c r="E94" s="112" t="s">
        <v>135</v>
      </c>
    </row>
    <row r="95" spans="1:5" ht="15">
      <c r="A95" s="112" t="s">
        <v>56</v>
      </c>
      <c r="B95" s="112" t="s">
        <v>132</v>
      </c>
      <c r="C95" s="113">
        <v>499900</v>
      </c>
      <c r="D95" s="114">
        <v>44873</v>
      </c>
      <c r="E95" s="112" t="s">
        <v>134</v>
      </c>
    </row>
    <row r="96" spans="1:5" ht="15">
      <c r="A96" s="112" t="s">
        <v>56</v>
      </c>
      <c r="B96" s="112" t="s">
        <v>132</v>
      </c>
      <c r="C96" s="113">
        <v>615000</v>
      </c>
      <c r="D96" s="114">
        <v>44872</v>
      </c>
      <c r="E96" s="112" t="s">
        <v>135</v>
      </c>
    </row>
    <row r="97" spans="1:5" ht="15">
      <c r="A97" s="112" t="s">
        <v>56</v>
      </c>
      <c r="B97" s="112" t="s">
        <v>132</v>
      </c>
      <c r="C97" s="113">
        <v>1456200</v>
      </c>
      <c r="D97" s="114">
        <v>44881</v>
      </c>
      <c r="E97" s="112" t="s">
        <v>135</v>
      </c>
    </row>
    <row r="98" spans="1:5" ht="15">
      <c r="A98" s="112" t="s">
        <v>56</v>
      </c>
      <c r="B98" s="112" t="s">
        <v>132</v>
      </c>
      <c r="C98" s="113">
        <v>582513</v>
      </c>
      <c r="D98" s="114">
        <v>44875</v>
      </c>
      <c r="E98" s="112" t="s">
        <v>136</v>
      </c>
    </row>
    <row r="99" spans="1:5" ht="15">
      <c r="A99" s="112" t="s">
        <v>56</v>
      </c>
      <c r="B99" s="112" t="s">
        <v>132</v>
      </c>
      <c r="C99" s="113">
        <v>999000</v>
      </c>
      <c r="D99" s="114">
        <v>44880</v>
      </c>
      <c r="E99" s="112" t="s">
        <v>134</v>
      </c>
    </row>
    <row r="100" spans="1:5" ht="15">
      <c r="A100" s="112" t="s">
        <v>56</v>
      </c>
      <c r="B100" s="112" t="s">
        <v>132</v>
      </c>
      <c r="C100" s="113">
        <v>763931.18</v>
      </c>
      <c r="D100" s="114">
        <v>44881</v>
      </c>
      <c r="E100" s="112" t="s">
        <v>136</v>
      </c>
    </row>
    <row r="101" spans="1:5" ht="15">
      <c r="A101" s="112" t="s">
        <v>79</v>
      </c>
      <c r="B101" s="112" t="s">
        <v>133</v>
      </c>
      <c r="C101" s="113">
        <v>1150000</v>
      </c>
      <c r="D101" s="114">
        <v>44888</v>
      </c>
      <c r="E101" s="112" t="s">
        <v>134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2022-12-01T22:41:49Z</dcterms:modified>
</cp:coreProperties>
</file>