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STATS'!$A$16:$C$17</definedName>
    <definedName name="CommercialSalesMarket">'SALES STATS'!$A$38:$C$39</definedName>
    <definedName name="ConstructionLoansMarket">'LOAN ONLY STATS'!$A$31:$C$31</definedName>
    <definedName name="ConventionalLoansExcludingInclineMarket">'LOAN ONLY STATS'!#REF!</definedName>
    <definedName name="ConventionalLoansMarket">'LOAN ONLY STATS'!$A$7:$C$10</definedName>
    <definedName name="CreditLineLoansMarket">'LOAN ONLY STATS'!$A$23:$C$25</definedName>
    <definedName name="HardMoneyLoansMarket">'LOAN ONLY STATS'!$A$37:$C$37</definedName>
    <definedName name="InclineSalesMarket">'SALES STATS'!#REF!</definedName>
    <definedName name="OverallLoans">'OVERALL STATS'!$A$19:$C$23</definedName>
    <definedName name="OverallSales">'OVERALL STATS'!$A$7:$C$13</definedName>
    <definedName name="OverallSalesAndLoans">'OVERALL STATS'!$A$29:$C$36</definedName>
    <definedName name="_xlnm.Print_Titles" localSheetId="1">'SALES STATS'!$1:$6</definedName>
    <definedName name="ResaleMarket">'SALES STATS'!$A$7:$C$12</definedName>
    <definedName name="ResidentialResaleMarket">'SALES STATS'!$A$27:$C$32</definedName>
    <definedName name="ResidentialSalesExcludingInclineMarket">'SALES STATS'!#REF!</definedName>
    <definedName name="SubdivisionMarket">'SALES STATS'!$A$18:$C$21</definedName>
    <definedName name="VacantLandSalesMarket">'SALES STATS'!$A$45:$C$49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7" i="3"/>
  <c r="G31"/>
  <c r="G25"/>
  <c r="G24"/>
  <c r="G23"/>
  <c r="G17"/>
  <c r="G16"/>
  <c r="G10"/>
  <c r="G9"/>
  <c r="G8"/>
  <c r="G7"/>
  <c r="G49" i="2"/>
  <c r="G48"/>
  <c r="G47"/>
  <c r="G46"/>
  <c r="G45"/>
  <c r="G39"/>
  <c r="G38"/>
  <c r="G32"/>
  <c r="G31"/>
  <c r="G30"/>
  <c r="G29"/>
  <c r="G28"/>
  <c r="G27"/>
  <c r="G21"/>
  <c r="G20"/>
  <c r="G19"/>
  <c r="G18"/>
  <c r="G12"/>
  <c r="G11"/>
  <c r="G10"/>
  <c r="G9"/>
  <c r="G8"/>
  <c r="G7"/>
  <c r="G36" i="1"/>
  <c r="G35"/>
  <c r="G34"/>
  <c r="G33"/>
  <c r="G32"/>
  <c r="G31"/>
  <c r="G30"/>
  <c r="G29"/>
  <c r="G23"/>
  <c r="G22"/>
  <c r="G21"/>
  <c r="G20"/>
  <c r="G19"/>
  <c r="G13"/>
  <c r="G12"/>
  <c r="G11"/>
  <c r="G10"/>
  <c r="G9"/>
  <c r="G8"/>
  <c r="G7"/>
  <c r="C32" i="3"/>
  <c r="B32"/>
  <c r="C18"/>
  <c r="B18"/>
  <c r="C40" i="2"/>
  <c r="B40"/>
  <c r="B14" i="1"/>
  <c r="C14"/>
  <c r="B38" i="3"/>
  <c r="C38"/>
  <c r="B26"/>
  <c r="C26"/>
  <c r="B11"/>
  <c r="D7" s="1"/>
  <c r="C11"/>
  <c r="E7" s="1"/>
  <c r="B50" i="2"/>
  <c r="C50"/>
  <c r="B33"/>
  <c r="D28" s="1"/>
  <c r="C33"/>
  <c r="E28" s="1"/>
  <c r="A2"/>
  <c r="B22"/>
  <c r="D19" s="1"/>
  <c r="C22"/>
  <c r="E25" i="3" l="1"/>
  <c r="D17"/>
  <c r="E16"/>
  <c r="D16"/>
  <c r="E17"/>
  <c r="E9"/>
  <c r="D9"/>
  <c r="E9" i="1"/>
  <c r="D9"/>
  <c r="E47" i="2"/>
  <c r="D47"/>
  <c r="E29"/>
  <c r="D29"/>
  <c r="E21"/>
  <c r="D21"/>
  <c r="E46"/>
  <c r="E49"/>
  <c r="E39"/>
  <c r="D38"/>
  <c r="D8" i="3"/>
  <c r="E10"/>
  <c r="D10"/>
  <c r="E8"/>
  <c r="D25"/>
  <c r="E24"/>
  <c r="D24"/>
  <c r="E31"/>
  <c r="D31"/>
  <c r="D46" i="2"/>
  <c r="D49"/>
  <c r="E48"/>
  <c r="D48"/>
  <c r="D39"/>
  <c r="E38"/>
  <c r="E20"/>
  <c r="D20"/>
  <c r="E45"/>
  <c r="E27"/>
  <c r="E30"/>
  <c r="E32"/>
  <c r="E19"/>
  <c r="E18"/>
  <c r="D18"/>
  <c r="D31"/>
  <c r="E31"/>
  <c r="D32"/>
  <c r="D30"/>
  <c r="D27"/>
  <c r="D45"/>
  <c r="A2" i="3"/>
  <c r="E37"/>
  <c r="B13" i="2"/>
  <c r="C13"/>
  <c r="B24" i="1"/>
  <c r="C24"/>
  <c r="B37"/>
  <c r="C37"/>
  <c r="E32" l="1"/>
  <c r="D32"/>
  <c r="E23"/>
  <c r="D23"/>
  <c r="E9" i="2"/>
  <c r="D9"/>
  <c r="E18" i="3"/>
  <c r="D18"/>
  <c r="E40" i="2"/>
  <c r="D40"/>
  <c r="D33" i="1"/>
  <c r="E22"/>
  <c r="D22"/>
  <c r="E35"/>
  <c r="E33"/>
  <c r="E31"/>
  <c r="E34"/>
  <c r="D37" i="3"/>
  <c r="E32"/>
  <c r="D32"/>
  <c r="E23"/>
  <c r="D23"/>
  <c r="D50" i="2"/>
  <c r="E50"/>
  <c r="E33"/>
  <c r="D33"/>
  <c r="D8"/>
  <c r="D7"/>
  <c r="D10"/>
  <c r="D12"/>
  <c r="D11"/>
  <c r="E7"/>
  <c r="E12"/>
  <c r="E8"/>
  <c r="E11"/>
  <c r="E10"/>
  <c r="E30" i="1"/>
  <c r="E29"/>
  <c r="E36"/>
  <c r="D29"/>
  <c r="E8"/>
  <c r="D11"/>
  <c r="D8"/>
  <c r="D7"/>
  <c r="E11"/>
  <c r="D10"/>
  <c r="D12"/>
  <c r="D13"/>
  <c r="D21"/>
  <c r="E19"/>
  <c r="E20"/>
  <c r="E21"/>
  <c r="D35"/>
  <c r="D30"/>
  <c r="E7"/>
  <c r="D36"/>
  <c r="D31"/>
  <c r="D20"/>
  <c r="D19"/>
  <c r="E10"/>
  <c r="E12"/>
  <c r="D34"/>
  <c r="E13"/>
  <c r="E37" l="1"/>
  <c r="D37"/>
  <c r="E38" i="3"/>
  <c r="E26"/>
  <c r="D26"/>
  <c r="D38"/>
  <c r="E11"/>
  <c r="D11"/>
  <c r="E22" i="2"/>
  <c r="D22"/>
  <c r="D14" i="1"/>
  <c r="E14"/>
  <c r="E13" i="2"/>
  <c r="D13"/>
  <c r="D24" i="1"/>
  <c r="E2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<sst xmlns="http://schemas.openxmlformats.org/spreadsheetml/2006/main" count="1351" uniqueCount="151">
  <si>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</si>
  <si>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</si>
  <si>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</si>
  <si>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</si>
  <si>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</si>
  <si>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</si>
  <si>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</si>
  <si>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</si>
  <si>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</si>
  <si>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</si>
  <si>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</si>
  <si>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</si>
  <si>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</si>
  <si>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</si>
  <si>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</si>
  <si>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</si>
  <si>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</si>
  <si>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</si>
  <si>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</si>
  <si>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</si>
  <si>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</si>
  <si>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</si>
  <si>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</si>
  <si>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</si>
  <si>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</si>
  <si>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</si>
  <si>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</si>
  <si>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</si>
  <si>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</si>
  <si>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</si>
  <si>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</si>
  <si>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</si>
  <si>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</si>
  <si>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</si>
  <si>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</si>
  <si>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</si>
  <si>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</si>
  <si>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</si>
  <si>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</si>
  <si>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</si>
  <si>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</si>
  <si>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</si>
  <si>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</si>
  <si>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</si>
  <si>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BUILDER/DEVELOPER DEAL</t>
  </si>
  <si>
    <t>% OF DOLLAR VOLUME</t>
  </si>
  <si>
    <t>OVERALL TITLE COMPANY MARKET STATISTICS (Douglas County, NV)</t>
  </si>
  <si>
    <t>LOAN ONLY MARKETS  (Douglas County, NV)</t>
  </si>
  <si>
    <t>SALES MARKET (Douglas County, NV)</t>
  </si>
  <si>
    <t>Reporting Period: NOVEMBER, 2023</t>
  </si>
  <si>
    <t>Signature Title</t>
  </si>
  <si>
    <t>CONDO/TWNHSE</t>
  </si>
  <si>
    <t>ZEPHYR</t>
  </si>
  <si>
    <t>JML</t>
  </si>
  <si>
    <t>NO</t>
  </si>
  <si>
    <t>First Centennial Title</t>
  </si>
  <si>
    <t>SINGLE FAM RES.</t>
  </si>
  <si>
    <t>RIDGEVIEW</t>
  </si>
  <si>
    <t>5</t>
  </si>
  <si>
    <t>First American Title</t>
  </si>
  <si>
    <t>INCLINE</t>
  </si>
  <si>
    <t>VD</t>
  </si>
  <si>
    <t>Ticor Title</t>
  </si>
  <si>
    <t>COMMERCIAL</t>
  </si>
  <si>
    <t>GARDNERVILLE</t>
  </si>
  <si>
    <t>RLT</t>
  </si>
  <si>
    <t>MINDEN</t>
  </si>
  <si>
    <t>ET</t>
  </si>
  <si>
    <t>Stewart Title</t>
  </si>
  <si>
    <t>VACANT LAND</t>
  </si>
  <si>
    <t>BA</t>
  </si>
  <si>
    <t>PLUMB</t>
  </si>
  <si>
    <t>AJF</t>
  </si>
  <si>
    <t>YES</t>
  </si>
  <si>
    <t>SPARKS</t>
  </si>
  <si>
    <t>JP</t>
  </si>
  <si>
    <t>17</t>
  </si>
  <si>
    <t>Toiyabe Title</t>
  </si>
  <si>
    <t>RENO CORPORATE</t>
  </si>
  <si>
    <t>UNK</t>
  </si>
  <si>
    <t>MOBILE HOME</t>
  </si>
  <si>
    <t>KIETZKE</t>
  </si>
  <si>
    <t>SAB</t>
  </si>
  <si>
    <t>20</t>
  </si>
  <si>
    <t>3</t>
  </si>
  <si>
    <t>2-4 PLEX</t>
  </si>
  <si>
    <t>MAYBERRY</t>
  </si>
  <si>
    <t>ASK</t>
  </si>
  <si>
    <t>Calatlantic Title West</t>
  </si>
  <si>
    <t>MCCARRAN</t>
  </si>
  <si>
    <t>LH</t>
  </si>
  <si>
    <t>RS</t>
  </si>
  <si>
    <t>CARSON CITY</t>
  </si>
  <si>
    <t>23</t>
  </si>
  <si>
    <t>1320-33-313-011</t>
  </si>
  <si>
    <t>SLP</t>
  </si>
  <si>
    <t>NF</t>
  </si>
  <si>
    <t>MMB</t>
  </si>
  <si>
    <t>KDJ</t>
  </si>
  <si>
    <t>AE</t>
  </si>
  <si>
    <t>TH</t>
  </si>
  <si>
    <t>TEF</t>
  </si>
  <si>
    <t>Stewart Title Guaranty</t>
  </si>
  <si>
    <t>1318-09-812-015</t>
  </si>
  <si>
    <t>CREDIT LINE</t>
  </si>
  <si>
    <t>UNIFY FINANCIAL FEDERAL CREDIT UNION</t>
  </si>
  <si>
    <t>1320-32-210-005</t>
  </si>
  <si>
    <t>CONVENTIONAL</t>
  </si>
  <si>
    <t>GUILD MORTGAGE COMPANY LLC</t>
  </si>
  <si>
    <t>1420-28-310-032</t>
  </si>
  <si>
    <t>AMERICA FIRST FEDERAL CREDIT UNION</t>
  </si>
  <si>
    <t>CONSTRUCTION</t>
  </si>
  <si>
    <t>ALL PRO FUNDING IV LLC</t>
  </si>
  <si>
    <t>1220-20-001-026</t>
  </si>
  <si>
    <t>US BANK NATIONAL ASSOCIATION</t>
  </si>
  <si>
    <t>1418-27-810-017</t>
  </si>
  <si>
    <t>TEXAS HERITAGE NATIONAL BANK</t>
  </si>
  <si>
    <t>1022-18-002-013</t>
  </si>
  <si>
    <t>1320-30-211-094</t>
  </si>
  <si>
    <t>MEADOWS BANK</t>
  </si>
  <si>
    <t>1418-34-202-007</t>
  </si>
  <si>
    <t>LENDSURE MORTGAGE CORP</t>
  </si>
  <si>
    <t>1320-08-410-022</t>
  </si>
  <si>
    <t>1220-15-410-040</t>
  </si>
  <si>
    <t>GTE FEDERAL CREDIT UNION; GTE FINANCIAL</t>
  </si>
  <si>
    <t>1220-24-302-018</t>
  </si>
  <si>
    <t>EL DORADO SAVINGS BANK</t>
  </si>
  <si>
    <t>1220-11-001-065</t>
  </si>
  <si>
    <t>PLUMAS BANK</t>
  </si>
  <si>
    <t>1022-09-002-072</t>
  </si>
  <si>
    <t>1221-06-001-016</t>
  </si>
  <si>
    <t>1320-29-212-018</t>
  </si>
  <si>
    <t>UNITED WHOLESALE MORTGAGE LLC</t>
  </si>
  <si>
    <t>1320-30-718-014</t>
  </si>
  <si>
    <t>HARD MONEY</t>
  </si>
  <si>
    <t>C &amp; F LAND &amp; CATTLE LLC</t>
  </si>
  <si>
    <t>1418-27-210-034</t>
  </si>
  <si>
    <t>CROSSCOUNTRY MORTGAGE LLC</t>
  </si>
  <si>
    <t>1022-13-001-022</t>
  </si>
  <si>
    <t>SIMON PROPERTIES LLC</t>
  </si>
  <si>
    <t>CAL</t>
  </si>
  <si>
    <t>FA</t>
  </si>
  <si>
    <t>FC</t>
  </si>
  <si>
    <t>SIG</t>
  </si>
  <si>
    <t>ST</t>
  </si>
  <si>
    <t>TI</t>
  </si>
  <si>
    <t>TT</t>
  </si>
  <si>
    <t>STG</t>
  </si>
  <si>
    <t>Deed Subdivider</t>
  </si>
  <si>
    <t>Deed</t>
  </si>
  <si>
    <t>Deed of Trust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</si>
</sst>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First Centennial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Stewart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Toiyabe Title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22</c:v>
                </c:pt>
                <c:pt idx="1">
                  <c:v>18</c:v>
                </c:pt>
                <c:pt idx="2">
                  <c:v>15</c:v>
                </c:pt>
                <c:pt idx="3">
                  <c:v>12</c:v>
                </c:pt>
                <c:pt idx="4">
                  <c:v>11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</c:ser>
        <c:shape val="box"/>
        <c:axId val="129471232"/>
        <c:axId val="129472768"/>
        <c:axId val="0"/>
      </c:bar3DChart>
      <c:catAx>
        <c:axId val="129471232"/>
        <c:scaling>
          <c:orientation val="minMax"/>
        </c:scaling>
        <c:axPos val="b"/>
        <c:numFmt formatCode="General" sourceLinked="1"/>
        <c:majorTickMark val="none"/>
        <c:tickLblPos val="nextTo"/>
        <c:crossAx val="129472768"/>
        <c:crosses val="autoZero"/>
        <c:auto val="1"/>
        <c:lblAlgn val="ctr"/>
        <c:lblOffset val="100"/>
      </c:catAx>
      <c:valAx>
        <c:axId val="1294727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94712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STATS'!$A$19:$A$23</c:f>
              <c:strCache>
                <c:ptCount val="5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Stewart Title Guaranty</c:v>
                </c:pt>
              </c:strCache>
            </c:strRef>
          </c:cat>
          <c:val>
            <c:numRef>
              <c:f>'OVERALL STATS'!$B$19:$B$23</c:f>
              <c:numCache>
                <c:formatCode>0</c:formatCode>
                <c:ptCount val="5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hape val="box"/>
        <c:axId val="129839488"/>
        <c:axId val="129841024"/>
        <c:axId val="0"/>
      </c:bar3DChart>
      <c:catAx>
        <c:axId val="129839488"/>
        <c:scaling>
          <c:orientation val="minMax"/>
        </c:scaling>
        <c:axPos val="b"/>
        <c:numFmt formatCode="General" sourceLinked="1"/>
        <c:majorTickMark val="none"/>
        <c:tickLblPos val="nextTo"/>
        <c:crossAx val="129841024"/>
        <c:crosses val="autoZero"/>
        <c:auto val="1"/>
        <c:lblAlgn val="ctr"/>
        <c:lblOffset val="100"/>
      </c:catAx>
      <c:valAx>
        <c:axId val="1298410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98394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STATS'!$A$29:$A$36</c:f>
              <c:strCache>
                <c:ptCount val="8"/>
                <c:pt idx="0">
                  <c:v>First Centennial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Stewart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Stewart Title Guaranty</c:v>
                </c:pt>
              </c:strCache>
            </c:strRef>
          </c:cat>
          <c:val>
            <c:numRef>
              <c:f>'OVERALL STATS'!$B$29:$B$36</c:f>
              <c:numCache>
                <c:formatCode>0</c:formatCode>
                <c:ptCount val="8"/>
                <c:pt idx="0">
                  <c:v>27</c:v>
                </c:pt>
                <c:pt idx="1">
                  <c:v>23</c:v>
                </c:pt>
                <c:pt idx="2">
                  <c:v>20</c:v>
                </c:pt>
                <c:pt idx="3">
                  <c:v>17</c:v>
                </c:pt>
                <c:pt idx="4">
                  <c:v>11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29863040"/>
        <c:axId val="129873024"/>
        <c:axId val="0"/>
      </c:bar3DChart>
      <c:catAx>
        <c:axId val="129863040"/>
        <c:scaling>
          <c:orientation val="minMax"/>
        </c:scaling>
        <c:axPos val="b"/>
        <c:numFmt formatCode="General" sourceLinked="1"/>
        <c:majorTickMark val="none"/>
        <c:tickLblPos val="nextTo"/>
        <c:crossAx val="129873024"/>
        <c:crosses val="autoZero"/>
        <c:auto val="1"/>
        <c:lblAlgn val="ctr"/>
        <c:lblOffset val="100"/>
      </c:catAx>
      <c:valAx>
        <c:axId val="1298730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98630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First Centennial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Stewart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Toiyabe Title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16255740</c:v>
                </c:pt>
                <c:pt idx="1">
                  <c:v>17402075</c:v>
                </c:pt>
                <c:pt idx="2">
                  <c:v>13438882</c:v>
                </c:pt>
                <c:pt idx="3">
                  <c:v>5950000</c:v>
                </c:pt>
                <c:pt idx="4">
                  <c:v>14335350</c:v>
                </c:pt>
                <c:pt idx="5">
                  <c:v>1638900</c:v>
                </c:pt>
                <c:pt idx="6">
                  <c:v>765000</c:v>
                </c:pt>
              </c:numCache>
            </c:numRef>
          </c:val>
        </c:ser>
        <c:shape val="box"/>
        <c:axId val="129960576"/>
        <c:axId val="129978752"/>
        <c:axId val="0"/>
      </c:bar3DChart>
      <c:catAx>
        <c:axId val="129960576"/>
        <c:scaling>
          <c:orientation val="minMax"/>
        </c:scaling>
        <c:axPos val="b"/>
        <c:numFmt formatCode="General" sourceLinked="1"/>
        <c:majorTickMark val="none"/>
        <c:tickLblPos val="nextTo"/>
        <c:crossAx val="129978752"/>
        <c:crosses val="autoZero"/>
        <c:auto val="1"/>
        <c:lblAlgn val="ctr"/>
        <c:lblOffset val="100"/>
      </c:catAx>
      <c:valAx>
        <c:axId val="1299787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99605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STATS'!$A$19:$A$23</c:f>
              <c:strCache>
                <c:ptCount val="5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Stewart Title Guaranty</c:v>
                </c:pt>
              </c:strCache>
            </c:strRef>
          </c:cat>
          <c:val>
            <c:numRef>
              <c:f>'OVERALL STATS'!$C$19:$C$23</c:f>
              <c:numCache>
                <c:formatCode>"$"#,##0</c:formatCode>
                <c:ptCount val="5"/>
                <c:pt idx="0">
                  <c:v>3536999</c:v>
                </c:pt>
                <c:pt idx="1">
                  <c:v>8828877</c:v>
                </c:pt>
                <c:pt idx="2">
                  <c:v>1519340</c:v>
                </c:pt>
                <c:pt idx="3">
                  <c:v>170000</c:v>
                </c:pt>
                <c:pt idx="4">
                  <c:v>179000</c:v>
                </c:pt>
              </c:numCache>
            </c:numRef>
          </c:val>
        </c:ser>
        <c:shape val="box"/>
        <c:axId val="130013056"/>
        <c:axId val="130014592"/>
        <c:axId val="0"/>
      </c:bar3DChart>
      <c:catAx>
        <c:axId val="130013056"/>
        <c:scaling>
          <c:orientation val="minMax"/>
        </c:scaling>
        <c:axPos val="b"/>
        <c:numFmt formatCode="General" sourceLinked="1"/>
        <c:majorTickMark val="none"/>
        <c:tickLblPos val="nextTo"/>
        <c:crossAx val="130014592"/>
        <c:crosses val="autoZero"/>
        <c:auto val="1"/>
        <c:lblAlgn val="ctr"/>
        <c:lblOffset val="100"/>
      </c:catAx>
      <c:valAx>
        <c:axId val="1300145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300130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STATS'!$A$29:$A$36</c:f>
              <c:strCache>
                <c:ptCount val="8"/>
                <c:pt idx="0">
                  <c:v>First Centennial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Stewart Title</c:v>
                </c:pt>
                <c:pt idx="4">
                  <c:v>Signature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Stewart Title Guaranty</c:v>
                </c:pt>
              </c:strCache>
            </c:strRef>
          </c:cat>
          <c:val>
            <c:numRef>
              <c:f>'OVERALL STATS'!$C$29:$C$36</c:f>
              <c:numCache>
                <c:formatCode>"$"#,##0</c:formatCode>
                <c:ptCount val="8"/>
                <c:pt idx="0">
                  <c:v>25084617</c:v>
                </c:pt>
                <c:pt idx="1">
                  <c:v>16975881</c:v>
                </c:pt>
                <c:pt idx="2">
                  <c:v>17572075</c:v>
                </c:pt>
                <c:pt idx="3">
                  <c:v>7469340</c:v>
                </c:pt>
                <c:pt idx="4">
                  <c:v>14335350</c:v>
                </c:pt>
                <c:pt idx="5">
                  <c:v>1638900</c:v>
                </c:pt>
                <c:pt idx="6">
                  <c:v>765000</c:v>
                </c:pt>
                <c:pt idx="7">
                  <c:v>179000</c:v>
                </c:pt>
              </c:numCache>
            </c:numRef>
          </c:val>
        </c:ser>
        <c:shape val="box"/>
        <c:axId val="129905792"/>
        <c:axId val="129907328"/>
        <c:axId val="0"/>
      </c:bar3DChart>
      <c:catAx>
        <c:axId val="129905792"/>
        <c:scaling>
          <c:orientation val="minMax"/>
        </c:scaling>
        <c:axPos val="b"/>
        <c:numFmt formatCode="General" sourceLinked="1"/>
        <c:majorTickMark val="none"/>
        <c:tickLblPos val="nextTo"/>
        <c:crossAx val="129907328"/>
        <c:crosses val="autoZero"/>
        <c:auto val="1"/>
        <c:lblAlgn val="ctr"/>
        <c:lblOffset val="100"/>
      </c:catAx>
      <c:valAx>
        <c:axId val="1299073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99057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41</xdr:row>
      <xdr:rowOff>9525</xdr:rowOff>
    </xdr:from>
    <xdr:to>
      <xdr:col>6</xdr:col>
      <xdr:colOff>1152524</xdr:colOff>
      <xdr:row>58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59</xdr:row>
      <xdr:rowOff>19050</xdr:rowOff>
    </xdr:from>
    <xdr:to>
      <xdr:col>6</xdr:col>
      <xdr:colOff>1152524</xdr:colOff>
      <xdr:row>76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77</xdr:row>
      <xdr:rowOff>0</xdr:rowOff>
    </xdr:from>
    <xdr:to>
      <xdr:col>6</xdr:col>
      <xdr:colOff>1143000</xdr:colOff>
      <xdr:row>93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20</xdr:col>
      <xdr:colOff>190500</xdr:colOff>
      <xdr:row>57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59</xdr:row>
      <xdr:rowOff>9525</xdr:rowOff>
    </xdr:from>
    <xdr:to>
      <xdr:col>20</xdr:col>
      <xdr:colOff>190499</xdr:colOff>
      <xdr:row>76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77</xdr:row>
      <xdr:rowOff>9525</xdr:rowOff>
    </xdr:from>
    <xdr:to>
      <xdr:col>20</xdr:col>
      <xdr:colOff>180974</xdr:colOff>
      <xdr:row>94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261.617183333336" createdVersion="3" refreshedVersion="3" minRefreshableVersion="3" recordCount="82">
  <cacheSource type="worksheet">
    <worksheetSource name="Table5"/>
  </cacheSource>
  <cacheFields count="10">
    <cacheField name="FULLNAME" numFmtId="0">
      <sharedItems containsBlank="1" count="8">
        <s v="Calatlantic Title West"/>
        <s v="First American Title"/>
        <s v="First Centennial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3">
        <s v="MCCARRAN"/>
        <s v="MINDEN"/>
        <s v="INCLINE"/>
        <s v="SPARKS"/>
        <s v="ZEPHYR"/>
        <s v="RIDGEVIEW"/>
        <s v="GARDNERVILLE"/>
        <s v="CARSON CITY"/>
        <s v="KIETZKE"/>
        <s v="MAYBERRY"/>
        <s v="PLUMB"/>
        <s v="RENO CORPORATE"/>
        <m u="1"/>
      </sharedItems>
    </cacheField>
    <cacheField name="EO" numFmtId="0">
      <sharedItems containsBlank="1" count="25">
        <s v="LH"/>
        <s v="ET"/>
        <s v="VD"/>
        <s v="JP"/>
        <s v="17"/>
        <s v="20"/>
        <s v="3"/>
        <s v="5"/>
        <s v="23"/>
        <s v="JML"/>
        <s v="NF"/>
        <s v="MMB"/>
        <s v="SAB"/>
        <s v="BA"/>
        <s v="TH"/>
        <s v="ASK"/>
        <s v="TEF"/>
        <s v="RS"/>
        <s v="KDJ"/>
        <s v="AE"/>
        <s v="RLT"/>
        <s v="AJF"/>
        <s v="SLP"/>
        <s v="UNK"/>
        <m u="1"/>
      </sharedItems>
    </cacheField>
    <cacheField name="PROPTYPE" numFmtId="0">
      <sharedItems containsBlank="1" count="7">
        <s v="SINGLE FAM RES."/>
        <s v="VACANT LAND"/>
        <s v="CONDO/TWNHSE"/>
        <s v="2-4 PLEX"/>
        <s v="MOBILE HOME"/>
        <s v="COMMERCIAL"/>
        <m u="1"/>
      </sharedItems>
    </cacheField>
    <cacheField name="DOCNUM" numFmtId="0">
      <sharedItems containsSemiMixedTypes="0" containsString="0" containsNumber="1" containsInteger="1" minValue="1001890" maxValue="1002773"/>
    </cacheField>
    <cacheField name="AMOUNT" numFmtId="165">
      <sharedItems containsSemiMixedTypes="0" containsString="0" containsNumber="1" containsInteger="1" minValue="60000" maxValue="470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11-01T00:00:00" maxDate="2023-12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261.617289583337" createdVersion="3" refreshedVersion="3" minRefreshableVersion="3" recordCount="21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tewart Title"/>
        <s v="Stewart Title Guaranty"/>
        <s v="Ticor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CONSTRUCTION"/>
        <s v="COMMERCIAL"/>
        <s v="CREDIT LINE"/>
        <s v="HARD MONEY"/>
        <m u="1"/>
        <s v="SBA" u="1"/>
        <s v="FHA" u="1"/>
        <s v="V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1001909" maxValue="1002776"/>
    </cacheField>
    <cacheField name="AMOUNT" numFmtId="165">
      <sharedItems containsSemiMixedTypes="0" containsString="0" containsNumber="1" containsInteger="1" minValue="60000" maxValue="3055500"/>
    </cacheField>
    <cacheField name="RECDATE" numFmtId="14">
      <sharedItems containsSemiMixedTypes="0" containsNonDate="0" containsDate="1" containsString="0" minDate="2023-11-01T00:00:00" maxDate="2023-12-01T00:00:00"/>
    </cacheField>
    <cacheField name="LENDER" numFmtId="0">
      <sharedItems containsBlank="1" count="113">
        <s v="GUILD MORTGAGE COMPANY LLC"/>
        <s v="AMERICA FIRST FEDERAL CREDIT UNION"/>
        <s v="ALL PRO FUNDING IV LLC"/>
        <s v="US BANK NATIONAL ASSOCIATION"/>
        <s v="TEXAS HERITAGE NATIONAL BANK"/>
        <s v="MEADOWS BANK"/>
        <s v="GTE FEDERAL CREDIT UNION; GTE FINANCIAL"/>
        <s v="LENDSURE MORTGAGE CORP"/>
        <s v="EL DORADO SAVINGS BANK"/>
        <s v="UNIFY FINANCIAL FEDERAL CREDIT UNION"/>
        <s v="C &amp; F LAND &amp; CATTLE LLC"/>
        <s v="PLUMAS BANK"/>
        <s v="UNITED WHOLESALE MORTGAGE LLC"/>
        <s v="CROSSCOUNTRY MORTGAGE LLC"/>
        <s v="SIMON PROPERTIES LLC"/>
        <m u="1"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2">
  <r>
    <x v="0"/>
    <s v="CAL"/>
    <x v="0"/>
    <x v="0"/>
    <x v="0"/>
    <n v="1002604"/>
    <n v="539950"/>
    <x v="0"/>
    <s v="YES"/>
    <d v="2023-11-22T00:00:00"/>
  </r>
  <r>
    <x v="0"/>
    <s v="CAL"/>
    <x v="0"/>
    <x v="0"/>
    <x v="0"/>
    <n v="1001985"/>
    <n v="575000"/>
    <x v="0"/>
    <s v="YES"/>
    <d v="2023-11-03T00:00:00"/>
  </r>
  <r>
    <x v="0"/>
    <s v="CAL"/>
    <x v="0"/>
    <x v="0"/>
    <x v="0"/>
    <n v="1002258"/>
    <n v="523950"/>
    <x v="0"/>
    <s v="YES"/>
    <d v="2023-11-13T00:00:00"/>
  </r>
  <r>
    <x v="1"/>
    <s v="FA"/>
    <x v="1"/>
    <x v="1"/>
    <x v="0"/>
    <n v="1002234"/>
    <n v="590000"/>
    <x v="1"/>
    <s v="YES"/>
    <d v="2023-11-09T00:00:00"/>
  </r>
  <r>
    <x v="1"/>
    <s v="FA"/>
    <x v="1"/>
    <x v="1"/>
    <x v="1"/>
    <n v="1002637"/>
    <n v="75000"/>
    <x v="1"/>
    <s v="YES"/>
    <d v="2023-11-27T00:00:00"/>
  </r>
  <r>
    <x v="1"/>
    <s v="FA"/>
    <x v="2"/>
    <x v="2"/>
    <x v="0"/>
    <n v="1002601"/>
    <n v="2400000"/>
    <x v="1"/>
    <s v="YES"/>
    <d v="2023-11-22T00:00:00"/>
  </r>
  <r>
    <x v="1"/>
    <s v="FA"/>
    <x v="3"/>
    <x v="3"/>
    <x v="0"/>
    <n v="1002588"/>
    <n v="708621"/>
    <x v="0"/>
    <s v="YES"/>
    <d v="2023-11-22T00:00:00"/>
  </r>
  <r>
    <x v="1"/>
    <s v="FA"/>
    <x v="1"/>
    <x v="1"/>
    <x v="0"/>
    <n v="1002576"/>
    <n v="675000"/>
    <x v="1"/>
    <s v="YES"/>
    <d v="2023-11-22T00:00:00"/>
  </r>
  <r>
    <x v="1"/>
    <s v="FA"/>
    <x v="1"/>
    <x v="1"/>
    <x v="0"/>
    <n v="1001976"/>
    <n v="300000"/>
    <x v="1"/>
    <s v="YES"/>
    <d v="2023-11-03T00:00:00"/>
  </r>
  <r>
    <x v="1"/>
    <s v="FA"/>
    <x v="1"/>
    <x v="1"/>
    <x v="0"/>
    <n v="1002041"/>
    <n v="415000"/>
    <x v="1"/>
    <s v="YES"/>
    <d v="2023-11-06T00:00:00"/>
  </r>
  <r>
    <x v="1"/>
    <s v="FA"/>
    <x v="3"/>
    <x v="3"/>
    <x v="0"/>
    <n v="1002091"/>
    <n v="743375"/>
    <x v="0"/>
    <s v="YES"/>
    <d v="2023-11-07T00:00:00"/>
  </r>
  <r>
    <x v="1"/>
    <s v="FA"/>
    <x v="1"/>
    <x v="1"/>
    <x v="2"/>
    <n v="1002748"/>
    <n v="2797578"/>
    <x v="0"/>
    <s v="YES"/>
    <d v="2023-11-30T00:00:00"/>
  </r>
  <r>
    <x v="1"/>
    <s v="FA"/>
    <x v="1"/>
    <x v="1"/>
    <x v="0"/>
    <n v="1002745"/>
    <n v="430000"/>
    <x v="1"/>
    <s v="YES"/>
    <d v="2023-11-30T00:00:00"/>
  </r>
  <r>
    <x v="1"/>
    <s v="FA"/>
    <x v="3"/>
    <x v="3"/>
    <x v="0"/>
    <n v="1002224"/>
    <n v="686158"/>
    <x v="0"/>
    <s v="YES"/>
    <d v="2023-11-09T00:00:00"/>
  </r>
  <r>
    <x v="1"/>
    <s v="FA"/>
    <x v="3"/>
    <x v="3"/>
    <x v="0"/>
    <n v="1002661"/>
    <n v="629400"/>
    <x v="0"/>
    <s v="YES"/>
    <d v="2023-11-28T00:00:00"/>
  </r>
  <r>
    <x v="1"/>
    <s v="FA"/>
    <x v="1"/>
    <x v="1"/>
    <x v="0"/>
    <n v="1002480"/>
    <n v="695000"/>
    <x v="1"/>
    <s v="YES"/>
    <d v="2023-11-20T00:00:00"/>
  </r>
  <r>
    <x v="1"/>
    <s v="FA"/>
    <x v="3"/>
    <x v="3"/>
    <x v="0"/>
    <n v="1002445"/>
    <n v="766995"/>
    <x v="0"/>
    <s v="YES"/>
    <d v="2023-11-17T00:00:00"/>
  </r>
  <r>
    <x v="1"/>
    <s v="FA"/>
    <x v="1"/>
    <x v="1"/>
    <x v="2"/>
    <n v="1002332"/>
    <n v="3131948"/>
    <x v="0"/>
    <s v="YES"/>
    <d v="2023-11-14T00:00:00"/>
  </r>
  <r>
    <x v="1"/>
    <s v="FA"/>
    <x v="1"/>
    <x v="1"/>
    <x v="0"/>
    <n v="1002413"/>
    <n v="958000"/>
    <x v="1"/>
    <s v="YES"/>
    <d v="2023-11-17T00:00:00"/>
  </r>
  <r>
    <x v="1"/>
    <s v="FA"/>
    <x v="2"/>
    <x v="2"/>
    <x v="0"/>
    <n v="1002355"/>
    <n v="750000"/>
    <x v="1"/>
    <s v="YES"/>
    <d v="2023-11-15T00:00:00"/>
  </r>
  <r>
    <x v="1"/>
    <s v="FA"/>
    <x v="1"/>
    <x v="1"/>
    <x v="0"/>
    <n v="1002318"/>
    <n v="650000"/>
    <x v="1"/>
    <s v="YES"/>
    <d v="2023-11-14T00:00:00"/>
  </r>
  <r>
    <x v="2"/>
    <s v="FC"/>
    <x v="4"/>
    <x v="4"/>
    <x v="2"/>
    <n v="1001890"/>
    <n v="580000"/>
    <x v="1"/>
    <s v="YES"/>
    <d v="2023-11-01T00:00:00"/>
  </r>
  <r>
    <x v="2"/>
    <s v="FC"/>
    <x v="5"/>
    <x v="5"/>
    <x v="0"/>
    <n v="1002488"/>
    <n v="753331"/>
    <x v="0"/>
    <s v="YES"/>
    <d v="2023-11-20T00:00:00"/>
  </r>
  <r>
    <x v="2"/>
    <s v="FC"/>
    <x v="4"/>
    <x v="4"/>
    <x v="0"/>
    <n v="1002084"/>
    <n v="1350000"/>
    <x v="1"/>
    <s v="YES"/>
    <d v="2023-11-07T00:00:00"/>
  </r>
  <r>
    <x v="2"/>
    <s v="FC"/>
    <x v="6"/>
    <x v="6"/>
    <x v="0"/>
    <n v="1002079"/>
    <n v="400000"/>
    <x v="1"/>
    <s v="YES"/>
    <d v="2023-11-07T00:00:00"/>
  </r>
  <r>
    <x v="2"/>
    <s v="FC"/>
    <x v="6"/>
    <x v="6"/>
    <x v="0"/>
    <n v="1001980"/>
    <n v="475000"/>
    <x v="1"/>
    <s v="YES"/>
    <d v="2023-11-03T00:00:00"/>
  </r>
  <r>
    <x v="2"/>
    <s v="FC"/>
    <x v="6"/>
    <x v="6"/>
    <x v="0"/>
    <n v="1002621"/>
    <n v="865000"/>
    <x v="1"/>
    <s v="YES"/>
    <d v="2023-11-27T00:00:00"/>
  </r>
  <r>
    <x v="2"/>
    <s v="FC"/>
    <x v="5"/>
    <x v="7"/>
    <x v="0"/>
    <n v="1002354"/>
    <n v="731000"/>
    <x v="1"/>
    <s v="YES"/>
    <d v="2023-11-15T00:00:00"/>
  </r>
  <r>
    <x v="2"/>
    <s v="FC"/>
    <x v="6"/>
    <x v="6"/>
    <x v="1"/>
    <n v="1002348"/>
    <n v="345000"/>
    <x v="1"/>
    <s v="YES"/>
    <d v="2023-11-15T00:00:00"/>
  </r>
  <r>
    <x v="2"/>
    <s v="FC"/>
    <x v="6"/>
    <x v="6"/>
    <x v="3"/>
    <n v="1002773"/>
    <n v="535000"/>
    <x v="1"/>
    <s v="YES"/>
    <d v="2023-11-30T00:00:00"/>
  </r>
  <r>
    <x v="2"/>
    <s v="FC"/>
    <x v="1"/>
    <x v="6"/>
    <x v="0"/>
    <n v="1002595"/>
    <n v="745000"/>
    <x v="0"/>
    <s v="YES"/>
    <d v="2023-11-22T00:00:00"/>
  </r>
  <r>
    <x v="2"/>
    <s v="FC"/>
    <x v="4"/>
    <x v="4"/>
    <x v="0"/>
    <n v="1002640"/>
    <n v="800000"/>
    <x v="1"/>
    <s v="YES"/>
    <d v="2023-11-27T00:00:00"/>
  </r>
  <r>
    <x v="2"/>
    <s v="FC"/>
    <x v="4"/>
    <x v="4"/>
    <x v="0"/>
    <n v="1002672"/>
    <n v="2100000"/>
    <x v="1"/>
    <s v="YES"/>
    <d v="2023-11-28T00:00:00"/>
  </r>
  <r>
    <x v="2"/>
    <s v="FC"/>
    <x v="5"/>
    <x v="5"/>
    <x v="0"/>
    <n v="1002683"/>
    <n v="555920"/>
    <x v="0"/>
    <s v="YES"/>
    <d v="2023-11-28T00:00:00"/>
  </r>
  <r>
    <x v="2"/>
    <s v="FC"/>
    <x v="6"/>
    <x v="6"/>
    <x v="0"/>
    <n v="1002256"/>
    <n v="690000"/>
    <x v="1"/>
    <s v="YES"/>
    <d v="2023-11-13T00:00:00"/>
  </r>
  <r>
    <x v="2"/>
    <s v="FC"/>
    <x v="6"/>
    <x v="6"/>
    <x v="0"/>
    <n v="1002693"/>
    <n v="440000"/>
    <x v="1"/>
    <s v="YES"/>
    <d v="2023-11-28T00:00:00"/>
  </r>
  <r>
    <x v="2"/>
    <s v="FC"/>
    <x v="6"/>
    <x v="6"/>
    <x v="0"/>
    <n v="1002732"/>
    <n v="275000"/>
    <x v="1"/>
    <s v="YES"/>
    <d v="2023-11-29T00:00:00"/>
  </r>
  <r>
    <x v="2"/>
    <s v="FC"/>
    <x v="6"/>
    <x v="6"/>
    <x v="1"/>
    <n v="1001908"/>
    <n v="860000"/>
    <x v="1"/>
    <s v="YES"/>
    <d v="2023-11-01T00:00:00"/>
  </r>
  <r>
    <x v="2"/>
    <s v="FC"/>
    <x v="6"/>
    <x v="6"/>
    <x v="0"/>
    <n v="1002300"/>
    <n v="810000"/>
    <x v="0"/>
    <s v="YES"/>
    <d v="2023-11-13T00:00:00"/>
  </r>
  <r>
    <x v="2"/>
    <s v="FC"/>
    <x v="7"/>
    <x v="8"/>
    <x v="0"/>
    <n v="1002630"/>
    <n v="699999"/>
    <x v="1"/>
    <s v="YES"/>
    <d v="2023-11-27T00:00:00"/>
  </r>
  <r>
    <x v="2"/>
    <s v="FC"/>
    <x v="4"/>
    <x v="4"/>
    <x v="0"/>
    <n v="1002215"/>
    <n v="1350000"/>
    <x v="1"/>
    <s v="YES"/>
    <d v="2023-11-09T00:00:00"/>
  </r>
  <r>
    <x v="2"/>
    <s v="FC"/>
    <x v="5"/>
    <x v="5"/>
    <x v="2"/>
    <n v="1002338"/>
    <n v="469990"/>
    <x v="0"/>
    <s v="YES"/>
    <d v="2023-11-14T00:00:00"/>
  </r>
  <r>
    <x v="2"/>
    <s v="FC"/>
    <x v="4"/>
    <x v="4"/>
    <x v="0"/>
    <n v="1002086"/>
    <n v="425500"/>
    <x v="1"/>
    <s v="YES"/>
    <d v="2023-11-07T00:00:00"/>
  </r>
  <r>
    <x v="3"/>
    <s v="SIG"/>
    <x v="4"/>
    <x v="9"/>
    <x v="2"/>
    <n v="1002430"/>
    <n v="435000"/>
    <x v="1"/>
    <s v="YES"/>
    <d v="2023-11-17T00:00:00"/>
  </r>
  <r>
    <x v="3"/>
    <s v="SIG"/>
    <x v="4"/>
    <x v="9"/>
    <x v="0"/>
    <n v="1002769"/>
    <n v="2510000"/>
    <x v="1"/>
    <s v="YES"/>
    <d v="2023-11-30T00:00:00"/>
  </r>
  <r>
    <x v="3"/>
    <s v="SIG"/>
    <x v="4"/>
    <x v="9"/>
    <x v="0"/>
    <n v="1002744"/>
    <n v="4700000"/>
    <x v="1"/>
    <s v="YES"/>
    <d v="2023-11-30T00:00:00"/>
  </r>
  <r>
    <x v="3"/>
    <s v="SIG"/>
    <x v="4"/>
    <x v="9"/>
    <x v="2"/>
    <n v="1002358"/>
    <n v="335000"/>
    <x v="1"/>
    <s v="YES"/>
    <d v="2023-11-15T00:00:00"/>
  </r>
  <r>
    <x v="3"/>
    <s v="SIG"/>
    <x v="4"/>
    <x v="9"/>
    <x v="2"/>
    <n v="1002352"/>
    <n v="560000"/>
    <x v="1"/>
    <s v="YES"/>
    <d v="2023-11-15T00:00:00"/>
  </r>
  <r>
    <x v="3"/>
    <s v="SIG"/>
    <x v="4"/>
    <x v="9"/>
    <x v="1"/>
    <n v="1001896"/>
    <n v="400350"/>
    <x v="1"/>
    <s v="YES"/>
    <d v="2023-11-01T00:00:00"/>
  </r>
  <r>
    <x v="3"/>
    <s v="SIG"/>
    <x v="1"/>
    <x v="10"/>
    <x v="0"/>
    <n v="1002565"/>
    <n v="1075000"/>
    <x v="1"/>
    <s v="YES"/>
    <d v="2023-11-21T00:00:00"/>
  </r>
  <r>
    <x v="3"/>
    <s v="SIG"/>
    <x v="4"/>
    <x v="9"/>
    <x v="2"/>
    <n v="1001949"/>
    <n v="950000"/>
    <x v="1"/>
    <s v="YES"/>
    <d v="2023-11-02T00:00:00"/>
  </r>
  <r>
    <x v="3"/>
    <s v="SIG"/>
    <x v="1"/>
    <x v="10"/>
    <x v="0"/>
    <n v="1002024"/>
    <n v="510000"/>
    <x v="1"/>
    <s v="YES"/>
    <d v="2023-11-06T00:00:00"/>
  </r>
  <r>
    <x v="3"/>
    <s v="SIG"/>
    <x v="4"/>
    <x v="9"/>
    <x v="2"/>
    <n v="1002638"/>
    <n v="685000"/>
    <x v="1"/>
    <s v="YES"/>
    <d v="2023-11-27T00:00:00"/>
  </r>
  <r>
    <x v="3"/>
    <s v="SIG"/>
    <x v="4"/>
    <x v="9"/>
    <x v="0"/>
    <n v="1002255"/>
    <n v="2175000"/>
    <x v="1"/>
    <s v="YES"/>
    <d v="2023-11-13T00:00:00"/>
  </r>
  <r>
    <x v="4"/>
    <s v="ST"/>
    <x v="6"/>
    <x v="11"/>
    <x v="1"/>
    <n v="1002468"/>
    <n v="60000"/>
    <x v="1"/>
    <s v="YES"/>
    <d v="2023-11-20T00:00:00"/>
  </r>
  <r>
    <x v="4"/>
    <s v="ST"/>
    <x v="8"/>
    <x v="12"/>
    <x v="4"/>
    <n v="1002647"/>
    <n v="390000"/>
    <x v="1"/>
    <s v="YES"/>
    <d v="2023-11-27T00:00:00"/>
  </r>
  <r>
    <x v="4"/>
    <s v="ST"/>
    <x v="6"/>
    <x v="13"/>
    <x v="1"/>
    <n v="1002431"/>
    <n v="450000"/>
    <x v="1"/>
    <s v="YES"/>
    <d v="2023-11-17T00:00:00"/>
  </r>
  <r>
    <x v="4"/>
    <s v="ST"/>
    <x v="8"/>
    <x v="14"/>
    <x v="5"/>
    <n v="1002346"/>
    <n v="1200000"/>
    <x v="1"/>
    <s v="YES"/>
    <d v="2023-11-15T00:00:00"/>
  </r>
  <r>
    <x v="4"/>
    <s v="ST"/>
    <x v="6"/>
    <x v="11"/>
    <x v="0"/>
    <n v="1002239"/>
    <n v="295000"/>
    <x v="1"/>
    <s v="YES"/>
    <d v="2023-11-09T00:00:00"/>
  </r>
  <r>
    <x v="4"/>
    <s v="ST"/>
    <x v="6"/>
    <x v="11"/>
    <x v="2"/>
    <n v="1002212"/>
    <n v="238000"/>
    <x v="1"/>
    <s v="YES"/>
    <d v="2023-11-09T00:00:00"/>
  </r>
  <r>
    <x v="4"/>
    <s v="ST"/>
    <x v="6"/>
    <x v="13"/>
    <x v="0"/>
    <n v="1002751"/>
    <n v="705000"/>
    <x v="1"/>
    <s v="YES"/>
    <d v="2023-11-30T00:00:00"/>
  </r>
  <r>
    <x v="4"/>
    <s v="ST"/>
    <x v="9"/>
    <x v="15"/>
    <x v="0"/>
    <n v="1002761"/>
    <n v="525000"/>
    <x v="1"/>
    <s v="YES"/>
    <d v="2023-11-30T00:00:00"/>
  </r>
  <r>
    <x v="4"/>
    <s v="ST"/>
    <x v="6"/>
    <x v="11"/>
    <x v="0"/>
    <n v="1002545"/>
    <n v="480500"/>
    <x v="1"/>
    <s v="YES"/>
    <d v="2023-11-21T00:00:00"/>
  </r>
  <r>
    <x v="4"/>
    <s v="ST"/>
    <x v="8"/>
    <x v="16"/>
    <x v="0"/>
    <n v="1002552"/>
    <n v="1050000"/>
    <x v="1"/>
    <s v="YES"/>
    <d v="2023-11-21T00:00:00"/>
  </r>
  <r>
    <x v="4"/>
    <s v="ST"/>
    <x v="10"/>
    <x v="17"/>
    <x v="1"/>
    <n v="1002606"/>
    <n v="136500"/>
    <x v="1"/>
    <s v="YES"/>
    <d v="2023-11-22T00:00:00"/>
  </r>
  <r>
    <x v="4"/>
    <s v="ST"/>
    <x v="7"/>
    <x v="18"/>
    <x v="1"/>
    <n v="1002219"/>
    <n v="420000"/>
    <x v="1"/>
    <s v="YES"/>
    <d v="2023-11-09T00:00:00"/>
  </r>
  <r>
    <x v="5"/>
    <s v="TI"/>
    <x v="8"/>
    <x v="19"/>
    <x v="0"/>
    <n v="1002333"/>
    <n v="459000"/>
    <x v="1"/>
    <s v="YES"/>
    <d v="2023-11-14T00:00:00"/>
  </r>
  <r>
    <x v="5"/>
    <s v="TI"/>
    <x v="6"/>
    <x v="20"/>
    <x v="5"/>
    <n v="1002407"/>
    <n v="320000"/>
    <x v="1"/>
    <s v="YES"/>
    <d v="2023-11-17T00:00:00"/>
  </r>
  <r>
    <x v="5"/>
    <s v="TI"/>
    <x v="6"/>
    <x v="20"/>
    <x v="0"/>
    <n v="1002451"/>
    <n v="1600000"/>
    <x v="1"/>
    <s v="YES"/>
    <d v="2023-11-17T00:00:00"/>
  </r>
  <r>
    <x v="5"/>
    <s v="TI"/>
    <x v="10"/>
    <x v="21"/>
    <x v="2"/>
    <n v="1002437"/>
    <n v="2320000"/>
    <x v="1"/>
    <s v="YES"/>
    <d v="2023-11-17T00:00:00"/>
  </r>
  <r>
    <x v="5"/>
    <s v="TI"/>
    <x v="6"/>
    <x v="20"/>
    <x v="0"/>
    <n v="1002439"/>
    <n v="551882"/>
    <x v="0"/>
    <s v="YES"/>
    <d v="2023-11-17T00:00:00"/>
  </r>
  <r>
    <x v="5"/>
    <s v="TI"/>
    <x v="6"/>
    <x v="20"/>
    <x v="0"/>
    <n v="1002328"/>
    <n v="153500"/>
    <x v="1"/>
    <s v="YES"/>
    <d v="2023-11-14T00:00:00"/>
  </r>
  <r>
    <x v="5"/>
    <s v="TI"/>
    <x v="6"/>
    <x v="20"/>
    <x v="0"/>
    <n v="1002298"/>
    <n v="530000"/>
    <x v="1"/>
    <s v="YES"/>
    <d v="2023-11-13T00:00:00"/>
  </r>
  <r>
    <x v="5"/>
    <s v="TI"/>
    <x v="6"/>
    <x v="20"/>
    <x v="0"/>
    <n v="1002280"/>
    <n v="454000"/>
    <x v="1"/>
    <s v="YES"/>
    <d v="2023-11-13T00:00:00"/>
  </r>
  <r>
    <x v="5"/>
    <s v="TI"/>
    <x v="6"/>
    <x v="20"/>
    <x v="0"/>
    <n v="1001893"/>
    <n v="1890000"/>
    <x v="1"/>
    <s v="YES"/>
    <d v="2023-11-01T00:00:00"/>
  </r>
  <r>
    <x v="5"/>
    <s v="TI"/>
    <x v="6"/>
    <x v="20"/>
    <x v="3"/>
    <n v="1002728"/>
    <n v="500000"/>
    <x v="1"/>
    <s v="YES"/>
    <d v="2023-11-29T00:00:00"/>
  </r>
  <r>
    <x v="5"/>
    <s v="TI"/>
    <x v="6"/>
    <x v="20"/>
    <x v="0"/>
    <n v="1002739"/>
    <n v="1100000"/>
    <x v="1"/>
    <s v="YES"/>
    <d v="2023-11-29T00:00:00"/>
  </r>
  <r>
    <x v="5"/>
    <s v="TI"/>
    <x v="6"/>
    <x v="20"/>
    <x v="0"/>
    <n v="1002156"/>
    <n v="879500"/>
    <x v="1"/>
    <s v="YES"/>
    <d v="2023-11-08T00:00:00"/>
  </r>
  <r>
    <x v="5"/>
    <s v="TI"/>
    <x v="2"/>
    <x v="22"/>
    <x v="0"/>
    <n v="1001999"/>
    <n v="1850000"/>
    <x v="1"/>
    <s v="YES"/>
    <d v="2023-11-03T00:00:00"/>
  </r>
  <r>
    <x v="5"/>
    <s v="TI"/>
    <x v="6"/>
    <x v="20"/>
    <x v="1"/>
    <n v="1001963"/>
    <n v="425000"/>
    <x v="1"/>
    <s v="YES"/>
    <d v="2023-11-03T00:00:00"/>
  </r>
  <r>
    <x v="5"/>
    <s v="TI"/>
    <x v="6"/>
    <x v="20"/>
    <x v="0"/>
    <n v="1002270"/>
    <n v="406000"/>
    <x v="1"/>
    <s v="YES"/>
    <d v="2023-11-13T00:00:00"/>
  </r>
  <r>
    <x v="6"/>
    <s v="TT"/>
    <x v="11"/>
    <x v="23"/>
    <x v="0"/>
    <n v="1002643"/>
    <n v="765000"/>
    <x v="1"/>
    <s v="YES"/>
    <d v="2023-11-27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1">
  <r>
    <x v="0"/>
    <s v="FA"/>
    <x v="0"/>
    <s v="1320-32-210-005"/>
    <n v="1002634"/>
    <n v="70000"/>
    <d v="2023-11-27T00:00:00"/>
    <x v="0"/>
  </r>
  <r>
    <x v="0"/>
    <s v="FA"/>
    <x v="0"/>
    <s v="1420-28-310-032"/>
    <n v="1002760"/>
    <n v="100000"/>
    <d v="2023-11-30T00:00:00"/>
    <x v="1"/>
  </r>
  <r>
    <x v="1"/>
    <s v="FC"/>
    <x v="1"/>
    <s v="1320-33-313-011"/>
    <n v="1001909"/>
    <n v="3055500"/>
    <d v="2023-11-01T00:00:00"/>
    <x v="2"/>
  </r>
  <r>
    <x v="1"/>
    <s v="FC"/>
    <x v="1"/>
    <s v="1220-20-001-026"/>
    <n v="1002556"/>
    <n v="1638377"/>
    <d v="2023-11-21T00:00:00"/>
    <x v="3"/>
  </r>
  <r>
    <x v="1"/>
    <s v="FC"/>
    <x v="0"/>
    <s v="1418-27-810-017"/>
    <n v="1002289"/>
    <n v="2035000"/>
    <d v="2023-11-13T00:00:00"/>
    <x v="4"/>
  </r>
  <r>
    <x v="1"/>
    <s v="FC"/>
    <x v="0"/>
    <s v="1022-18-002-013"/>
    <n v="1002675"/>
    <n v="150000"/>
    <d v="2023-11-28T00:00:00"/>
    <x v="0"/>
  </r>
  <r>
    <x v="1"/>
    <s v="FC"/>
    <x v="2"/>
    <s v="1320-30-211-094"/>
    <n v="1002686"/>
    <n v="1950000"/>
    <d v="2023-11-28T00:00:00"/>
    <x v="5"/>
  </r>
  <r>
    <x v="2"/>
    <s v="ST"/>
    <x v="3"/>
    <s v="1220-15-410-040"/>
    <n v="1002032"/>
    <n v="75000"/>
    <d v="2023-11-06T00:00:00"/>
    <x v="6"/>
  </r>
  <r>
    <x v="2"/>
    <s v="ST"/>
    <x v="0"/>
    <s v="1418-34-202-007"/>
    <n v="1002243"/>
    <n v="1139340"/>
    <d v="2023-11-09T00:00:00"/>
    <x v="7"/>
  </r>
  <r>
    <x v="2"/>
    <s v="ST"/>
    <x v="2"/>
    <s v="1320-08-410-022"/>
    <n v="1002229"/>
    <n v="85000"/>
    <d v="2023-11-09T00:00:00"/>
    <x v="3"/>
  </r>
  <r>
    <x v="2"/>
    <s v="ST"/>
    <x v="3"/>
    <s v="1220-24-302-018"/>
    <n v="1002421"/>
    <n v="120000"/>
    <d v="2023-11-17T00:00:00"/>
    <x v="8"/>
  </r>
  <r>
    <x v="2"/>
    <s v="ST"/>
    <x v="2"/>
    <s v="1320-08-410-022"/>
    <n v="1002230"/>
    <n v="100000"/>
    <d v="2023-11-09T00:00:00"/>
    <x v="3"/>
  </r>
  <r>
    <x v="3"/>
    <s v="STG"/>
    <x v="3"/>
    <s v="1318-09-812-015"/>
    <n v="1002150"/>
    <n v="179000"/>
    <d v="2023-11-08T00:00:00"/>
    <x v="9"/>
  </r>
  <r>
    <x v="4"/>
    <s v="TI"/>
    <x v="4"/>
    <s v="1320-30-718-014"/>
    <n v="1001933"/>
    <n v="350000"/>
    <d v="2023-11-02T00:00:00"/>
    <x v="10"/>
  </r>
  <r>
    <x v="4"/>
    <s v="TI"/>
    <x v="3"/>
    <s v="1220-11-001-065"/>
    <n v="1002705"/>
    <n v="150000"/>
    <d v="2023-11-29T00:00:00"/>
    <x v="11"/>
  </r>
  <r>
    <x v="4"/>
    <s v="TI"/>
    <x v="0"/>
    <s v="1022-09-002-072"/>
    <n v="1002741"/>
    <n v="60000"/>
    <d v="2023-11-30T00:00:00"/>
    <x v="0"/>
  </r>
  <r>
    <x v="4"/>
    <s v="TI"/>
    <x v="0"/>
    <s v="1221-06-001-016"/>
    <n v="1002776"/>
    <n v="177000"/>
    <d v="2023-11-30T00:00:00"/>
    <x v="0"/>
  </r>
  <r>
    <x v="4"/>
    <s v="TI"/>
    <x v="3"/>
    <s v="1320-29-212-018"/>
    <n v="1002594"/>
    <n v="200000"/>
    <d v="2023-11-22T00:00:00"/>
    <x v="12"/>
  </r>
  <r>
    <x v="4"/>
    <s v="TI"/>
    <x v="4"/>
    <s v="1320-30-718-014"/>
    <n v="1001938"/>
    <n v="350000"/>
    <d v="2023-11-02T00:00:00"/>
    <x v="10"/>
  </r>
  <r>
    <x v="4"/>
    <s v="TI"/>
    <x v="0"/>
    <s v="1418-27-210-034"/>
    <n v="1002559"/>
    <n v="1999999"/>
    <d v="2023-11-21T00:00:00"/>
    <x v="13"/>
  </r>
  <r>
    <x v="4"/>
    <s v="TI"/>
    <x v="4"/>
    <s v="1022-13-001-022"/>
    <n v="1002115"/>
    <n v="250000"/>
    <d v="2023-11-07T00:00:00"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59" firstHeaderRow="1" firstDataRow="2" firstDataCol="3" rowPageCount="2" colPageCount="1"/>
  <pivotFields count="10">
    <pivotField name="TITLE COMPANY" axis="axisRow" compact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compact="0" showAll="0"/>
    <pivotField axis="axisRow" compact="0" showAll="0">
      <items count="14">
        <item m="1"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compact="0" showAll="0">
      <items count="26">
        <item m="1" x="2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axis="axisPage" compact="0" showAll="0">
      <items count="8">
        <item m="1" x="6"/>
        <item x="0"/>
        <item x="1"/>
        <item x="2"/>
        <item x="3"/>
        <item x="4"/>
        <item x="5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54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 r="1">
      <x v="4"/>
    </i>
    <i r="2">
      <x v="4"/>
    </i>
    <i>
      <x v="3"/>
    </i>
    <i r="1">
      <x v="2"/>
    </i>
    <i r="2">
      <x v="7"/>
    </i>
    <i r="1">
      <x v="5"/>
    </i>
    <i r="2">
      <x v="5"/>
    </i>
    <i r="1">
      <x v="6"/>
    </i>
    <i r="2">
      <x v="6"/>
    </i>
    <i r="2">
      <x v="8"/>
    </i>
    <i r="1">
      <x v="7"/>
    </i>
    <i r="2">
      <x v="7"/>
    </i>
    <i r="1">
      <x v="8"/>
    </i>
    <i r="2">
      <x v="9"/>
    </i>
    <i>
      <x v="4"/>
    </i>
    <i r="1">
      <x v="2"/>
    </i>
    <i r="2">
      <x v="11"/>
    </i>
    <i r="1">
      <x v="5"/>
    </i>
    <i r="2">
      <x v="10"/>
    </i>
    <i>
      <x v="5"/>
    </i>
    <i r="1">
      <x v="7"/>
    </i>
    <i r="2">
      <x v="12"/>
    </i>
    <i r="2">
      <x v="14"/>
    </i>
    <i r="1">
      <x v="8"/>
    </i>
    <i r="2">
      <x v="19"/>
    </i>
    <i r="1">
      <x v="9"/>
    </i>
    <i r="2">
      <x v="13"/>
    </i>
    <i r="2">
      <x v="15"/>
    </i>
    <i r="2">
      <x v="17"/>
    </i>
    <i r="1">
      <x v="10"/>
    </i>
    <i r="2">
      <x v="16"/>
    </i>
    <i r="1">
      <x v="11"/>
    </i>
    <i r="2">
      <x v="18"/>
    </i>
    <i>
      <x v="6"/>
    </i>
    <i r="1">
      <x v="3"/>
    </i>
    <i r="2">
      <x v="23"/>
    </i>
    <i r="1">
      <x v="7"/>
    </i>
    <i r="2">
      <x v="21"/>
    </i>
    <i r="1">
      <x v="9"/>
    </i>
    <i r="2">
      <x v="20"/>
    </i>
    <i r="1">
      <x v="11"/>
    </i>
    <i r="2">
      <x v="22"/>
    </i>
    <i>
      <x v="7"/>
    </i>
    <i r="1">
      <x v="12"/>
    </i>
    <i r="2">
      <x v="2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53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0"/>
        <item x="1"/>
        <item m="1" x="13"/>
        <item m="1" x="11"/>
        <item x="4"/>
        <item m="1" x="12"/>
        <item m="1" x="5"/>
        <item m="1" x="7"/>
        <item x="2"/>
        <item m="1" x="6"/>
        <item x="3"/>
        <item t="default"/>
      </items>
    </pivotField>
    <pivotField compact="0" showAll="0" insertBlankRow="1"/>
    <pivotField axis="axisPage" compact="0" showAll="0" insertBlankRow="1">
      <items count="11">
        <item x="2"/>
        <item x="1"/>
        <item x="0"/>
        <item x="3"/>
        <item m="1" x="7"/>
        <item x="4"/>
        <item m="1" x="9"/>
        <item m="1" x="6"/>
        <item m="1" x="8"/>
        <item m="1"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4">
        <item m="1" x="37"/>
        <item m="1" x="98"/>
        <item m="1" x="111"/>
        <item m="1" x="25"/>
        <item m="1" x="65"/>
        <item m="1" x="40"/>
        <item m="1" x="69"/>
        <item m="1" x="39"/>
        <item m="1" x="34"/>
        <item m="1" x="59"/>
        <item m="1" x="48"/>
        <item m="1" x="31"/>
        <item m="1" x="46"/>
        <item m="1" x="23"/>
        <item m="1" x="18"/>
        <item m="1" x="106"/>
        <item m="1" x="30"/>
        <item m="1" x="63"/>
        <item m="1" x="57"/>
        <item m="1" x="92"/>
        <item m="1" x="80"/>
        <item m="1" x="32"/>
        <item m="1" x="38"/>
        <item m="1" x="87"/>
        <item m="1" x="42"/>
        <item m="1" x="67"/>
        <item m="1" x="16"/>
        <item m="1" x="44"/>
        <item m="1" x="43"/>
        <item m="1" x="108"/>
        <item m="1" x="95"/>
        <item m="1" x="112"/>
        <item m="1" x="58"/>
        <item m="1" x="91"/>
        <item m="1" x="17"/>
        <item m="1" x="28"/>
        <item m="1" x="94"/>
        <item m="1" x="101"/>
        <item m="1" x="76"/>
        <item m="1" x="85"/>
        <item m="1" x="26"/>
        <item m="1" x="50"/>
        <item m="1" x="90"/>
        <item m="1" x="20"/>
        <item m="1" x="77"/>
        <item m="1" x="103"/>
        <item m="1" x="55"/>
        <item m="1" x="105"/>
        <item x="5"/>
        <item m="1" x="110"/>
        <item m="1" x="79"/>
        <item m="1" x="68"/>
        <item m="1" x="45"/>
        <item m="1" x="109"/>
        <item m="1" x="49"/>
        <item m="1" x="36"/>
        <item m="1" x="71"/>
        <item m="1" x="83"/>
        <item m="1" x="29"/>
        <item m="1" x="99"/>
        <item m="1" x="75"/>
        <item m="1" x="96"/>
        <item x="11"/>
        <item m="1" x="93"/>
        <item m="1" x="107"/>
        <item m="1" x="74"/>
        <item m="1" x="81"/>
        <item m="1" x="53"/>
        <item m="1" x="104"/>
        <item m="1" x="33"/>
        <item m="1" x="89"/>
        <item m="1" x="100"/>
        <item m="1" x="52"/>
        <item m="1" x="35"/>
        <item m="1" x="56"/>
        <item m="1" x="27"/>
        <item m="1" x="22"/>
        <item m="1" x="73"/>
        <item m="1" x="97"/>
        <item m="1" x="24"/>
        <item m="1" x="86"/>
        <item m="1" x="66"/>
        <item m="1" x="84"/>
        <item m="1" x="72"/>
        <item m="1" x="19"/>
        <item m="1" x="78"/>
        <item m="1" x="41"/>
        <item m="1" x="64"/>
        <item m="1" x="21"/>
        <item m="1" x="102"/>
        <item m="1" x="82"/>
        <item m="1" x="88"/>
        <item m="1" x="51"/>
        <item m="1" x="47"/>
        <item m="1" x="70"/>
        <item m="1" x="62"/>
        <item m="1" x="60"/>
        <item m="1" x="54"/>
        <item m="1" x="61"/>
        <item m="1" x="15"/>
        <item x="0"/>
        <item x="1"/>
        <item x="2"/>
        <item x="3"/>
        <item x="4"/>
        <item x="6"/>
        <item x="7"/>
        <item x="8"/>
        <item x="9"/>
        <item x="10"/>
        <item x="12"/>
        <item x="13"/>
        <item x="14"/>
        <item t="default"/>
      </items>
    </pivotField>
  </pivotFields>
  <rowFields count="2">
    <field x="7"/>
    <field x="0"/>
  </rowFields>
  <rowItems count="49">
    <i>
      <x v="48"/>
    </i>
    <i r="1">
      <x v="4"/>
    </i>
    <i t="blank">
      <x v="48"/>
    </i>
    <i>
      <x v="62"/>
    </i>
    <i r="1">
      <x v="7"/>
    </i>
    <i t="blank">
      <x v="62"/>
    </i>
    <i>
      <x v="100"/>
    </i>
    <i r="1">
      <x v="3"/>
    </i>
    <i r="1">
      <x v="4"/>
    </i>
    <i r="1">
      <x v="7"/>
    </i>
    <i t="blank">
      <x v="100"/>
    </i>
    <i>
      <x v="101"/>
    </i>
    <i r="1">
      <x v="3"/>
    </i>
    <i t="blank">
      <x v="101"/>
    </i>
    <i>
      <x v="102"/>
    </i>
    <i r="1">
      <x v="4"/>
    </i>
    <i t="blank">
      <x v="102"/>
    </i>
    <i>
      <x v="103"/>
    </i>
    <i r="1">
      <x v="4"/>
    </i>
    <i r="1">
      <x v="11"/>
    </i>
    <i t="blank">
      <x v="103"/>
    </i>
    <i>
      <x v="104"/>
    </i>
    <i r="1">
      <x v="4"/>
    </i>
    <i t="blank">
      <x v="104"/>
    </i>
    <i>
      <x v="105"/>
    </i>
    <i r="1">
      <x v="11"/>
    </i>
    <i t="blank">
      <x v="105"/>
    </i>
    <i>
      <x v="106"/>
    </i>
    <i r="1">
      <x v="11"/>
    </i>
    <i t="blank">
      <x v="106"/>
    </i>
    <i>
      <x v="107"/>
    </i>
    <i r="1">
      <x v="11"/>
    </i>
    <i t="blank">
      <x v="107"/>
    </i>
    <i>
      <x v="108"/>
    </i>
    <i r="1">
      <x v="13"/>
    </i>
    <i t="blank">
      <x v="108"/>
    </i>
    <i>
      <x v="109"/>
    </i>
    <i r="1">
      <x v="7"/>
    </i>
    <i t="blank">
      <x v="109"/>
    </i>
    <i>
      <x v="110"/>
    </i>
    <i r="1">
      <x v="7"/>
    </i>
    <i t="blank">
      <x v="110"/>
    </i>
    <i>
      <x v="111"/>
    </i>
    <i r="1">
      <x v="7"/>
    </i>
    <i t="blank">
      <x v="111"/>
    </i>
    <i>
      <x v="112"/>
    </i>
    <i r="1">
      <x v="7"/>
    </i>
    <i t="blank">
      <x v="1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83" totalsRowShown="0" headerRowDxfId="5">
  <autoFilter ref="A1:J83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2" totalsRowShown="0" headerRowDxfId="4">
  <autoFilter ref="A1:H22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04" totalsRowShown="0" headerRowDxfId="3" headerRowBorderDxfId="2" tableBorderDxfId="1" totalsRowBorderDxfId="0">
  <autoFilter ref="A1:E104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0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46</v>
      </c>
    </row>
    <row r="2" spans="1:7">
      <c r="A2" s="2" t="s">
        <v>49</v>
      </c>
    </row>
    <row r="3" spans="1:7">
      <c r="A3" s="2"/>
    </row>
    <row r="4" spans="1:7" ht="13.5" thickBot="1">
      <c r="A4" s="2"/>
    </row>
    <row r="5" spans="1:7" ht="16.5" thickBot="1">
      <c r="A5" s="121" t="s">
        <v>4</v>
      </c>
      <c r="B5" s="122"/>
      <c r="C5" s="122"/>
      <c r="D5" s="122"/>
      <c r="E5" s="122"/>
      <c r="F5" s="122"/>
      <c r="G5" s="123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8" t="s">
        <v>55</v>
      </c>
      <c r="B7" s="129">
        <v>22</v>
      </c>
      <c r="C7" s="73">
        <v>16255740</v>
      </c>
      <c r="D7" s="130">
        <f>B7/$B$14</f>
        <v>0.26829268292682928</v>
      </c>
      <c r="E7" s="50">
        <f>C7/$C$14</f>
        <v>0.23293715567118406</v>
      </c>
      <c r="F7" s="131">
        <v>1</v>
      </c>
      <c r="G7" s="107">
        <f>RANK(C7,$C$7:$C$13)</f>
        <v>2</v>
      </c>
    </row>
    <row r="8" spans="1:7">
      <c r="A8" s="128" t="s">
        <v>59</v>
      </c>
      <c r="B8" s="84">
        <v>18</v>
      </c>
      <c r="C8" s="133">
        <v>17402075</v>
      </c>
      <c r="D8" s="23">
        <f>B8/$B$14</f>
        <v>0.21951219512195122</v>
      </c>
      <c r="E8" s="132">
        <f>C8/$C$14</f>
        <v>0.24936360038218008</v>
      </c>
      <c r="F8" s="77">
        <v>2</v>
      </c>
      <c r="G8" s="131">
        <f>RANK(C8,$C$7:$C$13)</f>
        <v>1</v>
      </c>
    </row>
    <row r="9" spans="1:7">
      <c r="A9" s="71" t="s">
        <v>62</v>
      </c>
      <c r="B9" s="72">
        <v>15</v>
      </c>
      <c r="C9" s="73">
        <v>13438882</v>
      </c>
      <c r="D9" s="23">
        <f t="shared" ref="D9" si="0">B9/$B$14</f>
        <v>0.18292682926829268</v>
      </c>
      <c r="E9" s="23">
        <f t="shared" ref="E9" si="1">C9/$C$14</f>
        <v>0.19257289723388005</v>
      </c>
      <c r="F9" s="77">
        <v>3</v>
      </c>
      <c r="G9" s="107">
        <f>RANK(C9,$C$7:$C$13)</f>
        <v>4</v>
      </c>
    </row>
    <row r="10" spans="1:7">
      <c r="A10" s="71" t="s">
        <v>68</v>
      </c>
      <c r="B10" s="72">
        <v>12</v>
      </c>
      <c r="C10" s="73">
        <v>5950000</v>
      </c>
      <c r="D10" s="23">
        <f>B10/$B$14</f>
        <v>0.14634146341463414</v>
      </c>
      <c r="E10" s="23">
        <f>C10/$C$14</f>
        <v>8.5260718751871342E-2</v>
      </c>
      <c r="F10" s="77">
        <v>4</v>
      </c>
      <c r="G10" s="107">
        <f>RANK(C10,$C$7:$C$13)</f>
        <v>5</v>
      </c>
    </row>
    <row r="11" spans="1:7">
      <c r="A11" s="88" t="s">
        <v>50</v>
      </c>
      <c r="B11" s="84">
        <v>11</v>
      </c>
      <c r="C11" s="120">
        <v>14335350</v>
      </c>
      <c r="D11" s="23">
        <f>B11/$B$14</f>
        <v>0.13414634146341464</v>
      </c>
      <c r="E11" s="23">
        <f>C11/$C$14</f>
        <v>0.20541886463187209</v>
      </c>
      <c r="F11" s="77">
        <v>5</v>
      </c>
      <c r="G11" s="107">
        <f>RANK(C11,$C$7:$C$13)</f>
        <v>3</v>
      </c>
    </row>
    <row r="12" spans="1:7">
      <c r="A12" s="71" t="s">
        <v>88</v>
      </c>
      <c r="B12" s="72">
        <v>3</v>
      </c>
      <c r="C12" s="73">
        <v>1638900</v>
      </c>
      <c r="D12" s="23">
        <f>B12/$B$14</f>
        <v>3.6585365853658534E-2</v>
      </c>
      <c r="E12" s="23">
        <f>C12/$C$14</f>
        <v>2.3484670918057469E-2</v>
      </c>
      <c r="F12" s="77">
        <v>6</v>
      </c>
      <c r="G12" s="107">
        <f>RANK(C12,$C$7:$C$13)</f>
        <v>6</v>
      </c>
    </row>
    <row r="13" spans="1:7">
      <c r="A13" s="71" t="s">
        <v>77</v>
      </c>
      <c r="B13" s="72">
        <v>1</v>
      </c>
      <c r="C13" s="73">
        <v>765000</v>
      </c>
      <c r="D13" s="23">
        <f>B13/$B$14</f>
        <v>1.2195121951219513E-2</v>
      </c>
      <c r="E13" s="23">
        <f>C13/$C$14</f>
        <v>1.0962092410954888E-2</v>
      </c>
      <c r="F13" s="77">
        <v>7</v>
      </c>
      <c r="G13" s="107">
        <f>RANK(C13,$C$7:$C$13)</f>
        <v>7</v>
      </c>
    </row>
    <row r="14" spans="1:7">
      <c r="A14" s="85" t="s">
        <v>23</v>
      </c>
      <c r="B14" s="86">
        <f>SUM(B7:B13)</f>
        <v>82</v>
      </c>
      <c r="C14" s="87">
        <f>SUM(C7:C13)</f>
        <v>69785947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>
      <c r="A15" s="81"/>
      <c r="B15" s="82"/>
      <c r="C15" s="83"/>
    </row>
    <row r="16" spans="1:7" ht="16.5" thickBot="1">
      <c r="A16" s="124" t="s">
        <v>10</v>
      </c>
      <c r="B16" s="125"/>
      <c r="C16" s="125"/>
      <c r="D16" s="125"/>
      <c r="E16" s="125"/>
      <c r="F16" s="125"/>
      <c r="G16" s="126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28" t="s">
        <v>62</v>
      </c>
      <c r="B19" s="129">
        <v>8</v>
      </c>
      <c r="C19" s="73">
        <v>3536999</v>
      </c>
      <c r="D19" s="132">
        <f>B19/$B$24</f>
        <v>0.38095238095238093</v>
      </c>
      <c r="E19" s="23">
        <f>C19/$C$24</f>
        <v>0.24848569109812582</v>
      </c>
      <c r="F19" s="134">
        <v>1</v>
      </c>
      <c r="G19" s="77">
        <f>RANK(C19,$C$19:$C$23)</f>
        <v>2</v>
      </c>
    </row>
    <row r="20" spans="1:7">
      <c r="A20" s="128" t="s">
        <v>55</v>
      </c>
      <c r="B20" s="72">
        <v>5</v>
      </c>
      <c r="C20" s="133">
        <v>8828877</v>
      </c>
      <c r="D20" s="23">
        <f>B20/$B$24</f>
        <v>0.23809523809523808</v>
      </c>
      <c r="E20" s="132">
        <f>C20/$C$24</f>
        <v>0.62025734329168536</v>
      </c>
      <c r="F20" s="77">
        <v>2</v>
      </c>
      <c r="G20" s="134">
        <f>RANK(C20,$C$19:$C$23)</f>
        <v>1</v>
      </c>
    </row>
    <row r="21" spans="1:7">
      <c r="A21" s="71" t="s">
        <v>68</v>
      </c>
      <c r="B21" s="72">
        <v>5</v>
      </c>
      <c r="C21" s="73">
        <v>1519340</v>
      </c>
      <c r="D21" s="23">
        <f>B21/$B$24</f>
        <v>0.23809523809523808</v>
      </c>
      <c r="E21" s="23">
        <f>C21/$C$24</f>
        <v>0.10673857977144649</v>
      </c>
      <c r="F21" s="77">
        <v>2</v>
      </c>
      <c r="G21" s="77">
        <f>RANK(C21,$C$19:$C$23)</f>
        <v>3</v>
      </c>
    </row>
    <row r="22" spans="1:7">
      <c r="A22" s="71" t="s">
        <v>59</v>
      </c>
      <c r="B22" s="72">
        <v>2</v>
      </c>
      <c r="C22" s="73">
        <v>170000</v>
      </c>
      <c r="D22" s="23">
        <f>B22/$B$24</f>
        <v>9.5238095238095233E-2</v>
      </c>
      <c r="E22" s="23">
        <f>C22/$C$24</f>
        <v>1.1943053273885966E-2</v>
      </c>
      <c r="F22" s="77">
        <v>3</v>
      </c>
      <c r="G22" s="77">
        <f>RANK(C22,$C$19:$C$23)</f>
        <v>5</v>
      </c>
    </row>
    <row r="23" spans="1:7">
      <c r="A23" s="71" t="s">
        <v>102</v>
      </c>
      <c r="B23" s="72">
        <v>1</v>
      </c>
      <c r="C23" s="73">
        <v>179000</v>
      </c>
      <c r="D23" s="23">
        <f>B23/$B$24</f>
        <v>4.7619047619047616E-2</v>
      </c>
      <c r="E23" s="23">
        <f>C23/$C$24</f>
        <v>1.2575332564856399E-2</v>
      </c>
      <c r="F23" s="77">
        <v>4</v>
      </c>
      <c r="G23" s="77">
        <f>RANK(C23,$C$19:$C$23)</f>
        <v>4</v>
      </c>
    </row>
    <row r="24" spans="1:7">
      <c r="A24" s="32" t="s">
        <v>23</v>
      </c>
      <c r="B24" s="46">
        <f>SUM(B19:B23)</f>
        <v>21</v>
      </c>
      <c r="C24" s="33">
        <f>SUM(C19:C23)</f>
        <v>14234216</v>
      </c>
      <c r="D24" s="30">
        <f>SUM(D19:D23)</f>
        <v>1</v>
      </c>
      <c r="E24" s="30">
        <f>SUM(E19:E23)</f>
        <v>1</v>
      </c>
      <c r="F24" s="31"/>
      <c r="G24" s="31"/>
    </row>
    <row r="25" spans="1:7" ht="13.5" thickBot="1"/>
    <row r="26" spans="1:7" ht="16.5" thickBot="1">
      <c r="A26" s="121" t="s">
        <v>12</v>
      </c>
      <c r="B26" s="122"/>
      <c r="C26" s="122"/>
      <c r="D26" s="122"/>
      <c r="E26" s="122"/>
      <c r="F26" s="122"/>
      <c r="G26" s="123"/>
    </row>
    <row r="27" spans="1:7">
      <c r="A27" s="3"/>
      <c r="B27" s="44"/>
      <c r="C27" s="39"/>
      <c r="D27" s="4" t="s">
        <v>5</v>
      </c>
      <c r="E27" s="4" t="s">
        <v>5</v>
      </c>
      <c r="F27" s="5" t="s">
        <v>6</v>
      </c>
      <c r="G27" s="5" t="s">
        <v>6</v>
      </c>
    </row>
    <row r="28" spans="1:7">
      <c r="A28" s="6" t="s">
        <v>11</v>
      </c>
      <c r="B28" s="45" t="s">
        <v>8</v>
      </c>
      <c r="C28" s="26" t="s">
        <v>9</v>
      </c>
      <c r="D28" s="8" t="s">
        <v>8</v>
      </c>
      <c r="E28" s="8" t="s">
        <v>9</v>
      </c>
      <c r="F28" s="7" t="s">
        <v>8</v>
      </c>
      <c r="G28" s="7" t="s">
        <v>9</v>
      </c>
    </row>
    <row r="29" spans="1:7">
      <c r="A29" s="128" t="s">
        <v>55</v>
      </c>
      <c r="B29" s="129">
        <v>27</v>
      </c>
      <c r="C29" s="133">
        <v>25084617</v>
      </c>
      <c r="D29" s="132">
        <f t="shared" ref="D29:D36" si="2">B29/$B$37</f>
        <v>0.26213592233009708</v>
      </c>
      <c r="E29" s="132">
        <f t="shared" ref="E29:E36" si="3">C29/$C$37</f>
        <v>0.2985547290594997</v>
      </c>
      <c r="F29" s="134">
        <v>1</v>
      </c>
      <c r="G29" s="134">
        <f>RANK(C29,$C$29:$C$36)</f>
        <v>1</v>
      </c>
    </row>
    <row r="30" spans="1:7">
      <c r="A30" s="71" t="s">
        <v>62</v>
      </c>
      <c r="B30" s="72">
        <v>23</v>
      </c>
      <c r="C30" s="73">
        <v>16975881</v>
      </c>
      <c r="D30" s="23">
        <f t="shared" si="2"/>
        <v>0.22330097087378642</v>
      </c>
      <c r="E30" s="23">
        <f t="shared" si="3"/>
        <v>0.20204532333506661</v>
      </c>
      <c r="F30" s="77">
        <v>2</v>
      </c>
      <c r="G30" s="77">
        <f>RANK(C30,$C$29:$C$36)</f>
        <v>3</v>
      </c>
    </row>
    <row r="31" spans="1:7">
      <c r="A31" s="71" t="s">
        <v>59</v>
      </c>
      <c r="B31" s="72">
        <v>20</v>
      </c>
      <c r="C31" s="73">
        <v>17572075</v>
      </c>
      <c r="D31" s="23">
        <f t="shared" si="2"/>
        <v>0.1941747572815534</v>
      </c>
      <c r="E31" s="23">
        <f t="shared" si="3"/>
        <v>0.20914116769804411</v>
      </c>
      <c r="F31" s="77">
        <v>3</v>
      </c>
      <c r="G31" s="77">
        <f>RANK(C31,$C$29:$C$36)</f>
        <v>2</v>
      </c>
    </row>
    <row r="32" spans="1:7">
      <c r="A32" s="71" t="s">
        <v>68</v>
      </c>
      <c r="B32" s="72">
        <v>17</v>
      </c>
      <c r="C32" s="73">
        <v>7469340</v>
      </c>
      <c r="D32" s="23">
        <f t="shared" ref="D32" si="4">B32/$B$37</f>
        <v>0.1650485436893204</v>
      </c>
      <c r="E32" s="23">
        <f t="shared" ref="E32" si="5">C32/$C$37</f>
        <v>8.8899375260674041E-2</v>
      </c>
      <c r="F32" s="77">
        <v>4</v>
      </c>
      <c r="G32" s="77">
        <f>RANK(C32,$C$29:$C$36)</f>
        <v>5</v>
      </c>
    </row>
    <row r="33" spans="1:7">
      <c r="A33" s="71" t="s">
        <v>50</v>
      </c>
      <c r="B33" s="72">
        <v>11</v>
      </c>
      <c r="C33" s="73">
        <v>14335350</v>
      </c>
      <c r="D33" s="23">
        <f t="shared" si="2"/>
        <v>0.10679611650485436</v>
      </c>
      <c r="E33" s="23">
        <f t="shared" si="3"/>
        <v>0.1706179741641301</v>
      </c>
      <c r="F33" s="77">
        <v>5</v>
      </c>
      <c r="G33" s="77">
        <f>RANK(C33,$C$29:$C$36)</f>
        <v>4</v>
      </c>
    </row>
    <row r="34" spans="1:7">
      <c r="A34" s="71" t="s">
        <v>88</v>
      </c>
      <c r="B34" s="72">
        <v>3</v>
      </c>
      <c r="C34" s="73">
        <v>1638900</v>
      </c>
      <c r="D34" s="23">
        <f t="shared" si="2"/>
        <v>2.9126213592233011E-2</v>
      </c>
      <c r="E34" s="23">
        <f t="shared" si="3"/>
        <v>1.9506032141356357E-2</v>
      </c>
      <c r="F34" s="77">
        <v>6</v>
      </c>
      <c r="G34" s="77">
        <f>RANK(C34,$C$29:$C$36)</f>
        <v>6</v>
      </c>
    </row>
    <row r="35" spans="1:7">
      <c r="A35" s="71" t="s">
        <v>77</v>
      </c>
      <c r="B35" s="72">
        <v>1</v>
      </c>
      <c r="C35" s="73">
        <v>765000</v>
      </c>
      <c r="D35" s="23">
        <f t="shared" si="2"/>
        <v>9.7087378640776691E-3</v>
      </c>
      <c r="E35" s="23">
        <f t="shared" si="3"/>
        <v>9.1049573422036807E-3</v>
      </c>
      <c r="F35" s="77">
        <v>7</v>
      </c>
      <c r="G35" s="77">
        <f>RANK(C35,$C$29:$C$36)</f>
        <v>7</v>
      </c>
    </row>
    <row r="36" spans="1:7">
      <c r="A36" s="71" t="s">
        <v>102</v>
      </c>
      <c r="B36" s="72">
        <v>1</v>
      </c>
      <c r="C36" s="73">
        <v>179000</v>
      </c>
      <c r="D36" s="23">
        <f t="shared" si="2"/>
        <v>9.7087378640776691E-3</v>
      </c>
      <c r="E36" s="23">
        <f t="shared" si="3"/>
        <v>2.1304409990254361E-3</v>
      </c>
      <c r="F36" s="77">
        <v>7</v>
      </c>
      <c r="G36" s="77">
        <f>RANK(C36,$C$29:$C$36)</f>
        <v>8</v>
      </c>
    </row>
    <row r="37" spans="1:7">
      <c r="A37" s="32" t="s">
        <v>23</v>
      </c>
      <c r="B37" s="47">
        <f>SUM(B29:B36)</f>
        <v>103</v>
      </c>
      <c r="C37" s="37">
        <f>SUM(C29:C36)</f>
        <v>84020163</v>
      </c>
      <c r="D37" s="30">
        <f>SUM(D29:D36)</f>
        <v>1</v>
      </c>
      <c r="E37" s="30">
        <f>SUM(E29:E36)</f>
        <v>1</v>
      </c>
      <c r="F37" s="31"/>
      <c r="G37" s="31"/>
    </row>
    <row r="39" spans="1:7">
      <c r="A39" s="127" t="s">
        <v>24</v>
      </c>
      <c r="B39" s="127"/>
      <c r="C39" s="127"/>
      <c r="D39" s="106" t="s">
        <v>43</v>
      </c>
    </row>
    <row r="40" spans="1:7">
      <c r="A40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6:G26"/>
    <mergeCell ref="A39:C39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4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5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48</v>
      </c>
    </row>
    <row r="2" spans="1:7">
      <c r="A2" s="2" t="str">
        <f>'OVERALL STATS'!A2</f>
        <v>Reporting Period: NOVEMBER, 2023</v>
      </c>
    </row>
    <row r="3" spans="1:7" ht="13.5" thickBot="1"/>
    <row r="4" spans="1:7" ht="16.5" thickBot="1">
      <c r="A4" s="121" t="s">
        <v>13</v>
      </c>
      <c r="B4" s="122"/>
      <c r="C4" s="122"/>
      <c r="D4" s="122"/>
      <c r="E4" s="122"/>
      <c r="F4" s="122"/>
      <c r="G4" s="123"/>
    </row>
    <row r="5" spans="1:7">
      <c r="A5" s="3"/>
      <c r="B5" s="104"/>
      <c r="C5" s="96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7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5" t="s">
        <v>55</v>
      </c>
      <c r="B7" s="136">
        <v>17</v>
      </c>
      <c r="C7" s="98">
        <v>12921499</v>
      </c>
      <c r="D7" s="137">
        <f>B7/$B$13</f>
        <v>0.25757575757575757</v>
      </c>
      <c r="E7" s="23">
        <f>C7/$C$13</f>
        <v>0.2358073362940997</v>
      </c>
      <c r="F7" s="134">
        <v>1</v>
      </c>
      <c r="G7" s="77">
        <f>RANK(C7,$C$7:$C$12)</f>
        <v>2</v>
      </c>
    </row>
    <row r="8" spans="1:7">
      <c r="A8" s="35" t="s">
        <v>62</v>
      </c>
      <c r="B8" s="36">
        <v>14</v>
      </c>
      <c r="C8" s="98">
        <v>12887000</v>
      </c>
      <c r="D8" s="27">
        <f>B8/$B$13</f>
        <v>0.21212121212121213</v>
      </c>
      <c r="E8" s="23">
        <f>C8/$C$13</f>
        <v>0.23517775629762944</v>
      </c>
      <c r="F8" s="77">
        <v>2</v>
      </c>
      <c r="G8" s="77">
        <f>RANK(C8,$C$7:$C$12)</f>
        <v>3</v>
      </c>
    </row>
    <row r="9" spans="1:7">
      <c r="A9" s="35" t="s">
        <v>68</v>
      </c>
      <c r="B9" s="36">
        <v>12</v>
      </c>
      <c r="C9" s="98">
        <v>5950000</v>
      </c>
      <c r="D9" s="27">
        <f t="shared" ref="D9" si="0">B9/$B$13</f>
        <v>0.18181818181818182</v>
      </c>
      <c r="E9" s="23">
        <f t="shared" ref="E9" si="1">C9/$C$13</f>
        <v>0.10858288585170289</v>
      </c>
      <c r="F9" s="77">
        <v>3</v>
      </c>
      <c r="G9" s="77">
        <f>RANK(C9,$C$7:$C$12)</f>
        <v>5</v>
      </c>
    </row>
    <row r="10" spans="1:7">
      <c r="A10" s="135" t="s">
        <v>50</v>
      </c>
      <c r="B10" s="36">
        <v>11</v>
      </c>
      <c r="C10" s="138">
        <v>14335350</v>
      </c>
      <c r="D10" s="27">
        <f>B10/$B$13</f>
        <v>0.16666666666666666</v>
      </c>
      <c r="E10" s="132">
        <f>C10/$C$13</f>
        <v>0.26160902062087549</v>
      </c>
      <c r="F10" s="77">
        <v>4</v>
      </c>
      <c r="G10" s="134">
        <f>RANK(C10,$C$7:$C$12)</f>
        <v>1</v>
      </c>
    </row>
    <row r="11" spans="1:7">
      <c r="A11" s="35" t="s">
        <v>59</v>
      </c>
      <c r="B11" s="36">
        <v>11</v>
      </c>
      <c r="C11" s="98">
        <v>7938000</v>
      </c>
      <c r="D11" s="27">
        <f>B11/$B$13</f>
        <v>0.16666666666666666</v>
      </c>
      <c r="E11" s="23">
        <f>C11/$C$13</f>
        <v>0.14486234418333069</v>
      </c>
      <c r="F11" s="77">
        <v>4</v>
      </c>
      <c r="G11" s="77">
        <f>RANK(C11,$C$7:$C$12)</f>
        <v>4</v>
      </c>
    </row>
    <row r="12" spans="1:7">
      <c r="A12" s="35" t="s">
        <v>77</v>
      </c>
      <c r="B12" s="36">
        <v>1</v>
      </c>
      <c r="C12" s="98">
        <v>765000</v>
      </c>
      <c r="D12" s="27">
        <f>B12/$B$13</f>
        <v>1.5151515151515152E-2</v>
      </c>
      <c r="E12" s="23">
        <f>C12/$C$13</f>
        <v>1.3960656752361801E-2</v>
      </c>
      <c r="F12" s="77">
        <v>5</v>
      </c>
      <c r="G12" s="77">
        <f>RANK(C12,$C$7:$C$12)</f>
        <v>6</v>
      </c>
    </row>
    <row r="13" spans="1:7">
      <c r="A13" s="28" t="s">
        <v>23</v>
      </c>
      <c r="B13" s="29">
        <f>SUM(B7:B12)</f>
        <v>66</v>
      </c>
      <c r="C13" s="99">
        <f>SUM(C7:C12)</f>
        <v>54796849</v>
      </c>
      <c r="D13" s="30">
        <f>SUM(D7:D12)</f>
        <v>1</v>
      </c>
      <c r="E13" s="30">
        <f>SUM(E7:E12)</f>
        <v>0.99999999999999989</v>
      </c>
      <c r="F13" s="31"/>
      <c r="G13" s="31"/>
    </row>
    <row r="14" spans="1:7" ht="13.5" thickBot="1"/>
    <row r="15" spans="1:7" ht="16.5" thickBot="1">
      <c r="A15" s="121" t="s">
        <v>14</v>
      </c>
      <c r="B15" s="122"/>
      <c r="C15" s="122"/>
      <c r="D15" s="122"/>
      <c r="E15" s="122"/>
      <c r="F15" s="122"/>
      <c r="G15" s="123"/>
    </row>
    <row r="16" spans="1:7">
      <c r="A16" s="3"/>
      <c r="B16" s="104"/>
      <c r="C16" s="96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7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39" t="s">
        <v>59</v>
      </c>
      <c r="B18" s="136">
        <v>7</v>
      </c>
      <c r="C18" s="138">
        <v>9464075</v>
      </c>
      <c r="D18" s="137">
        <f>B18/$B$22</f>
        <v>0.4375</v>
      </c>
      <c r="E18" s="132">
        <f>C18/$C$22</f>
        <v>0.63139723284216298</v>
      </c>
      <c r="F18" s="134">
        <v>1</v>
      </c>
      <c r="G18" s="134">
        <f>RANK(C18,$C$18:$C$21)</f>
        <v>1</v>
      </c>
    </row>
    <row r="19" spans="1:7">
      <c r="A19" s="48" t="s">
        <v>55</v>
      </c>
      <c r="B19" s="49">
        <v>5</v>
      </c>
      <c r="C19" s="100">
        <v>3334241</v>
      </c>
      <c r="D19" s="27">
        <f>B19/$B$22</f>
        <v>0.3125</v>
      </c>
      <c r="E19" s="23">
        <f>C19/$C$22</f>
        <v>0.22244440592756148</v>
      </c>
      <c r="F19" s="77">
        <v>2</v>
      </c>
      <c r="G19" s="77">
        <f>RANK(C19,$C$18:$C$21)</f>
        <v>2</v>
      </c>
    </row>
    <row r="20" spans="1:7">
      <c r="A20" s="48" t="s">
        <v>88</v>
      </c>
      <c r="B20" s="49">
        <v>3</v>
      </c>
      <c r="C20" s="100">
        <v>1638900</v>
      </c>
      <c r="D20" s="27">
        <f>B20/$B$22</f>
        <v>0.1875</v>
      </c>
      <c r="E20" s="23">
        <f>C20/$C$22</f>
        <v>0.10933946792528811</v>
      </c>
      <c r="F20" s="77">
        <v>3</v>
      </c>
      <c r="G20" s="77">
        <f>RANK(C20,$C$18:$C$21)</f>
        <v>3</v>
      </c>
    </row>
    <row r="21" spans="1:7">
      <c r="A21" s="48" t="s">
        <v>62</v>
      </c>
      <c r="B21" s="49">
        <v>1</v>
      </c>
      <c r="C21" s="100">
        <v>551882</v>
      </c>
      <c r="D21" s="27">
        <f t="shared" ref="D21" si="2">B21/$B$22</f>
        <v>6.25E-2</v>
      </c>
      <c r="E21" s="23">
        <f t="shared" ref="E21" si="3">C21/$C$22</f>
        <v>3.6818893304987395E-2</v>
      </c>
      <c r="F21" s="77">
        <v>4</v>
      </c>
      <c r="G21" s="77">
        <f>RANK(C21,$C$18:$C$21)</f>
        <v>4</v>
      </c>
    </row>
    <row r="22" spans="1:7">
      <c r="A22" s="28" t="s">
        <v>23</v>
      </c>
      <c r="B22" s="29">
        <f>SUM(B18:B21)</f>
        <v>16</v>
      </c>
      <c r="C22" s="99">
        <f>SUM(C18:C21)</f>
        <v>14989098</v>
      </c>
      <c r="D22" s="30">
        <f>SUM(D18:D21)</f>
        <v>1</v>
      </c>
      <c r="E22" s="30">
        <f>SUM(E18:E21)</f>
        <v>1</v>
      </c>
      <c r="F22" s="31"/>
      <c r="G22" s="31"/>
    </row>
    <row r="23" spans="1:7" ht="13.5" thickBot="1"/>
    <row r="24" spans="1:7" ht="16.5" thickBot="1">
      <c r="A24" s="121" t="s">
        <v>15</v>
      </c>
      <c r="B24" s="122"/>
      <c r="C24" s="122"/>
      <c r="D24" s="122"/>
      <c r="E24" s="122"/>
      <c r="F24" s="122"/>
      <c r="G24" s="123"/>
    </row>
    <row r="25" spans="1:7">
      <c r="A25" s="3"/>
      <c r="B25" s="104"/>
      <c r="C25" s="96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7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35" t="s">
        <v>55</v>
      </c>
      <c r="B27" s="136">
        <v>15</v>
      </c>
      <c r="C27" s="98">
        <v>11716499</v>
      </c>
      <c r="D27" s="137">
        <f t="shared" ref="D27:D32" si="4">B27/$B$33</f>
        <v>0.27272727272727271</v>
      </c>
      <c r="E27" s="23">
        <f t="shared" ref="E27:E32" si="5">C27/$C$33</f>
        <v>0.23383892293860739</v>
      </c>
      <c r="F27" s="134">
        <v>1</v>
      </c>
      <c r="G27" s="77">
        <f>RANK(C27,$C$27:$C$32)</f>
        <v>3</v>
      </c>
    </row>
    <row r="28" spans="1:7">
      <c r="A28" s="35" t="s">
        <v>62</v>
      </c>
      <c r="B28" s="36">
        <v>12</v>
      </c>
      <c r="C28" s="98">
        <v>12142000</v>
      </c>
      <c r="D28" s="27">
        <f t="shared" si="4"/>
        <v>0.21818181818181817</v>
      </c>
      <c r="E28" s="23">
        <f t="shared" si="5"/>
        <v>0.24233110951663725</v>
      </c>
      <c r="F28" s="108">
        <v>2</v>
      </c>
      <c r="G28" s="77">
        <f>RANK(C28,$C$27:$C$32)</f>
        <v>2</v>
      </c>
    </row>
    <row r="29" spans="1:7">
      <c r="A29" s="135" t="s">
        <v>50</v>
      </c>
      <c r="B29" s="36">
        <v>10</v>
      </c>
      <c r="C29" s="138">
        <v>13935000</v>
      </c>
      <c r="D29" s="27">
        <f t="shared" si="4"/>
        <v>0.18181818181818182</v>
      </c>
      <c r="E29" s="132">
        <f t="shared" si="5"/>
        <v>0.27811596204203098</v>
      </c>
      <c r="F29" s="108">
        <v>3</v>
      </c>
      <c r="G29" s="134">
        <f>RANK(C29,$C$27:$C$32)</f>
        <v>1</v>
      </c>
    </row>
    <row r="30" spans="1:7">
      <c r="A30" s="35" t="s">
        <v>59</v>
      </c>
      <c r="B30" s="36">
        <v>10</v>
      </c>
      <c r="C30" s="98">
        <v>7863000</v>
      </c>
      <c r="D30" s="27">
        <f t="shared" si="4"/>
        <v>0.18181818181818182</v>
      </c>
      <c r="E30" s="23">
        <f t="shared" si="5"/>
        <v>0.15693044919529886</v>
      </c>
      <c r="F30" s="77">
        <v>3</v>
      </c>
      <c r="G30" s="77">
        <f>RANK(C30,$C$27:$C$32)</f>
        <v>4</v>
      </c>
    </row>
    <row r="31" spans="1:7">
      <c r="A31" s="35" t="s">
        <v>68</v>
      </c>
      <c r="B31" s="36">
        <v>7</v>
      </c>
      <c r="C31" s="98">
        <v>3683500</v>
      </c>
      <c r="D31" s="27">
        <f t="shared" si="4"/>
        <v>0.12727272727272726</v>
      </c>
      <c r="E31" s="23">
        <f t="shared" si="5"/>
        <v>7.3515618671103053E-2</v>
      </c>
      <c r="F31" s="108">
        <v>4</v>
      </c>
      <c r="G31" s="77">
        <f>RANK(C31,$C$27:$C$32)</f>
        <v>5</v>
      </c>
    </row>
    <row r="32" spans="1:7">
      <c r="A32" s="35" t="s">
        <v>77</v>
      </c>
      <c r="B32" s="36">
        <v>1</v>
      </c>
      <c r="C32" s="98">
        <v>765000</v>
      </c>
      <c r="D32" s="27">
        <f t="shared" si="4"/>
        <v>1.8181818181818181E-2</v>
      </c>
      <c r="E32" s="23">
        <f t="shared" si="5"/>
        <v>1.5267937636322476E-2</v>
      </c>
      <c r="F32" s="77">
        <v>5</v>
      </c>
      <c r="G32" s="77">
        <f>RANK(C32,$C$27:$C$32)</f>
        <v>6</v>
      </c>
    </row>
    <row r="33" spans="1:7">
      <c r="A33" s="28" t="s">
        <v>23</v>
      </c>
      <c r="B33" s="40">
        <f>SUM(B27:B32)</f>
        <v>55</v>
      </c>
      <c r="C33" s="101">
        <f>SUM(C27:C32)</f>
        <v>50104999</v>
      </c>
      <c r="D33" s="30">
        <f>SUM(D27:D32)</f>
        <v>0.99999999999999989</v>
      </c>
      <c r="E33" s="30">
        <f>SUM(E27:E32)</f>
        <v>1</v>
      </c>
      <c r="F33" s="31"/>
      <c r="G33" s="31"/>
    </row>
    <row r="34" spans="1:7" ht="13.5" thickBot="1"/>
    <row r="35" spans="1:7" ht="16.5" thickBot="1">
      <c r="A35" s="121" t="s">
        <v>16</v>
      </c>
      <c r="B35" s="122"/>
      <c r="C35" s="122"/>
      <c r="D35" s="122"/>
      <c r="E35" s="122"/>
      <c r="F35" s="122"/>
      <c r="G35" s="123"/>
    </row>
    <row r="36" spans="1:7">
      <c r="A36" s="18"/>
      <c r="B36" s="105"/>
      <c r="C36" s="102"/>
      <c r="D36" s="10" t="s">
        <v>5</v>
      </c>
      <c r="E36" s="10" t="s">
        <v>5</v>
      </c>
      <c r="F36" s="11" t="s">
        <v>6</v>
      </c>
      <c r="G36" s="15" t="s">
        <v>6</v>
      </c>
    </row>
    <row r="37" spans="1:7">
      <c r="A37" s="12" t="s">
        <v>7</v>
      </c>
      <c r="B37" s="12" t="s">
        <v>8</v>
      </c>
      <c r="C37" s="97" t="s">
        <v>9</v>
      </c>
      <c r="D37" s="13" t="s">
        <v>8</v>
      </c>
      <c r="E37" s="13" t="s">
        <v>9</v>
      </c>
      <c r="F37" s="14" t="s">
        <v>8</v>
      </c>
      <c r="G37" s="16" t="s">
        <v>9</v>
      </c>
    </row>
    <row r="38" spans="1:7">
      <c r="A38" s="140" t="s">
        <v>68</v>
      </c>
      <c r="B38" s="141">
        <v>1</v>
      </c>
      <c r="C38" s="142">
        <v>1200000</v>
      </c>
      <c r="D38" s="132">
        <f>B38/$B$40</f>
        <v>0.5</v>
      </c>
      <c r="E38" s="132">
        <f>C38/$C$40</f>
        <v>0.78947368421052633</v>
      </c>
      <c r="F38" s="134">
        <v>1</v>
      </c>
      <c r="G38" s="134">
        <f>RANK(C38,$C$38:$C$39)</f>
        <v>1</v>
      </c>
    </row>
    <row r="39" spans="1:7">
      <c r="A39" s="140" t="s">
        <v>62</v>
      </c>
      <c r="B39" s="141">
        <v>1</v>
      </c>
      <c r="C39" s="103">
        <v>320000</v>
      </c>
      <c r="D39" s="132">
        <f>B39/$B$40</f>
        <v>0.5</v>
      </c>
      <c r="E39" s="23">
        <f>C39/$C$40</f>
        <v>0.21052631578947367</v>
      </c>
      <c r="F39" s="134">
        <v>1</v>
      </c>
      <c r="G39" s="77">
        <f>RANK(C39,$C$38:$C$39)</f>
        <v>2</v>
      </c>
    </row>
    <row r="40" spans="1:7">
      <c r="A40" s="28" t="s">
        <v>23</v>
      </c>
      <c r="B40" s="40">
        <f>SUM(B38:B39)</f>
        <v>2</v>
      </c>
      <c r="C40" s="101">
        <f>SUM(C38:C39)</f>
        <v>1520000</v>
      </c>
      <c r="D40" s="30">
        <f>SUM(D38:D39)</f>
        <v>1</v>
      </c>
      <c r="E40" s="30">
        <f>SUM(E38:E39)</f>
        <v>1</v>
      </c>
      <c r="F40" s="31"/>
      <c r="G40" s="31"/>
    </row>
    <row r="41" spans="1:7" ht="13.5" thickBot="1"/>
    <row r="42" spans="1:7" ht="16.5" thickBot="1">
      <c r="A42" s="121" t="s">
        <v>17</v>
      </c>
      <c r="B42" s="122"/>
      <c r="C42" s="122"/>
      <c r="D42" s="122"/>
      <c r="E42" s="122"/>
      <c r="F42" s="122"/>
      <c r="G42" s="123"/>
    </row>
    <row r="43" spans="1:7">
      <c r="A43" s="18"/>
      <c r="B43" s="105"/>
      <c r="C43" s="102"/>
      <c r="D43" s="10" t="s">
        <v>5</v>
      </c>
      <c r="E43" s="10" t="s">
        <v>5</v>
      </c>
      <c r="F43" s="11" t="s">
        <v>6</v>
      </c>
      <c r="G43" s="15" t="s">
        <v>6</v>
      </c>
    </row>
    <row r="44" spans="1:7">
      <c r="A44" s="12" t="s">
        <v>7</v>
      </c>
      <c r="B44" s="12" t="s">
        <v>8</v>
      </c>
      <c r="C44" s="97" t="s">
        <v>9</v>
      </c>
      <c r="D44" s="13" t="s">
        <v>8</v>
      </c>
      <c r="E44" s="13" t="s">
        <v>9</v>
      </c>
      <c r="F44" s="14" t="s">
        <v>8</v>
      </c>
      <c r="G44" s="16" t="s">
        <v>9</v>
      </c>
    </row>
    <row r="45" spans="1:7">
      <c r="A45" s="135" t="s">
        <v>68</v>
      </c>
      <c r="B45" s="136">
        <v>4</v>
      </c>
      <c r="C45" s="98">
        <v>1066500</v>
      </c>
      <c r="D45" s="137">
        <f>B45/$B$50</f>
        <v>0.44444444444444442</v>
      </c>
      <c r="E45" s="23">
        <f>C45/$C$50</f>
        <v>0.33623910336239105</v>
      </c>
      <c r="F45" s="134">
        <v>1</v>
      </c>
      <c r="G45" s="77">
        <f>RANK(C45,$C$45:$C$49)</f>
        <v>2</v>
      </c>
    </row>
    <row r="46" spans="1:7">
      <c r="A46" s="135" t="s">
        <v>55</v>
      </c>
      <c r="B46" s="36">
        <v>2</v>
      </c>
      <c r="C46" s="138">
        <v>1205000</v>
      </c>
      <c r="D46" s="27">
        <f>B46/$B$50</f>
        <v>0.22222222222222221</v>
      </c>
      <c r="E46" s="132">
        <f>C46/$C$50</f>
        <v>0.37990447215347511</v>
      </c>
      <c r="F46" s="77">
        <v>2</v>
      </c>
      <c r="G46" s="134">
        <f>RANK(C46,$C$45:$C$49)</f>
        <v>1</v>
      </c>
    </row>
    <row r="47" spans="1:7">
      <c r="A47" s="35" t="s">
        <v>62</v>
      </c>
      <c r="B47" s="36">
        <v>1</v>
      </c>
      <c r="C47" s="98">
        <v>425000</v>
      </c>
      <c r="D47" s="27">
        <f t="shared" ref="D47" si="6">B47/$B$50</f>
        <v>0.1111111111111111</v>
      </c>
      <c r="E47" s="23">
        <f t="shared" ref="E47" si="7">C47/$C$50</f>
        <v>0.13399120387155761</v>
      </c>
      <c r="F47" s="77">
        <v>3</v>
      </c>
      <c r="G47" s="77">
        <f>RANK(C47,$C$45:$C$49)</f>
        <v>3</v>
      </c>
    </row>
    <row r="48" spans="1:7">
      <c r="A48" s="35" t="s">
        <v>50</v>
      </c>
      <c r="B48" s="36">
        <v>1</v>
      </c>
      <c r="C48" s="98">
        <v>400350</v>
      </c>
      <c r="D48" s="27">
        <f>B48/$B$50</f>
        <v>0.1111111111111111</v>
      </c>
      <c r="E48" s="23">
        <f>C48/$C$50</f>
        <v>0.12621971404700727</v>
      </c>
      <c r="F48" s="77">
        <v>3</v>
      </c>
      <c r="G48" s="77">
        <f>RANK(C48,$C$45:$C$49)</f>
        <v>4</v>
      </c>
    </row>
    <row r="49" spans="1:7">
      <c r="A49" s="35" t="s">
        <v>59</v>
      </c>
      <c r="B49" s="36">
        <v>1</v>
      </c>
      <c r="C49" s="98">
        <v>75000</v>
      </c>
      <c r="D49" s="27">
        <f>B49/$B$50</f>
        <v>0.1111111111111111</v>
      </c>
      <c r="E49" s="23">
        <f>C49/$C$50</f>
        <v>2.3645506565568991E-2</v>
      </c>
      <c r="F49" s="77">
        <v>3</v>
      </c>
      <c r="G49" s="77">
        <f>RANK(C49,$C$45:$C$49)</f>
        <v>5</v>
      </c>
    </row>
    <row r="50" spans="1:7">
      <c r="A50" s="28" t="s">
        <v>23</v>
      </c>
      <c r="B50" s="29">
        <f>SUM(B45:B49)</f>
        <v>9</v>
      </c>
      <c r="C50" s="99">
        <f>SUM(C45:C49)</f>
        <v>3171850</v>
      </c>
      <c r="D50" s="30">
        <f>SUM(D45:D49)</f>
        <v>1</v>
      </c>
      <c r="E50" s="30">
        <f>SUM(E45:E49)</f>
        <v>1</v>
      </c>
      <c r="F50" s="31"/>
      <c r="G50" s="31"/>
    </row>
    <row r="53" spans="1:7">
      <c r="A53" s="127" t="s">
        <v>24</v>
      </c>
      <c r="B53" s="127"/>
      <c r="C53" s="127"/>
    </row>
    <row r="54" spans="1:7">
      <c r="A54" s="20" t="s">
        <v>25</v>
      </c>
    </row>
  </sheetData>
  <sortState ref="A107:C126">
    <sortCondition descending="1" ref="B107"/>
    <sortCondition descending="1" ref="C107"/>
  </sortState>
  <mergeCells count="6">
    <mergeCell ref="A53:C53"/>
    <mergeCell ref="A4:G4"/>
    <mergeCell ref="A15:G15"/>
    <mergeCell ref="A24:G24"/>
    <mergeCell ref="A35:G35"/>
    <mergeCell ref="A42:G42"/>
  </mergeCells>
  <phoneticPr fontId="2" type="noConversion"/>
  <hyperlinks>
    <hyperlink ref="A54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2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47</v>
      </c>
    </row>
    <row r="2" spans="1:7">
      <c r="A2" s="57" t="str">
        <f>'OVERALL STATS'!A2</f>
        <v>Reporting Period: NOVEMBER, 2023</v>
      </c>
    </row>
    <row r="3" spans="1:7" ht="13.5" thickBot="1"/>
    <row r="4" spans="1:7" ht="16.5" thickBot="1">
      <c r="A4" s="121" t="s">
        <v>18</v>
      </c>
      <c r="B4" s="122"/>
      <c r="C4" s="122"/>
      <c r="D4" s="122"/>
      <c r="E4" s="122"/>
      <c r="F4" s="122"/>
      <c r="G4" s="123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3" t="s">
        <v>62</v>
      </c>
      <c r="B7" s="144">
        <v>3</v>
      </c>
      <c r="C7" s="145">
        <v>2236999</v>
      </c>
      <c r="D7" s="137">
        <f>B7/$B$11</f>
        <v>0.375</v>
      </c>
      <c r="E7" s="146">
        <f>C7/$C$11</f>
        <v>0.39031001307024416</v>
      </c>
      <c r="F7" s="134">
        <v>1</v>
      </c>
      <c r="G7" s="134">
        <f>RANK(C7,$C$7:$C$10)</f>
        <v>1</v>
      </c>
    </row>
    <row r="8" spans="1:7">
      <c r="A8" s="61" t="s">
        <v>55</v>
      </c>
      <c r="B8" s="54">
        <v>2</v>
      </c>
      <c r="C8" s="55">
        <v>2185000</v>
      </c>
      <c r="D8" s="27">
        <f>B8/$B$11</f>
        <v>0.25</v>
      </c>
      <c r="E8" s="67">
        <f>C8/$C$11</f>
        <v>0.38123726410180936</v>
      </c>
      <c r="F8" s="77">
        <v>2</v>
      </c>
      <c r="G8" s="77">
        <f>RANK(C8,$C$7:$C$10)</f>
        <v>2</v>
      </c>
    </row>
    <row r="9" spans="1:7">
      <c r="A9" s="61" t="s">
        <v>59</v>
      </c>
      <c r="B9" s="54">
        <v>2</v>
      </c>
      <c r="C9" s="55">
        <v>170000</v>
      </c>
      <c r="D9" s="27">
        <f t="shared" ref="D9" si="0">B9/$B$11</f>
        <v>0.25</v>
      </c>
      <c r="E9" s="67">
        <f t="shared" ref="E9" si="1">C9/$C$11</f>
        <v>2.9661480502200271E-2</v>
      </c>
      <c r="F9" s="77">
        <v>2</v>
      </c>
      <c r="G9" s="77">
        <f>RANK(C9,$C$7:$C$10)</f>
        <v>4</v>
      </c>
    </row>
    <row r="10" spans="1:7">
      <c r="A10" s="68" t="s">
        <v>68</v>
      </c>
      <c r="B10" s="69">
        <v>1</v>
      </c>
      <c r="C10" s="70">
        <v>1139340</v>
      </c>
      <c r="D10" s="27">
        <f>B10/$B$11</f>
        <v>0.125</v>
      </c>
      <c r="E10" s="67">
        <f>C10/$C$11</f>
        <v>0.19879124232574621</v>
      </c>
      <c r="F10" s="77">
        <v>3</v>
      </c>
      <c r="G10" s="77">
        <f>RANK(C10,$C$7:$C$10)</f>
        <v>3</v>
      </c>
    </row>
    <row r="11" spans="1:7">
      <c r="A11" s="60" t="s">
        <v>23</v>
      </c>
      <c r="B11" s="34">
        <f>SUM(B7:B10)</f>
        <v>8</v>
      </c>
      <c r="C11" s="52">
        <f>SUM(C7:C10)</f>
        <v>5731339</v>
      </c>
      <c r="D11" s="30">
        <f>SUM(D7:D10)</f>
        <v>1</v>
      </c>
      <c r="E11" s="30">
        <f>SUM(E7:E10)</f>
        <v>1</v>
      </c>
      <c r="F11" s="40"/>
      <c r="G11" s="40"/>
    </row>
    <row r="12" spans="1:7" ht="13.5" thickBot="1"/>
    <row r="13" spans="1:7" ht="16.5" thickBot="1">
      <c r="A13" s="121" t="s">
        <v>19</v>
      </c>
      <c r="B13" s="122"/>
      <c r="C13" s="122"/>
      <c r="D13" s="122"/>
      <c r="E13" s="122"/>
      <c r="F13" s="122"/>
      <c r="G13" s="123"/>
    </row>
    <row r="14" spans="1:7">
      <c r="A14" s="58"/>
      <c r="B14" s="66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9" t="s">
        <v>11</v>
      </c>
      <c r="B15" s="19" t="s">
        <v>8</v>
      </c>
      <c r="C15" s="51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47" t="s">
        <v>68</v>
      </c>
      <c r="B16" s="134">
        <v>2</v>
      </c>
      <c r="C16" s="78">
        <v>185000</v>
      </c>
      <c r="D16" s="137">
        <f>B16/$B$18</f>
        <v>0.66666666666666663</v>
      </c>
      <c r="E16" s="67">
        <f>C16/$C$18</f>
        <v>8.6651053864168617E-2</v>
      </c>
      <c r="F16" s="134">
        <v>1</v>
      </c>
      <c r="G16" s="77">
        <f>RANK(C16,$C$16:$C$17)</f>
        <v>2</v>
      </c>
    </row>
    <row r="17" spans="1:7">
      <c r="A17" s="147" t="s">
        <v>55</v>
      </c>
      <c r="B17" s="77">
        <v>1</v>
      </c>
      <c r="C17" s="148">
        <v>1950000</v>
      </c>
      <c r="D17" s="27">
        <f>B17/$B$18</f>
        <v>0.33333333333333331</v>
      </c>
      <c r="E17" s="146">
        <f>C17/$C$18</f>
        <v>0.9133489461358314</v>
      </c>
      <c r="F17" s="77">
        <v>2</v>
      </c>
      <c r="G17" s="134">
        <f>RANK(C17,$C$16:$C$17)</f>
        <v>1</v>
      </c>
    </row>
    <row r="18" spans="1:7">
      <c r="A18" s="60" t="s">
        <v>23</v>
      </c>
      <c r="B18" s="40">
        <f>SUM(B16:B17)</f>
        <v>3</v>
      </c>
      <c r="C18" s="37">
        <f>SUM(C16:C17)</f>
        <v>2135000</v>
      </c>
      <c r="D18" s="30">
        <f>SUM(D16:D17)</f>
        <v>1</v>
      </c>
      <c r="E18" s="30">
        <f>SUM(E16:E17)</f>
        <v>1</v>
      </c>
      <c r="F18" s="40"/>
      <c r="G18" s="40"/>
    </row>
    <row r="19" spans="1:7" ht="13.5" thickBot="1"/>
    <row r="20" spans="1:7" ht="16.5" thickBot="1">
      <c r="A20" s="121" t="s">
        <v>20</v>
      </c>
      <c r="B20" s="122"/>
      <c r="C20" s="122"/>
      <c r="D20" s="122"/>
      <c r="E20" s="122"/>
      <c r="F20" s="122"/>
      <c r="G20" s="123"/>
    </row>
    <row r="21" spans="1:7">
      <c r="A21" s="58"/>
      <c r="B21" s="66"/>
      <c r="C21" s="39"/>
      <c r="D21" s="10" t="s">
        <v>5</v>
      </c>
      <c r="E21" s="10" t="s">
        <v>5</v>
      </c>
      <c r="F21" s="11" t="s">
        <v>6</v>
      </c>
      <c r="G21" s="11" t="s">
        <v>6</v>
      </c>
    </row>
    <row r="22" spans="1:7">
      <c r="A22" s="59" t="s">
        <v>11</v>
      </c>
      <c r="B22" s="19" t="s">
        <v>8</v>
      </c>
      <c r="C22" s="51" t="s">
        <v>9</v>
      </c>
      <c r="D22" s="13" t="s">
        <v>8</v>
      </c>
      <c r="E22" s="13" t="s">
        <v>9</v>
      </c>
      <c r="F22" s="14" t="s">
        <v>8</v>
      </c>
      <c r="G22" s="14" t="s">
        <v>9</v>
      </c>
    </row>
    <row r="23" spans="1:7">
      <c r="A23" s="143" t="s">
        <v>62</v>
      </c>
      <c r="B23" s="144">
        <v>2</v>
      </c>
      <c r="C23" s="145">
        <v>350000</v>
      </c>
      <c r="D23" s="137">
        <f t="shared" ref="D23" si="2">B23/$B$26</f>
        <v>0.4</v>
      </c>
      <c r="E23" s="146">
        <f t="shared" ref="E23" si="3">C23/$C$26</f>
        <v>0.48342541436464087</v>
      </c>
      <c r="F23" s="134">
        <v>1</v>
      </c>
      <c r="G23" s="134">
        <f>RANK(C23,$C$23:$C$25)</f>
        <v>1</v>
      </c>
    </row>
    <row r="24" spans="1:7">
      <c r="A24" s="143" t="s">
        <v>68</v>
      </c>
      <c r="B24" s="144">
        <v>2</v>
      </c>
      <c r="C24" s="76">
        <v>195000</v>
      </c>
      <c r="D24" s="137">
        <f>B24/$B$26</f>
        <v>0.4</v>
      </c>
      <c r="E24" s="67">
        <f>C24/$C$26</f>
        <v>0.26933701657458564</v>
      </c>
      <c r="F24" s="134">
        <v>1</v>
      </c>
      <c r="G24" s="77">
        <f>RANK(C24,$C$23:$C$25)</f>
        <v>2</v>
      </c>
    </row>
    <row r="25" spans="1:7">
      <c r="A25" s="74" t="s">
        <v>102</v>
      </c>
      <c r="B25" s="75">
        <v>1</v>
      </c>
      <c r="C25" s="76">
        <v>179000</v>
      </c>
      <c r="D25" s="27">
        <f>B25/$B$26</f>
        <v>0.2</v>
      </c>
      <c r="E25" s="67">
        <f>C25/$C$26</f>
        <v>0.24723756906077349</v>
      </c>
      <c r="F25" s="77">
        <v>2</v>
      </c>
      <c r="G25" s="77">
        <f>RANK(C25,$C$23:$C$25)</f>
        <v>3</v>
      </c>
    </row>
    <row r="26" spans="1:7">
      <c r="A26" s="60" t="s">
        <v>23</v>
      </c>
      <c r="B26" s="40">
        <f>SUM(B23:B25)</f>
        <v>5</v>
      </c>
      <c r="C26" s="37">
        <f>SUM(C23:C25)</f>
        <v>724000</v>
      </c>
      <c r="D26" s="30">
        <f>SUM(D23:D25)</f>
        <v>1</v>
      </c>
      <c r="E26" s="30">
        <f>SUM(E23:E25)</f>
        <v>1</v>
      </c>
      <c r="F26" s="40"/>
      <c r="G26" s="40"/>
    </row>
    <row r="27" spans="1:7" ht="13.5" thickBot="1"/>
    <row r="28" spans="1:7" ht="16.5" thickBot="1">
      <c r="A28" s="121" t="s">
        <v>21</v>
      </c>
      <c r="B28" s="122"/>
      <c r="C28" s="122"/>
      <c r="D28" s="122"/>
      <c r="E28" s="122"/>
      <c r="F28" s="122"/>
      <c r="G28" s="123"/>
    </row>
    <row r="29" spans="1:7">
      <c r="A29" s="58"/>
      <c r="B29" s="66"/>
      <c r="C29" s="39"/>
      <c r="D29" s="10" t="s">
        <v>5</v>
      </c>
      <c r="E29" s="10" t="s">
        <v>5</v>
      </c>
      <c r="F29" s="11" t="s">
        <v>6</v>
      </c>
      <c r="G29" s="11" t="s">
        <v>6</v>
      </c>
    </row>
    <row r="30" spans="1:7">
      <c r="A30" s="59" t="s">
        <v>11</v>
      </c>
      <c r="B30" s="19" t="s">
        <v>8</v>
      </c>
      <c r="C30" s="51" t="s">
        <v>9</v>
      </c>
      <c r="D30" s="13" t="s">
        <v>8</v>
      </c>
      <c r="E30" s="13" t="s">
        <v>9</v>
      </c>
      <c r="F30" s="14" t="s">
        <v>8</v>
      </c>
      <c r="G30" s="14" t="s">
        <v>9</v>
      </c>
    </row>
    <row r="31" spans="1:7">
      <c r="A31" s="147" t="s">
        <v>55</v>
      </c>
      <c r="B31" s="134">
        <v>2</v>
      </c>
      <c r="C31" s="148">
        <v>4693877</v>
      </c>
      <c r="D31" s="132">
        <f>B31/$B$32</f>
        <v>1</v>
      </c>
      <c r="E31" s="146">
        <f>C31/$C$32</f>
        <v>1</v>
      </c>
      <c r="F31" s="134">
        <v>1</v>
      </c>
      <c r="G31" s="134">
        <f>RANK(C31,$C$31:$C$31)</f>
        <v>1</v>
      </c>
    </row>
    <row r="32" spans="1:7">
      <c r="A32" s="60" t="s">
        <v>23</v>
      </c>
      <c r="B32" s="34">
        <f>SUM(B31:B31)</f>
        <v>2</v>
      </c>
      <c r="C32" s="52">
        <f>SUM(C31:C31)</f>
        <v>4693877</v>
      </c>
      <c r="D32" s="30">
        <f>SUM(D31:D31)</f>
        <v>1</v>
      </c>
      <c r="E32" s="30">
        <f>SUM(E31:E31)</f>
        <v>1</v>
      </c>
      <c r="F32" s="40"/>
      <c r="G32" s="40"/>
    </row>
    <row r="33" spans="1:7" ht="13.5" thickBot="1"/>
    <row r="34" spans="1:7" ht="16.5" thickBot="1">
      <c r="A34" s="121" t="s">
        <v>22</v>
      </c>
      <c r="B34" s="122"/>
      <c r="C34" s="122"/>
      <c r="D34" s="122"/>
      <c r="E34" s="122"/>
      <c r="F34" s="122"/>
      <c r="G34" s="123"/>
    </row>
    <row r="35" spans="1:7">
      <c r="A35" s="58"/>
      <c r="B35" s="66"/>
      <c r="C35" s="39"/>
      <c r="D35" s="10" t="s">
        <v>5</v>
      </c>
      <c r="E35" s="10" t="s">
        <v>5</v>
      </c>
      <c r="F35" s="11" t="s">
        <v>6</v>
      </c>
      <c r="G35" s="11" t="s">
        <v>6</v>
      </c>
    </row>
    <row r="36" spans="1:7">
      <c r="A36" s="59" t="s">
        <v>11</v>
      </c>
      <c r="B36" s="19" t="s">
        <v>8</v>
      </c>
      <c r="C36" s="51" t="s">
        <v>9</v>
      </c>
      <c r="D36" s="13" t="s">
        <v>8</v>
      </c>
      <c r="E36" s="13" t="s">
        <v>9</v>
      </c>
      <c r="F36" s="14" t="s">
        <v>8</v>
      </c>
      <c r="G36" s="14" t="s">
        <v>9</v>
      </c>
    </row>
    <row r="37" spans="1:7">
      <c r="A37" s="143" t="s">
        <v>62</v>
      </c>
      <c r="B37" s="144">
        <v>3</v>
      </c>
      <c r="C37" s="145">
        <v>950000</v>
      </c>
      <c r="D37" s="132">
        <f t="shared" ref="D37" si="4">B37/$B$38</f>
        <v>1</v>
      </c>
      <c r="E37" s="132">
        <f t="shared" ref="E37" si="5">C37/$C$38</f>
        <v>1</v>
      </c>
      <c r="F37" s="134">
        <v>1</v>
      </c>
      <c r="G37" s="134">
        <f>RANK(C37,$C$37:$C$37)</f>
        <v>1</v>
      </c>
    </row>
    <row r="38" spans="1:7">
      <c r="A38" s="60" t="s">
        <v>23</v>
      </c>
      <c r="B38" s="34">
        <f>SUM(B37:B37)</f>
        <v>3</v>
      </c>
      <c r="C38" s="52">
        <f>SUM(C37:C37)</f>
        <v>950000</v>
      </c>
      <c r="D38" s="30">
        <f>SUM(D37:D37)</f>
        <v>1</v>
      </c>
      <c r="E38" s="30">
        <f>SUM(E37:E37)</f>
        <v>1</v>
      </c>
      <c r="F38" s="40"/>
      <c r="G38" s="40"/>
    </row>
    <row r="39" spans="1:7">
      <c r="A39" s="62"/>
      <c r="B39" s="24"/>
      <c r="C39" s="53"/>
      <c r="D39" s="42"/>
      <c r="E39" s="42"/>
      <c r="F39" s="65"/>
      <c r="G39" s="65"/>
    </row>
    <row r="41" spans="1:7">
      <c r="A41" s="127" t="s">
        <v>24</v>
      </c>
      <c r="B41" s="127"/>
      <c r="C41" s="127"/>
    </row>
    <row r="42" spans="1:7">
      <c r="A42" s="63" t="s">
        <v>25</v>
      </c>
    </row>
  </sheetData>
  <sortState ref="A107:C126">
    <sortCondition descending="1" ref="B107"/>
    <sortCondition descending="1" ref="C107"/>
  </sortState>
  <mergeCells count="6">
    <mergeCell ref="A41:C41"/>
    <mergeCell ref="A4:G4"/>
    <mergeCell ref="A13:G13"/>
    <mergeCell ref="A20:G20"/>
    <mergeCell ref="A28:G28"/>
    <mergeCell ref="A34:G34"/>
  </mergeCells>
  <phoneticPr fontId="2" type="noConversion"/>
  <hyperlinks>
    <hyperlink ref="A42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9"/>
  <sheetViews>
    <sheetView workbookViewId="0">
      <selection activeCell="A6" sqref="A6"/>
    </sheetView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9" t="s">
        <v>44</v>
      </c>
      <c r="B1" t="s">
        <v>28</v>
      </c>
    </row>
    <row r="2" spans="1:7">
      <c r="A2" s="79" t="s">
        <v>27</v>
      </c>
      <c r="B2" t="s">
        <v>28</v>
      </c>
    </row>
    <row r="4" spans="1:7">
      <c r="D4" s="79" t="s">
        <v>40</v>
      </c>
    </row>
    <row r="5" spans="1:7">
      <c r="A5" s="79" t="s">
        <v>7</v>
      </c>
      <c r="B5" s="79" t="s">
        <v>26</v>
      </c>
      <c r="C5" s="79" t="s">
        <v>31</v>
      </c>
      <c r="D5" t="s">
        <v>8</v>
      </c>
      <c r="E5" t="s">
        <v>9</v>
      </c>
      <c r="F5" t="s">
        <v>30</v>
      </c>
      <c r="G5" t="s">
        <v>45</v>
      </c>
    </row>
    <row r="6" spans="1:7">
      <c r="A6" t="s">
        <v>88</v>
      </c>
      <c r="D6" s="80">
        <v>3</v>
      </c>
      <c r="E6" s="25">
        <v>1638900</v>
      </c>
      <c r="F6" s="9">
        <v>3.6585365853658534E-2</v>
      </c>
      <c r="G6" s="9">
        <v>2.3484670918057469E-2</v>
      </c>
    </row>
    <row r="7" spans="1:7">
      <c r="B7" t="s">
        <v>89</v>
      </c>
      <c r="D7" s="80">
        <v>3</v>
      </c>
      <c r="E7" s="25">
        <v>1638900</v>
      </c>
      <c r="F7" s="9">
        <v>3.6585365853658534E-2</v>
      </c>
      <c r="G7" s="9">
        <v>2.3484670918057469E-2</v>
      </c>
    </row>
    <row r="8" spans="1:7">
      <c r="C8" t="s">
        <v>90</v>
      </c>
      <c r="D8" s="80">
        <v>3</v>
      </c>
      <c r="E8" s="25">
        <v>1638900</v>
      </c>
      <c r="F8" s="9">
        <v>3.6585365853658534E-2</v>
      </c>
      <c r="G8" s="9">
        <v>2.3484670918057469E-2</v>
      </c>
    </row>
    <row r="9" spans="1:7">
      <c r="A9" t="s">
        <v>59</v>
      </c>
      <c r="D9" s="80">
        <v>18</v>
      </c>
      <c r="E9" s="25">
        <v>17402075</v>
      </c>
      <c r="F9" s="9">
        <v>0.21951219512195122</v>
      </c>
      <c r="G9" s="9">
        <v>0.24936360038218008</v>
      </c>
    </row>
    <row r="10" spans="1:7">
      <c r="B10" t="s">
        <v>66</v>
      </c>
      <c r="D10" s="80">
        <v>11</v>
      </c>
      <c r="E10" s="25">
        <v>10717526</v>
      </c>
      <c r="F10" s="9">
        <v>0.13414634146341464</v>
      </c>
      <c r="G10" s="9">
        <v>0.15357713781544011</v>
      </c>
    </row>
    <row r="11" spans="1:7">
      <c r="C11" t="s">
        <v>67</v>
      </c>
      <c r="D11" s="80">
        <v>11</v>
      </c>
      <c r="E11" s="25">
        <v>10717526</v>
      </c>
      <c r="F11" s="9">
        <v>0.13414634146341464</v>
      </c>
      <c r="G11" s="9">
        <v>0.15357713781544011</v>
      </c>
    </row>
    <row r="12" spans="1:7">
      <c r="B12" t="s">
        <v>60</v>
      </c>
      <c r="D12" s="80">
        <v>2</v>
      </c>
      <c r="E12" s="25">
        <v>3150000</v>
      </c>
      <c r="F12" s="9">
        <v>2.4390243902439025E-2</v>
      </c>
      <c r="G12" s="9">
        <v>4.5138027574520123E-2</v>
      </c>
    </row>
    <row r="13" spans="1:7">
      <c r="C13" t="s">
        <v>61</v>
      </c>
      <c r="D13" s="80">
        <v>2</v>
      </c>
      <c r="E13" s="25">
        <v>3150000</v>
      </c>
      <c r="F13" s="9">
        <v>2.4390243902439025E-2</v>
      </c>
      <c r="G13" s="9">
        <v>4.5138027574520123E-2</v>
      </c>
    </row>
    <row r="14" spans="1:7">
      <c r="B14" t="s">
        <v>74</v>
      </c>
      <c r="D14" s="80">
        <v>5</v>
      </c>
      <c r="E14" s="25">
        <v>3534549</v>
      </c>
      <c r="F14" s="9">
        <v>6.097560975609756E-2</v>
      </c>
      <c r="G14" s="9">
        <v>5.0648434992219854E-2</v>
      </c>
    </row>
    <row r="15" spans="1:7">
      <c r="C15" t="s">
        <v>75</v>
      </c>
      <c r="D15" s="80">
        <v>5</v>
      </c>
      <c r="E15" s="25">
        <v>3534549</v>
      </c>
      <c r="F15" s="9">
        <v>6.097560975609756E-2</v>
      </c>
      <c r="G15" s="9">
        <v>5.0648434992219854E-2</v>
      </c>
    </row>
    <row r="16" spans="1:7">
      <c r="A16" t="s">
        <v>55</v>
      </c>
      <c r="D16" s="80">
        <v>22</v>
      </c>
      <c r="E16" s="25">
        <v>16255740</v>
      </c>
      <c r="F16" s="9">
        <v>0.26829268292682928</v>
      </c>
      <c r="G16" s="9">
        <v>0.23293715567118406</v>
      </c>
    </row>
    <row r="17" spans="1:7">
      <c r="B17" t="s">
        <v>66</v>
      </c>
      <c r="D17" s="80">
        <v>1</v>
      </c>
      <c r="E17" s="25">
        <v>745000</v>
      </c>
      <c r="F17" s="9">
        <v>1.2195121951219513E-2</v>
      </c>
      <c r="G17" s="9">
        <v>1.0675501759688092E-2</v>
      </c>
    </row>
    <row r="18" spans="1:7">
      <c r="C18" t="s">
        <v>84</v>
      </c>
      <c r="D18" s="80">
        <v>1</v>
      </c>
      <c r="E18" s="25">
        <v>745000</v>
      </c>
      <c r="F18" s="9">
        <v>1.2195121951219513E-2</v>
      </c>
      <c r="G18" s="9">
        <v>1.0675501759688092E-2</v>
      </c>
    </row>
    <row r="19" spans="1:7">
      <c r="B19" t="s">
        <v>52</v>
      </c>
      <c r="D19" s="80">
        <v>6</v>
      </c>
      <c r="E19" s="25">
        <v>6605500</v>
      </c>
      <c r="F19" s="9">
        <v>7.3170731707317069E-2</v>
      </c>
      <c r="G19" s="9">
        <v>9.4653727347140532E-2</v>
      </c>
    </row>
    <row r="20" spans="1:7">
      <c r="C20" t="s">
        <v>76</v>
      </c>
      <c r="D20" s="80">
        <v>6</v>
      </c>
      <c r="E20" s="25">
        <v>6605500</v>
      </c>
      <c r="F20" s="9">
        <v>7.3170731707317069E-2</v>
      </c>
      <c r="G20" s="9">
        <v>9.4653727347140532E-2</v>
      </c>
    </row>
    <row r="21" spans="1:7">
      <c r="B21" t="s">
        <v>57</v>
      </c>
      <c r="D21" s="80">
        <v>4</v>
      </c>
      <c r="E21" s="25">
        <v>2510241</v>
      </c>
      <c r="F21" s="9">
        <v>4.878048780487805E-2</v>
      </c>
      <c r="G21" s="9">
        <v>3.5970580151330471E-2</v>
      </c>
    </row>
    <row r="22" spans="1:7">
      <c r="C22" t="s">
        <v>83</v>
      </c>
      <c r="D22" s="80">
        <v>3</v>
      </c>
      <c r="E22" s="25">
        <v>1779241</v>
      </c>
      <c r="F22" s="9">
        <v>3.6585365853658534E-2</v>
      </c>
      <c r="G22" s="9">
        <v>2.5495691847529131E-2</v>
      </c>
    </row>
    <row r="23" spans="1:7">
      <c r="C23" t="s">
        <v>58</v>
      </c>
      <c r="D23" s="80">
        <v>1</v>
      </c>
      <c r="E23" s="25">
        <v>731000</v>
      </c>
      <c r="F23" s="9">
        <v>1.2195121951219513E-2</v>
      </c>
      <c r="G23" s="9">
        <v>1.0474888303801336E-2</v>
      </c>
    </row>
    <row r="24" spans="1:7">
      <c r="B24" t="s">
        <v>64</v>
      </c>
      <c r="D24" s="80">
        <v>10</v>
      </c>
      <c r="E24" s="25">
        <v>5695000</v>
      </c>
      <c r="F24" s="9">
        <v>0.12195121951219512</v>
      </c>
      <c r="G24" s="9">
        <v>8.1606687948219722E-2</v>
      </c>
    </row>
    <row r="25" spans="1:7">
      <c r="C25" t="s">
        <v>84</v>
      </c>
      <c r="D25" s="80">
        <v>10</v>
      </c>
      <c r="E25" s="25">
        <v>5695000</v>
      </c>
      <c r="F25" s="9">
        <v>0.12195121951219512</v>
      </c>
      <c r="G25" s="9">
        <v>8.1606687948219722E-2</v>
      </c>
    </row>
    <row r="26" spans="1:7">
      <c r="B26" t="s">
        <v>92</v>
      </c>
      <c r="D26" s="80">
        <v>1</v>
      </c>
      <c r="E26" s="25">
        <v>699999</v>
      </c>
      <c r="F26" s="9">
        <v>1.2195121951219513E-2</v>
      </c>
      <c r="G26" s="9">
        <v>1.0030658464805242E-2</v>
      </c>
    </row>
    <row r="27" spans="1:7">
      <c r="C27" t="s">
        <v>93</v>
      </c>
      <c r="D27" s="80">
        <v>1</v>
      </c>
      <c r="E27" s="25">
        <v>699999</v>
      </c>
      <c r="F27" s="9">
        <v>1.2195121951219513E-2</v>
      </c>
      <c r="G27" s="9">
        <v>1.0030658464805242E-2</v>
      </c>
    </row>
    <row r="28" spans="1:7">
      <c r="A28" t="s">
        <v>50</v>
      </c>
      <c r="D28" s="80">
        <v>11</v>
      </c>
      <c r="E28" s="25">
        <v>14335350</v>
      </c>
      <c r="F28" s="9">
        <v>0.13414634146341464</v>
      </c>
      <c r="G28" s="9">
        <v>0.20541886463187209</v>
      </c>
    </row>
    <row r="29" spans="1:7">
      <c r="B29" t="s">
        <v>66</v>
      </c>
      <c r="D29" s="80">
        <v>2</v>
      </c>
      <c r="E29" s="25">
        <v>1585000</v>
      </c>
      <c r="F29" s="9">
        <v>2.4390243902439025E-2</v>
      </c>
      <c r="G29" s="9">
        <v>2.2712309112893458E-2</v>
      </c>
    </row>
    <row r="30" spans="1:7">
      <c r="C30" t="s">
        <v>96</v>
      </c>
      <c r="D30" s="80">
        <v>2</v>
      </c>
      <c r="E30" s="25">
        <v>1585000</v>
      </c>
      <c r="F30" s="9">
        <v>2.4390243902439025E-2</v>
      </c>
      <c r="G30" s="9">
        <v>2.2712309112893458E-2</v>
      </c>
    </row>
    <row r="31" spans="1:7">
      <c r="B31" t="s">
        <v>52</v>
      </c>
      <c r="D31" s="80">
        <v>9</v>
      </c>
      <c r="E31" s="25">
        <v>12750350</v>
      </c>
      <c r="F31" s="9">
        <v>0.10975609756097561</v>
      </c>
      <c r="G31" s="9">
        <v>0.18270655551897863</v>
      </c>
    </row>
    <row r="32" spans="1:7">
      <c r="C32" t="s">
        <v>53</v>
      </c>
      <c r="D32" s="80">
        <v>9</v>
      </c>
      <c r="E32" s="25">
        <v>12750350</v>
      </c>
      <c r="F32" s="9">
        <v>0.10975609756097561</v>
      </c>
      <c r="G32" s="9">
        <v>0.18270655551897863</v>
      </c>
    </row>
    <row r="33" spans="1:7">
      <c r="A33" t="s">
        <v>68</v>
      </c>
      <c r="D33" s="80">
        <v>12</v>
      </c>
      <c r="E33" s="25">
        <v>5950000</v>
      </c>
      <c r="F33" s="9">
        <v>0.14634146341463414</v>
      </c>
      <c r="G33" s="9">
        <v>8.5260718751871342E-2</v>
      </c>
    </row>
    <row r="34" spans="1:7">
      <c r="B34" t="s">
        <v>64</v>
      </c>
      <c r="D34" s="80">
        <v>6</v>
      </c>
      <c r="E34" s="25">
        <v>2228500</v>
      </c>
      <c r="F34" s="9">
        <v>7.3170731707317069E-2</v>
      </c>
      <c r="G34" s="9">
        <v>3.1933363317402569E-2</v>
      </c>
    </row>
    <row r="35" spans="1:7">
      <c r="C35" t="s">
        <v>97</v>
      </c>
      <c r="D35" s="80">
        <v>4</v>
      </c>
      <c r="E35" s="25">
        <v>1073500</v>
      </c>
      <c r="F35" s="9">
        <v>4.878048780487805E-2</v>
      </c>
      <c r="G35" s="9">
        <v>1.5382753206745191E-2</v>
      </c>
    </row>
    <row r="36" spans="1:7">
      <c r="C36" t="s">
        <v>70</v>
      </c>
      <c r="D36" s="80">
        <v>2</v>
      </c>
      <c r="E36" s="25">
        <v>1155000</v>
      </c>
      <c r="F36" s="9">
        <v>2.4390243902439025E-2</v>
      </c>
      <c r="G36" s="9">
        <v>1.6550610110657379E-2</v>
      </c>
    </row>
    <row r="37" spans="1:7">
      <c r="B37" t="s">
        <v>92</v>
      </c>
      <c r="D37" s="80">
        <v>1</v>
      </c>
      <c r="E37" s="25">
        <v>420000</v>
      </c>
      <c r="F37" s="9">
        <v>1.2195121951219513E-2</v>
      </c>
      <c r="G37" s="9">
        <v>6.018403676602683E-3</v>
      </c>
    </row>
    <row r="38" spans="1:7">
      <c r="C38" t="s">
        <v>98</v>
      </c>
      <c r="D38" s="80">
        <v>1</v>
      </c>
      <c r="E38" s="25">
        <v>420000</v>
      </c>
      <c r="F38" s="9">
        <v>1.2195121951219513E-2</v>
      </c>
      <c r="G38" s="9">
        <v>6.018403676602683E-3</v>
      </c>
    </row>
    <row r="39" spans="1:7">
      <c r="B39" t="s">
        <v>81</v>
      </c>
      <c r="D39" s="80">
        <v>3</v>
      </c>
      <c r="E39" s="25">
        <v>2640000</v>
      </c>
      <c r="F39" s="9">
        <v>3.6585365853658534E-2</v>
      </c>
      <c r="G39" s="9">
        <v>3.7829965967216869E-2</v>
      </c>
    </row>
    <row r="40" spans="1:7">
      <c r="C40" t="s">
        <v>82</v>
      </c>
      <c r="D40" s="80">
        <v>1</v>
      </c>
      <c r="E40" s="25">
        <v>390000</v>
      </c>
      <c r="F40" s="9">
        <v>1.2195121951219513E-2</v>
      </c>
      <c r="G40" s="9">
        <v>5.5885176997024916E-3</v>
      </c>
    </row>
    <row r="41" spans="1:7">
      <c r="C41" t="s">
        <v>100</v>
      </c>
      <c r="D41" s="80">
        <v>1</v>
      </c>
      <c r="E41" s="25">
        <v>1200000</v>
      </c>
      <c r="F41" s="9">
        <v>1.2195121951219513E-2</v>
      </c>
      <c r="G41" s="9">
        <v>1.7195439076007665E-2</v>
      </c>
    </row>
    <row r="42" spans="1:7">
      <c r="C42" t="s">
        <v>101</v>
      </c>
      <c r="D42" s="80">
        <v>1</v>
      </c>
      <c r="E42" s="25">
        <v>1050000</v>
      </c>
      <c r="F42" s="9">
        <v>1.2195121951219513E-2</v>
      </c>
      <c r="G42" s="9">
        <v>1.5046009191506709E-2</v>
      </c>
    </row>
    <row r="43" spans="1:7">
      <c r="B43" t="s">
        <v>86</v>
      </c>
      <c r="D43" s="80">
        <v>1</v>
      </c>
      <c r="E43" s="25">
        <v>525000</v>
      </c>
      <c r="F43" s="9">
        <v>1.2195121951219513E-2</v>
      </c>
      <c r="G43" s="9">
        <v>7.5230045957533544E-3</v>
      </c>
    </row>
    <row r="44" spans="1:7">
      <c r="C44" t="s">
        <v>87</v>
      </c>
      <c r="D44" s="80">
        <v>1</v>
      </c>
      <c r="E44" s="25">
        <v>525000</v>
      </c>
      <c r="F44" s="9">
        <v>1.2195121951219513E-2</v>
      </c>
      <c r="G44" s="9">
        <v>7.5230045957533544E-3</v>
      </c>
    </row>
    <row r="45" spans="1:7">
      <c r="B45" t="s">
        <v>71</v>
      </c>
      <c r="D45" s="80">
        <v>1</v>
      </c>
      <c r="E45" s="25">
        <v>136500</v>
      </c>
      <c r="F45" s="9">
        <v>1.2195121951219513E-2</v>
      </c>
      <c r="G45" s="9">
        <v>1.9559811948958719E-3</v>
      </c>
    </row>
    <row r="46" spans="1:7">
      <c r="C46" t="s">
        <v>91</v>
      </c>
      <c r="D46" s="80">
        <v>1</v>
      </c>
      <c r="E46" s="25">
        <v>136500</v>
      </c>
      <c r="F46" s="9">
        <v>1.2195121951219513E-2</v>
      </c>
      <c r="G46" s="9">
        <v>1.9559811948958719E-3</v>
      </c>
    </row>
    <row r="47" spans="1:7">
      <c r="A47" t="s">
        <v>62</v>
      </c>
      <c r="D47" s="80">
        <v>15</v>
      </c>
      <c r="E47" s="25">
        <v>13438882</v>
      </c>
      <c r="F47" s="9">
        <v>0.18292682926829268</v>
      </c>
      <c r="G47" s="9">
        <v>0.19257289723388005</v>
      </c>
    </row>
    <row r="48" spans="1:7">
      <c r="B48" t="s">
        <v>60</v>
      </c>
      <c r="D48" s="80">
        <v>1</v>
      </c>
      <c r="E48" s="25">
        <v>1850000</v>
      </c>
      <c r="F48" s="9">
        <v>1.2195121951219513E-2</v>
      </c>
      <c r="G48" s="9">
        <v>2.6509635242178486E-2</v>
      </c>
    </row>
    <row r="49" spans="1:7">
      <c r="C49" t="s">
        <v>95</v>
      </c>
      <c r="D49" s="80">
        <v>1</v>
      </c>
      <c r="E49" s="25">
        <v>1850000</v>
      </c>
      <c r="F49" s="9">
        <v>1.2195121951219513E-2</v>
      </c>
      <c r="G49" s="9">
        <v>2.6509635242178486E-2</v>
      </c>
    </row>
    <row r="50" spans="1:7">
      <c r="B50" t="s">
        <v>64</v>
      </c>
      <c r="D50" s="80">
        <v>12</v>
      </c>
      <c r="E50" s="25">
        <v>8809882</v>
      </c>
      <c r="F50" s="9">
        <v>0.14634146341463414</v>
      </c>
      <c r="G50" s="9">
        <v>0.12624149099818047</v>
      </c>
    </row>
    <row r="51" spans="1:7">
      <c r="C51" t="s">
        <v>65</v>
      </c>
      <c r="D51" s="80">
        <v>12</v>
      </c>
      <c r="E51" s="25">
        <v>8809882</v>
      </c>
      <c r="F51" s="9">
        <v>0.14634146341463414</v>
      </c>
      <c r="G51" s="9">
        <v>0.12624149099818047</v>
      </c>
    </row>
    <row r="52" spans="1:7">
      <c r="B52" t="s">
        <v>81</v>
      </c>
      <c r="D52" s="80">
        <v>1</v>
      </c>
      <c r="E52" s="25">
        <v>459000</v>
      </c>
      <c r="F52" s="9">
        <v>1.2195121951219513E-2</v>
      </c>
      <c r="G52" s="9">
        <v>6.5772554465729329E-3</v>
      </c>
    </row>
    <row r="53" spans="1:7">
      <c r="C53" t="s">
        <v>99</v>
      </c>
      <c r="D53" s="80">
        <v>1</v>
      </c>
      <c r="E53" s="25">
        <v>459000</v>
      </c>
      <c r="F53" s="9">
        <v>1.2195121951219513E-2</v>
      </c>
      <c r="G53" s="9">
        <v>6.5772554465729329E-3</v>
      </c>
    </row>
    <row r="54" spans="1:7">
      <c r="B54" t="s">
        <v>71</v>
      </c>
      <c r="D54" s="80">
        <v>1</v>
      </c>
      <c r="E54" s="25">
        <v>2320000</v>
      </c>
      <c r="F54" s="9">
        <v>1.2195121951219513E-2</v>
      </c>
      <c r="G54" s="9">
        <v>3.3244515546948156E-2</v>
      </c>
    </row>
    <row r="55" spans="1:7">
      <c r="C55" t="s">
        <v>72</v>
      </c>
      <c r="D55" s="80">
        <v>1</v>
      </c>
      <c r="E55" s="25">
        <v>2320000</v>
      </c>
      <c r="F55" s="9">
        <v>1.2195121951219513E-2</v>
      </c>
      <c r="G55" s="9">
        <v>3.3244515546948156E-2</v>
      </c>
    </row>
    <row r="56" spans="1:7">
      <c r="A56" t="s">
        <v>77</v>
      </c>
      <c r="D56" s="80">
        <v>1</v>
      </c>
      <c r="E56" s="25">
        <v>765000</v>
      </c>
      <c r="F56" s="9">
        <v>1.2195121951219513E-2</v>
      </c>
      <c r="G56" s="9">
        <v>1.0962092410954888E-2</v>
      </c>
    </row>
    <row r="57" spans="1:7">
      <c r="B57" t="s">
        <v>78</v>
      </c>
      <c r="D57" s="80">
        <v>1</v>
      </c>
      <c r="E57" s="25">
        <v>765000</v>
      </c>
      <c r="F57" s="9">
        <v>1.2195121951219513E-2</v>
      </c>
      <c r="G57" s="9">
        <v>1.0962092410954888E-2</v>
      </c>
    </row>
    <row r="58" spans="1:7">
      <c r="C58" t="s">
        <v>79</v>
      </c>
      <c r="D58" s="80">
        <v>1</v>
      </c>
      <c r="E58" s="25">
        <v>765000</v>
      </c>
      <c r="F58" s="9">
        <v>1.2195121951219513E-2</v>
      </c>
      <c r="G58" s="9">
        <v>1.0962092410954888E-2</v>
      </c>
    </row>
    <row r="59" spans="1:7">
      <c r="A59" t="s">
        <v>29</v>
      </c>
      <c r="D59" s="80">
        <v>82</v>
      </c>
      <c r="E59" s="25">
        <v>69785947</v>
      </c>
      <c r="F59" s="9">
        <v>1</v>
      </c>
      <c r="G59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53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9.71093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9" t="s">
        <v>1</v>
      </c>
      <c r="B1" t="s">
        <v>28</v>
      </c>
    </row>
    <row r="3" spans="1:6">
      <c r="C3" s="79" t="s">
        <v>40</v>
      </c>
    </row>
    <row r="4" spans="1:6">
      <c r="A4" s="79" t="s">
        <v>39</v>
      </c>
      <c r="B4" s="79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119</v>
      </c>
      <c r="C5" s="80">
        <v>1</v>
      </c>
      <c r="D5" s="25">
        <v>1950000</v>
      </c>
      <c r="E5" s="9">
        <v>4.7619047619047616E-2</v>
      </c>
      <c r="F5" s="9">
        <v>0.13699384637692727</v>
      </c>
    </row>
    <row r="6" spans="1:6">
      <c r="B6" t="s">
        <v>55</v>
      </c>
      <c r="C6" s="80">
        <v>1</v>
      </c>
      <c r="D6" s="25">
        <v>1950000</v>
      </c>
      <c r="E6" s="9">
        <v>4.7619047619047616E-2</v>
      </c>
      <c r="F6" s="9">
        <v>0.13699384637692727</v>
      </c>
    </row>
    <row r="7" spans="1:6">
      <c r="C7" s="80"/>
      <c r="D7" s="25"/>
      <c r="E7" s="9"/>
      <c r="F7" s="9"/>
    </row>
    <row r="8" spans="1:6">
      <c r="A8" t="s">
        <v>128</v>
      </c>
      <c r="C8" s="80">
        <v>1</v>
      </c>
      <c r="D8" s="25">
        <v>150000</v>
      </c>
      <c r="E8" s="9">
        <v>4.7619047619047616E-2</v>
      </c>
      <c r="F8" s="9">
        <v>1.0537988182840559E-2</v>
      </c>
    </row>
    <row r="9" spans="1:6">
      <c r="B9" t="s">
        <v>62</v>
      </c>
      <c r="C9" s="80">
        <v>1</v>
      </c>
      <c r="D9" s="25">
        <v>150000</v>
      </c>
      <c r="E9" s="9">
        <v>4.7619047619047616E-2</v>
      </c>
      <c r="F9" s="9">
        <v>1.0537988182840559E-2</v>
      </c>
    </row>
    <row r="10" spans="1:6">
      <c r="C10" s="80"/>
      <c r="D10" s="25"/>
      <c r="E10" s="9"/>
      <c r="F10" s="9"/>
    </row>
    <row r="11" spans="1:6">
      <c r="A11" t="s">
        <v>108</v>
      </c>
      <c r="C11" s="80">
        <v>4</v>
      </c>
      <c r="D11" s="25">
        <v>457000</v>
      </c>
      <c r="E11" s="9">
        <v>0.19047619047619047</v>
      </c>
      <c r="F11" s="9">
        <v>3.2105737330387567E-2</v>
      </c>
    </row>
    <row r="12" spans="1:6">
      <c r="B12" t="s">
        <v>59</v>
      </c>
      <c r="C12" s="80">
        <v>1</v>
      </c>
      <c r="D12" s="25">
        <v>70000</v>
      </c>
      <c r="E12" s="9">
        <v>4.7619047619047616E-2</v>
      </c>
      <c r="F12" s="9">
        <v>4.9177278186589273E-3</v>
      </c>
    </row>
    <row r="13" spans="1:6">
      <c r="B13" t="s">
        <v>55</v>
      </c>
      <c r="C13" s="80">
        <v>1</v>
      </c>
      <c r="D13" s="25">
        <v>150000</v>
      </c>
      <c r="E13" s="9">
        <v>4.7619047619047616E-2</v>
      </c>
      <c r="F13" s="9">
        <v>1.0537988182840559E-2</v>
      </c>
    </row>
    <row r="14" spans="1:6">
      <c r="B14" t="s">
        <v>62</v>
      </c>
      <c r="C14" s="80">
        <v>2</v>
      </c>
      <c r="D14" s="25">
        <v>237000</v>
      </c>
      <c r="E14" s="9">
        <v>9.5238095238095233E-2</v>
      </c>
      <c r="F14" s="9">
        <v>1.6650021328888081E-2</v>
      </c>
    </row>
    <row r="15" spans="1:6">
      <c r="C15" s="80"/>
      <c r="D15" s="25"/>
      <c r="E15" s="9"/>
      <c r="F15" s="9"/>
    </row>
    <row r="16" spans="1:6">
      <c r="A16" t="s">
        <v>110</v>
      </c>
      <c r="C16" s="80">
        <v>1</v>
      </c>
      <c r="D16" s="25">
        <v>100000</v>
      </c>
      <c r="E16" s="9">
        <v>4.7619047619047616E-2</v>
      </c>
      <c r="F16" s="9">
        <v>7.025325455227039E-3</v>
      </c>
    </row>
    <row r="17" spans="1:6">
      <c r="B17" t="s">
        <v>59</v>
      </c>
      <c r="C17" s="80">
        <v>1</v>
      </c>
      <c r="D17" s="25">
        <v>100000</v>
      </c>
      <c r="E17" s="9">
        <v>4.7619047619047616E-2</v>
      </c>
      <c r="F17" s="9">
        <v>7.025325455227039E-3</v>
      </c>
    </row>
    <row r="18" spans="1:6">
      <c r="C18" s="80"/>
      <c r="D18" s="25"/>
      <c r="E18" s="9"/>
      <c r="F18" s="9"/>
    </row>
    <row r="19" spans="1:6">
      <c r="A19" t="s">
        <v>112</v>
      </c>
      <c r="C19" s="80">
        <v>1</v>
      </c>
      <c r="D19" s="25">
        <v>3055500</v>
      </c>
      <c r="E19" s="9">
        <v>4.7619047619047616E-2</v>
      </c>
      <c r="F19" s="9">
        <v>0.21465881928446218</v>
      </c>
    </row>
    <row r="20" spans="1:6">
      <c r="B20" t="s">
        <v>55</v>
      </c>
      <c r="C20" s="80">
        <v>1</v>
      </c>
      <c r="D20" s="25">
        <v>3055500</v>
      </c>
      <c r="E20" s="9">
        <v>4.7619047619047616E-2</v>
      </c>
      <c r="F20" s="9">
        <v>0.21465881928446218</v>
      </c>
    </row>
    <row r="21" spans="1:6">
      <c r="C21" s="80"/>
      <c r="D21" s="25"/>
      <c r="E21" s="9"/>
      <c r="F21" s="9"/>
    </row>
    <row r="22" spans="1:6">
      <c r="A22" t="s">
        <v>114</v>
      </c>
      <c r="C22" s="80">
        <v>3</v>
      </c>
      <c r="D22" s="25">
        <v>1823377</v>
      </c>
      <c r="E22" s="9">
        <v>0.14285714285714285</v>
      </c>
      <c r="F22" s="9">
        <v>0.12809816852575512</v>
      </c>
    </row>
    <row r="23" spans="1:6">
      <c r="B23" t="s">
        <v>55</v>
      </c>
      <c r="C23" s="80">
        <v>1</v>
      </c>
      <c r="D23" s="25">
        <v>1638377</v>
      </c>
      <c r="E23" s="9">
        <v>4.7619047619047616E-2</v>
      </c>
      <c r="F23" s="9">
        <v>0.11510131643358511</v>
      </c>
    </row>
    <row r="24" spans="1:6">
      <c r="B24" t="s">
        <v>68</v>
      </c>
      <c r="C24" s="80">
        <v>2</v>
      </c>
      <c r="D24" s="25">
        <v>185000</v>
      </c>
      <c r="E24" s="9">
        <v>9.5238095238095233E-2</v>
      </c>
      <c r="F24" s="9">
        <v>1.2996852092170021E-2</v>
      </c>
    </row>
    <row r="25" spans="1:6">
      <c r="C25" s="80"/>
      <c r="D25" s="25"/>
      <c r="E25" s="9"/>
      <c r="F25" s="9"/>
    </row>
    <row r="26" spans="1:6">
      <c r="A26" t="s">
        <v>116</v>
      </c>
      <c r="C26" s="80">
        <v>1</v>
      </c>
      <c r="D26" s="25">
        <v>2035000</v>
      </c>
      <c r="E26" s="9">
        <v>4.7619047619047616E-2</v>
      </c>
      <c r="F26" s="9">
        <v>0.14296537301387024</v>
      </c>
    </row>
    <row r="27" spans="1:6">
      <c r="B27" t="s">
        <v>55</v>
      </c>
      <c r="C27" s="80">
        <v>1</v>
      </c>
      <c r="D27" s="25">
        <v>2035000</v>
      </c>
      <c r="E27" s="9">
        <v>4.7619047619047616E-2</v>
      </c>
      <c r="F27" s="9">
        <v>0.14296537301387024</v>
      </c>
    </row>
    <row r="28" spans="1:6">
      <c r="C28" s="80"/>
      <c r="D28" s="25"/>
      <c r="E28" s="9"/>
      <c r="F28" s="9"/>
    </row>
    <row r="29" spans="1:6">
      <c r="A29" t="s">
        <v>124</v>
      </c>
      <c r="C29" s="80">
        <v>1</v>
      </c>
      <c r="D29" s="25">
        <v>75000</v>
      </c>
      <c r="E29" s="9">
        <v>4.7619047619047616E-2</v>
      </c>
      <c r="F29" s="9">
        <v>5.2689940914202793E-3</v>
      </c>
    </row>
    <row r="30" spans="1:6">
      <c r="B30" t="s">
        <v>68</v>
      </c>
      <c r="C30" s="80">
        <v>1</v>
      </c>
      <c r="D30" s="25">
        <v>75000</v>
      </c>
      <c r="E30" s="9">
        <v>4.7619047619047616E-2</v>
      </c>
      <c r="F30" s="9">
        <v>5.2689940914202793E-3</v>
      </c>
    </row>
    <row r="31" spans="1:6">
      <c r="C31" s="80"/>
      <c r="D31" s="25"/>
      <c r="E31" s="9"/>
      <c r="F31" s="9"/>
    </row>
    <row r="32" spans="1:6">
      <c r="A32" t="s">
        <v>121</v>
      </c>
      <c r="C32" s="80">
        <v>1</v>
      </c>
      <c r="D32" s="25">
        <v>1139340</v>
      </c>
      <c r="E32" s="9">
        <v>4.7619047619047616E-2</v>
      </c>
      <c r="F32" s="9">
        <v>8.0042343041583738E-2</v>
      </c>
    </row>
    <row r="33" spans="1:6">
      <c r="B33" t="s">
        <v>68</v>
      </c>
      <c r="C33" s="80">
        <v>1</v>
      </c>
      <c r="D33" s="25">
        <v>1139340</v>
      </c>
      <c r="E33" s="9">
        <v>4.7619047619047616E-2</v>
      </c>
      <c r="F33" s="9">
        <v>8.0042343041583738E-2</v>
      </c>
    </row>
    <row r="34" spans="1:6">
      <c r="C34" s="80"/>
      <c r="D34" s="25"/>
      <c r="E34" s="9"/>
      <c r="F34" s="9"/>
    </row>
    <row r="35" spans="1:6">
      <c r="A35" t="s">
        <v>126</v>
      </c>
      <c r="C35" s="80">
        <v>1</v>
      </c>
      <c r="D35" s="25">
        <v>120000</v>
      </c>
      <c r="E35" s="9">
        <v>4.7619047619047616E-2</v>
      </c>
      <c r="F35" s="9">
        <v>8.4303905462724468E-3</v>
      </c>
    </row>
    <row r="36" spans="1:6">
      <c r="B36" t="s">
        <v>68</v>
      </c>
      <c r="C36" s="80">
        <v>1</v>
      </c>
      <c r="D36" s="25">
        <v>120000</v>
      </c>
      <c r="E36" s="9">
        <v>4.7619047619047616E-2</v>
      </c>
      <c r="F36" s="9">
        <v>8.4303905462724468E-3</v>
      </c>
    </row>
    <row r="37" spans="1:6">
      <c r="C37" s="80"/>
      <c r="D37" s="25"/>
      <c r="E37" s="9"/>
      <c r="F37" s="9"/>
    </row>
    <row r="38" spans="1:6">
      <c r="A38" t="s">
        <v>105</v>
      </c>
      <c r="C38" s="80">
        <v>1</v>
      </c>
      <c r="D38" s="25">
        <v>179000</v>
      </c>
      <c r="E38" s="9">
        <v>4.7619047619047616E-2</v>
      </c>
      <c r="F38" s="9">
        <v>1.2575332564856399E-2</v>
      </c>
    </row>
    <row r="39" spans="1:6">
      <c r="B39" t="s">
        <v>102</v>
      </c>
      <c r="C39" s="80">
        <v>1</v>
      </c>
      <c r="D39" s="25">
        <v>179000</v>
      </c>
      <c r="E39" s="9">
        <v>4.7619047619047616E-2</v>
      </c>
      <c r="F39" s="9">
        <v>1.2575332564856399E-2</v>
      </c>
    </row>
    <row r="40" spans="1:6">
      <c r="C40" s="80"/>
      <c r="D40" s="25"/>
      <c r="E40" s="9"/>
      <c r="F40" s="9"/>
    </row>
    <row r="41" spans="1:6">
      <c r="A41" t="s">
        <v>135</v>
      </c>
      <c r="C41" s="80">
        <v>2</v>
      </c>
      <c r="D41" s="25">
        <v>700000</v>
      </c>
      <c r="E41" s="9">
        <v>9.5238095238095233E-2</v>
      </c>
      <c r="F41" s="9">
        <v>4.917727818658927E-2</v>
      </c>
    </row>
    <row r="42" spans="1:6">
      <c r="B42" t="s">
        <v>62</v>
      </c>
      <c r="C42" s="80">
        <v>2</v>
      </c>
      <c r="D42" s="25">
        <v>700000</v>
      </c>
      <c r="E42" s="9">
        <v>9.5238095238095233E-2</v>
      </c>
      <c r="F42" s="9">
        <v>4.917727818658927E-2</v>
      </c>
    </row>
    <row r="43" spans="1:6">
      <c r="C43" s="80"/>
      <c r="D43" s="25"/>
      <c r="E43" s="9"/>
      <c r="F43" s="9"/>
    </row>
    <row r="44" spans="1:6">
      <c r="A44" t="s">
        <v>132</v>
      </c>
      <c r="C44" s="80">
        <v>1</v>
      </c>
      <c r="D44" s="25">
        <v>200000</v>
      </c>
      <c r="E44" s="9">
        <v>4.7619047619047616E-2</v>
      </c>
      <c r="F44" s="9">
        <v>1.4050650910454078E-2</v>
      </c>
    </row>
    <row r="45" spans="1:6">
      <c r="B45" t="s">
        <v>62</v>
      </c>
      <c r="C45" s="80">
        <v>1</v>
      </c>
      <c r="D45" s="25">
        <v>200000</v>
      </c>
      <c r="E45" s="9">
        <v>4.7619047619047616E-2</v>
      </c>
      <c r="F45" s="9">
        <v>1.4050650910454078E-2</v>
      </c>
    </row>
    <row r="46" spans="1:6">
      <c r="C46" s="80"/>
      <c r="D46" s="25"/>
      <c r="E46" s="9"/>
      <c r="F46" s="9"/>
    </row>
    <row r="47" spans="1:6">
      <c r="A47" t="s">
        <v>137</v>
      </c>
      <c r="C47" s="80">
        <v>1</v>
      </c>
      <c r="D47" s="25">
        <v>1999999</v>
      </c>
      <c r="E47" s="9">
        <v>4.7619047619047616E-2</v>
      </c>
      <c r="F47" s="9">
        <v>0.14050643885128622</v>
      </c>
    </row>
    <row r="48" spans="1:6">
      <c r="B48" t="s">
        <v>62</v>
      </c>
      <c r="C48" s="80">
        <v>1</v>
      </c>
      <c r="D48" s="25">
        <v>1999999</v>
      </c>
      <c r="E48" s="9">
        <v>4.7619047619047616E-2</v>
      </c>
      <c r="F48" s="9">
        <v>0.14050643885128622</v>
      </c>
    </row>
    <row r="49" spans="1:6">
      <c r="C49" s="80"/>
      <c r="D49" s="25"/>
      <c r="E49" s="9"/>
      <c r="F49" s="9"/>
    </row>
    <row r="50" spans="1:6">
      <c r="A50" t="s">
        <v>139</v>
      </c>
      <c r="C50" s="80">
        <v>1</v>
      </c>
      <c r="D50" s="25">
        <v>250000</v>
      </c>
      <c r="E50" s="9">
        <v>4.7619047619047616E-2</v>
      </c>
      <c r="F50" s="9">
        <v>1.7563313638067596E-2</v>
      </c>
    </row>
    <row r="51" spans="1:6">
      <c r="B51" t="s">
        <v>62</v>
      </c>
      <c r="C51" s="80">
        <v>1</v>
      </c>
      <c r="D51" s="25">
        <v>250000</v>
      </c>
      <c r="E51" s="9">
        <v>4.7619047619047616E-2</v>
      </c>
      <c r="F51" s="9">
        <v>1.7563313638067596E-2</v>
      </c>
    </row>
    <row r="52" spans="1:6">
      <c r="C52" s="80"/>
      <c r="D52" s="25"/>
      <c r="E52" s="9"/>
      <c r="F52" s="9"/>
    </row>
    <row r="53" spans="1:6">
      <c r="A53" t="s">
        <v>29</v>
      </c>
      <c r="C53" s="80">
        <v>21</v>
      </c>
      <c r="D53" s="25">
        <v>14234216</v>
      </c>
      <c r="E53" s="9">
        <v>1</v>
      </c>
      <c r="F53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83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9" t="s">
        <v>0</v>
      </c>
      <c r="B1" s="89" t="s">
        <v>35</v>
      </c>
      <c r="C1" s="89" t="s">
        <v>26</v>
      </c>
      <c r="D1" s="89" t="s">
        <v>31</v>
      </c>
      <c r="E1" s="89" t="s">
        <v>27</v>
      </c>
      <c r="F1" s="89" t="s">
        <v>32</v>
      </c>
      <c r="G1" s="89" t="s">
        <v>36</v>
      </c>
      <c r="H1" s="89" t="s">
        <v>37</v>
      </c>
      <c r="I1" s="89" t="s">
        <v>38</v>
      </c>
      <c r="J1" s="89" t="s">
        <v>33</v>
      </c>
      <c r="K1" s="94" t="s">
        <v>42</v>
      </c>
      <c r="L1">
        <v>83</v>
      </c>
    </row>
    <row r="2" spans="1:12" ht="15">
      <c r="A2" s="109" t="s">
        <v>88</v>
      </c>
      <c r="B2" s="109" t="s">
        <v>140</v>
      </c>
      <c r="C2" s="109" t="s">
        <v>89</v>
      </c>
      <c r="D2" s="109" t="s">
        <v>90</v>
      </c>
      <c r="E2" s="109" t="s">
        <v>56</v>
      </c>
      <c r="F2" s="110">
        <v>1002604</v>
      </c>
      <c r="G2" s="111">
        <v>539950</v>
      </c>
      <c r="H2" s="109" t="s">
        <v>73</v>
      </c>
      <c r="I2" s="109" t="s">
        <v>73</v>
      </c>
      <c r="J2" s="112">
        <v>45252</v>
      </c>
    </row>
    <row r="3" spans="1:12" ht="15">
      <c r="A3" s="109" t="s">
        <v>88</v>
      </c>
      <c r="B3" s="109" t="s">
        <v>140</v>
      </c>
      <c r="C3" s="109" t="s">
        <v>89</v>
      </c>
      <c r="D3" s="109" t="s">
        <v>90</v>
      </c>
      <c r="E3" s="109" t="s">
        <v>56</v>
      </c>
      <c r="F3" s="110">
        <v>1001985</v>
      </c>
      <c r="G3" s="111">
        <v>575000</v>
      </c>
      <c r="H3" s="109" t="s">
        <v>73</v>
      </c>
      <c r="I3" s="109" t="s">
        <v>73</v>
      </c>
      <c r="J3" s="112">
        <v>45233</v>
      </c>
    </row>
    <row r="4" spans="1:12" ht="15">
      <c r="A4" s="109" t="s">
        <v>88</v>
      </c>
      <c r="B4" s="109" t="s">
        <v>140</v>
      </c>
      <c r="C4" s="109" t="s">
        <v>89</v>
      </c>
      <c r="D4" s="109" t="s">
        <v>90</v>
      </c>
      <c r="E4" s="109" t="s">
        <v>56</v>
      </c>
      <c r="F4" s="110">
        <v>1002258</v>
      </c>
      <c r="G4" s="111">
        <v>523950</v>
      </c>
      <c r="H4" s="109" t="s">
        <v>73</v>
      </c>
      <c r="I4" s="109" t="s">
        <v>73</v>
      </c>
      <c r="J4" s="112">
        <v>45243</v>
      </c>
    </row>
    <row r="5" spans="1:12" ht="15">
      <c r="A5" s="109" t="s">
        <v>59</v>
      </c>
      <c r="B5" s="109" t="s">
        <v>141</v>
      </c>
      <c r="C5" s="109" t="s">
        <v>66</v>
      </c>
      <c r="D5" s="109" t="s">
        <v>67</v>
      </c>
      <c r="E5" s="109" t="s">
        <v>56</v>
      </c>
      <c r="F5" s="110">
        <v>1002234</v>
      </c>
      <c r="G5" s="111">
        <v>590000</v>
      </c>
      <c r="H5" s="109" t="s">
        <v>54</v>
      </c>
      <c r="I5" s="109" t="s">
        <v>73</v>
      </c>
      <c r="J5" s="112">
        <v>45239</v>
      </c>
    </row>
    <row r="6" spans="1:12" ht="15">
      <c r="A6" s="109" t="s">
        <v>59</v>
      </c>
      <c r="B6" s="109" t="s">
        <v>141</v>
      </c>
      <c r="C6" s="109" t="s">
        <v>66</v>
      </c>
      <c r="D6" s="109" t="s">
        <v>67</v>
      </c>
      <c r="E6" s="109" t="s">
        <v>69</v>
      </c>
      <c r="F6" s="110">
        <v>1002637</v>
      </c>
      <c r="G6" s="111">
        <v>75000</v>
      </c>
      <c r="H6" s="109" t="s">
        <v>54</v>
      </c>
      <c r="I6" s="109" t="s">
        <v>73</v>
      </c>
      <c r="J6" s="112">
        <v>45257</v>
      </c>
    </row>
    <row r="7" spans="1:12" ht="15">
      <c r="A7" s="109" t="s">
        <v>59</v>
      </c>
      <c r="B7" s="109" t="s">
        <v>141</v>
      </c>
      <c r="C7" s="109" t="s">
        <v>60</v>
      </c>
      <c r="D7" s="109" t="s">
        <v>61</v>
      </c>
      <c r="E7" s="109" t="s">
        <v>56</v>
      </c>
      <c r="F7" s="110">
        <v>1002601</v>
      </c>
      <c r="G7" s="111">
        <v>2400000</v>
      </c>
      <c r="H7" s="109" t="s">
        <v>54</v>
      </c>
      <c r="I7" s="109" t="s">
        <v>73</v>
      </c>
      <c r="J7" s="112">
        <v>45252</v>
      </c>
    </row>
    <row r="8" spans="1:12" ht="15">
      <c r="A8" s="109" t="s">
        <v>59</v>
      </c>
      <c r="B8" s="109" t="s">
        <v>141</v>
      </c>
      <c r="C8" s="109" t="s">
        <v>74</v>
      </c>
      <c r="D8" s="109" t="s">
        <v>75</v>
      </c>
      <c r="E8" s="109" t="s">
        <v>56</v>
      </c>
      <c r="F8" s="110">
        <v>1002588</v>
      </c>
      <c r="G8" s="111">
        <v>708621</v>
      </c>
      <c r="H8" s="109" t="s">
        <v>73</v>
      </c>
      <c r="I8" s="109" t="s">
        <v>73</v>
      </c>
      <c r="J8" s="112">
        <v>45252</v>
      </c>
    </row>
    <row r="9" spans="1:12" ht="15">
      <c r="A9" s="109" t="s">
        <v>59</v>
      </c>
      <c r="B9" s="109" t="s">
        <v>141</v>
      </c>
      <c r="C9" s="109" t="s">
        <v>66</v>
      </c>
      <c r="D9" s="109" t="s">
        <v>67</v>
      </c>
      <c r="E9" s="109" t="s">
        <v>56</v>
      </c>
      <c r="F9" s="110">
        <v>1002576</v>
      </c>
      <c r="G9" s="111">
        <v>675000</v>
      </c>
      <c r="H9" s="109" t="s">
        <v>54</v>
      </c>
      <c r="I9" s="109" t="s">
        <v>73</v>
      </c>
      <c r="J9" s="112">
        <v>45252</v>
      </c>
    </row>
    <row r="10" spans="1:12" ht="15">
      <c r="A10" s="109" t="s">
        <v>59</v>
      </c>
      <c r="B10" s="109" t="s">
        <v>141</v>
      </c>
      <c r="C10" s="109" t="s">
        <v>66</v>
      </c>
      <c r="D10" s="109" t="s">
        <v>67</v>
      </c>
      <c r="E10" s="109" t="s">
        <v>56</v>
      </c>
      <c r="F10" s="110">
        <v>1001976</v>
      </c>
      <c r="G10" s="111">
        <v>300000</v>
      </c>
      <c r="H10" s="109" t="s">
        <v>54</v>
      </c>
      <c r="I10" s="109" t="s">
        <v>73</v>
      </c>
      <c r="J10" s="112">
        <v>45233</v>
      </c>
    </row>
    <row r="11" spans="1:12" ht="15">
      <c r="A11" s="109" t="s">
        <v>59</v>
      </c>
      <c r="B11" s="109" t="s">
        <v>141</v>
      </c>
      <c r="C11" s="109" t="s">
        <v>66</v>
      </c>
      <c r="D11" s="109" t="s">
        <v>67</v>
      </c>
      <c r="E11" s="109" t="s">
        <v>56</v>
      </c>
      <c r="F11" s="110">
        <v>1002041</v>
      </c>
      <c r="G11" s="111">
        <v>415000</v>
      </c>
      <c r="H11" s="109" t="s">
        <v>54</v>
      </c>
      <c r="I11" s="109" t="s">
        <v>73</v>
      </c>
      <c r="J11" s="112">
        <v>45236</v>
      </c>
    </row>
    <row r="12" spans="1:12" ht="15">
      <c r="A12" s="109" t="s">
        <v>59</v>
      </c>
      <c r="B12" s="109" t="s">
        <v>141</v>
      </c>
      <c r="C12" s="109" t="s">
        <v>74</v>
      </c>
      <c r="D12" s="109" t="s">
        <v>75</v>
      </c>
      <c r="E12" s="109" t="s">
        <v>56</v>
      </c>
      <c r="F12" s="110">
        <v>1002091</v>
      </c>
      <c r="G12" s="111">
        <v>743375</v>
      </c>
      <c r="H12" s="109" t="s">
        <v>73</v>
      </c>
      <c r="I12" s="109" t="s">
        <v>73</v>
      </c>
      <c r="J12" s="112">
        <v>45237</v>
      </c>
    </row>
    <row r="13" spans="1:12" ht="15">
      <c r="A13" s="109" t="s">
        <v>59</v>
      </c>
      <c r="B13" s="109" t="s">
        <v>141</v>
      </c>
      <c r="C13" s="109" t="s">
        <v>66</v>
      </c>
      <c r="D13" s="109" t="s">
        <v>67</v>
      </c>
      <c r="E13" s="109" t="s">
        <v>51</v>
      </c>
      <c r="F13" s="110">
        <v>1002748</v>
      </c>
      <c r="G13" s="111">
        <v>2797578</v>
      </c>
      <c r="H13" s="109" t="s">
        <v>73</v>
      </c>
      <c r="I13" s="109" t="s">
        <v>73</v>
      </c>
      <c r="J13" s="112">
        <v>45260</v>
      </c>
    </row>
    <row r="14" spans="1:12" ht="15">
      <c r="A14" s="109" t="s">
        <v>59</v>
      </c>
      <c r="B14" s="109" t="s">
        <v>141</v>
      </c>
      <c r="C14" s="109" t="s">
        <v>66</v>
      </c>
      <c r="D14" s="109" t="s">
        <v>67</v>
      </c>
      <c r="E14" s="109" t="s">
        <v>56</v>
      </c>
      <c r="F14" s="110">
        <v>1002745</v>
      </c>
      <c r="G14" s="111">
        <v>430000</v>
      </c>
      <c r="H14" s="109" t="s">
        <v>54</v>
      </c>
      <c r="I14" s="109" t="s">
        <v>73</v>
      </c>
      <c r="J14" s="112">
        <v>45260</v>
      </c>
    </row>
    <row r="15" spans="1:12" ht="15">
      <c r="A15" s="109" t="s">
        <v>59</v>
      </c>
      <c r="B15" s="109" t="s">
        <v>141</v>
      </c>
      <c r="C15" s="109" t="s">
        <v>74</v>
      </c>
      <c r="D15" s="109" t="s">
        <v>75</v>
      </c>
      <c r="E15" s="109" t="s">
        <v>56</v>
      </c>
      <c r="F15" s="110">
        <v>1002224</v>
      </c>
      <c r="G15" s="111">
        <v>686158</v>
      </c>
      <c r="H15" s="109" t="s">
        <v>73</v>
      </c>
      <c r="I15" s="109" t="s">
        <v>73</v>
      </c>
      <c r="J15" s="112">
        <v>45239</v>
      </c>
    </row>
    <row r="16" spans="1:12" ht="15">
      <c r="A16" s="109" t="s">
        <v>59</v>
      </c>
      <c r="B16" s="109" t="s">
        <v>141</v>
      </c>
      <c r="C16" s="109" t="s">
        <v>74</v>
      </c>
      <c r="D16" s="109" t="s">
        <v>75</v>
      </c>
      <c r="E16" s="109" t="s">
        <v>56</v>
      </c>
      <c r="F16" s="110">
        <v>1002661</v>
      </c>
      <c r="G16" s="111">
        <v>629400</v>
      </c>
      <c r="H16" s="109" t="s">
        <v>73</v>
      </c>
      <c r="I16" s="109" t="s">
        <v>73</v>
      </c>
      <c r="J16" s="112">
        <v>45258</v>
      </c>
    </row>
    <row r="17" spans="1:10" ht="15">
      <c r="A17" s="109" t="s">
        <v>59</v>
      </c>
      <c r="B17" s="109" t="s">
        <v>141</v>
      </c>
      <c r="C17" s="109" t="s">
        <v>66</v>
      </c>
      <c r="D17" s="109" t="s">
        <v>67</v>
      </c>
      <c r="E17" s="109" t="s">
        <v>56</v>
      </c>
      <c r="F17" s="110">
        <v>1002480</v>
      </c>
      <c r="G17" s="111">
        <v>695000</v>
      </c>
      <c r="H17" s="109" t="s">
        <v>54</v>
      </c>
      <c r="I17" s="109" t="s">
        <v>73</v>
      </c>
      <c r="J17" s="112">
        <v>45250</v>
      </c>
    </row>
    <row r="18" spans="1:10" ht="15">
      <c r="A18" s="109" t="s">
        <v>59</v>
      </c>
      <c r="B18" s="109" t="s">
        <v>141</v>
      </c>
      <c r="C18" s="109" t="s">
        <v>74</v>
      </c>
      <c r="D18" s="109" t="s">
        <v>75</v>
      </c>
      <c r="E18" s="109" t="s">
        <v>56</v>
      </c>
      <c r="F18" s="110">
        <v>1002445</v>
      </c>
      <c r="G18" s="111">
        <v>766995</v>
      </c>
      <c r="H18" s="109" t="s">
        <v>73</v>
      </c>
      <c r="I18" s="109" t="s">
        <v>73</v>
      </c>
      <c r="J18" s="112">
        <v>45247</v>
      </c>
    </row>
    <row r="19" spans="1:10" ht="15">
      <c r="A19" s="109" t="s">
        <v>59</v>
      </c>
      <c r="B19" s="109" t="s">
        <v>141</v>
      </c>
      <c r="C19" s="109" t="s">
        <v>66</v>
      </c>
      <c r="D19" s="109" t="s">
        <v>67</v>
      </c>
      <c r="E19" s="109" t="s">
        <v>51</v>
      </c>
      <c r="F19" s="110">
        <v>1002332</v>
      </c>
      <c r="G19" s="111">
        <v>3131948</v>
      </c>
      <c r="H19" s="109" t="s">
        <v>73</v>
      </c>
      <c r="I19" s="109" t="s">
        <v>73</v>
      </c>
      <c r="J19" s="112">
        <v>45244</v>
      </c>
    </row>
    <row r="20" spans="1:10" ht="15">
      <c r="A20" s="109" t="s">
        <v>59</v>
      </c>
      <c r="B20" s="109" t="s">
        <v>141</v>
      </c>
      <c r="C20" s="109" t="s">
        <v>66</v>
      </c>
      <c r="D20" s="109" t="s">
        <v>67</v>
      </c>
      <c r="E20" s="109" t="s">
        <v>56</v>
      </c>
      <c r="F20" s="110">
        <v>1002413</v>
      </c>
      <c r="G20" s="111">
        <v>958000</v>
      </c>
      <c r="H20" s="109" t="s">
        <v>54</v>
      </c>
      <c r="I20" s="109" t="s">
        <v>73</v>
      </c>
      <c r="J20" s="112">
        <v>45247</v>
      </c>
    </row>
    <row r="21" spans="1:10" ht="15">
      <c r="A21" s="109" t="s">
        <v>59</v>
      </c>
      <c r="B21" s="109" t="s">
        <v>141</v>
      </c>
      <c r="C21" s="109" t="s">
        <v>60</v>
      </c>
      <c r="D21" s="109" t="s">
        <v>61</v>
      </c>
      <c r="E21" s="109" t="s">
        <v>56</v>
      </c>
      <c r="F21" s="110">
        <v>1002355</v>
      </c>
      <c r="G21" s="111">
        <v>750000</v>
      </c>
      <c r="H21" s="109" t="s">
        <v>54</v>
      </c>
      <c r="I21" s="109" t="s">
        <v>73</v>
      </c>
      <c r="J21" s="112">
        <v>45245</v>
      </c>
    </row>
    <row r="22" spans="1:10" ht="15">
      <c r="A22" s="109" t="s">
        <v>59</v>
      </c>
      <c r="B22" s="109" t="s">
        <v>141</v>
      </c>
      <c r="C22" s="109" t="s">
        <v>66</v>
      </c>
      <c r="D22" s="109" t="s">
        <v>67</v>
      </c>
      <c r="E22" s="109" t="s">
        <v>56</v>
      </c>
      <c r="F22" s="110">
        <v>1002318</v>
      </c>
      <c r="G22" s="111">
        <v>650000</v>
      </c>
      <c r="H22" s="109" t="s">
        <v>54</v>
      </c>
      <c r="I22" s="109" t="s">
        <v>73</v>
      </c>
      <c r="J22" s="112">
        <v>45244</v>
      </c>
    </row>
    <row r="23" spans="1:10" ht="15">
      <c r="A23" s="109" t="s">
        <v>55</v>
      </c>
      <c r="B23" s="109" t="s">
        <v>142</v>
      </c>
      <c r="C23" s="109" t="s">
        <v>52</v>
      </c>
      <c r="D23" s="109" t="s">
        <v>76</v>
      </c>
      <c r="E23" s="109" t="s">
        <v>51</v>
      </c>
      <c r="F23" s="110">
        <v>1001890</v>
      </c>
      <c r="G23" s="111">
        <v>580000</v>
      </c>
      <c r="H23" s="109" t="s">
        <v>54</v>
      </c>
      <c r="I23" s="109" t="s">
        <v>73</v>
      </c>
      <c r="J23" s="112">
        <v>45231</v>
      </c>
    </row>
    <row r="24" spans="1:10" ht="15">
      <c r="A24" s="109" t="s">
        <v>55</v>
      </c>
      <c r="B24" s="109" t="s">
        <v>142</v>
      </c>
      <c r="C24" s="109" t="s">
        <v>57</v>
      </c>
      <c r="D24" s="109" t="s">
        <v>83</v>
      </c>
      <c r="E24" s="109" t="s">
        <v>56</v>
      </c>
      <c r="F24" s="110">
        <v>1002488</v>
      </c>
      <c r="G24" s="111">
        <v>753331</v>
      </c>
      <c r="H24" s="109" t="s">
        <v>73</v>
      </c>
      <c r="I24" s="109" t="s">
        <v>73</v>
      </c>
      <c r="J24" s="112">
        <v>45250</v>
      </c>
    </row>
    <row r="25" spans="1:10" ht="15">
      <c r="A25" s="109" t="s">
        <v>55</v>
      </c>
      <c r="B25" s="109" t="s">
        <v>142</v>
      </c>
      <c r="C25" s="109" t="s">
        <v>52</v>
      </c>
      <c r="D25" s="109" t="s">
        <v>76</v>
      </c>
      <c r="E25" s="109" t="s">
        <v>56</v>
      </c>
      <c r="F25" s="110">
        <v>1002084</v>
      </c>
      <c r="G25" s="111">
        <v>1350000</v>
      </c>
      <c r="H25" s="109" t="s">
        <v>54</v>
      </c>
      <c r="I25" s="109" t="s">
        <v>73</v>
      </c>
      <c r="J25" s="112">
        <v>45237</v>
      </c>
    </row>
    <row r="26" spans="1:10" ht="15">
      <c r="A26" s="109" t="s">
        <v>55</v>
      </c>
      <c r="B26" s="109" t="s">
        <v>142</v>
      </c>
      <c r="C26" s="109" t="s">
        <v>64</v>
      </c>
      <c r="D26" s="109" t="s">
        <v>84</v>
      </c>
      <c r="E26" s="109" t="s">
        <v>56</v>
      </c>
      <c r="F26" s="110">
        <v>1002079</v>
      </c>
      <c r="G26" s="111">
        <v>400000</v>
      </c>
      <c r="H26" s="109" t="s">
        <v>54</v>
      </c>
      <c r="I26" s="109" t="s">
        <v>73</v>
      </c>
      <c r="J26" s="112">
        <v>45237</v>
      </c>
    </row>
    <row r="27" spans="1:10" ht="15">
      <c r="A27" s="109" t="s">
        <v>55</v>
      </c>
      <c r="B27" s="109" t="s">
        <v>142</v>
      </c>
      <c r="C27" s="109" t="s">
        <v>64</v>
      </c>
      <c r="D27" s="109" t="s">
        <v>84</v>
      </c>
      <c r="E27" s="109" t="s">
        <v>56</v>
      </c>
      <c r="F27" s="110">
        <v>1001980</v>
      </c>
      <c r="G27" s="111">
        <v>475000</v>
      </c>
      <c r="H27" s="109" t="s">
        <v>54</v>
      </c>
      <c r="I27" s="109" t="s">
        <v>73</v>
      </c>
      <c r="J27" s="112">
        <v>45233</v>
      </c>
    </row>
    <row r="28" spans="1:10" ht="15">
      <c r="A28" s="109" t="s">
        <v>55</v>
      </c>
      <c r="B28" s="109" t="s">
        <v>142</v>
      </c>
      <c r="C28" s="109" t="s">
        <v>64</v>
      </c>
      <c r="D28" s="109" t="s">
        <v>84</v>
      </c>
      <c r="E28" s="109" t="s">
        <v>56</v>
      </c>
      <c r="F28" s="110">
        <v>1002621</v>
      </c>
      <c r="G28" s="111">
        <v>865000</v>
      </c>
      <c r="H28" s="109" t="s">
        <v>54</v>
      </c>
      <c r="I28" s="109" t="s">
        <v>73</v>
      </c>
      <c r="J28" s="112">
        <v>45257</v>
      </c>
    </row>
    <row r="29" spans="1:10" ht="15">
      <c r="A29" s="109" t="s">
        <v>55</v>
      </c>
      <c r="B29" s="109" t="s">
        <v>142</v>
      </c>
      <c r="C29" s="109" t="s">
        <v>57</v>
      </c>
      <c r="D29" s="109" t="s">
        <v>58</v>
      </c>
      <c r="E29" s="109" t="s">
        <v>56</v>
      </c>
      <c r="F29" s="110">
        <v>1002354</v>
      </c>
      <c r="G29" s="111">
        <v>731000</v>
      </c>
      <c r="H29" s="109" t="s">
        <v>54</v>
      </c>
      <c r="I29" s="109" t="s">
        <v>73</v>
      </c>
      <c r="J29" s="112">
        <v>45245</v>
      </c>
    </row>
    <row r="30" spans="1:10" ht="15">
      <c r="A30" s="109" t="s">
        <v>55</v>
      </c>
      <c r="B30" s="109" t="s">
        <v>142</v>
      </c>
      <c r="C30" s="109" t="s">
        <v>64</v>
      </c>
      <c r="D30" s="109" t="s">
        <v>84</v>
      </c>
      <c r="E30" s="109" t="s">
        <v>69</v>
      </c>
      <c r="F30" s="110">
        <v>1002348</v>
      </c>
      <c r="G30" s="111">
        <v>345000</v>
      </c>
      <c r="H30" s="109" t="s">
        <v>54</v>
      </c>
      <c r="I30" s="109" t="s">
        <v>73</v>
      </c>
      <c r="J30" s="112">
        <v>45245</v>
      </c>
    </row>
    <row r="31" spans="1:10" ht="15">
      <c r="A31" s="109" t="s">
        <v>55</v>
      </c>
      <c r="B31" s="109" t="s">
        <v>142</v>
      </c>
      <c r="C31" s="109" t="s">
        <v>64</v>
      </c>
      <c r="D31" s="109" t="s">
        <v>84</v>
      </c>
      <c r="E31" s="109" t="s">
        <v>85</v>
      </c>
      <c r="F31" s="110">
        <v>1002773</v>
      </c>
      <c r="G31" s="111">
        <v>535000</v>
      </c>
      <c r="H31" s="109" t="s">
        <v>54</v>
      </c>
      <c r="I31" s="109" t="s">
        <v>73</v>
      </c>
      <c r="J31" s="112">
        <v>45260</v>
      </c>
    </row>
    <row r="32" spans="1:10" ht="15">
      <c r="A32" s="109" t="s">
        <v>55</v>
      </c>
      <c r="B32" s="109" t="s">
        <v>142</v>
      </c>
      <c r="C32" s="109" t="s">
        <v>66</v>
      </c>
      <c r="D32" s="109" t="s">
        <v>84</v>
      </c>
      <c r="E32" s="109" t="s">
        <v>56</v>
      </c>
      <c r="F32" s="110">
        <v>1002595</v>
      </c>
      <c r="G32" s="111">
        <v>745000</v>
      </c>
      <c r="H32" s="109" t="s">
        <v>73</v>
      </c>
      <c r="I32" s="109" t="s">
        <v>73</v>
      </c>
      <c r="J32" s="112">
        <v>45252</v>
      </c>
    </row>
    <row r="33" spans="1:10" ht="15">
      <c r="A33" s="109" t="s">
        <v>55</v>
      </c>
      <c r="B33" s="109" t="s">
        <v>142</v>
      </c>
      <c r="C33" s="109" t="s">
        <v>52</v>
      </c>
      <c r="D33" s="109" t="s">
        <v>76</v>
      </c>
      <c r="E33" s="109" t="s">
        <v>56</v>
      </c>
      <c r="F33" s="110">
        <v>1002640</v>
      </c>
      <c r="G33" s="111">
        <v>800000</v>
      </c>
      <c r="H33" s="109" t="s">
        <v>54</v>
      </c>
      <c r="I33" s="109" t="s">
        <v>73</v>
      </c>
      <c r="J33" s="112">
        <v>45257</v>
      </c>
    </row>
    <row r="34" spans="1:10" ht="15">
      <c r="A34" s="109" t="s">
        <v>55</v>
      </c>
      <c r="B34" s="109" t="s">
        <v>142</v>
      </c>
      <c r="C34" s="109" t="s">
        <v>52</v>
      </c>
      <c r="D34" s="109" t="s">
        <v>76</v>
      </c>
      <c r="E34" s="109" t="s">
        <v>56</v>
      </c>
      <c r="F34" s="110">
        <v>1002672</v>
      </c>
      <c r="G34" s="111">
        <v>2100000</v>
      </c>
      <c r="H34" s="109" t="s">
        <v>54</v>
      </c>
      <c r="I34" s="109" t="s">
        <v>73</v>
      </c>
      <c r="J34" s="112">
        <v>45258</v>
      </c>
    </row>
    <row r="35" spans="1:10" ht="15">
      <c r="A35" s="109" t="s">
        <v>55</v>
      </c>
      <c r="B35" s="109" t="s">
        <v>142</v>
      </c>
      <c r="C35" s="109" t="s">
        <v>57</v>
      </c>
      <c r="D35" s="109" t="s">
        <v>83</v>
      </c>
      <c r="E35" s="109" t="s">
        <v>56</v>
      </c>
      <c r="F35" s="110">
        <v>1002683</v>
      </c>
      <c r="G35" s="111">
        <v>555920</v>
      </c>
      <c r="H35" s="109" t="s">
        <v>73</v>
      </c>
      <c r="I35" s="109" t="s">
        <v>73</v>
      </c>
      <c r="J35" s="112">
        <v>45258</v>
      </c>
    </row>
    <row r="36" spans="1:10" ht="15">
      <c r="A36" s="109" t="s">
        <v>55</v>
      </c>
      <c r="B36" s="109" t="s">
        <v>142</v>
      </c>
      <c r="C36" s="109" t="s">
        <v>64</v>
      </c>
      <c r="D36" s="109" t="s">
        <v>84</v>
      </c>
      <c r="E36" s="109" t="s">
        <v>56</v>
      </c>
      <c r="F36" s="110">
        <v>1002256</v>
      </c>
      <c r="G36" s="111">
        <v>690000</v>
      </c>
      <c r="H36" s="109" t="s">
        <v>54</v>
      </c>
      <c r="I36" s="109" t="s">
        <v>73</v>
      </c>
      <c r="J36" s="112">
        <v>45243</v>
      </c>
    </row>
    <row r="37" spans="1:10" ht="15">
      <c r="A37" s="109" t="s">
        <v>55</v>
      </c>
      <c r="B37" s="109" t="s">
        <v>142</v>
      </c>
      <c r="C37" s="109" t="s">
        <v>64</v>
      </c>
      <c r="D37" s="109" t="s">
        <v>84</v>
      </c>
      <c r="E37" s="109" t="s">
        <v>56</v>
      </c>
      <c r="F37" s="110">
        <v>1002693</v>
      </c>
      <c r="G37" s="111">
        <v>440000</v>
      </c>
      <c r="H37" s="109" t="s">
        <v>54</v>
      </c>
      <c r="I37" s="109" t="s">
        <v>73</v>
      </c>
      <c r="J37" s="112">
        <v>45258</v>
      </c>
    </row>
    <row r="38" spans="1:10" ht="15">
      <c r="A38" s="109" t="s">
        <v>55</v>
      </c>
      <c r="B38" s="109" t="s">
        <v>142</v>
      </c>
      <c r="C38" s="109" t="s">
        <v>64</v>
      </c>
      <c r="D38" s="109" t="s">
        <v>84</v>
      </c>
      <c r="E38" s="109" t="s">
        <v>56</v>
      </c>
      <c r="F38" s="110">
        <v>1002732</v>
      </c>
      <c r="G38" s="111">
        <v>275000</v>
      </c>
      <c r="H38" s="109" t="s">
        <v>54</v>
      </c>
      <c r="I38" s="109" t="s">
        <v>73</v>
      </c>
      <c r="J38" s="112">
        <v>45259</v>
      </c>
    </row>
    <row r="39" spans="1:10" ht="15">
      <c r="A39" s="109" t="s">
        <v>55</v>
      </c>
      <c r="B39" s="109" t="s">
        <v>142</v>
      </c>
      <c r="C39" s="109" t="s">
        <v>64</v>
      </c>
      <c r="D39" s="109" t="s">
        <v>84</v>
      </c>
      <c r="E39" s="109" t="s">
        <v>69</v>
      </c>
      <c r="F39" s="110">
        <v>1001908</v>
      </c>
      <c r="G39" s="111">
        <v>860000</v>
      </c>
      <c r="H39" s="109" t="s">
        <v>54</v>
      </c>
      <c r="I39" s="109" t="s">
        <v>73</v>
      </c>
      <c r="J39" s="112">
        <v>45231</v>
      </c>
    </row>
    <row r="40" spans="1:10" ht="15">
      <c r="A40" s="109" t="s">
        <v>55</v>
      </c>
      <c r="B40" s="109" t="s">
        <v>142</v>
      </c>
      <c r="C40" s="109" t="s">
        <v>64</v>
      </c>
      <c r="D40" s="109" t="s">
        <v>84</v>
      </c>
      <c r="E40" s="109" t="s">
        <v>56</v>
      </c>
      <c r="F40" s="110">
        <v>1002300</v>
      </c>
      <c r="G40" s="111">
        <v>810000</v>
      </c>
      <c r="H40" s="109" t="s">
        <v>73</v>
      </c>
      <c r="I40" s="109" t="s">
        <v>73</v>
      </c>
      <c r="J40" s="112">
        <v>45243</v>
      </c>
    </row>
    <row r="41" spans="1:10" ht="15">
      <c r="A41" s="109" t="s">
        <v>55</v>
      </c>
      <c r="B41" s="109" t="s">
        <v>142</v>
      </c>
      <c r="C41" s="109" t="s">
        <v>92</v>
      </c>
      <c r="D41" s="109" t="s">
        <v>93</v>
      </c>
      <c r="E41" s="109" t="s">
        <v>56</v>
      </c>
      <c r="F41" s="110">
        <v>1002630</v>
      </c>
      <c r="G41" s="111">
        <v>699999</v>
      </c>
      <c r="H41" s="109" t="s">
        <v>54</v>
      </c>
      <c r="I41" s="109" t="s">
        <v>73</v>
      </c>
      <c r="J41" s="112">
        <v>45257</v>
      </c>
    </row>
    <row r="42" spans="1:10" ht="15">
      <c r="A42" s="109" t="s">
        <v>55</v>
      </c>
      <c r="B42" s="109" t="s">
        <v>142</v>
      </c>
      <c r="C42" s="109" t="s">
        <v>52</v>
      </c>
      <c r="D42" s="109" t="s">
        <v>76</v>
      </c>
      <c r="E42" s="109" t="s">
        <v>56</v>
      </c>
      <c r="F42" s="110">
        <v>1002215</v>
      </c>
      <c r="G42" s="111">
        <v>1350000</v>
      </c>
      <c r="H42" s="109" t="s">
        <v>54</v>
      </c>
      <c r="I42" s="109" t="s">
        <v>73</v>
      </c>
      <c r="J42" s="112">
        <v>45239</v>
      </c>
    </row>
    <row r="43" spans="1:10" ht="15">
      <c r="A43" s="109" t="s">
        <v>55</v>
      </c>
      <c r="B43" s="109" t="s">
        <v>142</v>
      </c>
      <c r="C43" s="109" t="s">
        <v>57</v>
      </c>
      <c r="D43" s="109" t="s">
        <v>83</v>
      </c>
      <c r="E43" s="109" t="s">
        <v>51</v>
      </c>
      <c r="F43" s="110">
        <v>1002338</v>
      </c>
      <c r="G43" s="111">
        <v>469990</v>
      </c>
      <c r="H43" s="109" t="s">
        <v>73</v>
      </c>
      <c r="I43" s="109" t="s">
        <v>73</v>
      </c>
      <c r="J43" s="112">
        <v>45244</v>
      </c>
    </row>
    <row r="44" spans="1:10" ht="15">
      <c r="A44" s="109" t="s">
        <v>55</v>
      </c>
      <c r="B44" s="109" t="s">
        <v>142</v>
      </c>
      <c r="C44" s="109" t="s">
        <v>52</v>
      </c>
      <c r="D44" s="109" t="s">
        <v>76</v>
      </c>
      <c r="E44" s="109" t="s">
        <v>56</v>
      </c>
      <c r="F44" s="110">
        <v>1002086</v>
      </c>
      <c r="G44" s="111">
        <v>425500</v>
      </c>
      <c r="H44" s="109" t="s">
        <v>54</v>
      </c>
      <c r="I44" s="109" t="s">
        <v>73</v>
      </c>
      <c r="J44" s="112">
        <v>45237</v>
      </c>
    </row>
    <row r="45" spans="1:10" ht="15">
      <c r="A45" s="109" t="s">
        <v>50</v>
      </c>
      <c r="B45" s="109" t="s">
        <v>143</v>
      </c>
      <c r="C45" s="109" t="s">
        <v>52</v>
      </c>
      <c r="D45" s="109" t="s">
        <v>53</v>
      </c>
      <c r="E45" s="109" t="s">
        <v>51</v>
      </c>
      <c r="F45" s="110">
        <v>1002430</v>
      </c>
      <c r="G45" s="111">
        <v>435000</v>
      </c>
      <c r="H45" s="109" t="s">
        <v>54</v>
      </c>
      <c r="I45" s="109" t="s">
        <v>73</v>
      </c>
      <c r="J45" s="112">
        <v>45247</v>
      </c>
    </row>
    <row r="46" spans="1:10" ht="15">
      <c r="A46" s="109" t="s">
        <v>50</v>
      </c>
      <c r="B46" s="109" t="s">
        <v>143</v>
      </c>
      <c r="C46" s="109" t="s">
        <v>52</v>
      </c>
      <c r="D46" s="109" t="s">
        <v>53</v>
      </c>
      <c r="E46" s="109" t="s">
        <v>56</v>
      </c>
      <c r="F46" s="110">
        <v>1002769</v>
      </c>
      <c r="G46" s="111">
        <v>2510000</v>
      </c>
      <c r="H46" s="109" t="s">
        <v>54</v>
      </c>
      <c r="I46" s="109" t="s">
        <v>73</v>
      </c>
      <c r="J46" s="112">
        <v>45260</v>
      </c>
    </row>
    <row r="47" spans="1:10" ht="15">
      <c r="A47" s="109" t="s">
        <v>50</v>
      </c>
      <c r="B47" s="109" t="s">
        <v>143</v>
      </c>
      <c r="C47" s="109" t="s">
        <v>52</v>
      </c>
      <c r="D47" s="109" t="s">
        <v>53</v>
      </c>
      <c r="E47" s="109" t="s">
        <v>56</v>
      </c>
      <c r="F47" s="110">
        <v>1002744</v>
      </c>
      <c r="G47" s="111">
        <v>4700000</v>
      </c>
      <c r="H47" s="109" t="s">
        <v>54</v>
      </c>
      <c r="I47" s="109" t="s">
        <v>73</v>
      </c>
      <c r="J47" s="112">
        <v>45260</v>
      </c>
    </row>
    <row r="48" spans="1:10" ht="15">
      <c r="A48" s="109" t="s">
        <v>50</v>
      </c>
      <c r="B48" s="109" t="s">
        <v>143</v>
      </c>
      <c r="C48" s="109" t="s">
        <v>52</v>
      </c>
      <c r="D48" s="109" t="s">
        <v>53</v>
      </c>
      <c r="E48" s="109" t="s">
        <v>51</v>
      </c>
      <c r="F48" s="110">
        <v>1002358</v>
      </c>
      <c r="G48" s="111">
        <v>335000</v>
      </c>
      <c r="H48" s="109" t="s">
        <v>54</v>
      </c>
      <c r="I48" s="109" t="s">
        <v>73</v>
      </c>
      <c r="J48" s="112">
        <v>45245</v>
      </c>
    </row>
    <row r="49" spans="1:10" ht="15">
      <c r="A49" s="109" t="s">
        <v>50</v>
      </c>
      <c r="B49" s="109" t="s">
        <v>143</v>
      </c>
      <c r="C49" s="109" t="s">
        <v>52</v>
      </c>
      <c r="D49" s="109" t="s">
        <v>53</v>
      </c>
      <c r="E49" s="109" t="s">
        <v>51</v>
      </c>
      <c r="F49" s="110">
        <v>1002352</v>
      </c>
      <c r="G49" s="111">
        <v>560000</v>
      </c>
      <c r="H49" s="109" t="s">
        <v>54</v>
      </c>
      <c r="I49" s="109" t="s">
        <v>73</v>
      </c>
      <c r="J49" s="112">
        <v>45245</v>
      </c>
    </row>
    <row r="50" spans="1:10" ht="15">
      <c r="A50" s="109" t="s">
        <v>50</v>
      </c>
      <c r="B50" s="109" t="s">
        <v>143</v>
      </c>
      <c r="C50" s="109" t="s">
        <v>52</v>
      </c>
      <c r="D50" s="109" t="s">
        <v>53</v>
      </c>
      <c r="E50" s="109" t="s">
        <v>69</v>
      </c>
      <c r="F50" s="110">
        <v>1001896</v>
      </c>
      <c r="G50" s="111">
        <v>400350</v>
      </c>
      <c r="H50" s="109" t="s">
        <v>54</v>
      </c>
      <c r="I50" s="109" t="s">
        <v>73</v>
      </c>
      <c r="J50" s="112">
        <v>45231</v>
      </c>
    </row>
    <row r="51" spans="1:10" ht="15">
      <c r="A51" s="109" t="s">
        <v>50</v>
      </c>
      <c r="B51" s="109" t="s">
        <v>143</v>
      </c>
      <c r="C51" s="109" t="s">
        <v>66</v>
      </c>
      <c r="D51" s="109" t="s">
        <v>96</v>
      </c>
      <c r="E51" s="109" t="s">
        <v>56</v>
      </c>
      <c r="F51" s="110">
        <v>1002565</v>
      </c>
      <c r="G51" s="111">
        <v>1075000</v>
      </c>
      <c r="H51" s="109" t="s">
        <v>54</v>
      </c>
      <c r="I51" s="109" t="s">
        <v>73</v>
      </c>
      <c r="J51" s="112">
        <v>45251</v>
      </c>
    </row>
    <row r="52" spans="1:10" ht="15">
      <c r="A52" s="109" t="s">
        <v>50</v>
      </c>
      <c r="B52" s="109" t="s">
        <v>143</v>
      </c>
      <c r="C52" s="109" t="s">
        <v>52</v>
      </c>
      <c r="D52" s="109" t="s">
        <v>53</v>
      </c>
      <c r="E52" s="109" t="s">
        <v>51</v>
      </c>
      <c r="F52" s="110">
        <v>1001949</v>
      </c>
      <c r="G52" s="111">
        <v>950000</v>
      </c>
      <c r="H52" s="109" t="s">
        <v>54</v>
      </c>
      <c r="I52" s="109" t="s">
        <v>73</v>
      </c>
      <c r="J52" s="112">
        <v>45232</v>
      </c>
    </row>
    <row r="53" spans="1:10" ht="15">
      <c r="A53" s="109" t="s">
        <v>50</v>
      </c>
      <c r="B53" s="109" t="s">
        <v>143</v>
      </c>
      <c r="C53" s="109" t="s">
        <v>66</v>
      </c>
      <c r="D53" s="109" t="s">
        <v>96</v>
      </c>
      <c r="E53" s="109" t="s">
        <v>56</v>
      </c>
      <c r="F53" s="110">
        <v>1002024</v>
      </c>
      <c r="G53" s="111">
        <v>510000</v>
      </c>
      <c r="H53" s="109" t="s">
        <v>54</v>
      </c>
      <c r="I53" s="109" t="s">
        <v>73</v>
      </c>
      <c r="J53" s="112">
        <v>45236</v>
      </c>
    </row>
    <row r="54" spans="1:10" ht="15">
      <c r="A54" s="109" t="s">
        <v>50</v>
      </c>
      <c r="B54" s="109" t="s">
        <v>143</v>
      </c>
      <c r="C54" s="109" t="s">
        <v>52</v>
      </c>
      <c r="D54" s="109" t="s">
        <v>53</v>
      </c>
      <c r="E54" s="109" t="s">
        <v>51</v>
      </c>
      <c r="F54" s="110">
        <v>1002638</v>
      </c>
      <c r="G54" s="111">
        <v>685000</v>
      </c>
      <c r="H54" s="109" t="s">
        <v>54</v>
      </c>
      <c r="I54" s="109" t="s">
        <v>73</v>
      </c>
      <c r="J54" s="112">
        <v>45257</v>
      </c>
    </row>
    <row r="55" spans="1:10" ht="15">
      <c r="A55" s="109" t="s">
        <v>50</v>
      </c>
      <c r="B55" s="109" t="s">
        <v>143</v>
      </c>
      <c r="C55" s="109" t="s">
        <v>52</v>
      </c>
      <c r="D55" s="109" t="s">
        <v>53</v>
      </c>
      <c r="E55" s="109" t="s">
        <v>56</v>
      </c>
      <c r="F55" s="110">
        <v>1002255</v>
      </c>
      <c r="G55" s="111">
        <v>2175000</v>
      </c>
      <c r="H55" s="109" t="s">
        <v>54</v>
      </c>
      <c r="I55" s="109" t="s">
        <v>73</v>
      </c>
      <c r="J55" s="112">
        <v>45243</v>
      </c>
    </row>
    <row r="56" spans="1:10" ht="15">
      <c r="A56" s="109" t="s">
        <v>68</v>
      </c>
      <c r="B56" s="109" t="s">
        <v>144</v>
      </c>
      <c r="C56" s="109" t="s">
        <v>64</v>
      </c>
      <c r="D56" s="109" t="s">
        <v>97</v>
      </c>
      <c r="E56" s="109" t="s">
        <v>69</v>
      </c>
      <c r="F56" s="110">
        <v>1002468</v>
      </c>
      <c r="G56" s="111">
        <v>60000</v>
      </c>
      <c r="H56" s="109" t="s">
        <v>54</v>
      </c>
      <c r="I56" s="109" t="s">
        <v>73</v>
      </c>
      <c r="J56" s="112">
        <v>45250</v>
      </c>
    </row>
    <row r="57" spans="1:10" ht="15">
      <c r="A57" s="109" t="s">
        <v>68</v>
      </c>
      <c r="B57" s="109" t="s">
        <v>144</v>
      </c>
      <c r="C57" s="109" t="s">
        <v>81</v>
      </c>
      <c r="D57" s="109" t="s">
        <v>82</v>
      </c>
      <c r="E57" s="109" t="s">
        <v>80</v>
      </c>
      <c r="F57" s="110">
        <v>1002647</v>
      </c>
      <c r="G57" s="111">
        <v>390000</v>
      </c>
      <c r="H57" s="109" t="s">
        <v>54</v>
      </c>
      <c r="I57" s="109" t="s">
        <v>73</v>
      </c>
      <c r="J57" s="112">
        <v>45257</v>
      </c>
    </row>
    <row r="58" spans="1:10" ht="15">
      <c r="A58" s="109" t="s">
        <v>68</v>
      </c>
      <c r="B58" s="109" t="s">
        <v>144</v>
      </c>
      <c r="C58" s="109" t="s">
        <v>64</v>
      </c>
      <c r="D58" s="109" t="s">
        <v>70</v>
      </c>
      <c r="E58" s="109" t="s">
        <v>69</v>
      </c>
      <c r="F58" s="110">
        <v>1002431</v>
      </c>
      <c r="G58" s="111">
        <v>450000</v>
      </c>
      <c r="H58" s="109" t="s">
        <v>54</v>
      </c>
      <c r="I58" s="109" t="s">
        <v>73</v>
      </c>
      <c r="J58" s="112">
        <v>45247</v>
      </c>
    </row>
    <row r="59" spans="1:10" ht="15">
      <c r="A59" s="109" t="s">
        <v>68</v>
      </c>
      <c r="B59" s="109" t="s">
        <v>144</v>
      </c>
      <c r="C59" s="109" t="s">
        <v>81</v>
      </c>
      <c r="D59" s="109" t="s">
        <v>100</v>
      </c>
      <c r="E59" s="109" t="s">
        <v>63</v>
      </c>
      <c r="F59" s="110">
        <v>1002346</v>
      </c>
      <c r="G59" s="111">
        <v>1200000</v>
      </c>
      <c r="H59" s="109" t="s">
        <v>54</v>
      </c>
      <c r="I59" s="109" t="s">
        <v>73</v>
      </c>
      <c r="J59" s="112">
        <v>45245</v>
      </c>
    </row>
    <row r="60" spans="1:10" ht="15">
      <c r="A60" s="109" t="s">
        <v>68</v>
      </c>
      <c r="B60" s="109" t="s">
        <v>144</v>
      </c>
      <c r="C60" s="109" t="s">
        <v>64</v>
      </c>
      <c r="D60" s="109" t="s">
        <v>97</v>
      </c>
      <c r="E60" s="109" t="s">
        <v>56</v>
      </c>
      <c r="F60" s="110">
        <v>1002239</v>
      </c>
      <c r="G60" s="111">
        <v>295000</v>
      </c>
      <c r="H60" s="109" t="s">
        <v>54</v>
      </c>
      <c r="I60" s="109" t="s">
        <v>73</v>
      </c>
      <c r="J60" s="112">
        <v>45239</v>
      </c>
    </row>
    <row r="61" spans="1:10" ht="15">
      <c r="A61" s="109" t="s">
        <v>68</v>
      </c>
      <c r="B61" s="109" t="s">
        <v>144</v>
      </c>
      <c r="C61" s="109" t="s">
        <v>64</v>
      </c>
      <c r="D61" s="109" t="s">
        <v>97</v>
      </c>
      <c r="E61" s="109" t="s">
        <v>51</v>
      </c>
      <c r="F61" s="110">
        <v>1002212</v>
      </c>
      <c r="G61" s="111">
        <v>238000</v>
      </c>
      <c r="H61" s="109" t="s">
        <v>54</v>
      </c>
      <c r="I61" s="109" t="s">
        <v>73</v>
      </c>
      <c r="J61" s="112">
        <v>45239</v>
      </c>
    </row>
    <row r="62" spans="1:10" ht="15">
      <c r="A62" s="109" t="s">
        <v>68</v>
      </c>
      <c r="B62" s="109" t="s">
        <v>144</v>
      </c>
      <c r="C62" s="109" t="s">
        <v>64</v>
      </c>
      <c r="D62" s="109" t="s">
        <v>70</v>
      </c>
      <c r="E62" s="109" t="s">
        <v>56</v>
      </c>
      <c r="F62" s="110">
        <v>1002751</v>
      </c>
      <c r="G62" s="111">
        <v>705000</v>
      </c>
      <c r="H62" s="109" t="s">
        <v>54</v>
      </c>
      <c r="I62" s="109" t="s">
        <v>73</v>
      </c>
      <c r="J62" s="112">
        <v>45260</v>
      </c>
    </row>
    <row r="63" spans="1:10" ht="15">
      <c r="A63" s="109" t="s">
        <v>68</v>
      </c>
      <c r="B63" s="109" t="s">
        <v>144</v>
      </c>
      <c r="C63" s="109" t="s">
        <v>86</v>
      </c>
      <c r="D63" s="109" t="s">
        <v>87</v>
      </c>
      <c r="E63" s="109" t="s">
        <v>56</v>
      </c>
      <c r="F63" s="110">
        <v>1002761</v>
      </c>
      <c r="G63" s="111">
        <v>525000</v>
      </c>
      <c r="H63" s="109" t="s">
        <v>54</v>
      </c>
      <c r="I63" s="109" t="s">
        <v>73</v>
      </c>
      <c r="J63" s="112">
        <v>45260</v>
      </c>
    </row>
    <row r="64" spans="1:10" ht="15">
      <c r="A64" s="109" t="s">
        <v>68</v>
      </c>
      <c r="B64" s="109" t="s">
        <v>144</v>
      </c>
      <c r="C64" s="109" t="s">
        <v>64</v>
      </c>
      <c r="D64" s="109" t="s">
        <v>97</v>
      </c>
      <c r="E64" s="109" t="s">
        <v>56</v>
      </c>
      <c r="F64" s="110">
        <v>1002545</v>
      </c>
      <c r="G64" s="111">
        <v>480500</v>
      </c>
      <c r="H64" s="109" t="s">
        <v>54</v>
      </c>
      <c r="I64" s="109" t="s">
        <v>73</v>
      </c>
      <c r="J64" s="112">
        <v>45251</v>
      </c>
    </row>
    <row r="65" spans="1:10" ht="15">
      <c r="A65" s="109" t="s">
        <v>68</v>
      </c>
      <c r="B65" s="109" t="s">
        <v>144</v>
      </c>
      <c r="C65" s="109" t="s">
        <v>81</v>
      </c>
      <c r="D65" s="109" t="s">
        <v>101</v>
      </c>
      <c r="E65" s="109" t="s">
        <v>56</v>
      </c>
      <c r="F65" s="110">
        <v>1002552</v>
      </c>
      <c r="G65" s="111">
        <v>1050000</v>
      </c>
      <c r="H65" s="109" t="s">
        <v>54</v>
      </c>
      <c r="I65" s="109" t="s">
        <v>73</v>
      </c>
      <c r="J65" s="112">
        <v>45251</v>
      </c>
    </row>
    <row r="66" spans="1:10" ht="15">
      <c r="A66" s="109" t="s">
        <v>68</v>
      </c>
      <c r="B66" s="109" t="s">
        <v>144</v>
      </c>
      <c r="C66" s="109" t="s">
        <v>71</v>
      </c>
      <c r="D66" s="109" t="s">
        <v>91</v>
      </c>
      <c r="E66" s="109" t="s">
        <v>69</v>
      </c>
      <c r="F66" s="110">
        <v>1002606</v>
      </c>
      <c r="G66" s="111">
        <v>136500</v>
      </c>
      <c r="H66" s="109" t="s">
        <v>54</v>
      </c>
      <c r="I66" s="109" t="s">
        <v>73</v>
      </c>
      <c r="J66" s="112">
        <v>45252</v>
      </c>
    </row>
    <row r="67" spans="1:10" ht="15">
      <c r="A67" s="109" t="s">
        <v>68</v>
      </c>
      <c r="B67" s="109" t="s">
        <v>144</v>
      </c>
      <c r="C67" s="109" t="s">
        <v>92</v>
      </c>
      <c r="D67" s="109" t="s">
        <v>98</v>
      </c>
      <c r="E67" s="109" t="s">
        <v>69</v>
      </c>
      <c r="F67" s="110">
        <v>1002219</v>
      </c>
      <c r="G67" s="111">
        <v>420000</v>
      </c>
      <c r="H67" s="109" t="s">
        <v>54</v>
      </c>
      <c r="I67" s="109" t="s">
        <v>73</v>
      </c>
      <c r="J67" s="112">
        <v>45239</v>
      </c>
    </row>
    <row r="68" spans="1:10" ht="15">
      <c r="A68" s="109" t="s">
        <v>62</v>
      </c>
      <c r="B68" s="109" t="s">
        <v>145</v>
      </c>
      <c r="C68" s="109" t="s">
        <v>81</v>
      </c>
      <c r="D68" s="109" t="s">
        <v>99</v>
      </c>
      <c r="E68" s="109" t="s">
        <v>56</v>
      </c>
      <c r="F68" s="110">
        <v>1002333</v>
      </c>
      <c r="G68" s="111">
        <v>459000</v>
      </c>
      <c r="H68" s="109" t="s">
        <v>54</v>
      </c>
      <c r="I68" s="109" t="s">
        <v>73</v>
      </c>
      <c r="J68" s="112">
        <v>45244</v>
      </c>
    </row>
    <row r="69" spans="1:10" ht="15">
      <c r="A69" s="109" t="s">
        <v>62</v>
      </c>
      <c r="B69" s="109" t="s">
        <v>145</v>
      </c>
      <c r="C69" s="109" t="s">
        <v>64</v>
      </c>
      <c r="D69" s="109" t="s">
        <v>65</v>
      </c>
      <c r="E69" s="109" t="s">
        <v>63</v>
      </c>
      <c r="F69" s="110">
        <v>1002407</v>
      </c>
      <c r="G69" s="111">
        <v>320000</v>
      </c>
      <c r="H69" s="109" t="s">
        <v>54</v>
      </c>
      <c r="I69" s="109" t="s">
        <v>73</v>
      </c>
      <c r="J69" s="112">
        <v>45247</v>
      </c>
    </row>
    <row r="70" spans="1:10" ht="15">
      <c r="A70" s="109" t="s">
        <v>62</v>
      </c>
      <c r="B70" s="109" t="s">
        <v>145</v>
      </c>
      <c r="C70" s="109" t="s">
        <v>64</v>
      </c>
      <c r="D70" s="109" t="s">
        <v>65</v>
      </c>
      <c r="E70" s="109" t="s">
        <v>56</v>
      </c>
      <c r="F70" s="110">
        <v>1002451</v>
      </c>
      <c r="G70" s="111">
        <v>1600000</v>
      </c>
      <c r="H70" s="109" t="s">
        <v>54</v>
      </c>
      <c r="I70" s="109" t="s">
        <v>73</v>
      </c>
      <c r="J70" s="112">
        <v>45247</v>
      </c>
    </row>
    <row r="71" spans="1:10" ht="15">
      <c r="A71" s="109" t="s">
        <v>62</v>
      </c>
      <c r="B71" s="109" t="s">
        <v>145</v>
      </c>
      <c r="C71" s="109" t="s">
        <v>71</v>
      </c>
      <c r="D71" s="109" t="s">
        <v>72</v>
      </c>
      <c r="E71" s="109" t="s">
        <v>51</v>
      </c>
      <c r="F71" s="110">
        <v>1002437</v>
      </c>
      <c r="G71" s="111">
        <v>2320000</v>
      </c>
      <c r="H71" s="109" t="s">
        <v>54</v>
      </c>
      <c r="I71" s="109" t="s">
        <v>73</v>
      </c>
      <c r="J71" s="112">
        <v>45247</v>
      </c>
    </row>
    <row r="72" spans="1:10" ht="15">
      <c r="A72" s="109" t="s">
        <v>62</v>
      </c>
      <c r="B72" s="109" t="s">
        <v>145</v>
      </c>
      <c r="C72" s="109" t="s">
        <v>64</v>
      </c>
      <c r="D72" s="109" t="s">
        <v>65</v>
      </c>
      <c r="E72" s="109" t="s">
        <v>56</v>
      </c>
      <c r="F72" s="110">
        <v>1002439</v>
      </c>
      <c r="G72" s="111">
        <v>551882</v>
      </c>
      <c r="H72" s="109" t="s">
        <v>73</v>
      </c>
      <c r="I72" s="109" t="s">
        <v>73</v>
      </c>
      <c r="J72" s="112">
        <v>45247</v>
      </c>
    </row>
    <row r="73" spans="1:10" ht="15">
      <c r="A73" s="109" t="s">
        <v>62</v>
      </c>
      <c r="B73" s="109" t="s">
        <v>145</v>
      </c>
      <c r="C73" s="109" t="s">
        <v>64</v>
      </c>
      <c r="D73" s="109" t="s">
        <v>65</v>
      </c>
      <c r="E73" s="109" t="s">
        <v>56</v>
      </c>
      <c r="F73" s="110">
        <v>1002328</v>
      </c>
      <c r="G73" s="111">
        <v>153500</v>
      </c>
      <c r="H73" s="109" t="s">
        <v>54</v>
      </c>
      <c r="I73" s="109" t="s">
        <v>73</v>
      </c>
      <c r="J73" s="112">
        <v>45244</v>
      </c>
    </row>
    <row r="74" spans="1:10" ht="15">
      <c r="A74" s="109" t="s">
        <v>62</v>
      </c>
      <c r="B74" s="109" t="s">
        <v>145</v>
      </c>
      <c r="C74" s="109" t="s">
        <v>64</v>
      </c>
      <c r="D74" s="109" t="s">
        <v>65</v>
      </c>
      <c r="E74" s="109" t="s">
        <v>56</v>
      </c>
      <c r="F74" s="110">
        <v>1002298</v>
      </c>
      <c r="G74" s="111">
        <v>530000</v>
      </c>
      <c r="H74" s="109" t="s">
        <v>54</v>
      </c>
      <c r="I74" s="109" t="s">
        <v>73</v>
      </c>
      <c r="J74" s="112">
        <v>45243</v>
      </c>
    </row>
    <row r="75" spans="1:10" ht="15">
      <c r="A75" s="109" t="s">
        <v>62</v>
      </c>
      <c r="B75" s="109" t="s">
        <v>145</v>
      </c>
      <c r="C75" s="109" t="s">
        <v>64</v>
      </c>
      <c r="D75" s="109" t="s">
        <v>65</v>
      </c>
      <c r="E75" s="109" t="s">
        <v>56</v>
      </c>
      <c r="F75" s="110">
        <v>1002280</v>
      </c>
      <c r="G75" s="111">
        <v>454000</v>
      </c>
      <c r="H75" s="109" t="s">
        <v>54</v>
      </c>
      <c r="I75" s="109" t="s">
        <v>73</v>
      </c>
      <c r="J75" s="112">
        <v>45243</v>
      </c>
    </row>
    <row r="76" spans="1:10" ht="15">
      <c r="A76" s="109" t="s">
        <v>62</v>
      </c>
      <c r="B76" s="109" t="s">
        <v>145</v>
      </c>
      <c r="C76" s="109" t="s">
        <v>64</v>
      </c>
      <c r="D76" s="109" t="s">
        <v>65</v>
      </c>
      <c r="E76" s="109" t="s">
        <v>56</v>
      </c>
      <c r="F76" s="110">
        <v>1001893</v>
      </c>
      <c r="G76" s="111">
        <v>1890000</v>
      </c>
      <c r="H76" s="109" t="s">
        <v>54</v>
      </c>
      <c r="I76" s="109" t="s">
        <v>73</v>
      </c>
      <c r="J76" s="112">
        <v>45231</v>
      </c>
    </row>
    <row r="77" spans="1:10" ht="15">
      <c r="A77" s="109" t="s">
        <v>62</v>
      </c>
      <c r="B77" s="109" t="s">
        <v>145</v>
      </c>
      <c r="C77" s="109" t="s">
        <v>64</v>
      </c>
      <c r="D77" s="109" t="s">
        <v>65</v>
      </c>
      <c r="E77" s="109" t="s">
        <v>85</v>
      </c>
      <c r="F77" s="110">
        <v>1002728</v>
      </c>
      <c r="G77" s="111">
        <v>500000</v>
      </c>
      <c r="H77" s="109" t="s">
        <v>54</v>
      </c>
      <c r="I77" s="109" t="s">
        <v>73</v>
      </c>
      <c r="J77" s="112">
        <v>45259</v>
      </c>
    </row>
    <row r="78" spans="1:10" ht="15">
      <c r="A78" s="109" t="s">
        <v>62</v>
      </c>
      <c r="B78" s="109" t="s">
        <v>145</v>
      </c>
      <c r="C78" s="109" t="s">
        <v>64</v>
      </c>
      <c r="D78" s="109" t="s">
        <v>65</v>
      </c>
      <c r="E78" s="109" t="s">
        <v>56</v>
      </c>
      <c r="F78" s="110">
        <v>1002739</v>
      </c>
      <c r="G78" s="111">
        <v>1100000</v>
      </c>
      <c r="H78" s="109" t="s">
        <v>54</v>
      </c>
      <c r="I78" s="109" t="s">
        <v>73</v>
      </c>
      <c r="J78" s="112">
        <v>45259</v>
      </c>
    </row>
    <row r="79" spans="1:10" ht="15">
      <c r="A79" s="109" t="s">
        <v>62</v>
      </c>
      <c r="B79" s="109" t="s">
        <v>145</v>
      </c>
      <c r="C79" s="109" t="s">
        <v>64</v>
      </c>
      <c r="D79" s="109" t="s">
        <v>65</v>
      </c>
      <c r="E79" s="109" t="s">
        <v>56</v>
      </c>
      <c r="F79" s="110">
        <v>1002156</v>
      </c>
      <c r="G79" s="111">
        <v>879500</v>
      </c>
      <c r="H79" s="109" t="s">
        <v>54</v>
      </c>
      <c r="I79" s="109" t="s">
        <v>73</v>
      </c>
      <c r="J79" s="112">
        <v>45238</v>
      </c>
    </row>
    <row r="80" spans="1:10" ht="15">
      <c r="A80" s="109" t="s">
        <v>62</v>
      </c>
      <c r="B80" s="109" t="s">
        <v>145</v>
      </c>
      <c r="C80" s="109" t="s">
        <v>60</v>
      </c>
      <c r="D80" s="109" t="s">
        <v>95</v>
      </c>
      <c r="E80" s="109" t="s">
        <v>56</v>
      </c>
      <c r="F80" s="110">
        <v>1001999</v>
      </c>
      <c r="G80" s="111">
        <v>1850000</v>
      </c>
      <c r="H80" s="109" t="s">
        <v>54</v>
      </c>
      <c r="I80" s="109" t="s">
        <v>73</v>
      </c>
      <c r="J80" s="112">
        <v>45233</v>
      </c>
    </row>
    <row r="81" spans="1:10" ht="15">
      <c r="A81" s="109" t="s">
        <v>62</v>
      </c>
      <c r="B81" s="109" t="s">
        <v>145</v>
      </c>
      <c r="C81" s="109" t="s">
        <v>64</v>
      </c>
      <c r="D81" s="109" t="s">
        <v>65</v>
      </c>
      <c r="E81" s="109" t="s">
        <v>69</v>
      </c>
      <c r="F81" s="110">
        <v>1001963</v>
      </c>
      <c r="G81" s="111">
        <v>425000</v>
      </c>
      <c r="H81" s="109" t="s">
        <v>54</v>
      </c>
      <c r="I81" s="109" t="s">
        <v>73</v>
      </c>
      <c r="J81" s="112">
        <v>45233</v>
      </c>
    </row>
    <row r="82" spans="1:10" ht="15">
      <c r="A82" s="109" t="s">
        <v>62</v>
      </c>
      <c r="B82" s="109" t="s">
        <v>145</v>
      </c>
      <c r="C82" s="109" t="s">
        <v>64</v>
      </c>
      <c r="D82" s="109" t="s">
        <v>65</v>
      </c>
      <c r="E82" s="109" t="s">
        <v>56</v>
      </c>
      <c r="F82" s="110">
        <v>1002270</v>
      </c>
      <c r="G82" s="111">
        <v>406000</v>
      </c>
      <c r="H82" s="109" t="s">
        <v>54</v>
      </c>
      <c r="I82" s="109" t="s">
        <v>73</v>
      </c>
      <c r="J82" s="112">
        <v>45243</v>
      </c>
    </row>
    <row r="83" spans="1:10" ht="15">
      <c r="A83" s="109" t="s">
        <v>77</v>
      </c>
      <c r="B83" s="109" t="s">
        <v>146</v>
      </c>
      <c r="C83" s="109" t="s">
        <v>78</v>
      </c>
      <c r="D83" s="109" t="s">
        <v>79</v>
      </c>
      <c r="E83" s="109" t="s">
        <v>56</v>
      </c>
      <c r="F83" s="110">
        <v>1002643</v>
      </c>
      <c r="G83" s="111">
        <v>765000</v>
      </c>
      <c r="H83" s="109" t="s">
        <v>54</v>
      </c>
      <c r="I83" s="109" t="s">
        <v>73</v>
      </c>
      <c r="J83" s="112">
        <v>45257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2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0" t="s">
        <v>0</v>
      </c>
      <c r="B1" s="90" t="s">
        <v>35</v>
      </c>
      <c r="C1" s="90" t="s">
        <v>1</v>
      </c>
      <c r="D1" s="90" t="s">
        <v>34</v>
      </c>
      <c r="E1" s="90" t="s">
        <v>32</v>
      </c>
      <c r="F1" s="90" t="s">
        <v>36</v>
      </c>
      <c r="G1" s="90" t="s">
        <v>33</v>
      </c>
      <c r="H1" s="90" t="s">
        <v>39</v>
      </c>
      <c r="L1">
        <v>22</v>
      </c>
    </row>
    <row r="2" spans="1:12" ht="15">
      <c r="A2" s="113" t="s">
        <v>59</v>
      </c>
      <c r="B2" s="113" t="s">
        <v>141</v>
      </c>
      <c r="C2" s="113" t="s">
        <v>107</v>
      </c>
      <c r="D2" s="113" t="s">
        <v>106</v>
      </c>
      <c r="E2" s="114">
        <v>1002634</v>
      </c>
      <c r="F2" s="115">
        <v>70000</v>
      </c>
      <c r="G2" s="116">
        <v>45257</v>
      </c>
      <c r="H2" s="113" t="s">
        <v>108</v>
      </c>
    </row>
    <row r="3" spans="1:12" ht="15">
      <c r="A3" s="113" t="s">
        <v>59</v>
      </c>
      <c r="B3" s="113" t="s">
        <v>141</v>
      </c>
      <c r="C3" s="113" t="s">
        <v>107</v>
      </c>
      <c r="D3" s="113" t="s">
        <v>109</v>
      </c>
      <c r="E3" s="114">
        <v>1002760</v>
      </c>
      <c r="F3" s="115">
        <v>100000</v>
      </c>
      <c r="G3" s="116">
        <v>45260</v>
      </c>
      <c r="H3" s="113" t="s">
        <v>110</v>
      </c>
    </row>
    <row r="4" spans="1:12" ht="15">
      <c r="A4" s="113" t="s">
        <v>55</v>
      </c>
      <c r="B4" s="113" t="s">
        <v>142</v>
      </c>
      <c r="C4" s="113" t="s">
        <v>111</v>
      </c>
      <c r="D4" s="113" t="s">
        <v>94</v>
      </c>
      <c r="E4" s="114">
        <v>1001909</v>
      </c>
      <c r="F4" s="115">
        <v>3055500</v>
      </c>
      <c r="G4" s="116">
        <v>45231</v>
      </c>
      <c r="H4" s="113" t="s">
        <v>112</v>
      </c>
    </row>
    <row r="5" spans="1:12" ht="15">
      <c r="A5" s="113" t="s">
        <v>55</v>
      </c>
      <c r="B5" s="113" t="s">
        <v>142</v>
      </c>
      <c r="C5" s="113" t="s">
        <v>111</v>
      </c>
      <c r="D5" s="113" t="s">
        <v>113</v>
      </c>
      <c r="E5" s="114">
        <v>1002556</v>
      </c>
      <c r="F5" s="115">
        <v>1638377</v>
      </c>
      <c r="G5" s="116">
        <v>45251</v>
      </c>
      <c r="H5" s="113" t="s">
        <v>114</v>
      </c>
    </row>
    <row r="6" spans="1:12" ht="15">
      <c r="A6" s="113" t="s">
        <v>55</v>
      </c>
      <c r="B6" s="113" t="s">
        <v>142</v>
      </c>
      <c r="C6" s="113" t="s">
        <v>107</v>
      </c>
      <c r="D6" s="113" t="s">
        <v>115</v>
      </c>
      <c r="E6" s="114">
        <v>1002289</v>
      </c>
      <c r="F6" s="115">
        <v>2035000</v>
      </c>
      <c r="G6" s="116">
        <v>45243</v>
      </c>
      <c r="H6" s="113" t="s">
        <v>116</v>
      </c>
    </row>
    <row r="7" spans="1:12" ht="15">
      <c r="A7" s="113" t="s">
        <v>55</v>
      </c>
      <c r="B7" s="113" t="s">
        <v>142</v>
      </c>
      <c r="C7" s="113" t="s">
        <v>107</v>
      </c>
      <c r="D7" s="113" t="s">
        <v>117</v>
      </c>
      <c r="E7" s="114">
        <v>1002675</v>
      </c>
      <c r="F7" s="115">
        <v>150000</v>
      </c>
      <c r="G7" s="116">
        <v>45258</v>
      </c>
      <c r="H7" s="113" t="s">
        <v>108</v>
      </c>
    </row>
    <row r="8" spans="1:12" ht="15">
      <c r="A8" s="113" t="s">
        <v>55</v>
      </c>
      <c r="B8" s="113" t="s">
        <v>142</v>
      </c>
      <c r="C8" s="113" t="s">
        <v>63</v>
      </c>
      <c r="D8" s="113" t="s">
        <v>118</v>
      </c>
      <c r="E8" s="114">
        <v>1002686</v>
      </c>
      <c r="F8" s="115">
        <v>1950000</v>
      </c>
      <c r="G8" s="116">
        <v>45258</v>
      </c>
      <c r="H8" s="113" t="s">
        <v>119</v>
      </c>
    </row>
    <row r="9" spans="1:12" ht="30">
      <c r="A9" s="113" t="s">
        <v>68</v>
      </c>
      <c r="B9" s="113" t="s">
        <v>144</v>
      </c>
      <c r="C9" s="113" t="s">
        <v>104</v>
      </c>
      <c r="D9" s="113" t="s">
        <v>123</v>
      </c>
      <c r="E9" s="114">
        <v>1002032</v>
      </c>
      <c r="F9" s="115">
        <v>75000</v>
      </c>
      <c r="G9" s="116">
        <v>45236</v>
      </c>
      <c r="H9" s="113" t="s">
        <v>124</v>
      </c>
    </row>
    <row r="10" spans="1:12" ht="15">
      <c r="A10" s="113" t="s">
        <v>68</v>
      </c>
      <c r="B10" s="113" t="s">
        <v>144</v>
      </c>
      <c r="C10" s="113" t="s">
        <v>107</v>
      </c>
      <c r="D10" s="113" t="s">
        <v>120</v>
      </c>
      <c r="E10" s="114">
        <v>1002243</v>
      </c>
      <c r="F10" s="115">
        <v>1139340</v>
      </c>
      <c r="G10" s="116">
        <v>45239</v>
      </c>
      <c r="H10" s="113" t="s">
        <v>121</v>
      </c>
    </row>
    <row r="11" spans="1:12" ht="15">
      <c r="A11" s="113" t="s">
        <v>68</v>
      </c>
      <c r="B11" s="113" t="s">
        <v>144</v>
      </c>
      <c r="C11" s="113" t="s">
        <v>63</v>
      </c>
      <c r="D11" s="113" t="s">
        <v>122</v>
      </c>
      <c r="E11" s="114">
        <v>1002229</v>
      </c>
      <c r="F11" s="115">
        <v>85000</v>
      </c>
      <c r="G11" s="116">
        <v>45239</v>
      </c>
      <c r="H11" s="113" t="s">
        <v>114</v>
      </c>
    </row>
    <row r="12" spans="1:12" ht="15">
      <c r="A12" s="113" t="s">
        <v>68</v>
      </c>
      <c r="B12" s="113" t="s">
        <v>144</v>
      </c>
      <c r="C12" s="113" t="s">
        <v>104</v>
      </c>
      <c r="D12" s="113" t="s">
        <v>125</v>
      </c>
      <c r="E12" s="114">
        <v>1002421</v>
      </c>
      <c r="F12" s="115">
        <v>120000</v>
      </c>
      <c r="G12" s="116">
        <v>45247</v>
      </c>
      <c r="H12" s="113" t="s">
        <v>126</v>
      </c>
    </row>
    <row r="13" spans="1:12" ht="15">
      <c r="A13" s="113" t="s">
        <v>68</v>
      </c>
      <c r="B13" s="113" t="s">
        <v>144</v>
      </c>
      <c r="C13" s="113" t="s">
        <v>63</v>
      </c>
      <c r="D13" s="113" t="s">
        <v>122</v>
      </c>
      <c r="E13" s="114">
        <v>1002230</v>
      </c>
      <c r="F13" s="115">
        <v>100000</v>
      </c>
      <c r="G13" s="116">
        <v>45239</v>
      </c>
      <c r="H13" s="113" t="s">
        <v>114</v>
      </c>
    </row>
    <row r="14" spans="1:12" ht="15">
      <c r="A14" s="113" t="s">
        <v>102</v>
      </c>
      <c r="B14" s="113" t="s">
        <v>147</v>
      </c>
      <c r="C14" s="113" t="s">
        <v>104</v>
      </c>
      <c r="D14" s="113" t="s">
        <v>103</v>
      </c>
      <c r="E14" s="114">
        <v>1002150</v>
      </c>
      <c r="F14" s="115">
        <v>179000</v>
      </c>
      <c r="G14" s="116">
        <v>45238</v>
      </c>
      <c r="H14" s="113" t="s">
        <v>105</v>
      </c>
    </row>
    <row r="15" spans="1:12" ht="15">
      <c r="A15" s="113" t="s">
        <v>62</v>
      </c>
      <c r="B15" s="113" t="s">
        <v>145</v>
      </c>
      <c r="C15" s="113" t="s">
        <v>134</v>
      </c>
      <c r="D15" s="113" t="s">
        <v>133</v>
      </c>
      <c r="E15" s="114">
        <v>1001933</v>
      </c>
      <c r="F15" s="115">
        <v>350000</v>
      </c>
      <c r="G15" s="116">
        <v>45232</v>
      </c>
      <c r="H15" s="113" t="s">
        <v>135</v>
      </c>
    </row>
    <row r="16" spans="1:12" ht="15">
      <c r="A16" s="113" t="s">
        <v>62</v>
      </c>
      <c r="B16" s="113" t="s">
        <v>145</v>
      </c>
      <c r="C16" s="113" t="s">
        <v>104</v>
      </c>
      <c r="D16" s="113" t="s">
        <v>127</v>
      </c>
      <c r="E16" s="114">
        <v>1002705</v>
      </c>
      <c r="F16" s="115">
        <v>150000</v>
      </c>
      <c r="G16" s="116">
        <v>45259</v>
      </c>
      <c r="H16" s="113" t="s">
        <v>128</v>
      </c>
    </row>
    <row r="17" spans="1:8" ht="15">
      <c r="A17" s="113" t="s">
        <v>62</v>
      </c>
      <c r="B17" s="113" t="s">
        <v>145</v>
      </c>
      <c r="C17" s="113" t="s">
        <v>107</v>
      </c>
      <c r="D17" s="113" t="s">
        <v>129</v>
      </c>
      <c r="E17" s="114">
        <v>1002741</v>
      </c>
      <c r="F17" s="115">
        <v>60000</v>
      </c>
      <c r="G17" s="116">
        <v>45260</v>
      </c>
      <c r="H17" s="113" t="s">
        <v>108</v>
      </c>
    </row>
    <row r="18" spans="1:8" ht="15">
      <c r="A18" s="113" t="s">
        <v>62</v>
      </c>
      <c r="B18" s="113" t="s">
        <v>145</v>
      </c>
      <c r="C18" s="113" t="s">
        <v>107</v>
      </c>
      <c r="D18" s="113" t="s">
        <v>130</v>
      </c>
      <c r="E18" s="114">
        <v>1002776</v>
      </c>
      <c r="F18" s="115">
        <v>177000</v>
      </c>
      <c r="G18" s="116">
        <v>45260</v>
      </c>
      <c r="H18" s="113" t="s">
        <v>108</v>
      </c>
    </row>
    <row r="19" spans="1:8" ht="15">
      <c r="A19" s="113" t="s">
        <v>62</v>
      </c>
      <c r="B19" s="113" t="s">
        <v>145</v>
      </c>
      <c r="C19" s="113" t="s">
        <v>104</v>
      </c>
      <c r="D19" s="113" t="s">
        <v>131</v>
      </c>
      <c r="E19" s="114">
        <v>1002594</v>
      </c>
      <c r="F19" s="115">
        <v>200000</v>
      </c>
      <c r="G19" s="116">
        <v>45252</v>
      </c>
      <c r="H19" s="113" t="s">
        <v>132</v>
      </c>
    </row>
    <row r="20" spans="1:8" ht="15">
      <c r="A20" s="113" t="s">
        <v>62</v>
      </c>
      <c r="B20" s="113" t="s">
        <v>145</v>
      </c>
      <c r="C20" s="113" t="s">
        <v>134</v>
      </c>
      <c r="D20" s="113" t="s">
        <v>133</v>
      </c>
      <c r="E20" s="114">
        <v>1001938</v>
      </c>
      <c r="F20" s="115">
        <v>350000</v>
      </c>
      <c r="G20" s="116">
        <v>45232</v>
      </c>
      <c r="H20" s="113" t="s">
        <v>135</v>
      </c>
    </row>
    <row r="21" spans="1:8" ht="15">
      <c r="A21" s="113" t="s">
        <v>62</v>
      </c>
      <c r="B21" s="113" t="s">
        <v>145</v>
      </c>
      <c r="C21" s="113" t="s">
        <v>107</v>
      </c>
      <c r="D21" s="113" t="s">
        <v>136</v>
      </c>
      <c r="E21" s="114">
        <v>1002559</v>
      </c>
      <c r="F21" s="115">
        <v>1999999</v>
      </c>
      <c r="G21" s="116">
        <v>45251</v>
      </c>
      <c r="H21" s="113" t="s">
        <v>137</v>
      </c>
    </row>
    <row r="22" spans="1:8" ht="15">
      <c r="A22" s="113" t="s">
        <v>62</v>
      </c>
      <c r="B22" s="113" t="s">
        <v>145</v>
      </c>
      <c r="C22" s="113" t="s">
        <v>134</v>
      </c>
      <c r="D22" s="113" t="s">
        <v>138</v>
      </c>
      <c r="E22" s="114">
        <v>1002115</v>
      </c>
      <c r="F22" s="115">
        <v>250000</v>
      </c>
      <c r="G22" s="116">
        <v>45237</v>
      </c>
      <c r="H22" s="113" t="s">
        <v>139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04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1" t="s">
        <v>0</v>
      </c>
      <c r="B1" s="92" t="s">
        <v>35</v>
      </c>
      <c r="C1" s="92" t="s">
        <v>36</v>
      </c>
      <c r="D1" s="92" t="s">
        <v>33</v>
      </c>
      <c r="E1" s="93" t="s">
        <v>41</v>
      </c>
      <c r="L1">
        <v>104</v>
      </c>
    </row>
    <row r="2" spans="1:12" ht="12.75" customHeight="1">
      <c r="A2" s="117" t="s">
        <v>88</v>
      </c>
      <c r="B2" s="117" t="s">
        <v>140</v>
      </c>
      <c r="C2" s="118">
        <v>539950</v>
      </c>
      <c r="D2" s="119">
        <v>45252</v>
      </c>
      <c r="E2" s="117" t="s">
        <v>148</v>
      </c>
    </row>
    <row r="3" spans="1:12" ht="12.75" customHeight="1">
      <c r="A3" s="117" t="s">
        <v>88</v>
      </c>
      <c r="B3" s="117" t="s">
        <v>140</v>
      </c>
      <c r="C3" s="118">
        <v>575000</v>
      </c>
      <c r="D3" s="119">
        <v>45233</v>
      </c>
      <c r="E3" s="117" t="s">
        <v>148</v>
      </c>
    </row>
    <row r="4" spans="1:12" ht="12.75" customHeight="1">
      <c r="A4" s="117" t="s">
        <v>88</v>
      </c>
      <c r="B4" s="117" t="s">
        <v>140</v>
      </c>
      <c r="C4" s="118">
        <v>523950</v>
      </c>
      <c r="D4" s="119">
        <v>45243</v>
      </c>
      <c r="E4" s="117" t="s">
        <v>148</v>
      </c>
    </row>
    <row r="5" spans="1:12" ht="12.75" customHeight="1">
      <c r="A5" s="117" t="s">
        <v>59</v>
      </c>
      <c r="B5" s="117" t="s">
        <v>141</v>
      </c>
      <c r="C5" s="118">
        <v>695000</v>
      </c>
      <c r="D5" s="119">
        <v>45250</v>
      </c>
      <c r="E5" s="117" t="s">
        <v>149</v>
      </c>
    </row>
    <row r="6" spans="1:12" ht="12.75" customHeight="1">
      <c r="A6" s="117" t="s">
        <v>59</v>
      </c>
      <c r="B6" s="117" t="s">
        <v>141</v>
      </c>
      <c r="C6" s="118">
        <v>430000</v>
      </c>
      <c r="D6" s="119">
        <v>45260</v>
      </c>
      <c r="E6" s="117" t="s">
        <v>149</v>
      </c>
    </row>
    <row r="7" spans="1:12" ht="12.75" customHeight="1">
      <c r="A7" s="117" t="s">
        <v>59</v>
      </c>
      <c r="B7" s="117" t="s">
        <v>141</v>
      </c>
      <c r="C7" s="118">
        <v>629400</v>
      </c>
      <c r="D7" s="119">
        <v>45258</v>
      </c>
      <c r="E7" s="117" t="s">
        <v>148</v>
      </c>
    </row>
    <row r="8" spans="1:12" ht="12.75" customHeight="1">
      <c r="A8" s="117" t="s">
        <v>59</v>
      </c>
      <c r="B8" s="117" t="s">
        <v>141</v>
      </c>
      <c r="C8" s="118">
        <v>766995</v>
      </c>
      <c r="D8" s="119">
        <v>45247</v>
      </c>
      <c r="E8" s="117" t="s">
        <v>148</v>
      </c>
    </row>
    <row r="9" spans="1:12" ht="12.75" customHeight="1">
      <c r="A9" s="117" t="s">
        <v>59</v>
      </c>
      <c r="B9" s="117" t="s">
        <v>141</v>
      </c>
      <c r="C9" s="118">
        <v>958000</v>
      </c>
      <c r="D9" s="119">
        <v>45247</v>
      </c>
      <c r="E9" s="117" t="s">
        <v>149</v>
      </c>
    </row>
    <row r="10" spans="1:12" ht="12.75" customHeight="1">
      <c r="A10" s="117" t="s">
        <v>59</v>
      </c>
      <c r="B10" s="117" t="s">
        <v>141</v>
      </c>
      <c r="C10" s="118">
        <v>3131948</v>
      </c>
      <c r="D10" s="119">
        <v>45244</v>
      </c>
      <c r="E10" s="117" t="s">
        <v>148</v>
      </c>
    </row>
    <row r="11" spans="1:12" ht="12.75" customHeight="1">
      <c r="A11" s="117" t="s">
        <v>59</v>
      </c>
      <c r="B11" s="117" t="s">
        <v>141</v>
      </c>
      <c r="C11" s="118">
        <v>590000</v>
      </c>
      <c r="D11" s="119">
        <v>45239</v>
      </c>
      <c r="E11" s="117" t="s">
        <v>149</v>
      </c>
    </row>
    <row r="12" spans="1:12" ht="12.75" customHeight="1">
      <c r="A12" s="117" t="s">
        <v>59</v>
      </c>
      <c r="B12" s="117" t="s">
        <v>141</v>
      </c>
      <c r="C12" s="118">
        <v>415000</v>
      </c>
      <c r="D12" s="119">
        <v>45236</v>
      </c>
      <c r="E12" s="117" t="s">
        <v>149</v>
      </c>
    </row>
    <row r="13" spans="1:12" ht="15">
      <c r="A13" s="117" t="s">
        <v>59</v>
      </c>
      <c r="B13" s="117" t="s">
        <v>141</v>
      </c>
      <c r="C13" s="118">
        <v>743375</v>
      </c>
      <c r="D13" s="119">
        <v>45237</v>
      </c>
      <c r="E13" s="117" t="s">
        <v>148</v>
      </c>
    </row>
    <row r="14" spans="1:12" ht="15">
      <c r="A14" s="117" t="s">
        <v>59</v>
      </c>
      <c r="B14" s="117" t="s">
        <v>141</v>
      </c>
      <c r="C14" s="118">
        <v>300000</v>
      </c>
      <c r="D14" s="119">
        <v>45233</v>
      </c>
      <c r="E14" s="117" t="s">
        <v>149</v>
      </c>
    </row>
    <row r="15" spans="1:12" ht="15">
      <c r="A15" s="117" t="s">
        <v>59</v>
      </c>
      <c r="B15" s="117" t="s">
        <v>141</v>
      </c>
      <c r="C15" s="118">
        <v>2400000</v>
      </c>
      <c r="D15" s="119">
        <v>45252</v>
      </c>
      <c r="E15" s="117" t="s">
        <v>149</v>
      </c>
    </row>
    <row r="16" spans="1:12" ht="15">
      <c r="A16" s="117" t="s">
        <v>59</v>
      </c>
      <c r="B16" s="117" t="s">
        <v>141</v>
      </c>
      <c r="C16" s="118">
        <v>750000</v>
      </c>
      <c r="D16" s="119">
        <v>45245</v>
      </c>
      <c r="E16" s="117" t="s">
        <v>149</v>
      </c>
    </row>
    <row r="17" spans="1:5" ht="15">
      <c r="A17" s="117" t="s">
        <v>59</v>
      </c>
      <c r="B17" s="117" t="s">
        <v>141</v>
      </c>
      <c r="C17" s="118">
        <v>75000</v>
      </c>
      <c r="D17" s="119">
        <v>45257</v>
      </c>
      <c r="E17" s="117" t="s">
        <v>149</v>
      </c>
    </row>
    <row r="18" spans="1:5" ht="15">
      <c r="A18" s="117" t="s">
        <v>59</v>
      </c>
      <c r="B18" s="117" t="s">
        <v>141</v>
      </c>
      <c r="C18" s="118">
        <v>2797578</v>
      </c>
      <c r="D18" s="119">
        <v>45260</v>
      </c>
      <c r="E18" s="117" t="s">
        <v>148</v>
      </c>
    </row>
    <row r="19" spans="1:5" ht="15">
      <c r="A19" s="117" t="s">
        <v>59</v>
      </c>
      <c r="B19" s="117" t="s">
        <v>141</v>
      </c>
      <c r="C19" s="118">
        <v>708621</v>
      </c>
      <c r="D19" s="119">
        <v>45252</v>
      </c>
      <c r="E19" s="117" t="s">
        <v>148</v>
      </c>
    </row>
    <row r="20" spans="1:5" ht="15">
      <c r="A20" s="117" t="s">
        <v>59</v>
      </c>
      <c r="B20" s="117" t="s">
        <v>141</v>
      </c>
      <c r="C20" s="118">
        <v>650000</v>
      </c>
      <c r="D20" s="119">
        <v>45244</v>
      </c>
      <c r="E20" s="117" t="s">
        <v>149</v>
      </c>
    </row>
    <row r="21" spans="1:5" ht="15">
      <c r="A21" s="117" t="s">
        <v>59</v>
      </c>
      <c r="B21" s="117" t="s">
        <v>141</v>
      </c>
      <c r="C21" s="118">
        <v>70000</v>
      </c>
      <c r="D21" s="119">
        <v>45257</v>
      </c>
      <c r="E21" s="117" t="s">
        <v>150</v>
      </c>
    </row>
    <row r="22" spans="1:5" ht="15">
      <c r="A22" s="117" t="s">
        <v>59</v>
      </c>
      <c r="B22" s="117" t="s">
        <v>141</v>
      </c>
      <c r="C22" s="118">
        <v>675000</v>
      </c>
      <c r="D22" s="119">
        <v>45252</v>
      </c>
      <c r="E22" s="117" t="s">
        <v>149</v>
      </c>
    </row>
    <row r="23" spans="1:5" ht="15">
      <c r="A23" s="117" t="s">
        <v>59</v>
      </c>
      <c r="B23" s="117" t="s">
        <v>141</v>
      </c>
      <c r="C23" s="118">
        <v>686158</v>
      </c>
      <c r="D23" s="119">
        <v>45239</v>
      </c>
      <c r="E23" s="117" t="s">
        <v>148</v>
      </c>
    </row>
    <row r="24" spans="1:5" ht="15">
      <c r="A24" s="117" t="s">
        <v>59</v>
      </c>
      <c r="B24" s="117" t="s">
        <v>141</v>
      </c>
      <c r="C24" s="118">
        <v>100000</v>
      </c>
      <c r="D24" s="119">
        <v>45260</v>
      </c>
      <c r="E24" s="117" t="s">
        <v>150</v>
      </c>
    </row>
    <row r="25" spans="1:5" ht="15">
      <c r="A25" s="117" t="s">
        <v>55</v>
      </c>
      <c r="B25" s="117" t="s">
        <v>142</v>
      </c>
      <c r="C25" s="118">
        <v>275000</v>
      </c>
      <c r="D25" s="119">
        <v>45259</v>
      </c>
      <c r="E25" s="117" t="s">
        <v>149</v>
      </c>
    </row>
    <row r="26" spans="1:5" ht="15">
      <c r="A26" s="117" t="s">
        <v>55</v>
      </c>
      <c r="B26" s="117" t="s">
        <v>142</v>
      </c>
      <c r="C26" s="118">
        <v>425500</v>
      </c>
      <c r="D26" s="119">
        <v>45237</v>
      </c>
      <c r="E26" s="117" t="s">
        <v>149</v>
      </c>
    </row>
    <row r="27" spans="1:5" ht="15">
      <c r="A27" s="117" t="s">
        <v>55</v>
      </c>
      <c r="B27" s="117" t="s">
        <v>142</v>
      </c>
      <c r="C27" s="118">
        <v>3055500</v>
      </c>
      <c r="D27" s="119">
        <v>45231</v>
      </c>
      <c r="E27" s="117" t="s">
        <v>150</v>
      </c>
    </row>
    <row r="28" spans="1:5" ht="15">
      <c r="A28" s="117" t="s">
        <v>55</v>
      </c>
      <c r="B28" s="117" t="s">
        <v>142</v>
      </c>
      <c r="C28" s="118">
        <v>690000</v>
      </c>
      <c r="D28" s="119">
        <v>45243</v>
      </c>
      <c r="E28" s="117" t="s">
        <v>149</v>
      </c>
    </row>
    <row r="29" spans="1:5" ht="15">
      <c r="A29" s="117" t="s">
        <v>55</v>
      </c>
      <c r="B29" s="117" t="s">
        <v>142</v>
      </c>
      <c r="C29" s="118">
        <v>699999</v>
      </c>
      <c r="D29" s="119">
        <v>45257</v>
      </c>
      <c r="E29" s="117" t="s">
        <v>149</v>
      </c>
    </row>
    <row r="30" spans="1:5" ht="15">
      <c r="A30" s="117" t="s">
        <v>55</v>
      </c>
      <c r="B30" s="117" t="s">
        <v>142</v>
      </c>
      <c r="C30" s="118">
        <v>753331</v>
      </c>
      <c r="D30" s="119">
        <v>45250</v>
      </c>
      <c r="E30" s="117" t="s">
        <v>148</v>
      </c>
    </row>
    <row r="31" spans="1:5" ht="15">
      <c r="A31" s="117" t="s">
        <v>55</v>
      </c>
      <c r="B31" s="117" t="s">
        <v>142</v>
      </c>
      <c r="C31" s="118">
        <v>1350000</v>
      </c>
      <c r="D31" s="119">
        <v>45237</v>
      </c>
      <c r="E31" s="117" t="s">
        <v>149</v>
      </c>
    </row>
    <row r="32" spans="1:5" ht="15">
      <c r="A32" s="117" t="s">
        <v>55</v>
      </c>
      <c r="B32" s="117" t="s">
        <v>142</v>
      </c>
      <c r="C32" s="118">
        <v>810000</v>
      </c>
      <c r="D32" s="119">
        <v>45243</v>
      </c>
      <c r="E32" s="117" t="s">
        <v>148</v>
      </c>
    </row>
    <row r="33" spans="1:5" ht="15">
      <c r="A33" s="117" t="s">
        <v>55</v>
      </c>
      <c r="B33" s="117" t="s">
        <v>142</v>
      </c>
      <c r="C33" s="118">
        <v>469990</v>
      </c>
      <c r="D33" s="119">
        <v>45244</v>
      </c>
      <c r="E33" s="117" t="s">
        <v>148</v>
      </c>
    </row>
    <row r="34" spans="1:5" ht="15">
      <c r="A34" s="117" t="s">
        <v>55</v>
      </c>
      <c r="B34" s="117" t="s">
        <v>142</v>
      </c>
      <c r="C34" s="118">
        <v>345000</v>
      </c>
      <c r="D34" s="119">
        <v>45245</v>
      </c>
      <c r="E34" s="117" t="s">
        <v>149</v>
      </c>
    </row>
    <row r="35" spans="1:5" ht="15">
      <c r="A35" s="117" t="s">
        <v>55</v>
      </c>
      <c r="B35" s="117" t="s">
        <v>142</v>
      </c>
      <c r="C35" s="118">
        <v>1350000</v>
      </c>
      <c r="D35" s="119">
        <v>45239</v>
      </c>
      <c r="E35" s="117" t="s">
        <v>149</v>
      </c>
    </row>
    <row r="36" spans="1:5" ht="15">
      <c r="A36" s="117" t="s">
        <v>55</v>
      </c>
      <c r="B36" s="117" t="s">
        <v>142</v>
      </c>
      <c r="C36" s="118">
        <v>440000</v>
      </c>
      <c r="D36" s="119">
        <v>45258</v>
      </c>
      <c r="E36" s="117" t="s">
        <v>149</v>
      </c>
    </row>
    <row r="37" spans="1:5" ht="15">
      <c r="A37" s="117" t="s">
        <v>55</v>
      </c>
      <c r="B37" s="117" t="s">
        <v>142</v>
      </c>
      <c r="C37" s="118">
        <v>731000</v>
      </c>
      <c r="D37" s="119">
        <v>45245</v>
      </c>
      <c r="E37" s="117" t="s">
        <v>149</v>
      </c>
    </row>
    <row r="38" spans="1:5" ht="15">
      <c r="A38" s="117" t="s">
        <v>55</v>
      </c>
      <c r="B38" s="117" t="s">
        <v>142</v>
      </c>
      <c r="C38" s="118">
        <v>2035000</v>
      </c>
      <c r="D38" s="119">
        <v>45243</v>
      </c>
      <c r="E38" s="117" t="s">
        <v>150</v>
      </c>
    </row>
    <row r="39" spans="1:5" ht="15">
      <c r="A39" s="117" t="s">
        <v>55</v>
      </c>
      <c r="B39" s="117" t="s">
        <v>142</v>
      </c>
      <c r="C39" s="118">
        <v>400000</v>
      </c>
      <c r="D39" s="119">
        <v>45237</v>
      </c>
      <c r="E39" s="117" t="s">
        <v>149</v>
      </c>
    </row>
    <row r="40" spans="1:5" ht="15">
      <c r="A40" s="117" t="s">
        <v>55</v>
      </c>
      <c r="B40" s="117" t="s">
        <v>142</v>
      </c>
      <c r="C40" s="118">
        <v>1950000</v>
      </c>
      <c r="D40" s="119">
        <v>45258</v>
      </c>
      <c r="E40" s="117" t="s">
        <v>150</v>
      </c>
    </row>
    <row r="41" spans="1:5" ht="15">
      <c r="A41" s="117" t="s">
        <v>55</v>
      </c>
      <c r="B41" s="117" t="s">
        <v>142</v>
      </c>
      <c r="C41" s="118">
        <v>745000</v>
      </c>
      <c r="D41" s="119">
        <v>45252</v>
      </c>
      <c r="E41" s="117" t="s">
        <v>148</v>
      </c>
    </row>
    <row r="42" spans="1:5" ht="15">
      <c r="A42" s="117" t="s">
        <v>55</v>
      </c>
      <c r="B42" s="117" t="s">
        <v>142</v>
      </c>
      <c r="C42" s="118">
        <v>555920</v>
      </c>
      <c r="D42" s="119">
        <v>45258</v>
      </c>
      <c r="E42" s="117" t="s">
        <v>148</v>
      </c>
    </row>
    <row r="43" spans="1:5" ht="15">
      <c r="A43" s="117" t="s">
        <v>55</v>
      </c>
      <c r="B43" s="117" t="s">
        <v>142</v>
      </c>
      <c r="C43" s="118">
        <v>150000</v>
      </c>
      <c r="D43" s="119">
        <v>45258</v>
      </c>
      <c r="E43" s="117" t="s">
        <v>150</v>
      </c>
    </row>
    <row r="44" spans="1:5" ht="15">
      <c r="A44" s="117" t="s">
        <v>55</v>
      </c>
      <c r="B44" s="117" t="s">
        <v>142</v>
      </c>
      <c r="C44" s="118">
        <v>865000</v>
      </c>
      <c r="D44" s="119">
        <v>45257</v>
      </c>
      <c r="E44" s="117" t="s">
        <v>149</v>
      </c>
    </row>
    <row r="45" spans="1:5" ht="15">
      <c r="A45" s="117" t="s">
        <v>55</v>
      </c>
      <c r="B45" s="117" t="s">
        <v>142</v>
      </c>
      <c r="C45" s="118">
        <v>2100000</v>
      </c>
      <c r="D45" s="119">
        <v>45258</v>
      </c>
      <c r="E45" s="117" t="s">
        <v>149</v>
      </c>
    </row>
    <row r="46" spans="1:5" ht="15">
      <c r="A46" s="117" t="s">
        <v>55</v>
      </c>
      <c r="B46" s="117" t="s">
        <v>142</v>
      </c>
      <c r="C46" s="118">
        <v>535000</v>
      </c>
      <c r="D46" s="119">
        <v>45260</v>
      </c>
      <c r="E46" s="117" t="s">
        <v>149</v>
      </c>
    </row>
    <row r="47" spans="1:5" ht="15">
      <c r="A47" s="117" t="s">
        <v>55</v>
      </c>
      <c r="B47" s="117" t="s">
        <v>142</v>
      </c>
      <c r="C47" s="118">
        <v>800000</v>
      </c>
      <c r="D47" s="119">
        <v>45257</v>
      </c>
      <c r="E47" s="117" t="s">
        <v>149</v>
      </c>
    </row>
    <row r="48" spans="1:5" ht="15">
      <c r="A48" s="117" t="s">
        <v>55</v>
      </c>
      <c r="B48" s="117" t="s">
        <v>142</v>
      </c>
      <c r="C48" s="118">
        <v>580000</v>
      </c>
      <c r="D48" s="119">
        <v>45231</v>
      </c>
      <c r="E48" s="117" t="s">
        <v>149</v>
      </c>
    </row>
    <row r="49" spans="1:5" ht="15">
      <c r="A49" s="117" t="s">
        <v>55</v>
      </c>
      <c r="B49" s="117" t="s">
        <v>142</v>
      </c>
      <c r="C49" s="118">
        <v>475000</v>
      </c>
      <c r="D49" s="119">
        <v>45233</v>
      </c>
      <c r="E49" s="117" t="s">
        <v>149</v>
      </c>
    </row>
    <row r="50" spans="1:5" ht="15">
      <c r="A50" s="117" t="s">
        <v>55</v>
      </c>
      <c r="B50" s="117" t="s">
        <v>142</v>
      </c>
      <c r="C50" s="118">
        <v>1638377</v>
      </c>
      <c r="D50" s="119">
        <v>45251</v>
      </c>
      <c r="E50" s="117" t="s">
        <v>150</v>
      </c>
    </row>
    <row r="51" spans="1:5" ht="15">
      <c r="A51" s="117" t="s">
        <v>55</v>
      </c>
      <c r="B51" s="117" t="s">
        <v>142</v>
      </c>
      <c r="C51" s="118">
        <v>860000</v>
      </c>
      <c r="D51" s="119">
        <v>45231</v>
      </c>
      <c r="E51" s="117" t="s">
        <v>149</v>
      </c>
    </row>
    <row r="52" spans="1:5" ht="15">
      <c r="A52" s="117" t="s">
        <v>50</v>
      </c>
      <c r="B52" s="117" t="s">
        <v>143</v>
      </c>
      <c r="C52" s="118">
        <v>4700000</v>
      </c>
      <c r="D52" s="119">
        <v>45260</v>
      </c>
      <c r="E52" s="117" t="s">
        <v>149</v>
      </c>
    </row>
    <row r="53" spans="1:5" ht="15">
      <c r="A53" s="117" t="s">
        <v>50</v>
      </c>
      <c r="B53" s="117" t="s">
        <v>143</v>
      </c>
      <c r="C53" s="118">
        <v>560000</v>
      </c>
      <c r="D53" s="119">
        <v>45245</v>
      </c>
      <c r="E53" s="117" t="s">
        <v>149</v>
      </c>
    </row>
    <row r="54" spans="1:5" ht="15">
      <c r="A54" s="117" t="s">
        <v>50</v>
      </c>
      <c r="B54" s="117" t="s">
        <v>143</v>
      </c>
      <c r="C54" s="118">
        <v>1075000</v>
      </c>
      <c r="D54" s="119">
        <v>45251</v>
      </c>
      <c r="E54" s="117" t="s">
        <v>149</v>
      </c>
    </row>
    <row r="55" spans="1:5" ht="15">
      <c r="A55" s="117" t="s">
        <v>50</v>
      </c>
      <c r="B55" s="117" t="s">
        <v>143</v>
      </c>
      <c r="C55" s="118">
        <v>2510000</v>
      </c>
      <c r="D55" s="119">
        <v>45260</v>
      </c>
      <c r="E55" s="117" t="s">
        <v>149</v>
      </c>
    </row>
    <row r="56" spans="1:5" ht="15">
      <c r="A56" s="117" t="s">
        <v>50</v>
      </c>
      <c r="B56" s="117" t="s">
        <v>143</v>
      </c>
      <c r="C56" s="118">
        <v>685000</v>
      </c>
      <c r="D56" s="119">
        <v>45257</v>
      </c>
      <c r="E56" s="117" t="s">
        <v>149</v>
      </c>
    </row>
    <row r="57" spans="1:5" ht="15">
      <c r="A57" s="117" t="s">
        <v>50</v>
      </c>
      <c r="B57" s="117" t="s">
        <v>143</v>
      </c>
      <c r="C57" s="118">
        <v>510000</v>
      </c>
      <c r="D57" s="119">
        <v>45236</v>
      </c>
      <c r="E57" s="117" t="s">
        <v>149</v>
      </c>
    </row>
    <row r="58" spans="1:5" ht="15">
      <c r="A58" s="117" t="s">
        <v>50</v>
      </c>
      <c r="B58" s="117" t="s">
        <v>143</v>
      </c>
      <c r="C58" s="118">
        <v>2175000</v>
      </c>
      <c r="D58" s="119">
        <v>45243</v>
      </c>
      <c r="E58" s="117" t="s">
        <v>149</v>
      </c>
    </row>
    <row r="59" spans="1:5" ht="15">
      <c r="A59" s="117" t="s">
        <v>50</v>
      </c>
      <c r="B59" s="117" t="s">
        <v>143</v>
      </c>
      <c r="C59" s="118">
        <v>400350</v>
      </c>
      <c r="D59" s="119">
        <v>45231</v>
      </c>
      <c r="E59" s="117" t="s">
        <v>149</v>
      </c>
    </row>
    <row r="60" spans="1:5" ht="15">
      <c r="A60" s="117" t="s">
        <v>50</v>
      </c>
      <c r="B60" s="117" t="s">
        <v>143</v>
      </c>
      <c r="C60" s="118">
        <v>335000</v>
      </c>
      <c r="D60" s="119">
        <v>45245</v>
      </c>
      <c r="E60" s="117" t="s">
        <v>149</v>
      </c>
    </row>
    <row r="61" spans="1:5" ht="15">
      <c r="A61" s="117" t="s">
        <v>50</v>
      </c>
      <c r="B61" s="117" t="s">
        <v>143</v>
      </c>
      <c r="C61" s="118">
        <v>435000</v>
      </c>
      <c r="D61" s="119">
        <v>45247</v>
      </c>
      <c r="E61" s="117" t="s">
        <v>149</v>
      </c>
    </row>
    <row r="62" spans="1:5" ht="15">
      <c r="A62" s="117" t="s">
        <v>50</v>
      </c>
      <c r="B62" s="117" t="s">
        <v>143</v>
      </c>
      <c r="C62" s="118">
        <v>950000</v>
      </c>
      <c r="D62" s="119">
        <v>45232</v>
      </c>
      <c r="E62" s="117" t="s">
        <v>149</v>
      </c>
    </row>
    <row r="63" spans="1:5" ht="15">
      <c r="A63" s="117" t="s">
        <v>68</v>
      </c>
      <c r="B63" s="117" t="s">
        <v>144</v>
      </c>
      <c r="C63" s="118">
        <v>420000</v>
      </c>
      <c r="D63" s="119">
        <v>45239</v>
      </c>
      <c r="E63" s="117" t="s">
        <v>149</v>
      </c>
    </row>
    <row r="64" spans="1:5" ht="15">
      <c r="A64" s="117" t="s">
        <v>68</v>
      </c>
      <c r="B64" s="117" t="s">
        <v>144</v>
      </c>
      <c r="C64" s="118">
        <v>1200000</v>
      </c>
      <c r="D64" s="119">
        <v>45245</v>
      </c>
      <c r="E64" s="117" t="s">
        <v>149</v>
      </c>
    </row>
    <row r="65" spans="1:5" ht="15">
      <c r="A65" s="117" t="s">
        <v>68</v>
      </c>
      <c r="B65" s="117" t="s">
        <v>144</v>
      </c>
      <c r="C65" s="118">
        <v>295000</v>
      </c>
      <c r="D65" s="119">
        <v>45239</v>
      </c>
      <c r="E65" s="117" t="s">
        <v>149</v>
      </c>
    </row>
    <row r="66" spans="1:5" ht="15">
      <c r="A66" s="117" t="s">
        <v>68</v>
      </c>
      <c r="B66" s="117" t="s">
        <v>144</v>
      </c>
      <c r="C66" s="118">
        <v>136500</v>
      </c>
      <c r="D66" s="119">
        <v>45252</v>
      </c>
      <c r="E66" s="117" t="s">
        <v>149</v>
      </c>
    </row>
    <row r="67" spans="1:5" ht="15">
      <c r="A67" s="117" t="s">
        <v>68</v>
      </c>
      <c r="B67" s="117" t="s">
        <v>144</v>
      </c>
      <c r="C67" s="118">
        <v>100000</v>
      </c>
      <c r="D67" s="119">
        <v>45239</v>
      </c>
      <c r="E67" s="117" t="s">
        <v>150</v>
      </c>
    </row>
    <row r="68" spans="1:5" ht="15">
      <c r="A68" s="117" t="s">
        <v>68</v>
      </c>
      <c r="B68" s="117" t="s">
        <v>144</v>
      </c>
      <c r="C68" s="118">
        <v>1139340</v>
      </c>
      <c r="D68" s="119">
        <v>45239</v>
      </c>
      <c r="E68" s="117" t="s">
        <v>150</v>
      </c>
    </row>
    <row r="69" spans="1:5" ht="15">
      <c r="A69" s="117" t="s">
        <v>68</v>
      </c>
      <c r="B69" s="117" t="s">
        <v>144</v>
      </c>
      <c r="C69" s="118">
        <v>85000</v>
      </c>
      <c r="D69" s="119">
        <v>45239</v>
      </c>
      <c r="E69" s="117" t="s">
        <v>150</v>
      </c>
    </row>
    <row r="70" spans="1:5" ht="15">
      <c r="A70" s="117" t="s">
        <v>68</v>
      </c>
      <c r="B70" s="117" t="s">
        <v>144</v>
      </c>
      <c r="C70" s="118">
        <v>75000</v>
      </c>
      <c r="D70" s="119">
        <v>45236</v>
      </c>
      <c r="E70" s="117" t="s">
        <v>150</v>
      </c>
    </row>
    <row r="71" spans="1:5" ht="15">
      <c r="A71" s="117" t="s">
        <v>68</v>
      </c>
      <c r="B71" s="117" t="s">
        <v>144</v>
      </c>
      <c r="C71" s="118">
        <v>390000</v>
      </c>
      <c r="D71" s="119">
        <v>45257</v>
      </c>
      <c r="E71" s="117" t="s">
        <v>149</v>
      </c>
    </row>
    <row r="72" spans="1:5" ht="15">
      <c r="A72" s="117" t="s">
        <v>68</v>
      </c>
      <c r="B72" s="117" t="s">
        <v>144</v>
      </c>
      <c r="C72" s="118">
        <v>120000</v>
      </c>
      <c r="D72" s="119">
        <v>45247</v>
      </c>
      <c r="E72" s="117" t="s">
        <v>150</v>
      </c>
    </row>
    <row r="73" spans="1:5" ht="15">
      <c r="A73" s="117" t="s">
        <v>68</v>
      </c>
      <c r="B73" s="117" t="s">
        <v>144</v>
      </c>
      <c r="C73" s="118">
        <v>450000</v>
      </c>
      <c r="D73" s="119">
        <v>45247</v>
      </c>
      <c r="E73" s="117" t="s">
        <v>149</v>
      </c>
    </row>
    <row r="74" spans="1:5" ht="15">
      <c r="A74" s="117" t="s">
        <v>68</v>
      </c>
      <c r="B74" s="117" t="s">
        <v>144</v>
      </c>
      <c r="C74" s="118">
        <v>1050000</v>
      </c>
      <c r="D74" s="119">
        <v>45251</v>
      </c>
      <c r="E74" s="117" t="s">
        <v>149</v>
      </c>
    </row>
    <row r="75" spans="1:5" ht="15">
      <c r="A75" s="117" t="s">
        <v>68</v>
      </c>
      <c r="B75" s="117" t="s">
        <v>144</v>
      </c>
      <c r="C75" s="118">
        <v>705000</v>
      </c>
      <c r="D75" s="119">
        <v>45260</v>
      </c>
      <c r="E75" s="117" t="s">
        <v>149</v>
      </c>
    </row>
    <row r="76" spans="1:5" ht="15">
      <c r="A76" s="117" t="s">
        <v>68</v>
      </c>
      <c r="B76" s="117" t="s">
        <v>144</v>
      </c>
      <c r="C76" s="118">
        <v>525000</v>
      </c>
      <c r="D76" s="119">
        <v>45260</v>
      </c>
      <c r="E76" s="117" t="s">
        <v>149</v>
      </c>
    </row>
    <row r="77" spans="1:5" ht="15">
      <c r="A77" s="117" t="s">
        <v>68</v>
      </c>
      <c r="B77" s="117" t="s">
        <v>144</v>
      </c>
      <c r="C77" s="118">
        <v>60000</v>
      </c>
      <c r="D77" s="119">
        <v>45250</v>
      </c>
      <c r="E77" s="117" t="s">
        <v>149</v>
      </c>
    </row>
    <row r="78" spans="1:5" ht="15">
      <c r="A78" s="117" t="s">
        <v>68</v>
      </c>
      <c r="B78" s="117" t="s">
        <v>144</v>
      </c>
      <c r="C78" s="118">
        <v>238000</v>
      </c>
      <c r="D78" s="119">
        <v>45239</v>
      </c>
      <c r="E78" s="117" t="s">
        <v>149</v>
      </c>
    </row>
    <row r="79" spans="1:5" ht="15">
      <c r="A79" s="117" t="s">
        <v>68</v>
      </c>
      <c r="B79" s="117" t="s">
        <v>144</v>
      </c>
      <c r="C79" s="118">
        <v>480500</v>
      </c>
      <c r="D79" s="119">
        <v>45251</v>
      </c>
      <c r="E79" s="117" t="s">
        <v>149</v>
      </c>
    </row>
    <row r="80" spans="1:5" ht="15">
      <c r="A80" s="117" t="s">
        <v>102</v>
      </c>
      <c r="B80" s="117" t="s">
        <v>147</v>
      </c>
      <c r="C80" s="118">
        <v>179000</v>
      </c>
      <c r="D80" s="119">
        <v>45238</v>
      </c>
      <c r="E80" s="117" t="s">
        <v>150</v>
      </c>
    </row>
    <row r="81" spans="1:5" ht="15">
      <c r="A81" s="117" t="s">
        <v>62</v>
      </c>
      <c r="B81" s="117" t="s">
        <v>145</v>
      </c>
      <c r="C81" s="118">
        <v>454000</v>
      </c>
      <c r="D81" s="119">
        <v>45243</v>
      </c>
      <c r="E81" s="117" t="s">
        <v>149</v>
      </c>
    </row>
    <row r="82" spans="1:5" ht="15">
      <c r="A82" s="117" t="s">
        <v>62</v>
      </c>
      <c r="B82" s="117" t="s">
        <v>145</v>
      </c>
      <c r="C82" s="118">
        <v>500000</v>
      </c>
      <c r="D82" s="119">
        <v>45259</v>
      </c>
      <c r="E82" s="117" t="s">
        <v>149</v>
      </c>
    </row>
    <row r="83" spans="1:5" ht="15">
      <c r="A83" s="117" t="s">
        <v>62</v>
      </c>
      <c r="B83" s="117" t="s">
        <v>145</v>
      </c>
      <c r="C83" s="118">
        <v>459000</v>
      </c>
      <c r="D83" s="119">
        <v>45244</v>
      </c>
      <c r="E83" s="117" t="s">
        <v>149</v>
      </c>
    </row>
    <row r="84" spans="1:5" ht="15">
      <c r="A84" s="117" t="s">
        <v>62</v>
      </c>
      <c r="B84" s="117" t="s">
        <v>145</v>
      </c>
      <c r="C84" s="118">
        <v>1100000</v>
      </c>
      <c r="D84" s="119">
        <v>45259</v>
      </c>
      <c r="E84" s="117" t="s">
        <v>149</v>
      </c>
    </row>
    <row r="85" spans="1:5" ht="15">
      <c r="A85" s="117" t="s">
        <v>62</v>
      </c>
      <c r="B85" s="117" t="s">
        <v>145</v>
      </c>
      <c r="C85" s="118">
        <v>60000</v>
      </c>
      <c r="D85" s="119">
        <v>45260</v>
      </c>
      <c r="E85" s="117" t="s">
        <v>150</v>
      </c>
    </row>
    <row r="86" spans="1:5" ht="15">
      <c r="A86" s="117" t="s">
        <v>62</v>
      </c>
      <c r="B86" s="117" t="s">
        <v>145</v>
      </c>
      <c r="C86" s="118">
        <v>153500</v>
      </c>
      <c r="D86" s="119">
        <v>45244</v>
      </c>
      <c r="E86" s="117" t="s">
        <v>149</v>
      </c>
    </row>
    <row r="87" spans="1:5" ht="15">
      <c r="A87" s="117" t="s">
        <v>62</v>
      </c>
      <c r="B87" s="117" t="s">
        <v>145</v>
      </c>
      <c r="C87" s="118">
        <v>200000</v>
      </c>
      <c r="D87" s="119">
        <v>45252</v>
      </c>
      <c r="E87" s="117" t="s">
        <v>150</v>
      </c>
    </row>
    <row r="88" spans="1:5" ht="15">
      <c r="A88" s="117" t="s">
        <v>62</v>
      </c>
      <c r="B88" s="117" t="s">
        <v>145</v>
      </c>
      <c r="C88" s="118">
        <v>150000</v>
      </c>
      <c r="D88" s="119">
        <v>45259</v>
      </c>
      <c r="E88" s="117" t="s">
        <v>150</v>
      </c>
    </row>
    <row r="89" spans="1:5" ht="15">
      <c r="A89" s="117" t="s">
        <v>62</v>
      </c>
      <c r="B89" s="117" t="s">
        <v>145</v>
      </c>
      <c r="C89" s="118">
        <v>406000</v>
      </c>
      <c r="D89" s="119">
        <v>45243</v>
      </c>
      <c r="E89" s="117" t="s">
        <v>149</v>
      </c>
    </row>
    <row r="90" spans="1:5" ht="15">
      <c r="A90" s="117" t="s">
        <v>62</v>
      </c>
      <c r="B90" s="117" t="s">
        <v>145</v>
      </c>
      <c r="C90" s="118">
        <v>1850000</v>
      </c>
      <c r="D90" s="119">
        <v>45233</v>
      </c>
      <c r="E90" s="117" t="s">
        <v>149</v>
      </c>
    </row>
    <row r="91" spans="1:5" ht="15">
      <c r="A91" s="117" t="s">
        <v>62</v>
      </c>
      <c r="B91" s="117" t="s">
        <v>145</v>
      </c>
      <c r="C91" s="118">
        <v>1890000</v>
      </c>
      <c r="D91" s="119">
        <v>45231</v>
      </c>
      <c r="E91" s="117" t="s">
        <v>149</v>
      </c>
    </row>
    <row r="92" spans="1:5" ht="15">
      <c r="A92" s="117" t="s">
        <v>62</v>
      </c>
      <c r="B92" s="117" t="s">
        <v>145</v>
      </c>
      <c r="C92" s="118">
        <v>350000</v>
      </c>
      <c r="D92" s="119">
        <v>45232</v>
      </c>
      <c r="E92" s="117" t="s">
        <v>150</v>
      </c>
    </row>
    <row r="93" spans="1:5" ht="15">
      <c r="A93" s="117" t="s">
        <v>62</v>
      </c>
      <c r="B93" s="117" t="s">
        <v>145</v>
      </c>
      <c r="C93" s="118">
        <v>177000</v>
      </c>
      <c r="D93" s="119">
        <v>45260</v>
      </c>
      <c r="E93" s="117" t="s">
        <v>150</v>
      </c>
    </row>
    <row r="94" spans="1:5" ht="15">
      <c r="A94" s="117" t="s">
        <v>62</v>
      </c>
      <c r="B94" s="117" t="s">
        <v>145</v>
      </c>
      <c r="C94" s="118">
        <v>1600000</v>
      </c>
      <c r="D94" s="119">
        <v>45247</v>
      </c>
      <c r="E94" s="117" t="s">
        <v>149</v>
      </c>
    </row>
    <row r="95" spans="1:5" ht="15">
      <c r="A95" s="117" t="s">
        <v>62</v>
      </c>
      <c r="B95" s="117" t="s">
        <v>145</v>
      </c>
      <c r="C95" s="118">
        <v>530000</v>
      </c>
      <c r="D95" s="119">
        <v>45243</v>
      </c>
      <c r="E95" s="117" t="s">
        <v>149</v>
      </c>
    </row>
    <row r="96" spans="1:5" ht="15">
      <c r="A96" s="117" t="s">
        <v>62</v>
      </c>
      <c r="B96" s="117" t="s">
        <v>145</v>
      </c>
      <c r="C96" s="118">
        <v>1999999</v>
      </c>
      <c r="D96" s="119">
        <v>45251</v>
      </c>
      <c r="E96" s="117" t="s">
        <v>150</v>
      </c>
    </row>
    <row r="97" spans="1:5" ht="15">
      <c r="A97" s="117" t="s">
        <v>62</v>
      </c>
      <c r="B97" s="117" t="s">
        <v>145</v>
      </c>
      <c r="C97" s="118">
        <v>320000</v>
      </c>
      <c r="D97" s="119">
        <v>45247</v>
      </c>
      <c r="E97" s="117" t="s">
        <v>149</v>
      </c>
    </row>
    <row r="98" spans="1:5" ht="15">
      <c r="A98" s="117" t="s">
        <v>62</v>
      </c>
      <c r="B98" s="117" t="s">
        <v>145</v>
      </c>
      <c r="C98" s="118">
        <v>250000</v>
      </c>
      <c r="D98" s="119">
        <v>45237</v>
      </c>
      <c r="E98" s="117" t="s">
        <v>150</v>
      </c>
    </row>
    <row r="99" spans="1:5" ht="15">
      <c r="A99" s="117" t="s">
        <v>62</v>
      </c>
      <c r="B99" s="117" t="s">
        <v>145</v>
      </c>
      <c r="C99" s="118">
        <v>879500</v>
      </c>
      <c r="D99" s="119">
        <v>45238</v>
      </c>
      <c r="E99" s="117" t="s">
        <v>149</v>
      </c>
    </row>
    <row r="100" spans="1:5" ht="15">
      <c r="A100" s="117" t="s">
        <v>62</v>
      </c>
      <c r="B100" s="117" t="s">
        <v>145</v>
      </c>
      <c r="C100" s="118">
        <v>2320000</v>
      </c>
      <c r="D100" s="119">
        <v>45247</v>
      </c>
      <c r="E100" s="117" t="s">
        <v>149</v>
      </c>
    </row>
    <row r="101" spans="1:5" ht="15">
      <c r="A101" s="117" t="s">
        <v>62</v>
      </c>
      <c r="B101" s="117" t="s">
        <v>145</v>
      </c>
      <c r="C101" s="118">
        <v>551882</v>
      </c>
      <c r="D101" s="119">
        <v>45247</v>
      </c>
      <c r="E101" s="117" t="s">
        <v>148</v>
      </c>
    </row>
    <row r="102" spans="1:5" ht="15">
      <c r="A102" s="117" t="s">
        <v>62</v>
      </c>
      <c r="B102" s="117" t="s">
        <v>145</v>
      </c>
      <c r="C102" s="118">
        <v>350000</v>
      </c>
      <c r="D102" s="119">
        <v>45232</v>
      </c>
      <c r="E102" s="117" t="s">
        <v>150</v>
      </c>
    </row>
    <row r="103" spans="1:5" ht="15">
      <c r="A103" s="117" t="s">
        <v>62</v>
      </c>
      <c r="B103" s="117" t="s">
        <v>145</v>
      </c>
      <c r="C103" s="118">
        <v>425000</v>
      </c>
      <c r="D103" s="119">
        <v>45233</v>
      </c>
      <c r="E103" s="117" t="s">
        <v>149</v>
      </c>
    </row>
    <row r="104" spans="1:5" ht="15">
      <c r="A104" s="117" t="s">
        <v>77</v>
      </c>
      <c r="B104" s="117" t="s">
        <v>146</v>
      </c>
      <c r="C104" s="118">
        <v>765000</v>
      </c>
      <c r="D104" s="119">
        <v>45257</v>
      </c>
      <c r="E104" s="117" t="s">
        <v>149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2023-12-01T21:50:22Z</dcterms:modified>
</cp:coreProperties>
</file>