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STATS'!$A$20:$C$21</definedName>
    <definedName name="CommercialSalesMarket">'SALES STATS'!$A$42:$C$43</definedName>
    <definedName name="ConstructionLoansMarket">'LOAN ONLY STATS'!$A$33:$C$33</definedName>
    <definedName name="ConventionalLoansExcludingInclineMarket">'LOAN ONLY STATS'!#REF!</definedName>
    <definedName name="ConventionalLoansMarket">'LOAN ONLY STATS'!$A$7:$C$14</definedName>
    <definedName name="CreditLineLoansMarket">'LOAN ONLY STATS'!$A$27:$C$27</definedName>
    <definedName name="HardMoneyLoansMarket">'LOAN ONLY STATS'!$A$39:$C$41</definedName>
    <definedName name="InclineSalesMarket">'SALES STATS'!#REF!</definedName>
    <definedName name="OverallLoans">'OVERALL STATS'!$A$20:$C$27</definedName>
    <definedName name="OverallSales">'OVERALL STATS'!$A$7:$C$14</definedName>
    <definedName name="OverallSalesAndLoans">'OVERALL STATS'!$A$33:$C$40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STATS'!$A$49:$C$53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6"/>
  <c r="B16"/>
  <c r="G41" i="3"/>
  <c r="G40"/>
  <c r="G39"/>
  <c r="G33"/>
  <c r="G27"/>
  <c r="G21"/>
  <c r="G20"/>
  <c r="G14"/>
  <c r="G13"/>
  <c r="G12"/>
  <c r="G11"/>
  <c r="G10"/>
  <c r="G9"/>
  <c r="G8"/>
  <c r="G7"/>
  <c r="G53" i="2"/>
  <c r="G52"/>
  <c r="G51"/>
  <c r="G50"/>
  <c r="G49"/>
  <c r="G43"/>
  <c r="G42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40" i="1"/>
  <c r="G39"/>
  <c r="G38"/>
  <c r="G37"/>
  <c r="G36"/>
  <c r="G35"/>
  <c r="G34"/>
  <c r="G33"/>
  <c r="G27"/>
  <c r="G26"/>
  <c r="G25"/>
  <c r="G24"/>
  <c r="G23"/>
  <c r="G22"/>
  <c r="G21"/>
  <c r="G20"/>
  <c r="G14"/>
  <c r="G13"/>
  <c r="G12"/>
  <c r="G11"/>
  <c r="G10"/>
  <c r="G9"/>
  <c r="G8"/>
  <c r="G7"/>
  <c r="C34" i="3"/>
  <c r="B34"/>
  <c r="C22"/>
  <c r="B22"/>
  <c r="C44" i="2"/>
  <c r="B44"/>
  <c r="B15" i="1"/>
  <c r="C15"/>
  <c r="B42" i="3"/>
  <c r="C42"/>
  <c r="B28"/>
  <c r="C28"/>
  <c r="B15"/>
  <c r="D7" s="1"/>
  <c r="C15"/>
  <c r="E7" s="1"/>
  <c r="B54" i="2"/>
  <c r="C54"/>
  <c r="B37"/>
  <c r="D30" s="1"/>
  <c r="C37"/>
  <c r="E30" s="1"/>
  <c r="A2"/>
  <c r="B24"/>
  <c r="D21" s="1"/>
  <c r="C24"/>
  <c r="E12" i="24" l="1"/>
  <c r="F10"/>
  <c r="F12"/>
  <c r="F11"/>
  <c r="F6"/>
  <c r="E6"/>
  <c r="F5"/>
  <c r="E11"/>
  <c r="F9"/>
  <c r="F15"/>
  <c r="E10"/>
  <c r="E9"/>
  <c r="E15"/>
  <c r="F8"/>
  <c r="F14"/>
  <c r="E5"/>
  <c r="E8"/>
  <c r="E14"/>
  <c r="F7"/>
  <c r="F13"/>
  <c r="E7"/>
  <c r="E13"/>
  <c r="D40" i="3"/>
  <c r="D41"/>
  <c r="D21"/>
  <c r="E20"/>
  <c r="D20"/>
  <c r="E21"/>
  <c r="E9"/>
  <c r="D9"/>
  <c r="E9" i="1"/>
  <c r="D9"/>
  <c r="E51" i="2"/>
  <c r="D51"/>
  <c r="E31"/>
  <c r="D31"/>
  <c r="E23"/>
  <c r="D23"/>
  <c r="E50"/>
  <c r="E53"/>
  <c r="E43"/>
  <c r="D42"/>
  <c r="D35"/>
  <c r="D36"/>
  <c r="D8" i="3"/>
  <c r="D11"/>
  <c r="D13"/>
  <c r="E10"/>
  <c r="E12"/>
  <c r="D10"/>
  <c r="D12"/>
  <c r="E8"/>
  <c r="E11"/>
  <c r="E13"/>
  <c r="E33"/>
  <c r="D33"/>
  <c r="E41"/>
  <c r="E40"/>
  <c r="D50" i="2"/>
  <c r="D53"/>
  <c r="E52"/>
  <c r="D52"/>
  <c r="D43"/>
  <c r="E42"/>
  <c r="E36"/>
  <c r="E35"/>
  <c r="E22"/>
  <c r="D22"/>
  <c r="E49"/>
  <c r="E29"/>
  <c r="E32"/>
  <c r="E34"/>
  <c r="E21"/>
  <c r="E20"/>
  <c r="D20"/>
  <c r="D33"/>
  <c r="E33"/>
  <c r="D34"/>
  <c r="D32"/>
  <c r="D29"/>
  <c r="D49"/>
  <c r="A2" i="3"/>
  <c r="E39"/>
  <c r="B15" i="2"/>
  <c r="C15"/>
  <c r="B28" i="1"/>
  <c r="C28"/>
  <c r="B41"/>
  <c r="C41"/>
  <c r="E16" i="24" l="1"/>
  <c r="F16"/>
  <c r="E36" i="1"/>
  <c r="D36"/>
  <c r="E24"/>
  <c r="D24"/>
  <c r="E9" i="2"/>
  <c r="D9"/>
  <c r="E22" i="3"/>
  <c r="D22"/>
  <c r="E44" i="2"/>
  <c r="D44"/>
  <c r="E27" i="1"/>
  <c r="E26"/>
  <c r="D26"/>
  <c r="D27"/>
  <c r="D37"/>
  <c r="E23"/>
  <c r="E25"/>
  <c r="D25"/>
  <c r="D23"/>
  <c r="E39"/>
  <c r="E37"/>
  <c r="E35"/>
  <c r="E38"/>
  <c r="D39" i="3"/>
  <c r="E34"/>
  <c r="D34"/>
  <c r="E27"/>
  <c r="D27"/>
  <c r="D14"/>
  <c r="E14"/>
  <c r="D54" i="2"/>
  <c r="E54"/>
  <c r="E37"/>
  <c r="D37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2"/>
  <c r="E20"/>
  <c r="E21"/>
  <c r="E22"/>
  <c r="D39"/>
  <c r="D34"/>
  <c r="E7"/>
  <c r="D40"/>
  <c r="D35"/>
  <c r="D21"/>
  <c r="D20"/>
  <c r="E10"/>
  <c r="E12"/>
  <c r="D38"/>
  <c r="E13"/>
  <c r="E41" l="1"/>
  <c r="D41"/>
  <c r="E42" i="3"/>
  <c r="E28"/>
  <c r="D28"/>
  <c r="D42"/>
  <c r="E15"/>
  <c r="D15"/>
  <c r="E24" i="2"/>
  <c r="D24"/>
  <c r="D15" i="1"/>
  <c r="E15"/>
  <c r="E15" i="2"/>
  <c r="D15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<sst xmlns="http://schemas.openxmlformats.org/spreadsheetml/2006/main" count="2105" uniqueCount="181">
  <si>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</si>
  <si>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</si>
  <si>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</si>
  <si>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</si>
  <si>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</si>
  <si>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</si>
  <si>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</si>
  <si>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</si>
  <si>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</si>
  <si>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</si>
  <si>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</si>
  <si>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</si>
  <si>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</si>
  <si>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</si>
  <si>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</si>
  <si>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</si>
  <si>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</si>
  <si>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</si>
  <si>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</si>
  <si>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</si>
  <si>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</si>
  <si>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</si>
  <si>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</si>
  <si>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</si>
  <si>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</si>
  <si>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</si>
  <si>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</si>
  <si>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</si>
  <si>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</si>
  <si>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</si>
  <si>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</si>
  <si>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</si>
  <si>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</si>
  <si>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</si>
  <si>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</si>
  <si>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</si>
  <si>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</si>
  <si>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</si>
  <si>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</si>
  <si>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</si>
  <si>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</si>
  <si>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</si>
  <si>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</si>
  <si>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</si>
  <si>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</si>
  <si>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</si>
  <si>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</si>
  <si>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</si>
  <si>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</si>
  <si>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</si>
  <si>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</si>
  <si>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</si>
  <si>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</si>
  <si>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</si>
  <si>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Reporting Period: OCTOBER, 2024</t>
  </si>
  <si>
    <t>Toiyabe Title</t>
  </si>
  <si>
    <t>SINGLE FAM RES.</t>
  </si>
  <si>
    <t>MINDEN</t>
  </si>
  <si>
    <t>MB</t>
  </si>
  <si>
    <t>NO</t>
  </si>
  <si>
    <t>Ticor Title</t>
  </si>
  <si>
    <t>GARDNERVILLE</t>
  </si>
  <si>
    <t>RLT</t>
  </si>
  <si>
    <t>First Centennial Title</t>
  </si>
  <si>
    <t>3</t>
  </si>
  <si>
    <t>DRESSLER FLATS LLC</t>
  </si>
  <si>
    <t>Core Title</t>
  </si>
  <si>
    <t>CARSON CITY</t>
  </si>
  <si>
    <t>KDJ</t>
  </si>
  <si>
    <t>RIDGEVIEW</t>
  </si>
  <si>
    <t>20</t>
  </si>
  <si>
    <t>YES</t>
  </si>
  <si>
    <t>JC VALLEY KNOLLS LLC</t>
  </si>
  <si>
    <t>MONTE VISTA MINDEN LLC</t>
  </si>
  <si>
    <t>CARTER HILL HOMES LLC</t>
  </si>
  <si>
    <t>1320-08-002-008</t>
  </si>
  <si>
    <t>COMMERCIAL</t>
  </si>
  <si>
    <t>DKC</t>
  </si>
  <si>
    <t>ZEPHYR</t>
  </si>
  <si>
    <t>17</t>
  </si>
  <si>
    <t>VACANT LAND</t>
  </si>
  <si>
    <t>First American Title</t>
  </si>
  <si>
    <t>ET</t>
  </si>
  <si>
    <t>Signature Title</t>
  </si>
  <si>
    <t>JML</t>
  </si>
  <si>
    <t>9</t>
  </si>
  <si>
    <t>Stewart Title</t>
  </si>
  <si>
    <t>PLUMB</t>
  </si>
  <si>
    <t>RS</t>
  </si>
  <si>
    <t>CONDO/TWNHSE</t>
  </si>
  <si>
    <t>BEACH CLUB DEVELOPMENT PHASE II LLC</t>
  </si>
  <si>
    <t>DAMONTE</t>
  </si>
  <si>
    <t>24</t>
  </si>
  <si>
    <t>KIETZKE</t>
  </si>
  <si>
    <t>TM</t>
  </si>
  <si>
    <t>CC</t>
  </si>
  <si>
    <t>GENOA LAKES BY DESERT WIND</t>
  </si>
  <si>
    <t>DC</t>
  </si>
  <si>
    <t>JC VALLEY KNOLLS 2 LLC</t>
  </si>
  <si>
    <t>JP</t>
  </si>
  <si>
    <t>TL KINGSBURY ESTATES</t>
  </si>
  <si>
    <t>JC VALLEY KNOLLS 2 LLC; JC VALLEY KNOLLS LLC</t>
  </si>
  <si>
    <t>DM</t>
  </si>
  <si>
    <t>CD</t>
  </si>
  <si>
    <t>23</t>
  </si>
  <si>
    <t>LAKESIDE</t>
  </si>
  <si>
    <t>SL</t>
  </si>
  <si>
    <t>Landmark Title</t>
  </si>
  <si>
    <t>DP</t>
  </si>
  <si>
    <t>BEACH CLUB DEVELOPMENT II LLC</t>
  </si>
  <si>
    <t>BA</t>
  </si>
  <si>
    <t>ASK</t>
  </si>
  <si>
    <t>SK</t>
  </si>
  <si>
    <t>MOUNTAIN MEADOW ESTATES LLC</t>
  </si>
  <si>
    <t>MAYBERRY</t>
  </si>
  <si>
    <t>LM</t>
  </si>
  <si>
    <t>1420-34-610-034</t>
  </si>
  <si>
    <t>LAKESIDEMOANA</t>
  </si>
  <si>
    <t>12</t>
  </si>
  <si>
    <t>1318-23-610-022</t>
  </si>
  <si>
    <t>CONVENTIONAL</t>
  </si>
  <si>
    <t>PARAMOUNT RESIDENTIAL MORTGAGE GROUP INC</t>
  </si>
  <si>
    <t>1420-07-613-010</t>
  </si>
  <si>
    <t>LOAN STORE INC</t>
  </si>
  <si>
    <t>1220-15-410-016</t>
  </si>
  <si>
    <t>VA</t>
  </si>
  <si>
    <t>GUILD MORTGAGE COMPANY LLC</t>
  </si>
  <si>
    <t>HARD MONEY</t>
  </si>
  <si>
    <t>JNS HOLDINGS LLC</t>
  </si>
  <si>
    <t>1220-04-210-034</t>
  </si>
  <si>
    <t>PRIMELENDING</t>
  </si>
  <si>
    <t>1220-16-510-090</t>
  </si>
  <si>
    <t>FHA</t>
  </si>
  <si>
    <t>MASON MCDUFFIE MORTGAGE CORPORATION</t>
  </si>
  <si>
    <t>1220-24-401-013</t>
  </si>
  <si>
    <t>1420-33-810-062</t>
  </si>
  <si>
    <t>MORGAN STANLEY PRIVATE BANK</t>
  </si>
  <si>
    <t>CONSTRUCTION</t>
  </si>
  <si>
    <t>ALL PRO FUNDING V LLC</t>
  </si>
  <si>
    <t>1219-04-001-027</t>
  </si>
  <si>
    <t>GESKY, THOMAS</t>
  </si>
  <si>
    <t>1420-34-710-015</t>
  </si>
  <si>
    <t>UNITED WHOLESALE MORTGAGE</t>
  </si>
  <si>
    <t>1419-03-002-083</t>
  </si>
  <si>
    <t>NIELSON, ROBERT F TRUSTEE; NIELSON, ROBERT F SEPARATE PROPERTY TRUST</t>
  </si>
  <si>
    <t>1219-22-001-075</t>
  </si>
  <si>
    <t>BMO BANK</t>
  </si>
  <si>
    <t>1320-30-714-021</t>
  </si>
  <si>
    <t>SEACOAST NATIONAL BANK</t>
  </si>
  <si>
    <t>1318-23-811-031</t>
  </si>
  <si>
    <t>1318-15-714-001</t>
  </si>
  <si>
    <t>1220-21-710-170</t>
  </si>
  <si>
    <t>EL DORADO SAVINGS BANK</t>
  </si>
  <si>
    <t>1318-22-001-005</t>
  </si>
  <si>
    <t>1220-21-110-014</t>
  </si>
  <si>
    <t>1420-07-811-004</t>
  </si>
  <si>
    <t>CREDIT LINE</t>
  </si>
  <si>
    <t>GREATER NEVADA CREDIT UNION</t>
  </si>
  <si>
    <t>1419-09-001-033</t>
  </si>
  <si>
    <t>HINSDALE BANK &amp; TRUST COMPANY</t>
  </si>
  <si>
    <t>1022-18-002-077</t>
  </si>
  <si>
    <t>BLACKMON, JOHN R; BLACKMON, SUSAN C; FIRST SAVINGS BANK CUSTODIAN; CARTER NEVADA TRUST; CARTER, LARRY E TRUSTEE; BLACKMON, LAINE A ROTH IRA; ELLEFSON, GLEN P JR IRA; STOEBLING, E DAVID ROTH IRA; NV ACQUISITIONS LLC</t>
  </si>
  <si>
    <t>1319-09-702-047</t>
  </si>
  <si>
    <t>GILBERT, MICHAEL C TRUSTEE; GILBERT, ANGEL K TRUSTEE; BARREL OF MONKEYS FAMILY TRUST</t>
  </si>
  <si>
    <t>1220-22-110-094</t>
  </si>
  <si>
    <t>FRANKLIN LOAN CENTER</t>
  </si>
  <si>
    <t>1321-29-002-014</t>
  </si>
  <si>
    <t>1320-32-210-007</t>
  </si>
  <si>
    <t>1419-26-311-037</t>
  </si>
  <si>
    <t>HOMETOWN EQUIT MORTGAGE LLC; THELENDER</t>
  </si>
  <si>
    <t>CT</t>
  </si>
  <si>
    <t>FA</t>
  </si>
  <si>
    <t>FC</t>
  </si>
  <si>
    <t>LT</t>
  </si>
  <si>
    <t>SIG</t>
  </si>
  <si>
    <t>ST</t>
  </si>
  <si>
    <t>TI</t>
  </si>
  <si>
    <t>TT</t>
  </si>
  <si>
    <t>Deed</t>
  </si>
  <si>
    <t>Deed of Trust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</si>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</sst>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" fillId="0" borderId="0" xfId="11"/>
    <xf numFmtId="0" fontId="19" fillId="0" borderId="0" xfId="11" applyFont="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51</c:v>
                </c:pt>
                <c:pt idx="1">
                  <c:v>33</c:v>
                </c:pt>
                <c:pt idx="2">
                  <c:v>21</c:v>
                </c:pt>
                <c:pt idx="3">
                  <c:v>19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hape val="box"/>
        <c:axId val="124065664"/>
        <c:axId val="124067200"/>
        <c:axId val="0"/>
      </c:bar3DChart>
      <c:catAx>
        <c:axId val="124065664"/>
        <c:scaling>
          <c:orientation val="minMax"/>
        </c:scaling>
        <c:axPos val="b"/>
        <c:numFmt formatCode="General" sourceLinked="1"/>
        <c:majorTickMark val="none"/>
        <c:tickLblPos val="nextTo"/>
        <c:crossAx val="124067200"/>
        <c:crosses val="autoZero"/>
        <c:auto val="1"/>
        <c:lblAlgn val="ctr"/>
        <c:lblOffset val="100"/>
      </c:catAx>
      <c:valAx>
        <c:axId val="124067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065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STATS'!$A$20:$A$27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Signature Title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STATS'!$B$20:$B$27</c:f>
              <c:numCache>
                <c:formatCode>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4364288"/>
        <c:axId val="124365824"/>
        <c:axId val="0"/>
      </c:bar3DChart>
      <c:catAx>
        <c:axId val="124364288"/>
        <c:scaling>
          <c:orientation val="minMax"/>
        </c:scaling>
        <c:axPos val="b"/>
        <c:numFmt formatCode="General" sourceLinked="1"/>
        <c:majorTickMark val="none"/>
        <c:tickLblPos val="nextTo"/>
        <c:crossAx val="124365824"/>
        <c:crosses val="autoZero"/>
        <c:auto val="1"/>
        <c:lblAlgn val="ctr"/>
        <c:lblOffset val="100"/>
      </c:catAx>
      <c:valAx>
        <c:axId val="124365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364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STATS'!$A$33:$A$40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STATS'!$B$33:$B$40</c:f>
              <c:numCache>
                <c:formatCode>0</c:formatCode>
                <c:ptCount val="8"/>
                <c:pt idx="0">
                  <c:v>57</c:v>
                </c:pt>
                <c:pt idx="1">
                  <c:v>41</c:v>
                </c:pt>
                <c:pt idx="2">
                  <c:v>23</c:v>
                </c:pt>
                <c:pt idx="3">
                  <c:v>21</c:v>
                </c:pt>
                <c:pt idx="4">
                  <c:v>16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</c:ser>
        <c:shape val="box"/>
        <c:axId val="124379904"/>
        <c:axId val="124381440"/>
        <c:axId val="0"/>
      </c:bar3DChart>
      <c:catAx>
        <c:axId val="124379904"/>
        <c:scaling>
          <c:orientation val="minMax"/>
        </c:scaling>
        <c:axPos val="b"/>
        <c:numFmt formatCode="General" sourceLinked="1"/>
        <c:majorTickMark val="none"/>
        <c:tickLblPos val="nextTo"/>
        <c:crossAx val="124381440"/>
        <c:crosses val="autoZero"/>
        <c:auto val="1"/>
        <c:lblAlgn val="ctr"/>
        <c:lblOffset val="100"/>
      </c:catAx>
      <c:valAx>
        <c:axId val="124381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379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42066100.5</c:v>
                </c:pt>
                <c:pt idx="1">
                  <c:v>29807867.09</c:v>
                </c:pt>
                <c:pt idx="2">
                  <c:v>22040066</c:v>
                </c:pt>
                <c:pt idx="3">
                  <c:v>18654000</c:v>
                </c:pt>
                <c:pt idx="4">
                  <c:v>10757919.75</c:v>
                </c:pt>
                <c:pt idx="5">
                  <c:v>3352499</c:v>
                </c:pt>
                <c:pt idx="6">
                  <c:v>4679000</c:v>
                </c:pt>
                <c:pt idx="7">
                  <c:v>300000</c:v>
                </c:pt>
              </c:numCache>
            </c:numRef>
          </c:val>
        </c:ser>
        <c:shape val="box"/>
        <c:axId val="124563456"/>
        <c:axId val="124564992"/>
        <c:axId val="0"/>
      </c:bar3DChart>
      <c:catAx>
        <c:axId val="124563456"/>
        <c:scaling>
          <c:orientation val="minMax"/>
        </c:scaling>
        <c:axPos val="b"/>
        <c:numFmt formatCode="General" sourceLinked="1"/>
        <c:majorTickMark val="none"/>
        <c:tickLblPos val="nextTo"/>
        <c:crossAx val="124564992"/>
        <c:crosses val="autoZero"/>
        <c:auto val="1"/>
        <c:lblAlgn val="ctr"/>
        <c:lblOffset val="100"/>
      </c:catAx>
      <c:valAx>
        <c:axId val="124564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563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STATS'!$A$20:$A$27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Signature Title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STATS'!$C$20:$C$27</c:f>
              <c:numCache>
                <c:formatCode>"$"#,##0</c:formatCode>
                <c:ptCount val="8"/>
                <c:pt idx="0">
                  <c:v>3534602</c:v>
                </c:pt>
                <c:pt idx="1">
                  <c:v>6994500</c:v>
                </c:pt>
                <c:pt idx="2">
                  <c:v>2313747</c:v>
                </c:pt>
                <c:pt idx="3">
                  <c:v>1030000</c:v>
                </c:pt>
                <c:pt idx="4">
                  <c:v>553000</c:v>
                </c:pt>
                <c:pt idx="5">
                  <c:v>423912</c:v>
                </c:pt>
                <c:pt idx="6">
                  <c:v>500000</c:v>
                </c:pt>
                <c:pt idx="7">
                  <c:v>300000</c:v>
                </c:pt>
              </c:numCache>
            </c:numRef>
          </c:val>
        </c:ser>
        <c:shape val="box"/>
        <c:axId val="124787712"/>
        <c:axId val="124789504"/>
        <c:axId val="0"/>
      </c:bar3DChart>
      <c:catAx>
        <c:axId val="124787712"/>
        <c:scaling>
          <c:orientation val="minMax"/>
        </c:scaling>
        <c:axPos val="b"/>
        <c:numFmt formatCode="General" sourceLinked="1"/>
        <c:majorTickMark val="none"/>
        <c:tickLblPos val="nextTo"/>
        <c:crossAx val="124789504"/>
        <c:crosses val="autoZero"/>
        <c:auto val="1"/>
        <c:lblAlgn val="ctr"/>
        <c:lblOffset val="100"/>
      </c:catAx>
      <c:valAx>
        <c:axId val="12478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787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STATS'!$A$33:$A$40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Core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STATS'!$C$33:$C$40</c:f>
              <c:numCache>
                <c:formatCode>"$"#,##0</c:formatCode>
                <c:ptCount val="8"/>
                <c:pt idx="0">
                  <c:v>49060600.5</c:v>
                </c:pt>
                <c:pt idx="1">
                  <c:v>33342469.09</c:v>
                </c:pt>
                <c:pt idx="2">
                  <c:v>22463978</c:v>
                </c:pt>
                <c:pt idx="3">
                  <c:v>19684000</c:v>
                </c:pt>
                <c:pt idx="4">
                  <c:v>13071666.75</c:v>
                </c:pt>
                <c:pt idx="5">
                  <c:v>3905499</c:v>
                </c:pt>
                <c:pt idx="6">
                  <c:v>5179000</c:v>
                </c:pt>
                <c:pt idx="7">
                  <c:v>600000</c:v>
                </c:pt>
              </c:numCache>
            </c:numRef>
          </c:val>
        </c:ser>
        <c:shape val="box"/>
        <c:axId val="124811520"/>
        <c:axId val="124825600"/>
        <c:axId val="0"/>
      </c:bar3DChart>
      <c:catAx>
        <c:axId val="124811520"/>
        <c:scaling>
          <c:orientation val="minMax"/>
        </c:scaling>
        <c:axPos val="b"/>
        <c:numFmt formatCode="General" sourceLinked="1"/>
        <c:majorTickMark val="none"/>
        <c:tickLblPos val="nextTo"/>
        <c:crossAx val="124825600"/>
        <c:crosses val="autoZero"/>
        <c:auto val="1"/>
        <c:lblAlgn val="ctr"/>
        <c:lblOffset val="100"/>
      </c:catAx>
      <c:valAx>
        <c:axId val="124825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81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97.455093055556" createdVersion="3" refreshedVersion="3" minRefreshableVersion="3" recordCount="148">
  <cacheSource type="worksheet">
    <worksheetSource name="Table5"/>
  </cacheSource>
  <cacheFields count="10">
    <cacheField name="FULLNAME" numFmtId="0">
      <sharedItems containsBlank="1" count="9"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2">
        <s v="KIETZKE"/>
        <s v="CARSON CITY"/>
        <s v="MINDEN"/>
        <s v="GARDNERVILLE"/>
        <s v="RIDGEVIEW"/>
        <s v="LAKESIDEMOANA"/>
        <s v="ZEPHYR"/>
        <s v="DAMONTE"/>
        <s v="PLUMB"/>
        <s v="MAYBERRY"/>
        <s v="LAKESIDE"/>
        <m u="1"/>
      </sharedItems>
    </cacheField>
    <cacheField name="EO" numFmtId="0">
      <sharedItems containsBlank="1" count="27">
        <s v="ASK"/>
        <s v="KDJ"/>
        <s v="DC"/>
        <s v="CC"/>
        <s v="ET"/>
        <s v="JP"/>
        <s v="TM"/>
        <s v="3"/>
        <s v="20"/>
        <s v="12"/>
        <s v="23"/>
        <s v="17"/>
        <s v="9"/>
        <s v="24"/>
        <s v="DP"/>
        <s v="JML"/>
        <s v="RS"/>
        <s v="BA"/>
        <s v="DM"/>
        <s v="LM"/>
        <s v="RLT"/>
        <s v="SK"/>
        <s v="DKC"/>
        <s v="SL"/>
        <s v="CD"/>
        <s v="MB"/>
        <m u="1"/>
      </sharedItems>
    </cacheField>
    <cacheField name="PROPTYPE" numFmtId="0">
      <sharedItems containsBlank="1" count="5">
        <s v="SINGLE FAM RES."/>
        <s v="CONDO/TWNHSE"/>
        <s v="VACANT LAND"/>
        <s v="COMMERCIAL"/>
        <m u="1"/>
      </sharedItems>
    </cacheField>
    <cacheField name="DOCNUM" numFmtId="0">
      <sharedItems containsSemiMixedTypes="0" containsString="0" containsNumber="1" containsInteger="1" minValue="1013046" maxValue="1014455"/>
    </cacheField>
    <cacheField name="AMOUNT" numFmtId="165">
      <sharedItems containsSemiMixedTypes="0" containsString="0" containsNumber="1" minValue="80000" maxValue="650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0-01T00:00:00" maxDate="2024-1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97.45520300926" createdVersion="3" refreshedVersion="3" minRefreshableVersion="3" recordCount="27">
  <cacheSource type="worksheet">
    <worksheetSource name="Table4"/>
  </cacheSource>
  <cacheFields count="8">
    <cacheField name="FULLNAME" numFmtId="0">
      <sharedItems containsBlank="1" count="16">
        <s v="Core Title"/>
        <s v="First American Title"/>
        <s v="First Centennial Title"/>
        <s v="Landmark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HARD MONEY"/>
        <s v="FHA"/>
        <s v="COMMERCIAL"/>
        <s v="CONSTRUCTION"/>
        <s v="CREDIT LINE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13049" maxValue="1014458"/>
    </cacheField>
    <cacheField name="AMOUNT" numFmtId="165">
      <sharedItems containsSemiMixedTypes="0" containsString="0" containsNumber="1" containsInteger="1" minValue="38000" maxValue="2413000"/>
    </cacheField>
    <cacheField name="RECDATE" numFmtId="14">
      <sharedItems containsSemiMixedTypes="0" containsNonDate="0" containsDate="1" containsString="0" minDate="2024-10-01T00:00:00" maxDate="2024-11-01T00:00:00"/>
    </cacheField>
    <cacheField name="LENDER" numFmtId="0">
      <sharedItems containsBlank="1" count="115">
        <s v="LOAN STORE INC"/>
        <s v="GUILD MORTGAGE COMPANY LLC"/>
        <s v="JNS HOLDINGS LLC"/>
        <s v="PRIMELENDING"/>
        <s v="MASON MCDUFFIE MORTGAGE CORPORATION"/>
        <s v="MORGAN STANLEY PRIVATE BANK"/>
        <s v="SEACOAST NATIONAL BANK"/>
        <s v="ALL PRO FUNDING V LLC"/>
        <s v="GESKY, THOMAS"/>
        <s v="UNITED WHOLESALE MORTGAGE"/>
        <s v="NIELSON, ROBERT F TRUSTEE; NIELSON, ROBERT F SEPARATE PROPERTY TRUST"/>
        <s v="BMO BANK"/>
        <s v="PARAMOUNT RESIDENTIAL MORTGAGE GROUP INC"/>
        <s v="EL DORADO SAVINGS BANK"/>
        <s v="GREATER NEVADA CREDIT UNION"/>
        <s v="HINSDALE BANK &amp; TRUST COMPANY"/>
        <s v="BLACKMON, JOHN R; BLACKMON, SUSAN C; FIRST SAVINGS BANK CUSTODIAN; CARTER NEVADA TRUST; CARTER, LARRY E TRUSTEE; BLACKMON, LAINE A ROTH IRA; ELLEFSON, GLEN P JR IRA; STOEBLING, E DAVID ROTH IRA; NV ACQUISITIONS LLC"/>
        <s v="GILBERT, MICHAEL C TRUSTEE; GILBERT, ANGEL K TRUSTEE; BARREL OF MONKEYS FAMILY TRUST"/>
        <s v="FRANKLIN LOAN CENTER"/>
        <s v="HOMETOWN EQUIT MORTGAGE LLC; THELENDER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">
  <r>
    <x v="0"/>
    <s v="CT"/>
    <x v="0"/>
    <x v="0"/>
    <x v="0"/>
    <n v="1014431"/>
    <n v="635000"/>
    <x v="0"/>
    <s v="YES"/>
    <d v="2024-10-31T00:00:00"/>
  </r>
  <r>
    <x v="0"/>
    <s v="CT"/>
    <x v="1"/>
    <x v="1"/>
    <x v="0"/>
    <n v="1013640"/>
    <n v="608000"/>
    <x v="0"/>
    <s v="YES"/>
    <d v="2024-10-18T00:00:00"/>
  </r>
  <r>
    <x v="0"/>
    <s v="CT"/>
    <x v="1"/>
    <x v="1"/>
    <x v="0"/>
    <n v="1013433"/>
    <n v="1850000"/>
    <x v="0"/>
    <s v="YES"/>
    <d v="2024-10-15T00:00:00"/>
  </r>
  <r>
    <x v="0"/>
    <s v="CT"/>
    <x v="1"/>
    <x v="1"/>
    <x v="0"/>
    <n v="1014410"/>
    <n v="710000"/>
    <x v="0"/>
    <s v="YES"/>
    <d v="2024-10-31T00:00:00"/>
  </r>
  <r>
    <x v="0"/>
    <s v="CT"/>
    <x v="1"/>
    <x v="2"/>
    <x v="0"/>
    <n v="1013896"/>
    <n v="985000"/>
    <x v="0"/>
    <s v="YES"/>
    <d v="2024-10-24T00:00:00"/>
  </r>
  <r>
    <x v="0"/>
    <s v="CT"/>
    <x v="0"/>
    <x v="3"/>
    <x v="0"/>
    <n v="1013476"/>
    <n v="1721257"/>
    <x v="1"/>
    <s v="YES"/>
    <d v="2024-10-16T00:00:00"/>
  </r>
  <r>
    <x v="0"/>
    <s v="CT"/>
    <x v="1"/>
    <x v="2"/>
    <x v="0"/>
    <n v="1013295"/>
    <n v="575000"/>
    <x v="0"/>
    <s v="YES"/>
    <d v="2024-10-09T00:00:00"/>
  </r>
  <r>
    <x v="0"/>
    <s v="CT"/>
    <x v="1"/>
    <x v="1"/>
    <x v="0"/>
    <n v="1013354"/>
    <n v="1068000"/>
    <x v="0"/>
    <s v="YES"/>
    <d v="2024-10-11T00:00:00"/>
  </r>
  <r>
    <x v="0"/>
    <s v="CT"/>
    <x v="0"/>
    <x v="3"/>
    <x v="0"/>
    <n v="1013253"/>
    <n v="1716662.75"/>
    <x v="1"/>
    <s v="YES"/>
    <d v="2024-10-08T00:00:00"/>
  </r>
  <r>
    <x v="0"/>
    <s v="CT"/>
    <x v="0"/>
    <x v="0"/>
    <x v="0"/>
    <n v="1014011"/>
    <n v="229000"/>
    <x v="0"/>
    <s v="YES"/>
    <d v="2024-10-28T00:00:00"/>
  </r>
  <r>
    <x v="0"/>
    <s v="CT"/>
    <x v="1"/>
    <x v="2"/>
    <x v="0"/>
    <n v="1013681"/>
    <n v="660000"/>
    <x v="0"/>
    <s v="YES"/>
    <d v="2024-10-18T00:00:00"/>
  </r>
  <r>
    <x v="1"/>
    <s v="FA"/>
    <x v="2"/>
    <x v="4"/>
    <x v="0"/>
    <n v="1013982"/>
    <n v="560000"/>
    <x v="0"/>
    <s v="YES"/>
    <d v="2024-10-28T00:00:00"/>
  </r>
  <r>
    <x v="1"/>
    <s v="FA"/>
    <x v="2"/>
    <x v="4"/>
    <x v="0"/>
    <n v="1013798"/>
    <n v="825000"/>
    <x v="0"/>
    <s v="YES"/>
    <d v="2024-10-23T00:00:00"/>
  </r>
  <r>
    <x v="1"/>
    <s v="FA"/>
    <x v="2"/>
    <x v="4"/>
    <x v="0"/>
    <n v="1013066"/>
    <n v="520000"/>
    <x v="0"/>
    <s v="YES"/>
    <d v="2024-10-01T00:00:00"/>
  </r>
  <r>
    <x v="1"/>
    <s v="FA"/>
    <x v="2"/>
    <x v="4"/>
    <x v="1"/>
    <n v="1013164"/>
    <n v="1950500"/>
    <x v="1"/>
    <s v="YES"/>
    <d v="2024-10-03T00:00:00"/>
  </r>
  <r>
    <x v="1"/>
    <s v="FA"/>
    <x v="2"/>
    <x v="4"/>
    <x v="1"/>
    <n v="1013903"/>
    <n v="3507810"/>
    <x v="1"/>
    <s v="YES"/>
    <d v="2024-10-24T00:00:00"/>
  </r>
  <r>
    <x v="1"/>
    <s v="FA"/>
    <x v="2"/>
    <x v="4"/>
    <x v="0"/>
    <n v="1014289"/>
    <n v="1040000"/>
    <x v="0"/>
    <s v="YES"/>
    <d v="2024-10-29T00:00:00"/>
  </r>
  <r>
    <x v="1"/>
    <s v="FA"/>
    <x v="0"/>
    <x v="5"/>
    <x v="0"/>
    <n v="1013818"/>
    <n v="781395"/>
    <x v="1"/>
    <s v="YES"/>
    <d v="2024-10-23T00:00:00"/>
  </r>
  <r>
    <x v="1"/>
    <s v="FA"/>
    <x v="2"/>
    <x v="4"/>
    <x v="0"/>
    <n v="1014370"/>
    <n v="430000"/>
    <x v="0"/>
    <s v="YES"/>
    <d v="2024-10-30T00:00:00"/>
  </r>
  <r>
    <x v="1"/>
    <s v="FA"/>
    <x v="2"/>
    <x v="4"/>
    <x v="0"/>
    <n v="1013339"/>
    <n v="775000"/>
    <x v="0"/>
    <s v="YES"/>
    <d v="2024-10-10T00:00:00"/>
  </r>
  <r>
    <x v="1"/>
    <s v="FA"/>
    <x v="2"/>
    <x v="4"/>
    <x v="0"/>
    <n v="1013350"/>
    <n v="555000"/>
    <x v="0"/>
    <s v="YES"/>
    <d v="2024-10-11T00:00:00"/>
  </r>
  <r>
    <x v="1"/>
    <s v="FA"/>
    <x v="0"/>
    <x v="5"/>
    <x v="0"/>
    <n v="1013367"/>
    <n v="762395"/>
    <x v="1"/>
    <s v="YES"/>
    <d v="2024-10-11T00:00:00"/>
  </r>
  <r>
    <x v="1"/>
    <s v="FA"/>
    <x v="2"/>
    <x v="4"/>
    <x v="1"/>
    <n v="1013188"/>
    <n v="2579135"/>
    <x v="1"/>
    <s v="YES"/>
    <d v="2024-10-04T00:00:00"/>
  </r>
  <r>
    <x v="1"/>
    <s v="FA"/>
    <x v="0"/>
    <x v="6"/>
    <x v="0"/>
    <n v="1013238"/>
    <n v="805000"/>
    <x v="0"/>
    <s v="YES"/>
    <d v="2024-10-07T00:00:00"/>
  </r>
  <r>
    <x v="1"/>
    <s v="FA"/>
    <x v="2"/>
    <x v="4"/>
    <x v="0"/>
    <n v="1013846"/>
    <n v="1115000"/>
    <x v="0"/>
    <s v="YES"/>
    <d v="2024-10-24T00:00:00"/>
  </r>
  <r>
    <x v="1"/>
    <s v="FA"/>
    <x v="2"/>
    <x v="4"/>
    <x v="0"/>
    <n v="1013423"/>
    <n v="998000"/>
    <x v="0"/>
    <s v="YES"/>
    <d v="2024-10-15T00:00:00"/>
  </r>
  <r>
    <x v="1"/>
    <s v="FA"/>
    <x v="2"/>
    <x v="4"/>
    <x v="0"/>
    <n v="1013436"/>
    <n v="770000"/>
    <x v="0"/>
    <s v="YES"/>
    <d v="2024-10-15T00:00:00"/>
  </r>
  <r>
    <x v="1"/>
    <s v="FA"/>
    <x v="2"/>
    <x v="4"/>
    <x v="0"/>
    <n v="1014323"/>
    <n v="435000"/>
    <x v="0"/>
    <s v="YES"/>
    <d v="2024-10-29T00:00:00"/>
  </r>
  <r>
    <x v="1"/>
    <s v="FA"/>
    <x v="2"/>
    <x v="4"/>
    <x v="1"/>
    <n v="1013430"/>
    <n v="1782240"/>
    <x v="1"/>
    <s v="YES"/>
    <d v="2024-10-15T00:00:00"/>
  </r>
  <r>
    <x v="1"/>
    <s v="FA"/>
    <x v="0"/>
    <x v="5"/>
    <x v="0"/>
    <n v="1013512"/>
    <n v="658591"/>
    <x v="1"/>
    <s v="YES"/>
    <d v="2024-10-16T00:00:00"/>
  </r>
  <r>
    <x v="1"/>
    <s v="FA"/>
    <x v="2"/>
    <x v="4"/>
    <x v="0"/>
    <n v="1013478"/>
    <n v="665000"/>
    <x v="0"/>
    <s v="YES"/>
    <d v="2024-10-16T00:00:00"/>
  </r>
  <r>
    <x v="1"/>
    <s v="FA"/>
    <x v="2"/>
    <x v="4"/>
    <x v="0"/>
    <n v="1013498"/>
    <n v="525000"/>
    <x v="0"/>
    <s v="YES"/>
    <d v="2024-10-16T00:00:00"/>
  </r>
  <r>
    <x v="2"/>
    <s v="FC"/>
    <x v="3"/>
    <x v="7"/>
    <x v="2"/>
    <n v="1013454"/>
    <n v="576000"/>
    <x v="0"/>
    <s v="YES"/>
    <d v="2024-10-15T00:00:00"/>
  </r>
  <r>
    <x v="2"/>
    <s v="FC"/>
    <x v="4"/>
    <x v="8"/>
    <x v="0"/>
    <n v="1013389"/>
    <n v="646695"/>
    <x v="1"/>
    <s v="YES"/>
    <d v="2024-10-11T00:00:00"/>
  </r>
  <r>
    <x v="2"/>
    <s v="FC"/>
    <x v="3"/>
    <x v="7"/>
    <x v="2"/>
    <n v="1013471"/>
    <n v="100000"/>
    <x v="0"/>
    <s v="YES"/>
    <d v="2024-10-16T00:00:00"/>
  </r>
  <r>
    <x v="2"/>
    <s v="FC"/>
    <x v="3"/>
    <x v="7"/>
    <x v="0"/>
    <n v="1013346"/>
    <n v="490000"/>
    <x v="0"/>
    <s v="YES"/>
    <d v="2024-10-11T00:00:00"/>
  </r>
  <r>
    <x v="2"/>
    <s v="FC"/>
    <x v="3"/>
    <x v="7"/>
    <x v="0"/>
    <n v="1013343"/>
    <n v="450000"/>
    <x v="0"/>
    <s v="YES"/>
    <d v="2024-10-11T00:00:00"/>
  </r>
  <r>
    <x v="2"/>
    <s v="FC"/>
    <x v="5"/>
    <x v="9"/>
    <x v="0"/>
    <n v="1013595"/>
    <n v="1778000"/>
    <x v="0"/>
    <s v="YES"/>
    <d v="2024-10-17T00:00:00"/>
  </r>
  <r>
    <x v="2"/>
    <s v="FC"/>
    <x v="3"/>
    <x v="7"/>
    <x v="0"/>
    <n v="1013383"/>
    <n v="475000"/>
    <x v="0"/>
    <s v="YES"/>
    <d v="2024-10-11T00:00:00"/>
  </r>
  <r>
    <x v="2"/>
    <s v="FC"/>
    <x v="1"/>
    <x v="10"/>
    <x v="0"/>
    <n v="1013794"/>
    <n v="469000"/>
    <x v="0"/>
    <s v="YES"/>
    <d v="2024-10-23T00:00:00"/>
  </r>
  <r>
    <x v="2"/>
    <s v="FC"/>
    <x v="3"/>
    <x v="7"/>
    <x v="0"/>
    <n v="1013801"/>
    <n v="544000"/>
    <x v="0"/>
    <s v="YES"/>
    <d v="2024-10-23T00:00:00"/>
  </r>
  <r>
    <x v="2"/>
    <s v="FC"/>
    <x v="6"/>
    <x v="11"/>
    <x v="1"/>
    <n v="1013322"/>
    <n v="350000"/>
    <x v="0"/>
    <s v="YES"/>
    <d v="2024-10-10T00:00:00"/>
  </r>
  <r>
    <x v="2"/>
    <s v="FC"/>
    <x v="4"/>
    <x v="8"/>
    <x v="0"/>
    <n v="1013809"/>
    <n v="558690"/>
    <x v="1"/>
    <s v="YES"/>
    <d v="2024-10-23T00:00:00"/>
  </r>
  <r>
    <x v="2"/>
    <s v="FC"/>
    <x v="4"/>
    <x v="12"/>
    <x v="0"/>
    <n v="1013458"/>
    <n v="715000"/>
    <x v="0"/>
    <s v="YES"/>
    <d v="2024-10-15T00:00:00"/>
  </r>
  <r>
    <x v="2"/>
    <s v="FC"/>
    <x v="3"/>
    <x v="7"/>
    <x v="0"/>
    <n v="1013282"/>
    <n v="1155000"/>
    <x v="0"/>
    <s v="YES"/>
    <d v="2024-10-08T00:00:00"/>
  </r>
  <r>
    <x v="2"/>
    <s v="FC"/>
    <x v="6"/>
    <x v="11"/>
    <x v="1"/>
    <n v="1013196"/>
    <n v="375000"/>
    <x v="0"/>
    <s v="YES"/>
    <d v="2024-10-04T00:00:00"/>
  </r>
  <r>
    <x v="2"/>
    <s v="FC"/>
    <x v="3"/>
    <x v="7"/>
    <x v="0"/>
    <n v="1013198"/>
    <n v="659500"/>
    <x v="0"/>
    <s v="YES"/>
    <d v="2024-10-04T00:00:00"/>
  </r>
  <r>
    <x v="2"/>
    <s v="FC"/>
    <x v="3"/>
    <x v="7"/>
    <x v="0"/>
    <n v="1013212"/>
    <n v="1050000"/>
    <x v="0"/>
    <s v="YES"/>
    <d v="2024-10-07T00:00:00"/>
  </r>
  <r>
    <x v="2"/>
    <s v="FC"/>
    <x v="6"/>
    <x v="11"/>
    <x v="0"/>
    <n v="1013217"/>
    <n v="1050000"/>
    <x v="0"/>
    <s v="YES"/>
    <d v="2024-10-07T00:00:00"/>
  </r>
  <r>
    <x v="2"/>
    <s v="FC"/>
    <x v="7"/>
    <x v="13"/>
    <x v="0"/>
    <n v="1013226"/>
    <n v="5188000"/>
    <x v="0"/>
    <s v="YES"/>
    <d v="2024-10-07T00:00:00"/>
  </r>
  <r>
    <x v="2"/>
    <s v="FC"/>
    <x v="3"/>
    <x v="7"/>
    <x v="0"/>
    <n v="1013240"/>
    <n v="550000"/>
    <x v="0"/>
    <s v="YES"/>
    <d v="2024-10-07T00:00:00"/>
  </r>
  <r>
    <x v="2"/>
    <s v="FC"/>
    <x v="3"/>
    <x v="7"/>
    <x v="0"/>
    <n v="1013380"/>
    <n v="534000"/>
    <x v="0"/>
    <s v="YES"/>
    <d v="2024-10-11T00:00:00"/>
  </r>
  <r>
    <x v="2"/>
    <s v="FC"/>
    <x v="4"/>
    <x v="8"/>
    <x v="0"/>
    <n v="1013504"/>
    <n v="553184"/>
    <x v="1"/>
    <s v="YES"/>
    <d v="2024-10-16T00:00:00"/>
  </r>
  <r>
    <x v="2"/>
    <s v="FC"/>
    <x v="3"/>
    <x v="7"/>
    <x v="0"/>
    <n v="1013672"/>
    <n v="416000"/>
    <x v="1"/>
    <s v="YES"/>
    <d v="2024-10-18T00:00:00"/>
  </r>
  <r>
    <x v="2"/>
    <s v="FC"/>
    <x v="6"/>
    <x v="11"/>
    <x v="1"/>
    <n v="1013493"/>
    <n v="410000"/>
    <x v="0"/>
    <s v="YES"/>
    <d v="2024-10-16T00:00:00"/>
  </r>
  <r>
    <x v="2"/>
    <s v="FC"/>
    <x v="3"/>
    <x v="7"/>
    <x v="1"/>
    <n v="1013316"/>
    <n v="477000"/>
    <x v="1"/>
    <s v="YES"/>
    <d v="2024-10-10T00:00:00"/>
  </r>
  <r>
    <x v="2"/>
    <s v="FC"/>
    <x v="3"/>
    <x v="7"/>
    <x v="0"/>
    <n v="1013356"/>
    <n v="785000"/>
    <x v="0"/>
    <s v="YES"/>
    <d v="2024-10-11T00:00:00"/>
  </r>
  <r>
    <x v="2"/>
    <s v="FC"/>
    <x v="4"/>
    <x v="8"/>
    <x v="0"/>
    <n v="1013363"/>
    <n v="538830"/>
    <x v="1"/>
    <s v="YES"/>
    <d v="2024-10-11T00:00:00"/>
  </r>
  <r>
    <x v="2"/>
    <s v="FC"/>
    <x v="4"/>
    <x v="12"/>
    <x v="0"/>
    <n v="1013820"/>
    <n v="579000"/>
    <x v="0"/>
    <s v="YES"/>
    <d v="2024-10-23T00:00:00"/>
  </r>
  <r>
    <x v="2"/>
    <s v="FC"/>
    <x v="4"/>
    <x v="8"/>
    <x v="0"/>
    <n v="1013483"/>
    <n v="750000"/>
    <x v="1"/>
    <s v="YES"/>
    <d v="2024-10-16T00:00:00"/>
  </r>
  <r>
    <x v="2"/>
    <s v="FC"/>
    <x v="3"/>
    <x v="7"/>
    <x v="0"/>
    <n v="1013605"/>
    <n v="457000"/>
    <x v="0"/>
    <s v="YES"/>
    <d v="2024-10-17T00:00:00"/>
  </r>
  <r>
    <x v="2"/>
    <s v="FC"/>
    <x v="6"/>
    <x v="11"/>
    <x v="3"/>
    <n v="1014443"/>
    <n v="800000"/>
    <x v="0"/>
    <s v="YES"/>
    <d v="2024-10-31T00:00:00"/>
  </r>
  <r>
    <x v="2"/>
    <s v="FC"/>
    <x v="3"/>
    <x v="7"/>
    <x v="0"/>
    <n v="1014288"/>
    <n v="850000"/>
    <x v="0"/>
    <s v="YES"/>
    <d v="2024-10-29T00:00:00"/>
  </r>
  <r>
    <x v="2"/>
    <s v="FC"/>
    <x v="3"/>
    <x v="7"/>
    <x v="0"/>
    <n v="1013046"/>
    <n v="2100000"/>
    <x v="0"/>
    <s v="YES"/>
    <d v="2024-10-01T00:00:00"/>
  </r>
  <r>
    <x v="2"/>
    <s v="FC"/>
    <x v="6"/>
    <x v="11"/>
    <x v="0"/>
    <n v="1013058"/>
    <n v="1315000"/>
    <x v="0"/>
    <s v="YES"/>
    <d v="2024-10-01T00:00:00"/>
  </r>
  <r>
    <x v="2"/>
    <s v="FC"/>
    <x v="6"/>
    <x v="11"/>
    <x v="1"/>
    <n v="1014002"/>
    <n v="697000"/>
    <x v="0"/>
    <s v="YES"/>
    <d v="2024-10-28T00:00:00"/>
  </r>
  <r>
    <x v="2"/>
    <s v="FC"/>
    <x v="3"/>
    <x v="7"/>
    <x v="0"/>
    <n v="1013990"/>
    <n v="665000"/>
    <x v="0"/>
    <s v="YES"/>
    <d v="2024-10-28T00:00:00"/>
  </r>
  <r>
    <x v="2"/>
    <s v="FC"/>
    <x v="6"/>
    <x v="11"/>
    <x v="0"/>
    <n v="1013988"/>
    <n v="1975000"/>
    <x v="0"/>
    <s v="YES"/>
    <d v="2024-10-28T00:00:00"/>
  </r>
  <r>
    <x v="2"/>
    <s v="FC"/>
    <x v="3"/>
    <x v="7"/>
    <x v="2"/>
    <n v="1014330"/>
    <n v="150000"/>
    <x v="0"/>
    <s v="YES"/>
    <d v="2024-10-30T00:00:00"/>
  </r>
  <r>
    <x v="2"/>
    <s v="FC"/>
    <x v="3"/>
    <x v="7"/>
    <x v="0"/>
    <n v="1014333"/>
    <n v="828000"/>
    <x v="1"/>
    <s v="YES"/>
    <d v="2024-10-30T00:00:00"/>
  </r>
  <r>
    <x v="2"/>
    <s v="FC"/>
    <x v="3"/>
    <x v="7"/>
    <x v="0"/>
    <n v="1013072"/>
    <n v="790000"/>
    <x v="0"/>
    <s v="YES"/>
    <d v="2024-10-01T00:00:00"/>
  </r>
  <r>
    <x v="2"/>
    <s v="FC"/>
    <x v="4"/>
    <x v="8"/>
    <x v="1"/>
    <n v="1014453"/>
    <n v="399990"/>
    <x v="1"/>
    <s v="YES"/>
    <d v="2024-10-31T00:00:00"/>
  </r>
  <r>
    <x v="2"/>
    <s v="FC"/>
    <x v="3"/>
    <x v="7"/>
    <x v="0"/>
    <n v="1014446"/>
    <n v="1029021.5"/>
    <x v="1"/>
    <s v="YES"/>
    <d v="2024-10-31T00:00:00"/>
  </r>
  <r>
    <x v="2"/>
    <s v="FC"/>
    <x v="3"/>
    <x v="7"/>
    <x v="0"/>
    <n v="1013666"/>
    <n v="472000"/>
    <x v="0"/>
    <s v="YES"/>
    <d v="2024-10-18T00:00:00"/>
  </r>
  <r>
    <x v="2"/>
    <s v="FC"/>
    <x v="4"/>
    <x v="12"/>
    <x v="0"/>
    <n v="1013080"/>
    <n v="537500"/>
    <x v="0"/>
    <s v="YES"/>
    <d v="2024-10-01T00:00:00"/>
  </r>
  <r>
    <x v="2"/>
    <s v="FC"/>
    <x v="4"/>
    <x v="8"/>
    <x v="1"/>
    <n v="1014399"/>
    <n v="524990"/>
    <x v="1"/>
    <s v="YES"/>
    <d v="2024-10-31T00:00:00"/>
  </r>
  <r>
    <x v="2"/>
    <s v="FC"/>
    <x v="6"/>
    <x v="11"/>
    <x v="0"/>
    <n v="1013320"/>
    <n v="1425000"/>
    <x v="0"/>
    <s v="YES"/>
    <d v="2024-10-10T00:00:00"/>
  </r>
  <r>
    <x v="2"/>
    <s v="FC"/>
    <x v="4"/>
    <x v="8"/>
    <x v="0"/>
    <n v="1013687"/>
    <n v="642690"/>
    <x v="1"/>
    <s v="YES"/>
    <d v="2024-10-18T00:00:00"/>
  </r>
  <r>
    <x v="2"/>
    <s v="FC"/>
    <x v="3"/>
    <x v="7"/>
    <x v="0"/>
    <n v="1013448"/>
    <n v="547500"/>
    <x v="0"/>
    <s v="YES"/>
    <d v="2024-10-15T00:00:00"/>
  </r>
  <r>
    <x v="2"/>
    <s v="FC"/>
    <x v="4"/>
    <x v="8"/>
    <x v="0"/>
    <n v="1013644"/>
    <n v="919055"/>
    <x v="1"/>
    <s v="YES"/>
    <d v="2024-10-18T00:00:00"/>
  </r>
  <r>
    <x v="2"/>
    <s v="FC"/>
    <x v="4"/>
    <x v="8"/>
    <x v="0"/>
    <n v="1013880"/>
    <n v="727114"/>
    <x v="1"/>
    <s v="YES"/>
    <d v="2024-10-24T00:00:00"/>
  </r>
  <r>
    <x v="2"/>
    <s v="FC"/>
    <x v="4"/>
    <x v="8"/>
    <x v="0"/>
    <n v="1013891"/>
    <n v="545341"/>
    <x v="1"/>
    <s v="YES"/>
    <d v="2024-10-24T00:00:00"/>
  </r>
  <r>
    <x v="2"/>
    <s v="FC"/>
    <x v="3"/>
    <x v="7"/>
    <x v="0"/>
    <n v="1013086"/>
    <n v="1446000"/>
    <x v="0"/>
    <s v="YES"/>
    <d v="2024-10-01T00:00:00"/>
  </r>
  <r>
    <x v="3"/>
    <s v="LT"/>
    <x v="8"/>
    <x v="14"/>
    <x v="0"/>
    <n v="1013824"/>
    <n v="300000"/>
    <x v="0"/>
    <s v="YES"/>
    <d v="2024-10-23T00:00:00"/>
  </r>
  <r>
    <x v="4"/>
    <s v="SIG"/>
    <x v="6"/>
    <x v="15"/>
    <x v="2"/>
    <n v="1014284"/>
    <n v="425000"/>
    <x v="0"/>
    <s v="YES"/>
    <d v="2024-10-29T00:00:00"/>
  </r>
  <r>
    <x v="4"/>
    <s v="SIG"/>
    <x v="6"/>
    <x v="15"/>
    <x v="2"/>
    <n v="1014203"/>
    <n v="573750"/>
    <x v="0"/>
    <s v="YES"/>
    <d v="2024-10-29T00:00:00"/>
  </r>
  <r>
    <x v="4"/>
    <s v="SIG"/>
    <x v="6"/>
    <x v="15"/>
    <x v="2"/>
    <n v="1013849"/>
    <n v="425000"/>
    <x v="0"/>
    <s v="YES"/>
    <d v="2024-10-24T00:00:00"/>
  </r>
  <r>
    <x v="4"/>
    <s v="SIG"/>
    <x v="6"/>
    <x v="15"/>
    <x v="2"/>
    <n v="1013143"/>
    <n v="1360000"/>
    <x v="0"/>
    <s v="YES"/>
    <d v="2024-10-03T00:00:00"/>
  </r>
  <r>
    <x v="4"/>
    <s v="SIG"/>
    <x v="6"/>
    <x v="15"/>
    <x v="2"/>
    <n v="1013326"/>
    <n v="779000"/>
    <x v="0"/>
    <s v="YES"/>
    <d v="2024-10-10T00:00:00"/>
  </r>
  <r>
    <x v="4"/>
    <s v="SIG"/>
    <x v="6"/>
    <x v="15"/>
    <x v="2"/>
    <n v="1013256"/>
    <n v="425000"/>
    <x v="0"/>
    <s v="YES"/>
    <d v="2024-10-08T00:00:00"/>
  </r>
  <r>
    <x v="4"/>
    <s v="SIG"/>
    <x v="6"/>
    <x v="15"/>
    <x v="2"/>
    <n v="1013262"/>
    <n v="531250"/>
    <x v="0"/>
    <s v="YES"/>
    <d v="2024-10-08T00:00:00"/>
  </r>
  <r>
    <x v="4"/>
    <s v="SIG"/>
    <x v="6"/>
    <x v="15"/>
    <x v="2"/>
    <n v="1013358"/>
    <n v="1700000"/>
    <x v="0"/>
    <s v="YES"/>
    <d v="2024-10-11T00:00:00"/>
  </r>
  <r>
    <x v="4"/>
    <s v="SIG"/>
    <x v="6"/>
    <x v="15"/>
    <x v="2"/>
    <n v="1013177"/>
    <n v="425000"/>
    <x v="0"/>
    <s v="YES"/>
    <d v="2024-10-04T00:00:00"/>
  </r>
  <r>
    <x v="4"/>
    <s v="SIG"/>
    <x v="6"/>
    <x v="15"/>
    <x v="0"/>
    <n v="1013287"/>
    <n v="2200000"/>
    <x v="0"/>
    <s v="YES"/>
    <d v="2024-10-09T00:00:00"/>
  </r>
  <r>
    <x v="4"/>
    <s v="SIG"/>
    <x v="6"/>
    <x v="15"/>
    <x v="2"/>
    <n v="1013977"/>
    <n v="1190000"/>
    <x v="0"/>
    <s v="YES"/>
    <d v="2024-10-28T00:00:00"/>
  </r>
  <r>
    <x v="4"/>
    <s v="SIG"/>
    <x v="6"/>
    <x v="15"/>
    <x v="2"/>
    <n v="1013972"/>
    <n v="425000"/>
    <x v="0"/>
    <s v="YES"/>
    <d v="2024-10-28T00:00:00"/>
  </r>
  <r>
    <x v="4"/>
    <s v="SIG"/>
    <x v="6"/>
    <x v="15"/>
    <x v="2"/>
    <n v="1013191"/>
    <n v="467500"/>
    <x v="0"/>
    <s v="YES"/>
    <d v="2024-10-04T00:00:00"/>
  </r>
  <r>
    <x v="4"/>
    <s v="SIG"/>
    <x v="6"/>
    <x v="15"/>
    <x v="2"/>
    <n v="1013450"/>
    <n v="500000"/>
    <x v="0"/>
    <s v="YES"/>
    <d v="2024-10-15T00:00:00"/>
  </r>
  <r>
    <x v="4"/>
    <s v="SIG"/>
    <x v="6"/>
    <x v="15"/>
    <x v="0"/>
    <n v="1013729"/>
    <n v="2755000"/>
    <x v="0"/>
    <s v="YES"/>
    <d v="2024-10-21T00:00:00"/>
  </r>
  <r>
    <x v="4"/>
    <s v="SIG"/>
    <x v="6"/>
    <x v="15"/>
    <x v="0"/>
    <n v="1013844"/>
    <n v="975000"/>
    <x v="0"/>
    <s v="YES"/>
    <d v="2024-10-24T00:00:00"/>
  </r>
  <r>
    <x v="4"/>
    <s v="SIG"/>
    <x v="6"/>
    <x v="15"/>
    <x v="0"/>
    <n v="1013076"/>
    <n v="2350000"/>
    <x v="0"/>
    <s v="YES"/>
    <d v="2024-10-01T00:00:00"/>
  </r>
  <r>
    <x v="4"/>
    <s v="SIG"/>
    <x v="6"/>
    <x v="15"/>
    <x v="2"/>
    <n v="1014403"/>
    <n v="467500"/>
    <x v="0"/>
    <s v="YES"/>
    <d v="2024-10-31T00:00:00"/>
  </r>
  <r>
    <x v="4"/>
    <s v="SIG"/>
    <x v="6"/>
    <x v="15"/>
    <x v="2"/>
    <n v="1013276"/>
    <n v="680000"/>
    <x v="0"/>
    <s v="YES"/>
    <d v="2024-10-08T00:00:00"/>
  </r>
  <r>
    <x v="5"/>
    <s v="ST"/>
    <x v="8"/>
    <x v="16"/>
    <x v="0"/>
    <n v="1013127"/>
    <n v="80000"/>
    <x v="0"/>
    <s v="YES"/>
    <d v="2024-10-02T00:00:00"/>
  </r>
  <r>
    <x v="5"/>
    <s v="ST"/>
    <x v="3"/>
    <x v="17"/>
    <x v="0"/>
    <n v="1013906"/>
    <n v="499999"/>
    <x v="0"/>
    <s v="YES"/>
    <d v="2024-10-24T00:00:00"/>
  </r>
  <r>
    <x v="5"/>
    <s v="ST"/>
    <x v="3"/>
    <x v="17"/>
    <x v="1"/>
    <n v="1014009"/>
    <n v="845000"/>
    <x v="0"/>
    <s v="YES"/>
    <d v="2024-10-28T00:00:00"/>
  </r>
  <r>
    <x v="5"/>
    <s v="ST"/>
    <x v="0"/>
    <x v="18"/>
    <x v="0"/>
    <n v="1013715"/>
    <n v="642500"/>
    <x v="0"/>
    <s v="YES"/>
    <d v="2024-10-21T00:00:00"/>
  </r>
  <r>
    <x v="5"/>
    <s v="ST"/>
    <x v="3"/>
    <x v="17"/>
    <x v="0"/>
    <n v="1014379"/>
    <n v="495000"/>
    <x v="0"/>
    <s v="YES"/>
    <d v="2024-10-30T00:00:00"/>
  </r>
  <r>
    <x v="5"/>
    <s v="ST"/>
    <x v="3"/>
    <x v="17"/>
    <x v="0"/>
    <n v="1013442"/>
    <n v="670000"/>
    <x v="0"/>
    <s v="YES"/>
    <d v="2024-10-15T00:00:00"/>
  </r>
  <r>
    <x v="5"/>
    <s v="ST"/>
    <x v="9"/>
    <x v="19"/>
    <x v="2"/>
    <n v="1013427"/>
    <n v="120000"/>
    <x v="0"/>
    <s v="YES"/>
    <d v="2024-10-15T00:00:00"/>
  </r>
  <r>
    <x v="6"/>
    <s v="TI"/>
    <x v="3"/>
    <x v="20"/>
    <x v="0"/>
    <n v="1013690"/>
    <n v="699500"/>
    <x v="1"/>
    <s v="YES"/>
    <d v="2024-10-18T00:00:00"/>
  </r>
  <r>
    <x v="6"/>
    <s v="TI"/>
    <x v="3"/>
    <x v="21"/>
    <x v="2"/>
    <n v="1013986"/>
    <n v="500000"/>
    <x v="0"/>
    <s v="YES"/>
    <d v="2024-10-28T00:00:00"/>
  </r>
  <r>
    <x v="6"/>
    <s v="TI"/>
    <x v="3"/>
    <x v="20"/>
    <x v="2"/>
    <n v="1013061"/>
    <n v="2562152"/>
    <x v="0"/>
    <s v="YES"/>
    <d v="2024-10-01T00:00:00"/>
  </r>
  <r>
    <x v="6"/>
    <s v="TI"/>
    <x v="1"/>
    <x v="22"/>
    <x v="3"/>
    <n v="1013055"/>
    <n v="340000"/>
    <x v="0"/>
    <s v="YES"/>
    <d v="2024-10-01T00:00:00"/>
  </r>
  <r>
    <x v="6"/>
    <s v="TI"/>
    <x v="3"/>
    <x v="20"/>
    <x v="0"/>
    <n v="1013054"/>
    <n v="215000"/>
    <x v="0"/>
    <s v="YES"/>
    <d v="2024-10-01T00:00:00"/>
  </r>
  <r>
    <x v="6"/>
    <s v="TI"/>
    <x v="3"/>
    <x v="20"/>
    <x v="0"/>
    <n v="1014122"/>
    <n v="967231.46"/>
    <x v="1"/>
    <s v="YES"/>
    <d v="2024-10-29T00:00:00"/>
  </r>
  <r>
    <x v="6"/>
    <s v="TI"/>
    <x v="3"/>
    <x v="20"/>
    <x v="0"/>
    <n v="1014455"/>
    <n v="645000"/>
    <x v="0"/>
    <s v="YES"/>
    <d v="2024-10-31T00:00:00"/>
  </r>
  <r>
    <x v="6"/>
    <s v="TI"/>
    <x v="3"/>
    <x v="20"/>
    <x v="0"/>
    <n v="1013647"/>
    <n v="499900"/>
    <x v="1"/>
    <s v="YES"/>
    <d v="2024-10-18T00:00:00"/>
  </r>
  <r>
    <x v="6"/>
    <s v="TI"/>
    <x v="3"/>
    <x v="20"/>
    <x v="0"/>
    <n v="1014435"/>
    <n v="1050000"/>
    <x v="0"/>
    <s v="YES"/>
    <d v="2024-10-31T00:00:00"/>
  </r>
  <r>
    <x v="6"/>
    <s v="TI"/>
    <x v="3"/>
    <x v="20"/>
    <x v="0"/>
    <n v="1013638"/>
    <n v="450000"/>
    <x v="0"/>
    <s v="YES"/>
    <d v="2024-10-18T00:00:00"/>
  </r>
  <r>
    <x v="6"/>
    <s v="TI"/>
    <x v="3"/>
    <x v="20"/>
    <x v="0"/>
    <n v="1013636"/>
    <n v="885000"/>
    <x v="0"/>
    <s v="YES"/>
    <d v="2024-10-18T00:00:00"/>
  </r>
  <r>
    <x v="6"/>
    <s v="TI"/>
    <x v="3"/>
    <x v="20"/>
    <x v="0"/>
    <n v="1013624"/>
    <n v="690000"/>
    <x v="0"/>
    <s v="YES"/>
    <d v="2024-10-17T00:00:00"/>
  </r>
  <r>
    <x v="6"/>
    <s v="TI"/>
    <x v="3"/>
    <x v="20"/>
    <x v="0"/>
    <n v="1013608"/>
    <n v="935000"/>
    <x v="0"/>
    <s v="YES"/>
    <d v="2024-10-17T00:00:00"/>
  </r>
  <r>
    <x v="6"/>
    <s v="TI"/>
    <x v="3"/>
    <x v="20"/>
    <x v="0"/>
    <n v="1013510"/>
    <n v="520000"/>
    <x v="0"/>
    <s v="YES"/>
    <d v="2024-10-16T00:00:00"/>
  </r>
  <r>
    <x v="6"/>
    <s v="TI"/>
    <x v="3"/>
    <x v="20"/>
    <x v="0"/>
    <n v="1013603"/>
    <n v="540000"/>
    <x v="0"/>
    <s v="YES"/>
    <d v="2024-10-17T00:00:00"/>
  </r>
  <r>
    <x v="6"/>
    <s v="TI"/>
    <x v="3"/>
    <x v="20"/>
    <x v="0"/>
    <n v="1014319"/>
    <n v="1100000"/>
    <x v="0"/>
    <s v="YES"/>
    <d v="2024-10-29T00:00:00"/>
  </r>
  <r>
    <x v="6"/>
    <s v="TI"/>
    <x v="3"/>
    <x v="20"/>
    <x v="0"/>
    <n v="1013125"/>
    <n v="395000"/>
    <x v="0"/>
    <s v="YES"/>
    <d v="2024-10-02T00:00:00"/>
  </r>
  <r>
    <x v="6"/>
    <s v="TI"/>
    <x v="3"/>
    <x v="20"/>
    <x v="2"/>
    <n v="1013335"/>
    <n v="225000"/>
    <x v="0"/>
    <s v="YES"/>
    <d v="2024-10-10T00:00:00"/>
  </r>
  <r>
    <x v="6"/>
    <s v="TI"/>
    <x v="3"/>
    <x v="20"/>
    <x v="0"/>
    <n v="1013333"/>
    <n v="558000"/>
    <x v="0"/>
    <s v="YES"/>
    <d v="2024-10-10T00:00:00"/>
  </r>
  <r>
    <x v="6"/>
    <s v="TI"/>
    <x v="10"/>
    <x v="23"/>
    <x v="0"/>
    <n v="1013802"/>
    <n v="640000"/>
    <x v="0"/>
    <s v="YES"/>
    <d v="2024-10-23T00:00:00"/>
  </r>
  <r>
    <x v="6"/>
    <s v="TI"/>
    <x v="3"/>
    <x v="20"/>
    <x v="0"/>
    <n v="1013070"/>
    <n v="720000"/>
    <x v="0"/>
    <s v="YES"/>
    <d v="2024-10-01T00:00:00"/>
  </r>
  <r>
    <x v="6"/>
    <s v="TI"/>
    <x v="3"/>
    <x v="20"/>
    <x v="0"/>
    <n v="1013375"/>
    <n v="600000"/>
    <x v="0"/>
    <s v="YES"/>
    <d v="2024-10-11T00:00:00"/>
  </r>
  <r>
    <x v="6"/>
    <s v="TI"/>
    <x v="3"/>
    <x v="20"/>
    <x v="0"/>
    <n v="1013258"/>
    <n v="414900"/>
    <x v="0"/>
    <s v="YES"/>
    <d v="2024-10-08T00:00:00"/>
  </r>
  <r>
    <x v="6"/>
    <s v="TI"/>
    <x v="0"/>
    <x v="24"/>
    <x v="2"/>
    <n v="1013778"/>
    <n v="375725.63"/>
    <x v="0"/>
    <s v="YES"/>
    <d v="2024-10-22T00:00:00"/>
  </r>
  <r>
    <x v="6"/>
    <s v="TI"/>
    <x v="3"/>
    <x v="20"/>
    <x v="0"/>
    <n v="1014363"/>
    <n v="939408"/>
    <x v="1"/>
    <s v="YES"/>
    <d v="2024-10-30T00:00:00"/>
  </r>
  <r>
    <x v="6"/>
    <s v="TI"/>
    <x v="3"/>
    <x v="20"/>
    <x v="0"/>
    <n v="1013803"/>
    <n v="741050"/>
    <x v="1"/>
    <s v="YES"/>
    <d v="2024-10-23T00:00:00"/>
  </r>
  <r>
    <x v="6"/>
    <s v="TI"/>
    <x v="3"/>
    <x v="20"/>
    <x v="0"/>
    <n v="1013123"/>
    <n v="1200000"/>
    <x v="0"/>
    <s v="YES"/>
    <d v="2024-10-02T00:00:00"/>
  </r>
  <r>
    <x v="6"/>
    <s v="TI"/>
    <x v="3"/>
    <x v="20"/>
    <x v="0"/>
    <n v="1013101"/>
    <n v="960000"/>
    <x v="0"/>
    <s v="YES"/>
    <d v="2024-10-02T00:00:00"/>
  </r>
  <r>
    <x v="6"/>
    <s v="TI"/>
    <x v="3"/>
    <x v="20"/>
    <x v="0"/>
    <n v="1013293"/>
    <n v="6500000"/>
    <x v="0"/>
    <s v="YES"/>
    <d v="2024-10-09T00:00:00"/>
  </r>
  <r>
    <x v="6"/>
    <s v="TI"/>
    <x v="3"/>
    <x v="20"/>
    <x v="2"/>
    <n v="1014382"/>
    <n v="735000"/>
    <x v="0"/>
    <s v="YES"/>
    <d v="2024-10-30T00:00:00"/>
  </r>
  <r>
    <x v="6"/>
    <s v="TI"/>
    <x v="3"/>
    <x v="20"/>
    <x v="0"/>
    <n v="1013281"/>
    <n v="550000"/>
    <x v="0"/>
    <s v="YES"/>
    <d v="2024-10-08T00:00:00"/>
  </r>
  <r>
    <x v="6"/>
    <s v="TI"/>
    <x v="3"/>
    <x v="20"/>
    <x v="0"/>
    <n v="1014412"/>
    <n v="455000"/>
    <x v="0"/>
    <s v="YES"/>
    <d v="2024-10-31T00:00:00"/>
  </r>
  <r>
    <x v="6"/>
    <s v="TI"/>
    <x v="3"/>
    <x v="20"/>
    <x v="0"/>
    <n v="1013154"/>
    <n v="1200000"/>
    <x v="0"/>
    <s v="YES"/>
    <d v="2024-10-03T00:00:00"/>
  </r>
  <r>
    <x v="7"/>
    <s v="TT"/>
    <x v="2"/>
    <x v="25"/>
    <x v="0"/>
    <n v="1013598"/>
    <n v="435000"/>
    <x v="0"/>
    <s v="YES"/>
    <d v="2024-10-17T00:00:00"/>
  </r>
  <r>
    <x v="7"/>
    <s v="TT"/>
    <x v="2"/>
    <x v="25"/>
    <x v="0"/>
    <n v="1014335"/>
    <n v="825000"/>
    <x v="0"/>
    <s v="YES"/>
    <d v="2024-10-30T00:00:00"/>
  </r>
  <r>
    <x v="7"/>
    <s v="TT"/>
    <x v="2"/>
    <x v="25"/>
    <x v="0"/>
    <n v="1013062"/>
    <n v="2000000"/>
    <x v="0"/>
    <s v="YES"/>
    <d v="2024-10-01T00:00:00"/>
  </r>
  <r>
    <x v="7"/>
    <s v="TT"/>
    <x v="2"/>
    <x v="25"/>
    <x v="2"/>
    <n v="1013068"/>
    <n v="320000"/>
    <x v="0"/>
    <s v="YES"/>
    <d v="2024-10-01T00:00:00"/>
  </r>
  <r>
    <x v="7"/>
    <s v="TT"/>
    <x v="2"/>
    <x v="25"/>
    <x v="0"/>
    <n v="1013400"/>
    <n v="1099000"/>
    <x v="0"/>
    <s v="YES"/>
    <d v="2024-10-1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s v="CT"/>
    <x v="0"/>
    <s v="1420-07-613-010"/>
    <n v="1013979"/>
    <n v="455000"/>
    <d v="2024-10-28T00:00:00"/>
    <x v="0"/>
  </r>
  <r>
    <x v="0"/>
    <s v="CT"/>
    <x v="1"/>
    <s v="1220-15-410-016"/>
    <n v="1013260"/>
    <n v="436438"/>
    <d v="2024-10-08T00:00:00"/>
    <x v="1"/>
  </r>
  <r>
    <x v="0"/>
    <s v="CT"/>
    <x v="2"/>
    <s v="1320-08-002-008"/>
    <n v="1014434"/>
    <n v="600000"/>
    <d v="2024-10-31T00:00:00"/>
    <x v="2"/>
  </r>
  <r>
    <x v="0"/>
    <s v="CT"/>
    <x v="0"/>
    <s v="1220-04-210-034"/>
    <n v="1013974"/>
    <n v="388000"/>
    <d v="2024-10-28T00:00:00"/>
    <x v="3"/>
  </r>
  <r>
    <x v="0"/>
    <s v="CT"/>
    <x v="3"/>
    <s v="1220-16-510-090"/>
    <n v="1013709"/>
    <n v="434309"/>
    <d v="2024-10-21T00:00:00"/>
    <x v="4"/>
  </r>
  <r>
    <x v="1"/>
    <s v="FA"/>
    <x v="3"/>
    <s v="1220-24-401-013"/>
    <n v="1013349"/>
    <n v="178062"/>
    <d v="2024-10-11T00:00:00"/>
    <x v="1"/>
  </r>
  <r>
    <x v="1"/>
    <s v="FA"/>
    <x v="0"/>
    <s v="1420-33-810-062"/>
    <n v="1014458"/>
    <n v="245850"/>
    <d v="2024-10-31T00:00:00"/>
    <x v="5"/>
  </r>
  <r>
    <x v="2"/>
    <s v="FC"/>
    <x v="4"/>
    <s v="1320-30-714-021"/>
    <n v="1013049"/>
    <n v="2413000"/>
    <d v="2024-10-01T00:00:00"/>
    <x v="6"/>
  </r>
  <r>
    <x v="2"/>
    <s v="FC"/>
    <x v="5"/>
    <s v="1420-34-610-034"/>
    <n v="1013455"/>
    <n v="1500000"/>
    <d v="2024-10-15T00:00:00"/>
    <x v="7"/>
  </r>
  <r>
    <x v="2"/>
    <s v="FC"/>
    <x v="2"/>
    <s v="1219-04-001-027"/>
    <n v="1013385"/>
    <n v="350000"/>
    <d v="2024-10-11T00:00:00"/>
    <x v="8"/>
  </r>
  <r>
    <x v="2"/>
    <s v="FC"/>
    <x v="0"/>
    <s v="1420-34-710-015"/>
    <n v="1013457"/>
    <n v="454000"/>
    <d v="2024-10-15T00:00:00"/>
    <x v="9"/>
  </r>
  <r>
    <x v="2"/>
    <s v="FC"/>
    <x v="2"/>
    <s v="1419-03-002-083"/>
    <n v="1013065"/>
    <n v="230000"/>
    <d v="2024-10-01T00:00:00"/>
    <x v="10"/>
  </r>
  <r>
    <x v="2"/>
    <s v="FC"/>
    <x v="5"/>
    <s v="1219-22-001-075"/>
    <n v="1013355"/>
    <n v="2047500"/>
    <d v="2024-10-11T00:00:00"/>
    <x v="11"/>
  </r>
  <r>
    <x v="3"/>
    <s v="LT"/>
    <x v="0"/>
    <s v="1318-23-610-022"/>
    <n v="1013104"/>
    <n v="300000"/>
    <d v="2024-10-02T00:00:00"/>
    <x v="12"/>
  </r>
  <r>
    <x v="4"/>
    <s v="SIG"/>
    <x v="0"/>
    <s v="1318-15-714-001"/>
    <n v="1014334"/>
    <n v="280000"/>
    <d v="2024-10-30T00:00:00"/>
    <x v="1"/>
  </r>
  <r>
    <x v="4"/>
    <s v="SIG"/>
    <x v="0"/>
    <s v="1318-23-811-031"/>
    <n v="1014205"/>
    <n v="750000"/>
    <d v="2024-10-29T00:00:00"/>
    <x v="5"/>
  </r>
  <r>
    <x v="5"/>
    <s v="ST"/>
    <x v="0"/>
    <s v="1220-21-710-170"/>
    <n v="1013723"/>
    <n v="75000"/>
    <d v="2024-10-21T00:00:00"/>
    <x v="13"/>
  </r>
  <r>
    <x v="5"/>
    <s v="ST"/>
    <x v="4"/>
    <s v="1318-22-001-005"/>
    <n v="1013391"/>
    <n v="478000"/>
    <d v="2024-10-11T00:00:00"/>
    <x v="11"/>
  </r>
  <r>
    <x v="6"/>
    <s v="TI"/>
    <x v="1"/>
    <s v="1220-21-110-014"/>
    <n v="1013378"/>
    <n v="476302"/>
    <d v="2024-10-11T00:00:00"/>
    <x v="1"/>
  </r>
  <r>
    <x v="6"/>
    <s v="TI"/>
    <x v="6"/>
    <s v="1420-07-811-004"/>
    <n v="1013373"/>
    <n v="38000"/>
    <d v="2024-10-11T00:00:00"/>
    <x v="14"/>
  </r>
  <r>
    <x v="6"/>
    <s v="TI"/>
    <x v="6"/>
    <s v="1419-09-001-033"/>
    <n v="1013495"/>
    <n v="1250000"/>
    <d v="2024-10-16T00:00:00"/>
    <x v="15"/>
  </r>
  <r>
    <x v="6"/>
    <s v="TI"/>
    <x v="2"/>
    <s v="1022-18-002-077"/>
    <n v="1013229"/>
    <n v="315000"/>
    <d v="2024-10-07T00:00:00"/>
    <x v="16"/>
  </r>
  <r>
    <x v="6"/>
    <s v="TI"/>
    <x v="2"/>
    <s v="1319-09-702-047"/>
    <n v="1014383"/>
    <n v="150000"/>
    <d v="2024-10-30T00:00:00"/>
    <x v="17"/>
  </r>
  <r>
    <x v="6"/>
    <s v="TI"/>
    <x v="0"/>
    <s v="1220-22-110-094"/>
    <n v="1014175"/>
    <n v="444500"/>
    <d v="2024-10-29T00:00:00"/>
    <x v="18"/>
  </r>
  <r>
    <x v="6"/>
    <s v="TI"/>
    <x v="0"/>
    <s v="1321-29-002-014"/>
    <n v="1013096"/>
    <n v="524300"/>
    <d v="2024-10-02T00:00:00"/>
    <x v="9"/>
  </r>
  <r>
    <x v="6"/>
    <s v="TI"/>
    <x v="0"/>
    <s v="1320-32-210-007"/>
    <n v="1013473"/>
    <n v="336500"/>
    <d v="2024-10-16T00:00:00"/>
    <x v="1"/>
  </r>
  <r>
    <x v="7"/>
    <s v="TT"/>
    <x v="0"/>
    <s v="1419-26-311-037"/>
    <n v="1013067"/>
    <n v="500000"/>
    <d v="2024-10-01T00:00:0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1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6">
    <i>
      <x v="1"/>
    </i>
    <i r="1">
      <x v="1"/>
    </i>
    <i r="2">
      <x v="1"/>
    </i>
    <i r="2">
      <x v="4"/>
    </i>
    <i r="1">
      <x v="2"/>
    </i>
    <i r="2">
      <x v="2"/>
    </i>
    <i r="2">
      <x v="3"/>
    </i>
    <i>
      <x v="2"/>
    </i>
    <i r="1">
      <x v="1"/>
    </i>
    <i r="2">
      <x v="6"/>
    </i>
    <i r="2">
      <x v="7"/>
    </i>
    <i r="1">
      <x v="3"/>
    </i>
    <i r="2">
      <x v="5"/>
    </i>
    <i>
      <x v="3"/>
    </i>
    <i r="1">
      <x v="2"/>
    </i>
    <i r="2">
      <x v="11"/>
    </i>
    <i r="1">
      <x v="4"/>
    </i>
    <i r="2">
      <x v="8"/>
    </i>
    <i r="1">
      <x v="5"/>
    </i>
    <i r="2">
      <x v="9"/>
    </i>
    <i r="2">
      <x v="13"/>
    </i>
    <i r="1">
      <x v="6"/>
    </i>
    <i r="2">
      <x v="10"/>
    </i>
    <i r="1">
      <x v="7"/>
    </i>
    <i r="2">
      <x v="12"/>
    </i>
    <i r="1">
      <x v="8"/>
    </i>
    <i r="2">
      <x v="14"/>
    </i>
    <i>
      <x v="4"/>
    </i>
    <i r="1">
      <x v="9"/>
    </i>
    <i r="2">
      <x v="15"/>
    </i>
    <i>
      <x v="5"/>
    </i>
    <i r="1">
      <x v="7"/>
    </i>
    <i r="2">
      <x v="16"/>
    </i>
    <i>
      <x v="6"/>
    </i>
    <i r="1">
      <x v="1"/>
    </i>
    <i r="2">
      <x v="19"/>
    </i>
    <i r="1">
      <x v="4"/>
    </i>
    <i r="2">
      <x v="18"/>
    </i>
    <i r="1">
      <x v="9"/>
    </i>
    <i r="2">
      <x v="17"/>
    </i>
    <i r="1">
      <x v="10"/>
    </i>
    <i r="2">
      <x v="20"/>
    </i>
    <i>
      <x v="7"/>
    </i>
    <i r="1">
      <x v="1"/>
    </i>
    <i r="2">
      <x v="25"/>
    </i>
    <i r="1">
      <x v="2"/>
    </i>
    <i r="2">
      <x v="23"/>
    </i>
    <i r="1">
      <x v="4"/>
    </i>
    <i r="2">
      <x v="21"/>
    </i>
    <i r="2">
      <x v="22"/>
    </i>
    <i r="1">
      <x v="11"/>
    </i>
    <i r="2">
      <x v="24"/>
    </i>
    <i>
      <x v="8"/>
    </i>
    <i r="1">
      <x v="3"/>
    </i>
    <i r="2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1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1"/>
        <item x="2"/>
        <item m="1" x="15"/>
        <item m="1" x="14"/>
        <item x="6"/>
        <item x="7"/>
        <item m="1" x="8"/>
        <item m="1" x="10"/>
        <item x="5"/>
        <item m="1" x="9"/>
        <item x="0"/>
        <item x="3"/>
        <item x="4"/>
        <item t="default"/>
      </items>
    </pivotField>
    <pivotField compact="0" showAll="0" insertBlankRow="1"/>
    <pivotField axis="axisPage" compact="0" showAll="0" insertBlankRow="1">
      <items count="11">
        <item x="4"/>
        <item x="5"/>
        <item x="0"/>
        <item x="6"/>
        <item x="3"/>
        <item x="2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6">
        <item m="1" x="43"/>
        <item m="1" x="101"/>
        <item m="1" x="113"/>
        <item m="1" x="30"/>
        <item m="1" x="71"/>
        <item m="1" x="46"/>
        <item m="1" x="75"/>
        <item m="1" x="45"/>
        <item m="1" x="40"/>
        <item m="1" x="64"/>
        <item m="1" x="54"/>
        <item m="1" x="37"/>
        <item m="1" x="52"/>
        <item m="1" x="28"/>
        <item m="1" x="23"/>
        <item m="1" x="108"/>
        <item m="1" x="36"/>
        <item m="1" x="69"/>
        <item m="1" x="63"/>
        <item m="1" x="97"/>
        <item m="1" x="85"/>
        <item m="1" x="38"/>
        <item m="1" x="44"/>
        <item m="1" x="92"/>
        <item m="1" x="48"/>
        <item m="1" x="73"/>
        <item m="1" x="21"/>
        <item m="1" x="50"/>
        <item m="1" x="49"/>
        <item m="1" x="110"/>
        <item m="1" x="99"/>
        <item m="1" x="114"/>
        <item x="14"/>
        <item m="1" x="96"/>
        <item m="1" x="22"/>
        <item m="1" x="34"/>
        <item m="1" x="98"/>
        <item m="1" x="104"/>
        <item m="1" x="81"/>
        <item m="1" x="90"/>
        <item m="1" x="32"/>
        <item m="1" x="56"/>
        <item m="1" x="95"/>
        <item m="1" x="25"/>
        <item m="1" x="82"/>
        <item m="1" x="106"/>
        <item m="1" x="61"/>
        <item x="4"/>
        <item m="1" x="68"/>
        <item m="1" x="112"/>
        <item m="1" x="84"/>
        <item m="1" x="74"/>
        <item m="1" x="51"/>
        <item m="1" x="111"/>
        <item m="1" x="55"/>
        <item m="1" x="42"/>
        <item m="1" x="77"/>
        <item m="1" x="88"/>
        <item m="1" x="35"/>
        <item m="1" x="102"/>
        <item m="1" x="80"/>
        <item x="12"/>
        <item m="1" x="31"/>
        <item x="3"/>
        <item m="1" x="109"/>
        <item m="1" x="79"/>
        <item m="1" x="86"/>
        <item m="1" x="59"/>
        <item m="1" x="107"/>
        <item m="1" x="39"/>
        <item m="1" x="94"/>
        <item m="1" x="103"/>
        <item m="1" x="58"/>
        <item m="1" x="41"/>
        <item m="1" x="62"/>
        <item m="1" x="33"/>
        <item m="1" x="27"/>
        <item m="1" x="78"/>
        <item m="1" x="100"/>
        <item m="1" x="29"/>
        <item m="1" x="91"/>
        <item m="1" x="72"/>
        <item m="1" x="89"/>
        <item x="9"/>
        <item m="1" x="24"/>
        <item m="1" x="83"/>
        <item m="1" x="47"/>
        <item m="1" x="70"/>
        <item m="1" x="26"/>
        <item m="1" x="105"/>
        <item m="1" x="87"/>
        <item m="1" x="93"/>
        <item m="1" x="57"/>
        <item m="1" x="53"/>
        <item m="1" x="76"/>
        <item m="1" x="67"/>
        <item m="1" x="65"/>
        <item m="1" x="60"/>
        <item m="1" x="66"/>
        <item m="1" x="20"/>
        <item x="0"/>
        <item x="1"/>
        <item x="2"/>
        <item x="5"/>
        <item x="6"/>
        <item x="7"/>
        <item x="8"/>
        <item x="10"/>
        <item x="11"/>
        <item x="13"/>
        <item x="15"/>
        <item x="16"/>
        <item x="17"/>
        <item x="18"/>
        <item x="19"/>
        <item t="default"/>
      </items>
    </pivotField>
  </pivotFields>
  <rowFields count="2">
    <field x="7"/>
    <field x="0"/>
  </rowFields>
  <rowItems count="67">
    <i>
      <x v="32"/>
    </i>
    <i r="1">
      <x v="7"/>
    </i>
    <i t="blank">
      <x v="32"/>
    </i>
    <i>
      <x v="47"/>
    </i>
    <i r="1">
      <x v="13"/>
    </i>
    <i t="blank">
      <x v="47"/>
    </i>
    <i>
      <x v="61"/>
    </i>
    <i r="1">
      <x v="14"/>
    </i>
    <i t="blank">
      <x v="61"/>
    </i>
    <i>
      <x v="63"/>
    </i>
    <i r="1">
      <x v="13"/>
    </i>
    <i t="blank">
      <x v="63"/>
    </i>
    <i>
      <x v="83"/>
    </i>
    <i r="1">
      <x v="4"/>
    </i>
    <i r="1">
      <x v="7"/>
    </i>
    <i t="blank">
      <x v="83"/>
    </i>
    <i>
      <x v="100"/>
    </i>
    <i r="1">
      <x v="13"/>
    </i>
    <i t="blank">
      <x v="100"/>
    </i>
    <i>
      <x v="101"/>
    </i>
    <i r="1">
      <x v="3"/>
    </i>
    <i r="1">
      <x v="7"/>
    </i>
    <i r="1">
      <x v="13"/>
    </i>
    <i r="1">
      <x v="15"/>
    </i>
    <i t="blank">
      <x v="101"/>
    </i>
    <i>
      <x v="102"/>
    </i>
    <i r="1">
      <x v="13"/>
    </i>
    <i t="blank">
      <x v="102"/>
    </i>
    <i>
      <x v="103"/>
    </i>
    <i r="1">
      <x v="3"/>
    </i>
    <i r="1">
      <x v="15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8"/>
    </i>
    <i t="blank">
      <x v="1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6" totalsRowCount="1" headerRowDxfId="18" totalsRowDxfId="15" headerRowBorderDxfId="17" tableBorderDxfId="16" totalsRowBorderDxfId="14">
  <autoFilter ref="A4:F15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SUM(B5:B15)</totalsRowFormula>
    </tableColumn>
    <tableColumn id="3" name="DOLLARVOL" totalsRowFunction="custom" totalsRowDxfId="3" dataCellStyle="Normal 2">
      <totalsRowFormula>SUM(C5:C15)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Row],[CLOSINGS]]/$B$17</calculatedColumnFormula>
      <totalsRowFormula>SUM(E5:E15)</totalsRowFormula>
    </tableColumn>
    <tableColumn id="6" name="% OF $$$ VOLUME" totalsRowFunction="custom" dataDxfId="12" totalsRowDxfId="0" dataCellStyle="Normal 2">
      <calculatedColumnFormula>Table2[[#This Row],[DOLLARVOL]]/$C$17</calculatedColumnFormula>
      <totalsRowFormula>SUM(F5:F15)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49" totalsRowShown="0" headerRowDxfId="11">
  <autoFilter ref="A1:J14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8" totalsRowShown="0" headerRowDxfId="10">
  <autoFilter ref="A1:H2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76" totalsRowShown="0" headerRowDxfId="9" headerRowBorderDxfId="8" tableBorderDxfId="7" totalsRowBorderDxfId="6">
  <autoFilter ref="A1:E17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54</v>
      </c>
    </row>
    <row r="3" spans="1:7">
      <c r="A3" s="2"/>
    </row>
    <row r="4" spans="1:7" ht="13.8" thickBot="1">
      <c r="A4" s="2"/>
    </row>
    <row r="5" spans="1:7" ht="16.2" thickBot="1">
      <c r="A5" s="128" t="s">
        <v>4</v>
      </c>
      <c r="B5" s="129"/>
      <c r="C5" s="129"/>
      <c r="D5" s="129"/>
      <c r="E5" s="129"/>
      <c r="F5" s="129"/>
      <c r="G5" s="130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8" t="s">
        <v>63</v>
      </c>
      <c r="B7" s="139">
        <v>51</v>
      </c>
      <c r="C7" s="140">
        <v>42066100.5</v>
      </c>
      <c r="D7" s="141">
        <f>B7/$B$15</f>
        <v>0.34459459459459457</v>
      </c>
      <c r="E7" s="141">
        <f>C7/$C$15</f>
        <v>0.31951173102883695</v>
      </c>
      <c r="F7" s="142">
        <v>1</v>
      </c>
      <c r="G7" s="142">
        <f>RANK(C7,$C$7:$C$14)</f>
        <v>1</v>
      </c>
    </row>
    <row r="8" spans="1:7">
      <c r="A8" s="70" t="s">
        <v>60</v>
      </c>
      <c r="B8" s="71">
        <v>33</v>
      </c>
      <c r="C8" s="72">
        <v>29807867.09</v>
      </c>
      <c r="D8" s="23">
        <f>B8/$B$15</f>
        <v>0.22297297297297297</v>
      </c>
      <c r="E8" s="23">
        <f>C8/$C$15</f>
        <v>0.2264047082805643</v>
      </c>
      <c r="F8" s="75">
        <v>2</v>
      </c>
      <c r="G8" s="105">
        <f>RANK(C8,$C$7:$C$14)</f>
        <v>2</v>
      </c>
    </row>
    <row r="9" spans="1:7">
      <c r="A9" s="86" t="s">
        <v>81</v>
      </c>
      <c r="B9" s="82">
        <v>21</v>
      </c>
      <c r="C9" s="118">
        <v>22040066</v>
      </c>
      <c r="D9" s="23">
        <f t="shared" ref="D9" si="0">B9/$B$15</f>
        <v>0.14189189189189189</v>
      </c>
      <c r="E9" s="23">
        <f t="shared" ref="E9" si="1">C9/$C$15</f>
        <v>0.16740462167749098</v>
      </c>
      <c r="F9" s="75">
        <v>3</v>
      </c>
      <c r="G9" s="105">
        <f>RANK(C9,$C$7:$C$14)</f>
        <v>3</v>
      </c>
    </row>
    <row r="10" spans="1:7">
      <c r="A10" s="86" t="s">
        <v>83</v>
      </c>
      <c r="B10" s="82">
        <v>19</v>
      </c>
      <c r="C10" s="118">
        <v>18654000</v>
      </c>
      <c r="D10" s="23">
        <f>B10/$B$15</f>
        <v>0.12837837837837837</v>
      </c>
      <c r="E10" s="23">
        <f>C10/$C$15</f>
        <v>0.14168586485956605</v>
      </c>
      <c r="F10" s="75">
        <v>4</v>
      </c>
      <c r="G10" s="105">
        <f>RANK(C10,$C$7:$C$14)</f>
        <v>4</v>
      </c>
    </row>
    <row r="11" spans="1:7">
      <c r="A11" s="70" t="s">
        <v>66</v>
      </c>
      <c r="B11" s="71">
        <v>11</v>
      </c>
      <c r="C11" s="72">
        <v>10757919.75</v>
      </c>
      <c r="D11" s="23">
        <f>B11/$B$15</f>
        <v>7.4324324324324328E-2</v>
      </c>
      <c r="E11" s="23">
        <f>C11/$C$15</f>
        <v>8.1711437968722891E-2</v>
      </c>
      <c r="F11" s="75">
        <v>5</v>
      </c>
      <c r="G11" s="105">
        <f>RANK(C11,$C$7:$C$14)</f>
        <v>5</v>
      </c>
    </row>
    <row r="12" spans="1:7">
      <c r="A12" s="70" t="s">
        <v>86</v>
      </c>
      <c r="B12" s="71">
        <v>7</v>
      </c>
      <c r="C12" s="72">
        <v>3352499</v>
      </c>
      <c r="D12" s="23">
        <f>B12/$B$15</f>
        <v>4.72972972972973E-2</v>
      </c>
      <c r="E12" s="23">
        <f>C12/$C$15</f>
        <v>2.5463799734953916E-2</v>
      </c>
      <c r="F12" s="75">
        <v>6</v>
      </c>
      <c r="G12" s="105">
        <f>RANK(C12,$C$7:$C$14)</f>
        <v>7</v>
      </c>
    </row>
    <row r="13" spans="1:7">
      <c r="A13" s="70" t="s">
        <v>55</v>
      </c>
      <c r="B13" s="71">
        <v>5</v>
      </c>
      <c r="C13" s="72">
        <v>4679000</v>
      </c>
      <c r="D13" s="23">
        <f>B13/$B$15</f>
        <v>3.3783783783783786E-2</v>
      </c>
      <c r="E13" s="23">
        <f>C13/$C$15</f>
        <v>3.5539195972869607E-2</v>
      </c>
      <c r="F13" s="75">
        <v>7</v>
      </c>
      <c r="G13" s="105">
        <f>RANK(C13,$C$7:$C$14)</f>
        <v>6</v>
      </c>
    </row>
    <row r="14" spans="1:7">
      <c r="A14" s="86" t="s">
        <v>107</v>
      </c>
      <c r="B14" s="82">
        <v>1</v>
      </c>
      <c r="C14" s="118">
        <v>300000</v>
      </c>
      <c r="D14" s="23">
        <f>B14/$B$15</f>
        <v>6.7567567567567571E-3</v>
      </c>
      <c r="E14" s="23">
        <f>C14/$C$15</f>
        <v>2.2786404769952729E-3</v>
      </c>
      <c r="F14" s="75">
        <v>8</v>
      </c>
      <c r="G14" s="105">
        <f>RANK(C14,$C$7:$C$14)</f>
        <v>8</v>
      </c>
    </row>
    <row r="15" spans="1:7">
      <c r="A15" s="83" t="s">
        <v>23</v>
      </c>
      <c r="B15" s="84">
        <f>SUM(B7:B14)</f>
        <v>148</v>
      </c>
      <c r="C15" s="85">
        <f>SUM(C7:C14)</f>
        <v>131657452.34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79"/>
      <c r="B16" s="80"/>
      <c r="C16" s="81"/>
    </row>
    <row r="17" spans="1:7" ht="16.2" thickBot="1">
      <c r="A17" s="131" t="s">
        <v>10</v>
      </c>
      <c r="B17" s="132"/>
      <c r="C17" s="132"/>
      <c r="D17" s="132"/>
      <c r="E17" s="132"/>
      <c r="F17" s="132"/>
      <c r="G17" s="133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8" t="s">
        <v>60</v>
      </c>
      <c r="B20" s="139">
        <v>8</v>
      </c>
      <c r="C20" s="72">
        <v>3534602</v>
      </c>
      <c r="D20" s="143">
        <f t="shared" ref="D20:D25" si="2">B20/$B$28</f>
        <v>0.29629629629629628</v>
      </c>
      <c r="E20" s="23">
        <f t="shared" ref="E20:E25" si="3">C20/$C$28</f>
        <v>0.22585661212334168</v>
      </c>
      <c r="F20" s="144">
        <v>1</v>
      </c>
      <c r="G20" s="75">
        <f>RANK(C20,$C$20:$C$27)</f>
        <v>2</v>
      </c>
    </row>
    <row r="21" spans="1:7">
      <c r="A21" s="138" t="s">
        <v>63</v>
      </c>
      <c r="B21" s="71">
        <v>6</v>
      </c>
      <c r="C21" s="140">
        <v>6994500</v>
      </c>
      <c r="D21" s="23">
        <f t="shared" si="2"/>
        <v>0.22222222222222221</v>
      </c>
      <c r="E21" s="143">
        <f t="shared" si="3"/>
        <v>0.44693973281764493</v>
      </c>
      <c r="F21" s="75">
        <v>2</v>
      </c>
      <c r="G21" s="144">
        <f>RANK(C21,$C$20:$C$27)</f>
        <v>1</v>
      </c>
    </row>
    <row r="22" spans="1:7">
      <c r="A22" s="70" t="s">
        <v>66</v>
      </c>
      <c r="B22" s="71">
        <v>5</v>
      </c>
      <c r="C22" s="72">
        <v>2313747</v>
      </c>
      <c r="D22" s="23">
        <f t="shared" si="2"/>
        <v>0.18518518518518517</v>
      </c>
      <c r="E22" s="23">
        <f t="shared" si="3"/>
        <v>0.1478455166184327</v>
      </c>
      <c r="F22" s="75">
        <v>3</v>
      </c>
      <c r="G22" s="75">
        <f>RANK(C22,$C$20:$C$27)</f>
        <v>3</v>
      </c>
    </row>
    <row r="23" spans="1:7">
      <c r="A23" s="70" t="s">
        <v>83</v>
      </c>
      <c r="B23" s="71">
        <v>2</v>
      </c>
      <c r="C23" s="72">
        <v>1030000</v>
      </c>
      <c r="D23" s="23">
        <f t="shared" si="2"/>
        <v>7.407407407407407E-2</v>
      </c>
      <c r="E23" s="23">
        <f t="shared" si="3"/>
        <v>6.5815701594420517E-2</v>
      </c>
      <c r="F23" s="75">
        <v>4</v>
      </c>
      <c r="G23" s="75">
        <f>RANK(C23,$C$20:$C$27)</f>
        <v>4</v>
      </c>
    </row>
    <row r="24" spans="1:7">
      <c r="A24" s="70" t="s">
        <v>86</v>
      </c>
      <c r="B24" s="71">
        <v>2</v>
      </c>
      <c r="C24" s="72">
        <v>553000</v>
      </c>
      <c r="D24" s="23">
        <f t="shared" si="2"/>
        <v>7.407407407407407E-2</v>
      </c>
      <c r="E24" s="23">
        <f t="shared" si="3"/>
        <v>3.533600289486849E-2</v>
      </c>
      <c r="F24" s="75">
        <v>4</v>
      </c>
      <c r="G24" s="75">
        <f>RANK(C24,$C$20:$C$27)</f>
        <v>5</v>
      </c>
    </row>
    <row r="25" spans="1:7">
      <c r="A25" s="70" t="s">
        <v>81</v>
      </c>
      <c r="B25" s="71">
        <v>2</v>
      </c>
      <c r="C25" s="72">
        <v>423912</v>
      </c>
      <c r="D25" s="23">
        <f t="shared" si="2"/>
        <v>7.407407407407407E-2</v>
      </c>
      <c r="E25" s="23">
        <f t="shared" si="3"/>
        <v>2.708744242164465E-2</v>
      </c>
      <c r="F25" s="75">
        <v>4</v>
      </c>
      <c r="G25" s="75">
        <f>RANK(C25,$C$20:$C$27)</f>
        <v>7</v>
      </c>
    </row>
    <row r="26" spans="1:7">
      <c r="A26" s="70" t="s">
        <v>55</v>
      </c>
      <c r="B26" s="71">
        <v>1</v>
      </c>
      <c r="C26" s="72">
        <v>500000</v>
      </c>
      <c r="D26" s="23">
        <f>B26/$B$28</f>
        <v>3.7037037037037035E-2</v>
      </c>
      <c r="E26" s="23">
        <f>C26/$C$28</f>
        <v>3.1949369706029379E-2</v>
      </c>
      <c r="F26" s="75">
        <v>5</v>
      </c>
      <c r="G26" s="75">
        <f>RANK(C26,$C$20:$C$27)</f>
        <v>6</v>
      </c>
    </row>
    <row r="27" spans="1:7">
      <c r="A27" s="70" t="s">
        <v>107</v>
      </c>
      <c r="B27" s="71">
        <v>1</v>
      </c>
      <c r="C27" s="72">
        <v>300000</v>
      </c>
      <c r="D27" s="23">
        <f>B27/$B$28</f>
        <v>3.7037037037037035E-2</v>
      </c>
      <c r="E27" s="23">
        <f>C27/$C$28</f>
        <v>1.9169621823617627E-2</v>
      </c>
      <c r="F27" s="75">
        <v>5</v>
      </c>
      <c r="G27" s="75">
        <f>RANK(C27,$C$20:$C$27)</f>
        <v>8</v>
      </c>
    </row>
    <row r="28" spans="1:7">
      <c r="A28" s="32" t="s">
        <v>23</v>
      </c>
      <c r="B28" s="46">
        <f>SUM(B20:B27)</f>
        <v>27</v>
      </c>
      <c r="C28" s="33">
        <f>SUM(C20:C27)</f>
        <v>15649761</v>
      </c>
      <c r="D28" s="30">
        <f>SUM(D20:D27)</f>
        <v>1</v>
      </c>
      <c r="E28" s="30">
        <f>SUM(E20:E27)</f>
        <v>0.99999999999999989</v>
      </c>
      <c r="F28" s="31"/>
      <c r="G28" s="31"/>
    </row>
    <row r="29" spans="1:7" ht="13.8" thickBot="1"/>
    <row r="30" spans="1:7" ht="16.2" thickBot="1">
      <c r="A30" s="128" t="s">
        <v>12</v>
      </c>
      <c r="B30" s="129"/>
      <c r="C30" s="129"/>
      <c r="D30" s="129"/>
      <c r="E30" s="129"/>
      <c r="F30" s="129"/>
      <c r="G30" s="130"/>
    </row>
    <row r="31" spans="1:7">
      <c r="A31" s="3"/>
      <c r="B31" s="44"/>
      <c r="C31" s="39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5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38" t="s">
        <v>63</v>
      </c>
      <c r="B33" s="139">
        <v>57</v>
      </c>
      <c r="C33" s="140">
        <v>49060600.5</v>
      </c>
      <c r="D33" s="143">
        <f t="shared" ref="D33:D40" si="4">B33/$B$41</f>
        <v>0.32571428571428573</v>
      </c>
      <c r="E33" s="143">
        <f t="shared" ref="E33:E40" si="5">C33/$C$41</f>
        <v>0.3330495458274888</v>
      </c>
      <c r="F33" s="144">
        <v>1</v>
      </c>
      <c r="G33" s="144">
        <f>RANK(C33,$C$33:$C$40)</f>
        <v>1</v>
      </c>
    </row>
    <row r="34" spans="1:7">
      <c r="A34" s="70" t="s">
        <v>60</v>
      </c>
      <c r="B34" s="71">
        <v>41</v>
      </c>
      <c r="C34" s="72">
        <v>33342469.09</v>
      </c>
      <c r="D34" s="23">
        <f t="shared" si="4"/>
        <v>0.23428571428571429</v>
      </c>
      <c r="E34" s="23">
        <f t="shared" si="5"/>
        <v>0.22634647913026631</v>
      </c>
      <c r="F34" s="75">
        <v>2</v>
      </c>
      <c r="G34" s="75">
        <f>RANK(C34,$C$33:$C$40)</f>
        <v>2</v>
      </c>
    </row>
    <row r="35" spans="1:7">
      <c r="A35" s="70" t="s">
        <v>81</v>
      </c>
      <c r="B35" s="71">
        <v>23</v>
      </c>
      <c r="C35" s="72">
        <v>22463978</v>
      </c>
      <c r="D35" s="23">
        <f t="shared" si="4"/>
        <v>0.13142857142857142</v>
      </c>
      <c r="E35" s="23">
        <f t="shared" si="5"/>
        <v>0.15249747443223202</v>
      </c>
      <c r="F35" s="75">
        <v>3</v>
      </c>
      <c r="G35" s="75">
        <f>RANK(C35,$C$33:$C$40)</f>
        <v>3</v>
      </c>
    </row>
    <row r="36" spans="1:7">
      <c r="A36" s="70" t="s">
        <v>83</v>
      </c>
      <c r="B36" s="71">
        <v>21</v>
      </c>
      <c r="C36" s="72">
        <v>19684000</v>
      </c>
      <c r="D36" s="23">
        <f t="shared" ref="D36" si="6">B36/$B$41</f>
        <v>0.12</v>
      </c>
      <c r="E36" s="23">
        <f t="shared" ref="E36" si="7">C36/$C$41</f>
        <v>0.13362549975449831</v>
      </c>
      <c r="F36" s="75">
        <v>4</v>
      </c>
      <c r="G36" s="75">
        <f>RANK(C36,$C$33:$C$40)</f>
        <v>4</v>
      </c>
    </row>
    <row r="37" spans="1:7">
      <c r="A37" s="70" t="s">
        <v>66</v>
      </c>
      <c r="B37" s="71">
        <v>16</v>
      </c>
      <c r="C37" s="72">
        <v>13071666.75</v>
      </c>
      <c r="D37" s="23">
        <f t="shared" si="4"/>
        <v>9.1428571428571428E-2</v>
      </c>
      <c r="E37" s="23">
        <f t="shared" si="5"/>
        <v>8.8737451843782192E-2</v>
      </c>
      <c r="F37" s="75">
        <v>5</v>
      </c>
      <c r="G37" s="75">
        <f>RANK(C37,$C$33:$C$40)</f>
        <v>5</v>
      </c>
    </row>
    <row r="38" spans="1:7">
      <c r="A38" s="70" t="s">
        <v>86</v>
      </c>
      <c r="B38" s="71">
        <v>9</v>
      </c>
      <c r="C38" s="72">
        <v>3905499</v>
      </c>
      <c r="D38" s="23">
        <f t="shared" si="4"/>
        <v>5.1428571428571428E-2</v>
      </c>
      <c r="E38" s="23">
        <f t="shared" si="5"/>
        <v>2.6512612053733661E-2</v>
      </c>
      <c r="F38" s="75">
        <v>6</v>
      </c>
      <c r="G38" s="75">
        <f>RANK(C38,$C$33:$C$40)</f>
        <v>7</v>
      </c>
    </row>
    <row r="39" spans="1:7">
      <c r="A39" s="70" t="s">
        <v>55</v>
      </c>
      <c r="B39" s="71">
        <v>6</v>
      </c>
      <c r="C39" s="72">
        <v>5179000</v>
      </c>
      <c r="D39" s="23">
        <f t="shared" si="4"/>
        <v>3.4285714285714287E-2</v>
      </c>
      <c r="E39" s="23">
        <f t="shared" si="5"/>
        <v>3.5157816664730071E-2</v>
      </c>
      <c r="F39" s="75">
        <v>7</v>
      </c>
      <c r="G39" s="75">
        <f>RANK(C39,$C$33:$C$40)</f>
        <v>6</v>
      </c>
    </row>
    <row r="40" spans="1:7">
      <c r="A40" s="70" t="s">
        <v>107</v>
      </c>
      <c r="B40" s="71">
        <v>2</v>
      </c>
      <c r="C40" s="72">
        <v>600000</v>
      </c>
      <c r="D40" s="23">
        <f t="shared" si="4"/>
        <v>1.1428571428571429E-2</v>
      </c>
      <c r="E40" s="23">
        <f t="shared" si="5"/>
        <v>4.073120293268593E-3</v>
      </c>
      <c r="F40" s="75">
        <v>8</v>
      </c>
      <c r="G40" s="75">
        <f>RANK(C40,$C$33:$C$40)</f>
        <v>8</v>
      </c>
    </row>
    <row r="41" spans="1:7">
      <c r="A41" s="32" t="s">
        <v>23</v>
      </c>
      <c r="B41" s="47">
        <f>SUM(B33:B40)</f>
        <v>175</v>
      </c>
      <c r="C41" s="37">
        <f>SUM(C33:C40)</f>
        <v>147307213.34</v>
      </c>
      <c r="D41" s="30">
        <f>SUM(D33:D40)</f>
        <v>1</v>
      </c>
      <c r="E41" s="30">
        <f>SUM(E33:E40)</f>
        <v>1</v>
      </c>
      <c r="F41" s="31"/>
      <c r="G41" s="31"/>
    </row>
    <row r="43" spans="1:7">
      <c r="A43" s="134" t="s">
        <v>24</v>
      </c>
      <c r="B43" s="134"/>
      <c r="C43" s="134"/>
      <c r="D43" s="104" t="s">
        <v>43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30:G30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3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OCTOBER, 2024</v>
      </c>
    </row>
    <row r="3" spans="1:7" ht="13.8" thickBot="1"/>
    <row r="4" spans="1:7" ht="16.2" thickBot="1">
      <c r="A4" s="128" t="s">
        <v>13</v>
      </c>
      <c r="B4" s="129"/>
      <c r="C4" s="129"/>
      <c r="D4" s="129"/>
      <c r="E4" s="129"/>
      <c r="F4" s="129"/>
      <c r="G4" s="130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63</v>
      </c>
      <c r="B7" s="146">
        <v>36</v>
      </c>
      <c r="C7" s="147">
        <v>32509500</v>
      </c>
      <c r="D7" s="148">
        <f>B7/$B$15</f>
        <v>0.30252100840336132</v>
      </c>
      <c r="E7" s="143">
        <f>C7/$C$15</f>
        <v>0.31625941828186727</v>
      </c>
      <c r="F7" s="144">
        <v>1</v>
      </c>
      <c r="G7" s="144">
        <f>RANK(C7,$C$7:$C$14)</f>
        <v>1</v>
      </c>
    </row>
    <row r="8" spans="1:7">
      <c r="A8" s="35" t="s">
        <v>60</v>
      </c>
      <c r="B8" s="36">
        <v>28</v>
      </c>
      <c r="C8" s="96">
        <v>25960777.629999999</v>
      </c>
      <c r="D8" s="27">
        <f>B8/$B$15</f>
        <v>0.23529411764705882</v>
      </c>
      <c r="E8" s="23">
        <f>C8/$C$15</f>
        <v>0.25255203652497615</v>
      </c>
      <c r="F8" s="75">
        <v>2</v>
      </c>
      <c r="G8" s="75">
        <f>RANK(C8,$C$7:$C$14)</f>
        <v>2</v>
      </c>
    </row>
    <row r="9" spans="1:7">
      <c r="A9" s="35" t="s">
        <v>83</v>
      </c>
      <c r="B9" s="36">
        <v>19</v>
      </c>
      <c r="C9" s="96">
        <v>18654000</v>
      </c>
      <c r="D9" s="27">
        <f t="shared" ref="D9" si="0">B9/$B$15</f>
        <v>0.15966386554621848</v>
      </c>
      <c r="E9" s="23">
        <f t="shared" ref="E9" si="1">C9/$C$15</f>
        <v>0.18147012991986811</v>
      </c>
      <c r="F9" s="75">
        <v>3</v>
      </c>
      <c r="G9" s="75">
        <f>RANK(C9,$C$7:$C$14)</f>
        <v>3</v>
      </c>
    </row>
    <row r="10" spans="1:7">
      <c r="A10" s="35" t="s">
        <v>81</v>
      </c>
      <c r="B10" s="36">
        <v>14</v>
      </c>
      <c r="C10" s="96">
        <v>10018000</v>
      </c>
      <c r="D10" s="27">
        <f>B10/$B$15</f>
        <v>0.11764705882352941</v>
      </c>
      <c r="E10" s="23">
        <f>C10/$C$15</f>
        <v>9.7457261795713443E-2</v>
      </c>
      <c r="F10" s="75">
        <v>4</v>
      </c>
      <c r="G10" s="75">
        <f>RANK(C10,$C$7:$C$14)</f>
        <v>4</v>
      </c>
    </row>
    <row r="11" spans="1:7">
      <c r="A11" s="35" t="s">
        <v>66</v>
      </c>
      <c r="B11" s="36">
        <v>9</v>
      </c>
      <c r="C11" s="96">
        <v>7320000</v>
      </c>
      <c r="D11" s="27">
        <f>B11/$B$15</f>
        <v>7.5630252100840331E-2</v>
      </c>
      <c r="E11" s="23">
        <f>C11/$C$15</f>
        <v>7.1210536668459015E-2</v>
      </c>
      <c r="F11" s="75">
        <v>5</v>
      </c>
      <c r="G11" s="75">
        <f>RANK(C11,$C$7:$C$14)</f>
        <v>5</v>
      </c>
    </row>
    <row r="12" spans="1:7">
      <c r="A12" s="35" t="s">
        <v>86</v>
      </c>
      <c r="B12" s="36">
        <v>7</v>
      </c>
      <c r="C12" s="96">
        <v>3352499</v>
      </c>
      <c r="D12" s="27">
        <f>B12/$B$15</f>
        <v>5.8823529411764705E-2</v>
      </c>
      <c r="E12" s="23">
        <f>C12/$C$15</f>
        <v>3.2613832373015322E-2</v>
      </c>
      <c r="F12" s="75">
        <v>6</v>
      </c>
      <c r="G12" s="75">
        <f>RANK(C12,$C$7:$C$14)</f>
        <v>7</v>
      </c>
    </row>
    <row r="13" spans="1:7">
      <c r="A13" s="35" t="s">
        <v>55</v>
      </c>
      <c r="B13" s="36">
        <v>5</v>
      </c>
      <c r="C13" s="96">
        <v>4679000</v>
      </c>
      <c r="D13" s="27">
        <f>B13/$B$15</f>
        <v>4.2016806722689079E-2</v>
      </c>
      <c r="E13" s="23">
        <f>C13/$C$15</f>
        <v>4.5518319818540945E-2</v>
      </c>
      <c r="F13" s="75">
        <v>7</v>
      </c>
      <c r="G13" s="75">
        <f>RANK(C13,$C$7:$C$14)</f>
        <v>6</v>
      </c>
    </row>
    <row r="14" spans="1:7">
      <c r="A14" s="35" t="s">
        <v>107</v>
      </c>
      <c r="B14" s="36">
        <v>1</v>
      </c>
      <c r="C14" s="96">
        <v>300000</v>
      </c>
      <c r="D14" s="27">
        <f>B14/$B$15</f>
        <v>8.4033613445378148E-3</v>
      </c>
      <c r="E14" s="23">
        <f>C14/$C$15</f>
        <v>2.9184646175597958E-3</v>
      </c>
      <c r="F14" s="75">
        <v>8</v>
      </c>
      <c r="G14" s="75">
        <f>RANK(C14,$C$7:$C$14)</f>
        <v>8</v>
      </c>
    </row>
    <row r="15" spans="1:7">
      <c r="A15" s="28" t="s">
        <v>23</v>
      </c>
      <c r="B15" s="29">
        <f>SUM(B7:B14)</f>
        <v>119</v>
      </c>
      <c r="C15" s="97">
        <f>SUM(C7:C14)</f>
        <v>102793776.63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8" t="s">
        <v>14</v>
      </c>
      <c r="B17" s="129"/>
      <c r="C17" s="129"/>
      <c r="D17" s="129"/>
      <c r="E17" s="129"/>
      <c r="F17" s="129"/>
      <c r="G17" s="130"/>
    </row>
    <row r="18" spans="1:7">
      <c r="A18" s="3"/>
      <c r="B18" s="102"/>
      <c r="C18" s="94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5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9" t="s">
        <v>63</v>
      </c>
      <c r="B20" s="146">
        <v>15</v>
      </c>
      <c r="C20" s="98">
        <v>9556600.5</v>
      </c>
      <c r="D20" s="148">
        <f>B20/$B$24</f>
        <v>0.51724137931034486</v>
      </c>
      <c r="E20" s="23">
        <f>C20/$C$24</f>
        <v>0.33109436913085383</v>
      </c>
      <c r="F20" s="144">
        <v>1</v>
      </c>
      <c r="G20" s="75">
        <f>RANK(C20,$C$20:$C$23)</f>
        <v>2</v>
      </c>
    </row>
    <row r="21" spans="1:7">
      <c r="A21" s="149" t="s">
        <v>81</v>
      </c>
      <c r="B21" s="49">
        <v>7</v>
      </c>
      <c r="C21" s="147">
        <v>12022066</v>
      </c>
      <c r="D21" s="27">
        <f>B21/$B$24</f>
        <v>0.2413793103448276</v>
      </c>
      <c r="E21" s="143">
        <f>C21/$C$24</f>
        <v>0.41651195505341965</v>
      </c>
      <c r="F21" s="75">
        <v>2</v>
      </c>
      <c r="G21" s="144">
        <f>RANK(C21,$C$20:$C$23)</f>
        <v>1</v>
      </c>
    </row>
    <row r="22" spans="1:7">
      <c r="A22" s="48" t="s">
        <v>60</v>
      </c>
      <c r="B22" s="49">
        <v>5</v>
      </c>
      <c r="C22" s="98">
        <v>3847089.46</v>
      </c>
      <c r="D22" s="27">
        <f>B22/$B$24</f>
        <v>0.17241379310344829</v>
      </c>
      <c r="E22" s="23">
        <f>C22/$C$24</f>
        <v>0.13328480747402355</v>
      </c>
      <c r="F22" s="75">
        <v>3</v>
      </c>
      <c r="G22" s="75">
        <f>RANK(C22,$C$20:$C$23)</f>
        <v>3</v>
      </c>
    </row>
    <row r="23" spans="1:7">
      <c r="A23" s="48" t="s">
        <v>66</v>
      </c>
      <c r="B23" s="49">
        <v>2</v>
      </c>
      <c r="C23" s="98">
        <v>3437919.75</v>
      </c>
      <c r="D23" s="27">
        <f t="shared" ref="D23" si="2">B23/$B$24</f>
        <v>6.8965517241379309E-2</v>
      </c>
      <c r="E23" s="23">
        <f t="shared" ref="E23" si="3">C23/$C$24</f>
        <v>0.11910886834170296</v>
      </c>
      <c r="F23" s="75">
        <v>4</v>
      </c>
      <c r="G23" s="75">
        <f>RANK(C23,$C$20:$C$23)</f>
        <v>4</v>
      </c>
    </row>
    <row r="24" spans="1:7">
      <c r="A24" s="28" t="s">
        <v>23</v>
      </c>
      <c r="B24" s="29">
        <f>SUM(B20:B23)</f>
        <v>29</v>
      </c>
      <c r="C24" s="97">
        <f>SUM(C20:C23)</f>
        <v>28863675.710000001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8" t="s">
        <v>15</v>
      </c>
      <c r="B26" s="129"/>
      <c r="C26" s="129"/>
      <c r="D26" s="129"/>
      <c r="E26" s="129"/>
      <c r="F26" s="129"/>
      <c r="G26" s="130"/>
    </row>
    <row r="27" spans="1:7">
      <c r="A27" s="3"/>
      <c r="B27" s="102"/>
      <c r="C27" s="94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5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45" t="s">
        <v>63</v>
      </c>
      <c r="B29" s="146">
        <v>32</v>
      </c>
      <c r="C29" s="147">
        <v>30883500</v>
      </c>
      <c r="D29" s="148">
        <f t="shared" ref="D29:D34" si="4">B29/$B$37</f>
        <v>0.34782608695652173</v>
      </c>
      <c r="E29" s="143">
        <f t="shared" ref="E29:E34" si="5">C29/$C$37</f>
        <v>0.36072155243034942</v>
      </c>
      <c r="F29" s="144">
        <v>1</v>
      </c>
      <c r="G29" s="144">
        <f>RANK(C29,$C$29:$C$36)</f>
        <v>1</v>
      </c>
    </row>
    <row r="30" spans="1:7">
      <c r="A30" s="35" t="s">
        <v>60</v>
      </c>
      <c r="B30" s="36">
        <v>22</v>
      </c>
      <c r="C30" s="96">
        <v>21222900</v>
      </c>
      <c r="D30" s="27">
        <f t="shared" si="4"/>
        <v>0.2391304347826087</v>
      </c>
      <c r="E30" s="23">
        <f t="shared" si="5"/>
        <v>0.24788503359638844</v>
      </c>
      <c r="F30" s="106">
        <v>2</v>
      </c>
      <c r="G30" s="75">
        <f>RANK(C30,$C$29:$C$36)</f>
        <v>2</v>
      </c>
    </row>
    <row r="31" spans="1:7">
      <c r="A31" s="35" t="s">
        <v>81</v>
      </c>
      <c r="B31" s="36">
        <v>14</v>
      </c>
      <c r="C31" s="96">
        <v>10018000</v>
      </c>
      <c r="D31" s="27">
        <f t="shared" si="4"/>
        <v>0.15217391304347827</v>
      </c>
      <c r="E31" s="23">
        <f t="shared" si="5"/>
        <v>0.11701097713171242</v>
      </c>
      <c r="F31" s="106">
        <v>3</v>
      </c>
      <c r="G31" s="75">
        <f>RANK(C31,$C$29:$C$36)</f>
        <v>3</v>
      </c>
    </row>
    <row r="32" spans="1:7">
      <c r="A32" s="35" t="s">
        <v>66</v>
      </c>
      <c r="B32" s="36">
        <v>9</v>
      </c>
      <c r="C32" s="96">
        <v>7320000</v>
      </c>
      <c r="D32" s="27">
        <f t="shared" si="4"/>
        <v>9.7826086956521743E-2</v>
      </c>
      <c r="E32" s="23">
        <f t="shared" si="5"/>
        <v>8.5498138610913849E-2</v>
      </c>
      <c r="F32" s="75">
        <v>4</v>
      </c>
      <c r="G32" s="75">
        <f>RANK(C32,$C$29:$C$36)</f>
        <v>5</v>
      </c>
    </row>
    <row r="33" spans="1:7">
      <c r="A33" s="35" t="s">
        <v>86</v>
      </c>
      <c r="B33" s="36">
        <v>6</v>
      </c>
      <c r="C33" s="96">
        <v>3232499</v>
      </c>
      <c r="D33" s="27">
        <f t="shared" si="4"/>
        <v>6.5217391304347824E-2</v>
      </c>
      <c r="E33" s="23">
        <f t="shared" si="5"/>
        <v>3.7755826169623002E-2</v>
      </c>
      <c r="F33" s="106">
        <v>5</v>
      </c>
      <c r="G33" s="75">
        <f>RANK(C33,$C$29:$C$36)</f>
        <v>7</v>
      </c>
    </row>
    <row r="34" spans="1:7">
      <c r="A34" s="35" t="s">
        <v>83</v>
      </c>
      <c r="B34" s="36">
        <v>4</v>
      </c>
      <c r="C34" s="96">
        <v>8280000</v>
      </c>
      <c r="D34" s="27">
        <f t="shared" si="4"/>
        <v>4.3478260869565216E-2</v>
      </c>
      <c r="E34" s="23">
        <f t="shared" si="5"/>
        <v>9.6711009248410737E-2</v>
      </c>
      <c r="F34" s="75">
        <v>6</v>
      </c>
      <c r="G34" s="75">
        <f>RANK(C34,$C$29:$C$36)</f>
        <v>4</v>
      </c>
    </row>
    <row r="35" spans="1:7">
      <c r="A35" s="35" t="s">
        <v>55</v>
      </c>
      <c r="B35" s="36">
        <v>4</v>
      </c>
      <c r="C35" s="96">
        <v>4359000</v>
      </c>
      <c r="D35" s="27">
        <f>B35/$B$37</f>
        <v>4.3478260869565216E-2</v>
      </c>
      <c r="E35" s="23">
        <f>C35/$C$37</f>
        <v>5.0913440738384351E-2</v>
      </c>
      <c r="F35" s="75">
        <v>6</v>
      </c>
      <c r="G35" s="75">
        <f>RANK(C35,$C$29:$C$36)</f>
        <v>6</v>
      </c>
    </row>
    <row r="36" spans="1:7">
      <c r="A36" s="35" t="s">
        <v>107</v>
      </c>
      <c r="B36" s="36">
        <v>1</v>
      </c>
      <c r="C36" s="96">
        <v>300000</v>
      </c>
      <c r="D36" s="27">
        <f>B36/$B$37</f>
        <v>1.0869565217391304E-2</v>
      </c>
      <c r="E36" s="23">
        <f>C36/$C$37</f>
        <v>3.5040220742177807E-3</v>
      </c>
      <c r="F36" s="75">
        <v>7</v>
      </c>
      <c r="G36" s="75">
        <f>RANK(C36,$C$29:$C$36)</f>
        <v>8</v>
      </c>
    </row>
    <row r="37" spans="1:7">
      <c r="A37" s="28" t="s">
        <v>23</v>
      </c>
      <c r="B37" s="40">
        <f>SUM(B29:B36)</f>
        <v>92</v>
      </c>
      <c r="C37" s="99">
        <f>SUM(C29:C36)</f>
        <v>85615899</v>
      </c>
      <c r="D37" s="30">
        <f>SUM(D29:D36)</f>
        <v>0.99999999999999989</v>
      </c>
      <c r="E37" s="30">
        <f>SUM(E29:E36)</f>
        <v>0.99999999999999989</v>
      </c>
      <c r="F37" s="31"/>
      <c r="G37" s="31"/>
    </row>
    <row r="38" spans="1:7" ht="13.8" thickBot="1"/>
    <row r="39" spans="1:7" ht="16.2" thickBot="1">
      <c r="A39" s="128" t="s">
        <v>16</v>
      </c>
      <c r="B39" s="129"/>
      <c r="C39" s="129"/>
      <c r="D39" s="129"/>
      <c r="E39" s="129"/>
      <c r="F39" s="129"/>
      <c r="G39" s="130"/>
    </row>
    <row r="40" spans="1:7">
      <c r="A40" s="18"/>
      <c r="B40" s="103"/>
      <c r="C40" s="100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5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50" t="s">
        <v>63</v>
      </c>
      <c r="B42" s="151">
        <v>1</v>
      </c>
      <c r="C42" s="152">
        <v>800000</v>
      </c>
      <c r="D42" s="143">
        <f>B42/$B$44</f>
        <v>0.5</v>
      </c>
      <c r="E42" s="143">
        <f>C42/$C$44</f>
        <v>0.70175438596491224</v>
      </c>
      <c r="F42" s="144">
        <v>1</v>
      </c>
      <c r="G42" s="144">
        <f>RANK(C42,$C$42:$C$43)</f>
        <v>1</v>
      </c>
    </row>
    <row r="43" spans="1:7">
      <c r="A43" s="150" t="s">
        <v>60</v>
      </c>
      <c r="B43" s="151">
        <v>1</v>
      </c>
      <c r="C43" s="101">
        <v>340000</v>
      </c>
      <c r="D43" s="143">
        <f>B43/$B$44</f>
        <v>0.5</v>
      </c>
      <c r="E43" s="23">
        <f>C43/$C$44</f>
        <v>0.2982456140350877</v>
      </c>
      <c r="F43" s="144">
        <v>1</v>
      </c>
      <c r="G43" s="75">
        <f>RANK(C43,$C$42:$C$43)</f>
        <v>2</v>
      </c>
    </row>
    <row r="44" spans="1:7">
      <c r="A44" s="28" t="s">
        <v>23</v>
      </c>
      <c r="B44" s="40">
        <f>SUM(B42:B43)</f>
        <v>2</v>
      </c>
      <c r="C44" s="99">
        <f>SUM(C42:C43)</f>
        <v>1140000</v>
      </c>
      <c r="D44" s="30">
        <f>SUM(D42:D43)</f>
        <v>1</v>
      </c>
      <c r="E44" s="30">
        <f>SUM(E42:E43)</f>
        <v>1</v>
      </c>
      <c r="F44" s="31"/>
      <c r="G44" s="31"/>
    </row>
    <row r="45" spans="1:7" ht="13.8" thickBot="1"/>
    <row r="46" spans="1:7" ht="16.2" thickBot="1">
      <c r="A46" s="128" t="s">
        <v>17</v>
      </c>
      <c r="B46" s="129"/>
      <c r="C46" s="129"/>
      <c r="D46" s="129"/>
      <c r="E46" s="129"/>
      <c r="F46" s="129"/>
      <c r="G46" s="130"/>
    </row>
    <row r="47" spans="1:7">
      <c r="A47" s="18"/>
      <c r="B47" s="103"/>
      <c r="C47" s="100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5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45" t="s">
        <v>83</v>
      </c>
      <c r="B49" s="146">
        <v>15</v>
      </c>
      <c r="C49" s="147">
        <v>10374000</v>
      </c>
      <c r="D49" s="148">
        <f>B49/$B$54</f>
        <v>0.6</v>
      </c>
      <c r="E49" s="143">
        <f>C49/$C$54</f>
        <v>0.6468436933696694</v>
      </c>
      <c r="F49" s="144">
        <v>1</v>
      </c>
      <c r="G49" s="144">
        <f>RANK(C49,$C$49:$C$53)</f>
        <v>1</v>
      </c>
    </row>
    <row r="50" spans="1:7">
      <c r="A50" s="35" t="s">
        <v>60</v>
      </c>
      <c r="B50" s="36">
        <v>5</v>
      </c>
      <c r="C50" s="96">
        <v>4397877.63</v>
      </c>
      <c r="D50" s="27">
        <f>B50/$B$54</f>
        <v>0.2</v>
      </c>
      <c r="E50" s="23">
        <f>C50/$C$54</f>
        <v>0.27421818095016853</v>
      </c>
      <c r="F50" s="75">
        <v>2</v>
      </c>
      <c r="G50" s="75">
        <f>RANK(C50,$C$49:$C$53)</f>
        <v>2</v>
      </c>
    </row>
    <row r="51" spans="1:7">
      <c r="A51" s="35" t="s">
        <v>63</v>
      </c>
      <c r="B51" s="36">
        <v>3</v>
      </c>
      <c r="C51" s="96">
        <v>826000</v>
      </c>
      <c r="D51" s="27">
        <f t="shared" ref="D51" si="6">B51/$B$54</f>
        <v>0.12</v>
      </c>
      <c r="E51" s="23">
        <f t="shared" ref="E51" si="7">C51/$C$54</f>
        <v>5.1503074100958834E-2</v>
      </c>
      <c r="F51" s="75">
        <v>3</v>
      </c>
      <c r="G51" s="75">
        <f>RANK(C51,$C$49:$C$53)</f>
        <v>3</v>
      </c>
    </row>
    <row r="52" spans="1:7">
      <c r="A52" s="35" t="s">
        <v>55</v>
      </c>
      <c r="B52" s="36">
        <v>1</v>
      </c>
      <c r="C52" s="96">
        <v>320000</v>
      </c>
      <c r="D52" s="27">
        <f>B52/$B$54</f>
        <v>0.04</v>
      </c>
      <c r="E52" s="23">
        <f>C52/$C$54</f>
        <v>1.9952764784875093E-2</v>
      </c>
      <c r="F52" s="75">
        <v>4</v>
      </c>
      <c r="G52" s="75">
        <f>RANK(C52,$C$49:$C$53)</f>
        <v>4</v>
      </c>
    </row>
    <row r="53" spans="1:7">
      <c r="A53" s="35" t="s">
        <v>86</v>
      </c>
      <c r="B53" s="36">
        <v>1</v>
      </c>
      <c r="C53" s="96">
        <v>120000</v>
      </c>
      <c r="D53" s="27">
        <f>B53/$B$54</f>
        <v>0.04</v>
      </c>
      <c r="E53" s="23">
        <f>C53/$C$54</f>
        <v>7.48228679432816E-3</v>
      </c>
      <c r="F53" s="75">
        <v>4</v>
      </c>
      <c r="G53" s="75">
        <f>RANK(C53,$C$49:$C$53)</f>
        <v>5</v>
      </c>
    </row>
    <row r="54" spans="1:7">
      <c r="A54" s="28" t="s">
        <v>23</v>
      </c>
      <c r="B54" s="29">
        <f>SUM(B49:B53)</f>
        <v>25</v>
      </c>
      <c r="C54" s="97">
        <f>SUM(C49:C53)</f>
        <v>16037877.629999999</v>
      </c>
      <c r="D54" s="30">
        <f>SUM(D49:D53)</f>
        <v>1</v>
      </c>
      <c r="E54" s="30">
        <f>SUM(E49:E53)</f>
        <v>1</v>
      </c>
      <c r="F54" s="31"/>
      <c r="G54" s="31"/>
    </row>
    <row r="57" spans="1:7">
      <c r="A57" s="134" t="s">
        <v>24</v>
      </c>
      <c r="B57" s="134"/>
      <c r="C57" s="134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6:G26"/>
    <mergeCell ref="A39:G39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OCTOBER, 2024</v>
      </c>
    </row>
    <row r="3" spans="1:7" ht="13.8" thickBot="1"/>
    <row r="4" spans="1:7" ht="16.2" thickBot="1">
      <c r="A4" s="128" t="s">
        <v>18</v>
      </c>
      <c r="B4" s="129"/>
      <c r="C4" s="129"/>
      <c r="D4" s="129"/>
      <c r="E4" s="129"/>
      <c r="F4" s="129"/>
      <c r="G4" s="130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3" t="s">
        <v>60</v>
      </c>
      <c r="B7" s="154">
        <v>4</v>
      </c>
      <c r="C7" s="155">
        <v>1781602</v>
      </c>
      <c r="D7" s="148">
        <f>B7/$B$15</f>
        <v>0.25</v>
      </c>
      <c r="E7" s="156">
        <f>C7/$C$15</f>
        <v>0.28377316584958795</v>
      </c>
      <c r="F7" s="144">
        <v>1</v>
      </c>
      <c r="G7" s="144">
        <f>RANK(C7,$C$7:$C$14)</f>
        <v>1</v>
      </c>
    </row>
    <row r="8" spans="1:7">
      <c r="A8" s="153" t="s">
        <v>66</v>
      </c>
      <c r="B8" s="154">
        <v>4</v>
      </c>
      <c r="C8" s="54">
        <v>1713747</v>
      </c>
      <c r="D8" s="148">
        <f t="shared" ref="D8:D13" si="0">B8/$B$15</f>
        <v>0.25</v>
      </c>
      <c r="E8" s="66">
        <f t="shared" ref="E8:E13" si="1">C8/$C$15</f>
        <v>0.27296523671124856</v>
      </c>
      <c r="F8" s="144">
        <v>1</v>
      </c>
      <c r="G8" s="75">
        <f>RANK(C8,$C$7:$C$14)</f>
        <v>2</v>
      </c>
    </row>
    <row r="9" spans="1:7">
      <c r="A9" s="60" t="s">
        <v>83</v>
      </c>
      <c r="B9" s="53">
        <v>2</v>
      </c>
      <c r="C9" s="54">
        <v>1030000</v>
      </c>
      <c r="D9" s="27">
        <f t="shared" ref="D9" si="2">B9/$B$15</f>
        <v>0.125</v>
      </c>
      <c r="E9" s="66">
        <f t="shared" ref="E9" si="3">C9/$C$15</f>
        <v>0.16405816833674167</v>
      </c>
      <c r="F9" s="75">
        <v>2</v>
      </c>
      <c r="G9" s="75">
        <f>RANK(C9,$C$7:$C$14)</f>
        <v>3</v>
      </c>
    </row>
    <row r="10" spans="1:7">
      <c r="A10" s="60" t="s">
        <v>81</v>
      </c>
      <c r="B10" s="53">
        <v>2</v>
      </c>
      <c r="C10" s="54">
        <v>423912</v>
      </c>
      <c r="D10" s="27">
        <f t="shared" si="0"/>
        <v>0.125</v>
      </c>
      <c r="E10" s="66">
        <f t="shared" si="1"/>
        <v>6.7520608015499833E-2</v>
      </c>
      <c r="F10" s="75">
        <v>2</v>
      </c>
      <c r="G10" s="75">
        <f>RANK(C10,$C$7:$C$14)</f>
        <v>6</v>
      </c>
    </row>
    <row r="11" spans="1:7">
      <c r="A11" s="60" t="s">
        <v>55</v>
      </c>
      <c r="B11" s="53">
        <v>1</v>
      </c>
      <c r="C11" s="54">
        <v>500000</v>
      </c>
      <c r="D11" s="27">
        <f t="shared" si="0"/>
        <v>6.25E-2</v>
      </c>
      <c r="E11" s="66">
        <f t="shared" si="1"/>
        <v>7.9639887542107601E-2</v>
      </c>
      <c r="F11" s="75">
        <v>3</v>
      </c>
      <c r="G11" s="75">
        <f>RANK(C11,$C$7:$C$14)</f>
        <v>4</v>
      </c>
    </row>
    <row r="12" spans="1:7">
      <c r="A12" s="60" t="s">
        <v>63</v>
      </c>
      <c r="B12" s="53">
        <v>1</v>
      </c>
      <c r="C12" s="54">
        <v>454000</v>
      </c>
      <c r="D12" s="27">
        <f t="shared" si="0"/>
        <v>6.25E-2</v>
      </c>
      <c r="E12" s="66">
        <f t="shared" si="1"/>
        <v>7.2313017888233702E-2</v>
      </c>
      <c r="F12" s="75">
        <v>3</v>
      </c>
      <c r="G12" s="75">
        <f>RANK(C12,$C$7:$C$14)</f>
        <v>5</v>
      </c>
    </row>
    <row r="13" spans="1:7">
      <c r="A13" s="60" t="s">
        <v>107</v>
      </c>
      <c r="B13" s="53">
        <v>1</v>
      </c>
      <c r="C13" s="54">
        <v>300000</v>
      </c>
      <c r="D13" s="27">
        <f t="shared" si="0"/>
        <v>6.25E-2</v>
      </c>
      <c r="E13" s="66">
        <f t="shared" si="1"/>
        <v>4.7783932525264562E-2</v>
      </c>
      <c r="F13" s="75">
        <v>3</v>
      </c>
      <c r="G13" s="75">
        <f>RANK(C13,$C$7:$C$14)</f>
        <v>7</v>
      </c>
    </row>
    <row r="14" spans="1:7">
      <c r="A14" s="67" t="s">
        <v>86</v>
      </c>
      <c r="B14" s="68">
        <v>1</v>
      </c>
      <c r="C14" s="69">
        <v>75000</v>
      </c>
      <c r="D14" s="27">
        <f>B14/$B$15</f>
        <v>6.25E-2</v>
      </c>
      <c r="E14" s="23">
        <f>C14/$C$15</f>
        <v>1.1945983131316141E-2</v>
      </c>
      <c r="F14" s="75">
        <v>3</v>
      </c>
      <c r="G14" s="75">
        <f>RANK(C14,$C$7:$C$14)</f>
        <v>8</v>
      </c>
    </row>
    <row r="15" spans="1:7">
      <c r="A15" s="59" t="s">
        <v>23</v>
      </c>
      <c r="B15" s="34">
        <f>SUM(B7:B14)</f>
        <v>16</v>
      </c>
      <c r="C15" s="51">
        <f>SUM(C7:C14)</f>
        <v>6278261</v>
      </c>
      <c r="D15" s="30">
        <f>SUM(D7:D14)</f>
        <v>1</v>
      </c>
      <c r="E15" s="30">
        <f>SUM(E7:E14)</f>
        <v>1.0000000000000002</v>
      </c>
      <c r="F15" s="40"/>
      <c r="G15" s="40"/>
    </row>
    <row r="16" spans="1:7" ht="13.8" thickBot="1"/>
    <row r="17" spans="1:7" ht="16.2" thickBot="1">
      <c r="A17" s="128" t="s">
        <v>19</v>
      </c>
      <c r="B17" s="129"/>
      <c r="C17" s="129"/>
      <c r="D17" s="129"/>
      <c r="E17" s="129"/>
      <c r="F17" s="129"/>
      <c r="G17" s="130"/>
    </row>
    <row r="18" spans="1:7">
      <c r="A18" s="57"/>
      <c r="B18" s="65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57" t="s">
        <v>63</v>
      </c>
      <c r="B20" s="144">
        <v>1</v>
      </c>
      <c r="C20" s="158">
        <v>2413000</v>
      </c>
      <c r="D20" s="148">
        <f>B20/$B$22</f>
        <v>0.5</v>
      </c>
      <c r="E20" s="156">
        <f>C20/$C$22</f>
        <v>0.83465928744379103</v>
      </c>
      <c r="F20" s="144">
        <v>1</v>
      </c>
      <c r="G20" s="144">
        <f>RANK(C20,$C$20:$C$21)</f>
        <v>1</v>
      </c>
    </row>
    <row r="21" spans="1:7">
      <c r="A21" s="157" t="s">
        <v>86</v>
      </c>
      <c r="B21" s="144">
        <v>1</v>
      </c>
      <c r="C21" s="76">
        <v>478000</v>
      </c>
      <c r="D21" s="148">
        <f>B21/$B$22</f>
        <v>0.5</v>
      </c>
      <c r="E21" s="66">
        <f>C21/$C$22</f>
        <v>0.16534071255620891</v>
      </c>
      <c r="F21" s="144">
        <v>1</v>
      </c>
      <c r="G21" s="75">
        <f>RANK(C21,$C$20:$C$21)</f>
        <v>2</v>
      </c>
    </row>
    <row r="22" spans="1:7">
      <c r="A22" s="59" t="s">
        <v>23</v>
      </c>
      <c r="B22" s="40">
        <f>SUM(B20:B21)</f>
        <v>2</v>
      </c>
      <c r="C22" s="37">
        <f>SUM(C20:C21)</f>
        <v>2891000</v>
      </c>
      <c r="D22" s="30">
        <f>SUM(D20:D21)</f>
        <v>1</v>
      </c>
      <c r="E22" s="30">
        <f>SUM(E20:E21)</f>
        <v>1</v>
      </c>
      <c r="F22" s="40"/>
      <c r="G22" s="40"/>
    </row>
    <row r="23" spans="1:7" ht="13.8" thickBot="1"/>
    <row r="24" spans="1:7" ht="16.2" thickBot="1">
      <c r="A24" s="128" t="s">
        <v>20</v>
      </c>
      <c r="B24" s="129"/>
      <c r="C24" s="129"/>
      <c r="D24" s="129"/>
      <c r="E24" s="129"/>
      <c r="F24" s="129"/>
      <c r="G24" s="130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53" t="s">
        <v>60</v>
      </c>
      <c r="B27" s="154">
        <v>2</v>
      </c>
      <c r="C27" s="155">
        <v>1288000</v>
      </c>
      <c r="D27" s="148">
        <f t="shared" ref="D27" si="4">B27/$B$28</f>
        <v>1</v>
      </c>
      <c r="E27" s="156">
        <f t="shared" ref="E27" si="5">C27/$C$28</f>
        <v>1</v>
      </c>
      <c r="F27" s="144">
        <v>1</v>
      </c>
      <c r="G27" s="75">
        <f>RANK(C27,$C$27:$C$27)</f>
        <v>1</v>
      </c>
    </row>
    <row r="28" spans="1:7">
      <c r="A28" s="59" t="s">
        <v>23</v>
      </c>
      <c r="B28" s="40">
        <f>SUM(B27:B27)</f>
        <v>2</v>
      </c>
      <c r="C28" s="37">
        <f>SUM(C27:C27)</f>
        <v>1288000</v>
      </c>
      <c r="D28" s="30">
        <f>SUM(D27:D27)</f>
        <v>1</v>
      </c>
      <c r="E28" s="30">
        <f>SUM(E27:E27)</f>
        <v>1</v>
      </c>
      <c r="F28" s="40"/>
      <c r="G28" s="40"/>
    </row>
    <row r="29" spans="1:7" ht="13.8" thickBot="1"/>
    <row r="30" spans="1:7" ht="16.2" thickBot="1">
      <c r="A30" s="128" t="s">
        <v>21</v>
      </c>
      <c r="B30" s="129"/>
      <c r="C30" s="129"/>
      <c r="D30" s="129"/>
      <c r="E30" s="129"/>
      <c r="F30" s="129"/>
      <c r="G30" s="130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57" t="s">
        <v>63</v>
      </c>
      <c r="B33" s="144">
        <v>2</v>
      </c>
      <c r="C33" s="158">
        <v>3547500</v>
      </c>
      <c r="D33" s="143">
        <f>B33/$B$34</f>
        <v>1</v>
      </c>
      <c r="E33" s="156">
        <f>C33/$C$34</f>
        <v>1</v>
      </c>
      <c r="F33" s="144">
        <v>1</v>
      </c>
      <c r="G33" s="144">
        <f>RANK(C33,$C$33:$C$33)</f>
        <v>1</v>
      </c>
    </row>
    <row r="34" spans="1:7">
      <c r="A34" s="59" t="s">
        <v>23</v>
      </c>
      <c r="B34" s="34">
        <f>SUM(B33:B33)</f>
        <v>2</v>
      </c>
      <c r="C34" s="51">
        <f>SUM(C33:C33)</f>
        <v>3547500</v>
      </c>
      <c r="D34" s="30">
        <f>SUM(D33:D33)</f>
        <v>1</v>
      </c>
      <c r="E34" s="30">
        <f>SUM(E33:E33)</f>
        <v>1</v>
      </c>
      <c r="F34" s="40"/>
      <c r="G34" s="40"/>
    </row>
    <row r="35" spans="1:7" ht="13.8" thickBot="1"/>
    <row r="36" spans="1:7" ht="16.2" thickBot="1">
      <c r="A36" s="128" t="s">
        <v>22</v>
      </c>
      <c r="B36" s="129"/>
      <c r="C36" s="129"/>
      <c r="D36" s="129"/>
      <c r="E36" s="129"/>
      <c r="F36" s="129"/>
      <c r="G36" s="130"/>
    </row>
    <row r="37" spans="1:7">
      <c r="A37" s="57"/>
      <c r="B37" s="65"/>
      <c r="C37" s="39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8" t="s">
        <v>11</v>
      </c>
      <c r="B38" s="19" t="s">
        <v>8</v>
      </c>
      <c r="C38" s="50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53" t="s">
        <v>63</v>
      </c>
      <c r="B39" s="154">
        <v>2</v>
      </c>
      <c r="C39" s="74">
        <v>580000</v>
      </c>
      <c r="D39" s="143">
        <f t="shared" ref="D39" si="6">B39/$B$42</f>
        <v>0.4</v>
      </c>
      <c r="E39" s="23">
        <f t="shared" ref="E39" si="7">C39/$C$42</f>
        <v>0.35258358662613981</v>
      </c>
      <c r="F39" s="144">
        <v>1</v>
      </c>
      <c r="G39" s="75">
        <f>RANK(C39,$C$39:$C$41)</f>
        <v>2</v>
      </c>
    </row>
    <row r="40" spans="1:7">
      <c r="A40" s="153" t="s">
        <v>60</v>
      </c>
      <c r="B40" s="154">
        <v>2</v>
      </c>
      <c r="C40" s="74">
        <v>465000</v>
      </c>
      <c r="D40" s="143">
        <f>B40/$B$42</f>
        <v>0.4</v>
      </c>
      <c r="E40" s="23">
        <f>C40/$C$42</f>
        <v>0.28267477203647418</v>
      </c>
      <c r="F40" s="144">
        <v>1</v>
      </c>
      <c r="G40" s="75">
        <f>RANK(C40,$C$39:$C$41)</f>
        <v>3</v>
      </c>
    </row>
    <row r="41" spans="1:7">
      <c r="A41" s="153" t="s">
        <v>66</v>
      </c>
      <c r="B41" s="73">
        <v>1</v>
      </c>
      <c r="C41" s="155">
        <v>600000</v>
      </c>
      <c r="D41" s="23">
        <f>B41/$B$42</f>
        <v>0.2</v>
      </c>
      <c r="E41" s="143">
        <f>C41/$C$42</f>
        <v>0.36474164133738601</v>
      </c>
      <c r="F41" s="75">
        <v>2</v>
      </c>
      <c r="G41" s="144">
        <f>RANK(C41,$C$39:$C$41)</f>
        <v>1</v>
      </c>
    </row>
    <row r="42" spans="1:7">
      <c r="A42" s="59" t="s">
        <v>23</v>
      </c>
      <c r="B42" s="34">
        <f>SUM(B39:B41)</f>
        <v>5</v>
      </c>
      <c r="C42" s="51">
        <f>SUM(C39:C41)</f>
        <v>1645000</v>
      </c>
      <c r="D42" s="30">
        <f>SUM(D39:D41)</f>
        <v>1</v>
      </c>
      <c r="E42" s="30">
        <f>SUM(E39:E41)</f>
        <v>1</v>
      </c>
      <c r="F42" s="40"/>
      <c r="G42" s="40"/>
    </row>
    <row r="43" spans="1:7">
      <c r="A43" s="61"/>
      <c r="B43" s="24"/>
      <c r="C43" s="52"/>
      <c r="D43" s="42"/>
      <c r="E43" s="42"/>
      <c r="F43" s="64"/>
      <c r="G43" s="64"/>
    </row>
    <row r="45" spans="1:7">
      <c r="A45" s="134" t="s">
        <v>24</v>
      </c>
      <c r="B45" s="134"/>
      <c r="C45" s="134"/>
    </row>
    <row r="46" spans="1:7">
      <c r="A46" s="62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7:G17"/>
    <mergeCell ref="A24:G24"/>
    <mergeCell ref="A30:G30"/>
    <mergeCell ref="A36:G36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61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7" t="s">
        <v>44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66</v>
      </c>
      <c r="D6" s="78">
        <v>11</v>
      </c>
      <c r="E6" s="25">
        <v>10757919.75</v>
      </c>
      <c r="F6" s="9">
        <v>7.4324324324324328E-2</v>
      </c>
      <c r="G6" s="9">
        <v>8.1711437968722891E-2</v>
      </c>
    </row>
    <row r="7" spans="1:7">
      <c r="B7" t="s">
        <v>93</v>
      </c>
      <c r="D7" s="78">
        <v>4</v>
      </c>
      <c r="E7" s="25">
        <v>4301919.75</v>
      </c>
      <c r="F7" s="9">
        <v>2.7027027027027029E-2</v>
      </c>
      <c r="G7" s="9">
        <v>3.2675094903784618E-2</v>
      </c>
    </row>
    <row r="8" spans="1:7">
      <c r="C8" t="s">
        <v>111</v>
      </c>
      <c r="D8" s="78">
        <v>2</v>
      </c>
      <c r="E8" s="25">
        <v>864000</v>
      </c>
      <c r="F8" s="9">
        <v>1.3513513513513514E-2</v>
      </c>
      <c r="G8" s="9">
        <v>6.5624845737463867E-3</v>
      </c>
    </row>
    <row r="9" spans="1:7">
      <c r="C9" t="s">
        <v>95</v>
      </c>
      <c r="D9" s="78">
        <v>2</v>
      </c>
      <c r="E9" s="25">
        <v>3437919.75</v>
      </c>
      <c r="F9" s="9">
        <v>1.3513513513513514E-2</v>
      </c>
      <c r="G9" s="9">
        <v>2.6112610330038234E-2</v>
      </c>
    </row>
    <row r="10" spans="1:7">
      <c r="B10" t="s">
        <v>67</v>
      </c>
      <c r="D10" s="78">
        <v>7</v>
      </c>
      <c r="E10" s="25">
        <v>6456000</v>
      </c>
      <c r="F10" s="9">
        <v>4.72972972972973E-2</v>
      </c>
      <c r="G10" s="9">
        <v>4.9036343064938273E-2</v>
      </c>
    </row>
    <row r="11" spans="1:7">
      <c r="C11" t="s">
        <v>68</v>
      </c>
      <c r="D11" s="78">
        <v>4</v>
      </c>
      <c r="E11" s="25">
        <v>4236000</v>
      </c>
      <c r="F11" s="9">
        <v>2.7027027027027029E-2</v>
      </c>
      <c r="G11" s="9">
        <v>3.2174403535173257E-2</v>
      </c>
    </row>
    <row r="12" spans="1:7">
      <c r="C12" t="s">
        <v>97</v>
      </c>
      <c r="D12" s="78">
        <v>3</v>
      </c>
      <c r="E12" s="25">
        <v>2220000</v>
      </c>
      <c r="F12" s="9">
        <v>2.0270270270270271E-2</v>
      </c>
      <c r="G12" s="9">
        <v>1.6861939529765019E-2</v>
      </c>
    </row>
    <row r="13" spans="1:7">
      <c r="A13" t="s">
        <v>81</v>
      </c>
      <c r="D13" s="78">
        <v>21</v>
      </c>
      <c r="E13" s="25">
        <v>22040066</v>
      </c>
      <c r="F13" s="9">
        <v>0.14189189189189189</v>
      </c>
      <c r="G13" s="9">
        <v>0.16740462167749101</v>
      </c>
    </row>
    <row r="14" spans="1:7">
      <c r="B14" t="s">
        <v>93</v>
      </c>
      <c r="D14" s="78">
        <v>4</v>
      </c>
      <c r="E14" s="25">
        <v>3007381</v>
      </c>
      <c r="F14" s="9">
        <v>2.7027027027027029E-2</v>
      </c>
      <c r="G14" s="9">
        <v>2.2842466921155071E-2</v>
      </c>
    </row>
    <row r="15" spans="1:7">
      <c r="C15" t="s">
        <v>99</v>
      </c>
      <c r="D15" s="78">
        <v>3</v>
      </c>
      <c r="E15" s="25">
        <v>2202381</v>
      </c>
      <c r="F15" s="9">
        <v>2.0270270270270271E-2</v>
      </c>
      <c r="G15" s="9">
        <v>1.6728114974551088E-2</v>
      </c>
    </row>
    <row r="16" spans="1:7">
      <c r="C16" t="s">
        <v>94</v>
      </c>
      <c r="D16" s="78">
        <v>1</v>
      </c>
      <c r="E16" s="25">
        <v>805000</v>
      </c>
      <c r="F16" s="9">
        <v>6.7567567567567571E-3</v>
      </c>
      <c r="G16" s="9">
        <v>6.1143519466039823E-3</v>
      </c>
    </row>
    <row r="17" spans="1:7">
      <c r="B17" t="s">
        <v>57</v>
      </c>
      <c r="D17" s="78">
        <v>17</v>
      </c>
      <c r="E17" s="25">
        <v>19032685</v>
      </c>
      <c r="F17" s="9">
        <v>0.11486486486486487</v>
      </c>
      <c r="G17" s="9">
        <v>0.14456215475633594</v>
      </c>
    </row>
    <row r="18" spans="1:7">
      <c r="C18" t="s">
        <v>82</v>
      </c>
      <c r="D18" s="78">
        <v>17</v>
      </c>
      <c r="E18" s="25">
        <v>19032685</v>
      </c>
      <c r="F18" s="9">
        <v>0.11486486486486487</v>
      </c>
      <c r="G18" s="9">
        <v>0.14456215475633594</v>
      </c>
    </row>
    <row r="19" spans="1:7">
      <c r="A19" t="s">
        <v>63</v>
      </c>
      <c r="D19" s="78">
        <v>51</v>
      </c>
      <c r="E19" s="25">
        <v>42066100.5</v>
      </c>
      <c r="F19" s="9">
        <v>0.34459459459459457</v>
      </c>
      <c r="G19" s="9">
        <v>0.31951173102883695</v>
      </c>
    </row>
    <row r="20" spans="1:7">
      <c r="B20" t="s">
        <v>67</v>
      </c>
      <c r="D20" s="78">
        <v>1</v>
      </c>
      <c r="E20" s="25">
        <v>469000</v>
      </c>
      <c r="F20" s="9">
        <v>6.7567567567567571E-3</v>
      </c>
      <c r="G20" s="9">
        <v>3.5622746123692766E-3</v>
      </c>
    </row>
    <row r="21" spans="1:7">
      <c r="C21" t="s">
        <v>104</v>
      </c>
      <c r="D21" s="78">
        <v>1</v>
      </c>
      <c r="E21" s="25">
        <v>469000</v>
      </c>
      <c r="F21" s="9">
        <v>6.7567567567567571E-3</v>
      </c>
      <c r="G21" s="9">
        <v>3.5622746123692766E-3</v>
      </c>
    </row>
    <row r="22" spans="1:7">
      <c r="B22" t="s">
        <v>61</v>
      </c>
      <c r="D22" s="78">
        <v>25</v>
      </c>
      <c r="E22" s="25">
        <v>17596021.5</v>
      </c>
      <c r="F22" s="9">
        <v>0.16891891891891891</v>
      </c>
      <c r="G22" s="9">
        <v>0.13365002274659693</v>
      </c>
    </row>
    <row r="23" spans="1:7">
      <c r="C23" t="s">
        <v>64</v>
      </c>
      <c r="D23" s="78">
        <v>25</v>
      </c>
      <c r="E23" s="25">
        <v>17596021.5</v>
      </c>
      <c r="F23" s="9">
        <v>0.16891891891891891</v>
      </c>
      <c r="G23" s="9">
        <v>0.13365002274659693</v>
      </c>
    </row>
    <row r="24" spans="1:7">
      <c r="B24" t="s">
        <v>69</v>
      </c>
      <c r="D24" s="78">
        <v>14</v>
      </c>
      <c r="E24" s="25">
        <v>8638079</v>
      </c>
      <c r="F24" s="9">
        <v>9.45945945945946E-2</v>
      </c>
      <c r="G24" s="9">
        <v>6.5610254842942833E-2</v>
      </c>
    </row>
    <row r="25" spans="1:7">
      <c r="C25" t="s">
        <v>70</v>
      </c>
      <c r="D25" s="78">
        <v>11</v>
      </c>
      <c r="E25" s="25">
        <v>6806579</v>
      </c>
      <c r="F25" s="9">
        <v>7.4324324324324328E-2</v>
      </c>
      <c r="G25" s="9">
        <v>5.1699154730886696E-2</v>
      </c>
    </row>
    <row r="26" spans="1:7">
      <c r="C26" t="s">
        <v>85</v>
      </c>
      <c r="D26" s="78">
        <v>3</v>
      </c>
      <c r="E26" s="25">
        <v>1831500</v>
      </c>
      <c r="F26" s="9">
        <v>2.0270270270270271E-2</v>
      </c>
      <c r="G26" s="9">
        <v>1.3911100112056141E-2</v>
      </c>
    </row>
    <row r="27" spans="1:7">
      <c r="B27" t="s">
        <v>117</v>
      </c>
      <c r="D27" s="78">
        <v>1</v>
      </c>
      <c r="E27" s="25">
        <v>1778000</v>
      </c>
      <c r="F27" s="9">
        <v>6.7567567567567571E-3</v>
      </c>
      <c r="G27" s="9">
        <v>1.3504742560325318E-2</v>
      </c>
    </row>
    <row r="28" spans="1:7">
      <c r="C28" t="s">
        <v>118</v>
      </c>
      <c r="D28" s="78">
        <v>1</v>
      </c>
      <c r="E28" s="25">
        <v>1778000</v>
      </c>
      <c r="F28" s="9">
        <v>6.7567567567567571E-3</v>
      </c>
      <c r="G28" s="9">
        <v>1.3504742560325318E-2</v>
      </c>
    </row>
    <row r="29" spans="1:7">
      <c r="B29" t="s">
        <v>78</v>
      </c>
      <c r="D29" s="78">
        <v>9</v>
      </c>
      <c r="E29" s="25">
        <v>8397000</v>
      </c>
      <c r="F29" s="9">
        <v>6.0810810810810814E-2</v>
      </c>
      <c r="G29" s="9">
        <v>6.3779146951097695E-2</v>
      </c>
    </row>
    <row r="30" spans="1:7">
      <c r="C30" t="s">
        <v>79</v>
      </c>
      <c r="D30" s="78">
        <v>9</v>
      </c>
      <c r="E30" s="25">
        <v>8397000</v>
      </c>
      <c r="F30" s="9">
        <v>6.0810810810810814E-2</v>
      </c>
      <c r="G30" s="9">
        <v>6.3779146951097695E-2</v>
      </c>
    </row>
    <row r="31" spans="1:7">
      <c r="B31" t="s">
        <v>91</v>
      </c>
      <c r="D31" s="78">
        <v>1</v>
      </c>
      <c r="E31" s="25">
        <v>5188000</v>
      </c>
      <c r="F31" s="9">
        <v>6.7567567567567571E-3</v>
      </c>
      <c r="G31" s="9">
        <v>3.9405289315504924E-2</v>
      </c>
    </row>
    <row r="32" spans="1:7">
      <c r="C32" t="s">
        <v>92</v>
      </c>
      <c r="D32" s="78">
        <v>1</v>
      </c>
      <c r="E32" s="25">
        <v>5188000</v>
      </c>
      <c r="F32" s="9">
        <v>6.7567567567567571E-3</v>
      </c>
      <c r="G32" s="9">
        <v>3.9405289315504924E-2</v>
      </c>
    </row>
    <row r="33" spans="1:7">
      <c r="A33" t="s">
        <v>107</v>
      </c>
      <c r="D33" s="78">
        <v>1</v>
      </c>
      <c r="E33" s="25">
        <v>300000</v>
      </c>
      <c r="F33" s="9">
        <v>6.7567567567567571E-3</v>
      </c>
      <c r="G33" s="9">
        <v>2.2786404769952729E-3</v>
      </c>
    </row>
    <row r="34" spans="1:7">
      <c r="B34" t="s">
        <v>87</v>
      </c>
      <c r="D34" s="78">
        <v>1</v>
      </c>
      <c r="E34" s="25">
        <v>300000</v>
      </c>
      <c r="F34" s="9">
        <v>6.7567567567567571E-3</v>
      </c>
      <c r="G34" s="9">
        <v>2.2786404769952729E-3</v>
      </c>
    </row>
    <row r="35" spans="1:7">
      <c r="C35" t="s">
        <v>108</v>
      </c>
      <c r="D35" s="78">
        <v>1</v>
      </c>
      <c r="E35" s="25">
        <v>300000</v>
      </c>
      <c r="F35" s="9">
        <v>6.7567567567567571E-3</v>
      </c>
      <c r="G35" s="9">
        <v>2.2786404769952729E-3</v>
      </c>
    </row>
    <row r="36" spans="1:7">
      <c r="A36" t="s">
        <v>83</v>
      </c>
      <c r="D36" s="78">
        <v>19</v>
      </c>
      <c r="E36" s="25">
        <v>18654000</v>
      </c>
      <c r="F36" s="9">
        <v>0.12837837837837837</v>
      </c>
      <c r="G36" s="9">
        <v>0.14168586485956608</v>
      </c>
    </row>
    <row r="37" spans="1:7">
      <c r="B37" t="s">
        <v>78</v>
      </c>
      <c r="D37" s="78">
        <v>19</v>
      </c>
      <c r="E37" s="25">
        <v>18654000</v>
      </c>
      <c r="F37" s="9">
        <v>0.12837837837837837</v>
      </c>
      <c r="G37" s="9">
        <v>0.14168586485956608</v>
      </c>
    </row>
    <row r="38" spans="1:7">
      <c r="C38" t="s">
        <v>84</v>
      </c>
      <c r="D38" s="78">
        <v>19</v>
      </c>
      <c r="E38" s="25">
        <v>18654000</v>
      </c>
      <c r="F38" s="9">
        <v>0.12837837837837837</v>
      </c>
      <c r="G38" s="9">
        <v>0.14168586485956608</v>
      </c>
    </row>
    <row r="39" spans="1:7">
      <c r="A39" t="s">
        <v>86</v>
      </c>
      <c r="D39" s="78">
        <v>7</v>
      </c>
      <c r="E39" s="25">
        <v>3352499</v>
      </c>
      <c r="F39" s="9">
        <v>4.72972972972973E-2</v>
      </c>
      <c r="G39" s="9">
        <v>2.5463799734953919E-2</v>
      </c>
    </row>
    <row r="40" spans="1:7">
      <c r="B40" t="s">
        <v>93</v>
      </c>
      <c r="D40" s="78">
        <v>1</v>
      </c>
      <c r="E40" s="25">
        <v>642500</v>
      </c>
      <c r="F40" s="9">
        <v>6.7567567567567571E-3</v>
      </c>
      <c r="G40" s="9">
        <v>4.8800883548982101E-3</v>
      </c>
    </row>
    <row r="41" spans="1:7">
      <c r="C41" t="s">
        <v>102</v>
      </c>
      <c r="D41" s="78">
        <v>1</v>
      </c>
      <c r="E41" s="25">
        <v>642500</v>
      </c>
      <c r="F41" s="9">
        <v>6.7567567567567571E-3</v>
      </c>
      <c r="G41" s="9">
        <v>4.8800883548982101E-3</v>
      </c>
    </row>
    <row r="42" spans="1:7">
      <c r="B42" t="s">
        <v>61</v>
      </c>
      <c r="D42" s="78">
        <v>4</v>
      </c>
      <c r="E42" s="25">
        <v>2509999</v>
      </c>
      <c r="F42" s="9">
        <v>2.7027027027027029E-2</v>
      </c>
      <c r="G42" s="9">
        <v>1.9064617728725527E-2</v>
      </c>
    </row>
    <row r="43" spans="1:7">
      <c r="C43" t="s">
        <v>110</v>
      </c>
      <c r="D43" s="78">
        <v>4</v>
      </c>
      <c r="E43" s="25">
        <v>2509999</v>
      </c>
      <c r="F43" s="9">
        <v>2.7027027027027029E-2</v>
      </c>
      <c r="G43" s="9">
        <v>1.9064617728725527E-2</v>
      </c>
    </row>
    <row r="44" spans="1:7">
      <c r="B44" t="s">
        <v>87</v>
      </c>
      <c r="D44" s="78">
        <v>1</v>
      </c>
      <c r="E44" s="25">
        <v>80000</v>
      </c>
      <c r="F44" s="9">
        <v>6.7567567567567571E-3</v>
      </c>
      <c r="G44" s="9">
        <v>6.0763746053207283E-4</v>
      </c>
    </row>
    <row r="45" spans="1:7">
      <c r="C45" t="s">
        <v>88</v>
      </c>
      <c r="D45" s="78">
        <v>1</v>
      </c>
      <c r="E45" s="25">
        <v>80000</v>
      </c>
      <c r="F45" s="9">
        <v>6.7567567567567571E-3</v>
      </c>
      <c r="G45" s="9">
        <v>6.0763746053207283E-4</v>
      </c>
    </row>
    <row r="46" spans="1:7">
      <c r="B46" t="s">
        <v>114</v>
      </c>
      <c r="D46" s="78">
        <v>1</v>
      </c>
      <c r="E46" s="25">
        <v>120000</v>
      </c>
      <c r="F46" s="9">
        <v>6.7567567567567571E-3</v>
      </c>
      <c r="G46" s="9">
        <v>9.1145619079810924E-4</v>
      </c>
    </row>
    <row r="47" spans="1:7">
      <c r="C47" t="s">
        <v>115</v>
      </c>
      <c r="D47" s="78">
        <v>1</v>
      </c>
      <c r="E47" s="25">
        <v>120000</v>
      </c>
      <c r="F47" s="9">
        <v>6.7567567567567571E-3</v>
      </c>
      <c r="G47" s="9">
        <v>9.1145619079810924E-4</v>
      </c>
    </row>
    <row r="48" spans="1:7">
      <c r="A48" t="s">
        <v>60</v>
      </c>
      <c r="D48" s="78">
        <v>33</v>
      </c>
      <c r="E48" s="25">
        <v>29807867.09</v>
      </c>
      <c r="F48" s="9">
        <v>0.22297297297297297</v>
      </c>
      <c r="G48" s="9">
        <v>0.22640470828056433</v>
      </c>
    </row>
    <row r="49" spans="1:7">
      <c r="B49" t="s">
        <v>93</v>
      </c>
      <c r="D49" s="78">
        <v>1</v>
      </c>
      <c r="E49" s="25">
        <v>375725.63</v>
      </c>
      <c r="F49" s="9">
        <v>6.7567567567567571E-3</v>
      </c>
      <c r="G49" s="9">
        <v>2.8538120958751649E-3</v>
      </c>
    </row>
    <row r="50" spans="1:7">
      <c r="C50" t="s">
        <v>103</v>
      </c>
      <c r="D50" s="78">
        <v>1</v>
      </c>
      <c r="E50" s="25">
        <v>375725.63</v>
      </c>
      <c r="F50" s="9">
        <v>6.7567567567567571E-3</v>
      </c>
      <c r="G50" s="9">
        <v>2.8538120958751649E-3</v>
      </c>
    </row>
    <row r="51" spans="1:7">
      <c r="B51" t="s">
        <v>67</v>
      </c>
      <c r="D51" s="78">
        <v>1</v>
      </c>
      <c r="E51" s="25">
        <v>340000</v>
      </c>
      <c r="F51" s="9">
        <v>6.7567567567567571E-3</v>
      </c>
      <c r="G51" s="9">
        <v>2.5824592072613093E-3</v>
      </c>
    </row>
    <row r="52" spans="1:7">
      <c r="C52" t="s">
        <v>77</v>
      </c>
      <c r="D52" s="78">
        <v>1</v>
      </c>
      <c r="E52" s="25">
        <v>340000</v>
      </c>
      <c r="F52" s="9">
        <v>6.7567567567567571E-3</v>
      </c>
      <c r="G52" s="9">
        <v>2.5824592072613093E-3</v>
      </c>
    </row>
    <row r="53" spans="1:7">
      <c r="B53" t="s">
        <v>61</v>
      </c>
      <c r="D53" s="78">
        <v>30</v>
      </c>
      <c r="E53" s="25">
        <v>28452141.460000001</v>
      </c>
      <c r="F53" s="9">
        <v>0.20270270270270271</v>
      </c>
      <c r="G53" s="9">
        <v>0.21610733729317128</v>
      </c>
    </row>
    <row r="54" spans="1:7">
      <c r="C54" t="s">
        <v>62</v>
      </c>
      <c r="D54" s="78">
        <v>29</v>
      </c>
      <c r="E54" s="25">
        <v>27952141.460000001</v>
      </c>
      <c r="F54" s="9">
        <v>0.19594594594594594</v>
      </c>
      <c r="G54" s="9">
        <v>0.21230960316484584</v>
      </c>
    </row>
    <row r="55" spans="1:7">
      <c r="C55" t="s">
        <v>112</v>
      </c>
      <c r="D55" s="78">
        <v>1</v>
      </c>
      <c r="E55" s="25">
        <v>500000</v>
      </c>
      <c r="F55" s="9">
        <v>6.7567567567567571E-3</v>
      </c>
      <c r="G55" s="9">
        <v>3.797734128325455E-3</v>
      </c>
    </row>
    <row r="56" spans="1:7">
      <c r="B56" t="s">
        <v>105</v>
      </c>
      <c r="D56" s="78">
        <v>1</v>
      </c>
      <c r="E56" s="25">
        <v>640000</v>
      </c>
      <c r="F56" s="9">
        <v>6.7567567567567571E-3</v>
      </c>
      <c r="G56" s="9">
        <v>4.8610996842565826E-3</v>
      </c>
    </row>
    <row r="57" spans="1:7">
      <c r="C57" t="s">
        <v>106</v>
      </c>
      <c r="D57" s="78">
        <v>1</v>
      </c>
      <c r="E57" s="25">
        <v>640000</v>
      </c>
      <c r="F57" s="9">
        <v>6.7567567567567571E-3</v>
      </c>
      <c r="G57" s="9">
        <v>4.8610996842565826E-3</v>
      </c>
    </row>
    <row r="58" spans="1:7">
      <c r="A58" t="s">
        <v>55</v>
      </c>
      <c r="D58" s="78">
        <v>5</v>
      </c>
      <c r="E58" s="25">
        <v>4679000</v>
      </c>
      <c r="F58" s="9">
        <v>3.3783783783783786E-2</v>
      </c>
      <c r="G58" s="9">
        <v>3.5539195972869607E-2</v>
      </c>
    </row>
    <row r="59" spans="1:7">
      <c r="B59" t="s">
        <v>57</v>
      </c>
      <c r="D59" s="78">
        <v>5</v>
      </c>
      <c r="E59" s="25">
        <v>4679000</v>
      </c>
      <c r="F59" s="9">
        <v>3.3783783783783786E-2</v>
      </c>
      <c r="G59" s="9">
        <v>3.5539195972869607E-2</v>
      </c>
    </row>
    <row r="60" spans="1:7">
      <c r="C60" t="s">
        <v>58</v>
      </c>
      <c r="D60" s="78">
        <v>5</v>
      </c>
      <c r="E60" s="25">
        <v>4679000</v>
      </c>
      <c r="F60" s="9">
        <v>3.3783783783783786E-2</v>
      </c>
      <c r="G60" s="9">
        <v>3.5539195972869607E-2</v>
      </c>
    </row>
    <row r="61" spans="1:7">
      <c r="A61" t="s">
        <v>29</v>
      </c>
      <c r="D61" s="78">
        <v>148</v>
      </c>
      <c r="E61" s="25">
        <v>131657452.33999999</v>
      </c>
      <c r="F61" s="9">
        <v>1</v>
      </c>
      <c r="G6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1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157</v>
      </c>
      <c r="C5" s="78">
        <v>1</v>
      </c>
      <c r="D5" s="25">
        <v>38000</v>
      </c>
      <c r="E5" s="9">
        <v>3.7037037037037035E-2</v>
      </c>
      <c r="F5" s="9">
        <v>2.4281520976582325E-3</v>
      </c>
    </row>
    <row r="6" spans="1:6">
      <c r="B6" t="s">
        <v>60</v>
      </c>
      <c r="C6" s="78">
        <v>1</v>
      </c>
      <c r="D6" s="25">
        <v>38000</v>
      </c>
      <c r="E6" s="9">
        <v>3.7037037037037035E-2</v>
      </c>
      <c r="F6" s="9">
        <v>2.4281520976582325E-3</v>
      </c>
    </row>
    <row r="7" spans="1:6">
      <c r="C7" s="78"/>
      <c r="D7" s="25"/>
      <c r="E7" s="9"/>
      <c r="F7" s="9"/>
    </row>
    <row r="8" spans="1:6">
      <c r="A8" t="s">
        <v>133</v>
      </c>
      <c r="C8" s="78">
        <v>1</v>
      </c>
      <c r="D8" s="25">
        <v>434309</v>
      </c>
      <c r="E8" s="9">
        <v>3.7037037037037035E-2</v>
      </c>
      <c r="F8" s="9">
        <v>2.7751797615311824E-2</v>
      </c>
    </row>
    <row r="9" spans="1:6">
      <c r="B9" t="s">
        <v>66</v>
      </c>
      <c r="C9" s="78">
        <v>1</v>
      </c>
      <c r="D9" s="25">
        <v>434309</v>
      </c>
      <c r="E9" s="9">
        <v>3.7037037037037035E-2</v>
      </c>
      <c r="F9" s="9">
        <v>2.7751797615311824E-2</v>
      </c>
    </row>
    <row r="10" spans="1:6">
      <c r="C10" s="78"/>
      <c r="D10" s="25"/>
      <c r="E10" s="9"/>
      <c r="F10" s="9"/>
    </row>
    <row r="11" spans="1:6">
      <c r="A11" t="s">
        <v>121</v>
      </c>
      <c r="C11" s="78">
        <v>1</v>
      </c>
      <c r="D11" s="25">
        <v>300000</v>
      </c>
      <c r="E11" s="9">
        <v>3.7037037037037035E-2</v>
      </c>
      <c r="F11" s="9">
        <v>1.9169621823617627E-2</v>
      </c>
    </row>
    <row r="12" spans="1:6">
      <c r="B12" t="s">
        <v>107</v>
      </c>
      <c r="C12" s="78">
        <v>1</v>
      </c>
      <c r="D12" s="25">
        <v>300000</v>
      </c>
      <c r="E12" s="9">
        <v>3.7037037037037035E-2</v>
      </c>
      <c r="F12" s="9">
        <v>1.9169621823617627E-2</v>
      </c>
    </row>
    <row r="13" spans="1:6">
      <c r="C13" s="78"/>
      <c r="D13" s="25"/>
      <c r="E13" s="9"/>
      <c r="F13" s="9"/>
    </row>
    <row r="14" spans="1:6">
      <c r="A14" t="s">
        <v>130</v>
      </c>
      <c r="C14" s="78">
        <v>1</v>
      </c>
      <c r="D14" s="25">
        <v>388000</v>
      </c>
      <c r="E14" s="9">
        <v>3.7037037037037035E-2</v>
      </c>
      <c r="F14" s="9">
        <v>2.4792710891878796E-2</v>
      </c>
    </row>
    <row r="15" spans="1:6">
      <c r="B15" t="s">
        <v>66</v>
      </c>
      <c r="C15" s="78">
        <v>1</v>
      </c>
      <c r="D15" s="25">
        <v>388000</v>
      </c>
      <c r="E15" s="9">
        <v>3.7037037037037035E-2</v>
      </c>
      <c r="F15" s="9">
        <v>2.4792710891878796E-2</v>
      </c>
    </row>
    <row r="16" spans="1:6">
      <c r="C16" s="78"/>
      <c r="D16" s="25"/>
      <c r="E16" s="9"/>
      <c r="F16" s="9"/>
    </row>
    <row r="17" spans="1:6">
      <c r="A17" t="s">
        <v>142</v>
      </c>
      <c r="C17" s="78">
        <v>2</v>
      </c>
      <c r="D17" s="25">
        <v>978300</v>
      </c>
      <c r="E17" s="9">
        <v>7.407407407407407E-2</v>
      </c>
      <c r="F17" s="9">
        <v>6.2512136766817078E-2</v>
      </c>
    </row>
    <row r="18" spans="1:6">
      <c r="B18" t="s">
        <v>63</v>
      </c>
      <c r="C18" s="78">
        <v>1</v>
      </c>
      <c r="D18" s="25">
        <v>454000</v>
      </c>
      <c r="E18" s="9">
        <v>3.7037037037037035E-2</v>
      </c>
      <c r="F18" s="9">
        <v>2.9010027693074675E-2</v>
      </c>
    </row>
    <row r="19" spans="1:6">
      <c r="B19" t="s">
        <v>60</v>
      </c>
      <c r="C19" s="78">
        <v>1</v>
      </c>
      <c r="D19" s="25">
        <v>524300</v>
      </c>
      <c r="E19" s="9">
        <v>3.7037037037037035E-2</v>
      </c>
      <c r="F19" s="9">
        <v>3.3502109073742403E-2</v>
      </c>
    </row>
    <row r="20" spans="1:6">
      <c r="C20" s="78"/>
      <c r="D20" s="25"/>
      <c r="E20" s="9"/>
      <c r="F20" s="9"/>
    </row>
    <row r="21" spans="1:6">
      <c r="A21" t="s">
        <v>123</v>
      </c>
      <c r="C21" s="78">
        <v>1</v>
      </c>
      <c r="D21" s="25">
        <v>455000</v>
      </c>
      <c r="E21" s="9">
        <v>3.7037037037037035E-2</v>
      </c>
      <c r="F21" s="9">
        <v>2.9073926432486734E-2</v>
      </c>
    </row>
    <row r="22" spans="1:6">
      <c r="B22" t="s">
        <v>66</v>
      </c>
      <c r="C22" s="78">
        <v>1</v>
      </c>
      <c r="D22" s="25">
        <v>455000</v>
      </c>
      <c r="E22" s="9">
        <v>3.7037037037037035E-2</v>
      </c>
      <c r="F22" s="9">
        <v>2.9073926432486734E-2</v>
      </c>
    </row>
    <row r="23" spans="1:6">
      <c r="C23" s="78"/>
      <c r="D23" s="25"/>
      <c r="E23" s="9"/>
      <c r="F23" s="9"/>
    </row>
    <row r="24" spans="1:6">
      <c r="A24" t="s">
        <v>126</v>
      </c>
      <c r="C24" s="78">
        <v>5</v>
      </c>
      <c r="D24" s="25">
        <v>1707302</v>
      </c>
      <c r="E24" s="9">
        <v>0.18518518518518517</v>
      </c>
      <c r="F24" s="9">
        <v>0.10909444559568673</v>
      </c>
    </row>
    <row r="25" spans="1:6">
      <c r="B25" t="s">
        <v>81</v>
      </c>
      <c r="C25" s="78">
        <v>1</v>
      </c>
      <c r="D25" s="25">
        <v>178062</v>
      </c>
      <c r="E25" s="9">
        <v>3.7037037037037035E-2</v>
      </c>
      <c r="F25" s="9">
        <v>1.1377937337190006E-2</v>
      </c>
    </row>
    <row r="26" spans="1:6">
      <c r="B26" t="s">
        <v>60</v>
      </c>
      <c r="C26" s="78">
        <v>2</v>
      </c>
      <c r="D26" s="25">
        <v>812802</v>
      </c>
      <c r="E26" s="9">
        <v>7.407407407407407E-2</v>
      </c>
      <c r="F26" s="9">
        <v>5.1937023191600179E-2</v>
      </c>
    </row>
    <row r="27" spans="1:6">
      <c r="B27" t="s">
        <v>66</v>
      </c>
      <c r="C27" s="78">
        <v>1</v>
      </c>
      <c r="D27" s="25">
        <v>436438</v>
      </c>
      <c r="E27" s="9">
        <v>3.7037037037037035E-2</v>
      </c>
      <c r="F27" s="9">
        <v>2.7887838031520097E-2</v>
      </c>
    </row>
    <row r="28" spans="1:6">
      <c r="B28" t="s">
        <v>83</v>
      </c>
      <c r="C28" s="78">
        <v>1</v>
      </c>
      <c r="D28" s="25">
        <v>280000</v>
      </c>
      <c r="E28" s="9">
        <v>3.7037037037037035E-2</v>
      </c>
      <c r="F28" s="9">
        <v>1.7891647035376452E-2</v>
      </c>
    </row>
    <row r="29" spans="1:6">
      <c r="C29" s="78"/>
      <c r="D29" s="25"/>
      <c r="E29" s="9"/>
      <c r="F29" s="9"/>
    </row>
    <row r="30" spans="1:6">
      <c r="A30" t="s">
        <v>128</v>
      </c>
      <c r="C30" s="78">
        <v>1</v>
      </c>
      <c r="D30" s="25">
        <v>600000</v>
      </c>
      <c r="E30" s="9">
        <v>3.7037037037037035E-2</v>
      </c>
      <c r="F30" s="9">
        <v>3.8339243647235254E-2</v>
      </c>
    </row>
    <row r="31" spans="1:6">
      <c r="B31" t="s">
        <v>66</v>
      </c>
      <c r="C31" s="78">
        <v>1</v>
      </c>
      <c r="D31" s="25">
        <v>600000</v>
      </c>
      <c r="E31" s="9">
        <v>3.7037037037037035E-2</v>
      </c>
      <c r="F31" s="9">
        <v>3.8339243647235254E-2</v>
      </c>
    </row>
    <row r="32" spans="1:6">
      <c r="C32" s="78"/>
      <c r="D32" s="25"/>
      <c r="E32" s="9"/>
      <c r="F32" s="9"/>
    </row>
    <row r="33" spans="1:6">
      <c r="A33" t="s">
        <v>136</v>
      </c>
      <c r="C33" s="78">
        <v>2</v>
      </c>
      <c r="D33" s="25">
        <v>995850</v>
      </c>
      <c r="E33" s="9">
        <v>7.407407407407407E-2</v>
      </c>
      <c r="F33" s="9">
        <v>6.3633559643498705E-2</v>
      </c>
    </row>
    <row r="34" spans="1:6">
      <c r="B34" t="s">
        <v>81</v>
      </c>
      <c r="C34" s="78">
        <v>1</v>
      </c>
      <c r="D34" s="25">
        <v>245850</v>
      </c>
      <c r="E34" s="9">
        <v>3.7037037037037035E-2</v>
      </c>
      <c r="F34" s="9">
        <v>1.5709505084454643E-2</v>
      </c>
    </row>
    <row r="35" spans="1:6">
      <c r="B35" t="s">
        <v>83</v>
      </c>
      <c r="C35" s="78">
        <v>1</v>
      </c>
      <c r="D35" s="25">
        <v>750000</v>
      </c>
      <c r="E35" s="9">
        <v>3.7037037037037035E-2</v>
      </c>
      <c r="F35" s="9">
        <v>4.7924054559044062E-2</v>
      </c>
    </row>
    <row r="36" spans="1:6">
      <c r="C36" s="78"/>
      <c r="D36" s="25"/>
      <c r="E36" s="9"/>
      <c r="F36" s="9"/>
    </row>
    <row r="37" spans="1:6">
      <c r="A37" t="s">
        <v>148</v>
      </c>
      <c r="C37" s="78">
        <v>1</v>
      </c>
      <c r="D37" s="25">
        <v>2413000</v>
      </c>
      <c r="E37" s="9">
        <v>3.7037037037037035E-2</v>
      </c>
      <c r="F37" s="9">
        <v>0.15418765820129776</v>
      </c>
    </row>
    <row r="38" spans="1:6">
      <c r="B38" t="s">
        <v>63</v>
      </c>
      <c r="C38" s="78">
        <v>1</v>
      </c>
      <c r="D38" s="25">
        <v>2413000</v>
      </c>
      <c r="E38" s="9">
        <v>3.7037037037037035E-2</v>
      </c>
      <c r="F38" s="9">
        <v>0.15418765820129776</v>
      </c>
    </row>
    <row r="39" spans="1:6">
      <c r="C39" s="78"/>
      <c r="D39" s="25"/>
      <c r="E39" s="9"/>
      <c r="F39" s="9"/>
    </row>
    <row r="40" spans="1:6">
      <c r="A40" t="s">
        <v>138</v>
      </c>
      <c r="C40" s="78">
        <v>1</v>
      </c>
      <c r="D40" s="25">
        <v>1500000</v>
      </c>
      <c r="E40" s="9">
        <v>3.7037037037037035E-2</v>
      </c>
      <c r="F40" s="9">
        <v>9.5848109118088123E-2</v>
      </c>
    </row>
    <row r="41" spans="1:6">
      <c r="B41" t="s">
        <v>63</v>
      </c>
      <c r="C41" s="78">
        <v>1</v>
      </c>
      <c r="D41" s="25">
        <v>1500000</v>
      </c>
      <c r="E41" s="9">
        <v>3.7037037037037035E-2</v>
      </c>
      <c r="F41" s="9">
        <v>9.5848109118088123E-2</v>
      </c>
    </row>
    <row r="42" spans="1:6">
      <c r="C42" s="78"/>
      <c r="D42" s="25"/>
      <c r="E42" s="9"/>
      <c r="F42" s="9"/>
    </row>
    <row r="43" spans="1:6">
      <c r="A43" t="s">
        <v>140</v>
      </c>
      <c r="C43" s="78">
        <v>1</v>
      </c>
      <c r="D43" s="25">
        <v>350000</v>
      </c>
      <c r="E43" s="9">
        <v>3.7037037037037035E-2</v>
      </c>
      <c r="F43" s="9">
        <v>2.2364558794220564E-2</v>
      </c>
    </row>
    <row r="44" spans="1:6">
      <c r="B44" t="s">
        <v>63</v>
      </c>
      <c r="C44" s="78">
        <v>1</v>
      </c>
      <c r="D44" s="25">
        <v>350000</v>
      </c>
      <c r="E44" s="9">
        <v>3.7037037037037035E-2</v>
      </c>
      <c r="F44" s="9">
        <v>2.2364558794220564E-2</v>
      </c>
    </row>
    <row r="45" spans="1:6">
      <c r="C45" s="78"/>
      <c r="D45" s="25"/>
      <c r="E45" s="9"/>
      <c r="F45" s="9"/>
    </row>
    <row r="46" spans="1:6">
      <c r="A46" t="s">
        <v>144</v>
      </c>
      <c r="C46" s="78">
        <v>1</v>
      </c>
      <c r="D46" s="25">
        <v>230000</v>
      </c>
      <c r="E46" s="9">
        <v>3.7037037037037035E-2</v>
      </c>
      <c r="F46" s="9">
        <v>1.4696710064773513E-2</v>
      </c>
    </row>
    <row r="47" spans="1:6">
      <c r="B47" t="s">
        <v>63</v>
      </c>
      <c r="C47" s="78">
        <v>1</v>
      </c>
      <c r="D47" s="25">
        <v>230000</v>
      </c>
      <c r="E47" s="9">
        <v>3.7037037037037035E-2</v>
      </c>
      <c r="F47" s="9">
        <v>1.4696710064773513E-2</v>
      </c>
    </row>
    <row r="48" spans="1:6">
      <c r="C48" s="78"/>
      <c r="D48" s="25"/>
      <c r="E48" s="9"/>
      <c r="F48" s="9"/>
    </row>
    <row r="49" spans="1:6">
      <c r="A49" t="s">
        <v>146</v>
      </c>
      <c r="C49" s="78">
        <v>2</v>
      </c>
      <c r="D49" s="25">
        <v>2525500</v>
      </c>
      <c r="E49" s="9">
        <v>7.407407407407407E-2</v>
      </c>
      <c r="F49" s="9">
        <v>0.16137626638515437</v>
      </c>
    </row>
    <row r="50" spans="1:6">
      <c r="B50" t="s">
        <v>63</v>
      </c>
      <c r="C50" s="78">
        <v>1</v>
      </c>
      <c r="D50" s="25">
        <v>2047500</v>
      </c>
      <c r="E50" s="9">
        <v>3.7037037037037035E-2</v>
      </c>
      <c r="F50" s="9">
        <v>0.13083266894619031</v>
      </c>
    </row>
    <row r="51" spans="1:6">
      <c r="B51" t="s">
        <v>86</v>
      </c>
      <c r="C51" s="78">
        <v>1</v>
      </c>
      <c r="D51" s="25">
        <v>478000</v>
      </c>
      <c r="E51" s="9">
        <v>3.7037037037037035E-2</v>
      </c>
      <c r="F51" s="9">
        <v>3.0543597438964083E-2</v>
      </c>
    </row>
    <row r="52" spans="1:6">
      <c r="C52" s="78"/>
      <c r="D52" s="25"/>
      <c r="E52" s="9"/>
      <c r="F52" s="9"/>
    </row>
    <row r="53" spans="1:6">
      <c r="A53" t="s">
        <v>152</v>
      </c>
      <c r="C53" s="78">
        <v>1</v>
      </c>
      <c r="D53" s="25">
        <v>75000</v>
      </c>
      <c r="E53" s="9">
        <v>3.7037037037037035E-2</v>
      </c>
      <c r="F53" s="9">
        <v>4.7924054559044067E-3</v>
      </c>
    </row>
    <row r="54" spans="1:6">
      <c r="B54" t="s">
        <v>86</v>
      </c>
      <c r="C54" s="78">
        <v>1</v>
      </c>
      <c r="D54" s="25">
        <v>75000</v>
      </c>
      <c r="E54" s="9">
        <v>3.7037037037037035E-2</v>
      </c>
      <c r="F54" s="9">
        <v>4.7924054559044067E-3</v>
      </c>
    </row>
    <row r="55" spans="1:6">
      <c r="C55" s="78"/>
      <c r="D55" s="25"/>
      <c r="E55" s="9"/>
      <c r="F55" s="9"/>
    </row>
    <row r="56" spans="1:6">
      <c r="A56" t="s">
        <v>159</v>
      </c>
      <c r="C56" s="78">
        <v>1</v>
      </c>
      <c r="D56" s="25">
        <v>1250000</v>
      </c>
      <c r="E56" s="9">
        <v>3.7037037037037035E-2</v>
      </c>
      <c r="F56" s="9">
        <v>7.9873424265073448E-2</v>
      </c>
    </row>
    <row r="57" spans="1:6">
      <c r="B57" t="s">
        <v>60</v>
      </c>
      <c r="C57" s="78">
        <v>1</v>
      </c>
      <c r="D57" s="25">
        <v>1250000</v>
      </c>
      <c r="E57" s="9">
        <v>3.7037037037037035E-2</v>
      </c>
      <c r="F57" s="9">
        <v>7.9873424265073448E-2</v>
      </c>
    </row>
    <row r="58" spans="1:6">
      <c r="C58" s="78"/>
      <c r="D58" s="25"/>
      <c r="E58" s="9"/>
      <c r="F58" s="9"/>
    </row>
    <row r="59" spans="1:6">
      <c r="A59" t="s">
        <v>161</v>
      </c>
      <c r="C59" s="78">
        <v>1</v>
      </c>
      <c r="D59" s="25">
        <v>315000</v>
      </c>
      <c r="E59" s="9">
        <v>3.7037037037037035E-2</v>
      </c>
      <c r="F59" s="9">
        <v>2.0128102914798506E-2</v>
      </c>
    </row>
    <row r="60" spans="1:6">
      <c r="B60" t="s">
        <v>60</v>
      </c>
      <c r="C60" s="78">
        <v>1</v>
      </c>
      <c r="D60" s="25">
        <v>315000</v>
      </c>
      <c r="E60" s="9">
        <v>3.7037037037037035E-2</v>
      </c>
      <c r="F60" s="9">
        <v>2.0128102914798506E-2</v>
      </c>
    </row>
    <row r="61" spans="1:6">
      <c r="C61" s="78"/>
      <c r="D61" s="25"/>
      <c r="E61" s="9"/>
      <c r="F61" s="9"/>
    </row>
    <row r="62" spans="1:6">
      <c r="A62" t="s">
        <v>163</v>
      </c>
      <c r="C62" s="78">
        <v>1</v>
      </c>
      <c r="D62" s="25">
        <v>150000</v>
      </c>
      <c r="E62" s="9">
        <v>3.7037037037037035E-2</v>
      </c>
      <c r="F62" s="9">
        <v>9.5848109118088134E-3</v>
      </c>
    </row>
    <row r="63" spans="1:6">
      <c r="B63" t="s">
        <v>60</v>
      </c>
      <c r="C63" s="78">
        <v>1</v>
      </c>
      <c r="D63" s="25">
        <v>150000</v>
      </c>
      <c r="E63" s="9">
        <v>3.7037037037037035E-2</v>
      </c>
      <c r="F63" s="9">
        <v>9.5848109118088134E-3</v>
      </c>
    </row>
    <row r="64" spans="1:6">
      <c r="C64" s="78"/>
      <c r="D64" s="25"/>
      <c r="E64" s="9"/>
      <c r="F64" s="9"/>
    </row>
    <row r="65" spans="1:6">
      <c r="A65" t="s">
        <v>165</v>
      </c>
      <c r="C65" s="78">
        <v>1</v>
      </c>
      <c r="D65" s="25">
        <v>444500</v>
      </c>
      <c r="E65" s="9">
        <v>3.7037037037037035E-2</v>
      </c>
      <c r="F65" s="9">
        <v>2.8402989668660117E-2</v>
      </c>
    </row>
    <row r="66" spans="1:6">
      <c r="B66" t="s">
        <v>60</v>
      </c>
      <c r="C66" s="78">
        <v>1</v>
      </c>
      <c r="D66" s="25">
        <v>444500</v>
      </c>
      <c r="E66" s="9">
        <v>3.7037037037037035E-2</v>
      </c>
      <c r="F66" s="9">
        <v>2.8402989668660117E-2</v>
      </c>
    </row>
    <row r="67" spans="1:6">
      <c r="C67" s="78"/>
      <c r="D67" s="25"/>
      <c r="E67" s="9"/>
      <c r="F67" s="9"/>
    </row>
    <row r="68" spans="1:6">
      <c r="A68" t="s">
        <v>169</v>
      </c>
      <c r="C68" s="78">
        <v>1</v>
      </c>
      <c r="D68" s="25">
        <v>500000</v>
      </c>
      <c r="E68" s="9">
        <v>3.7037037037037035E-2</v>
      </c>
      <c r="F68" s="9">
        <v>3.1949369706029379E-2</v>
      </c>
    </row>
    <row r="69" spans="1:6">
      <c r="B69" t="s">
        <v>55</v>
      </c>
      <c r="C69" s="78">
        <v>1</v>
      </c>
      <c r="D69" s="25">
        <v>500000</v>
      </c>
      <c r="E69" s="9">
        <v>3.7037037037037035E-2</v>
      </c>
      <c r="F69" s="9">
        <v>3.1949369706029379E-2</v>
      </c>
    </row>
    <row r="70" spans="1:6">
      <c r="C70" s="78"/>
      <c r="D70" s="25"/>
      <c r="E70" s="9"/>
      <c r="F70" s="9"/>
    </row>
    <row r="71" spans="1:6">
      <c r="A71" t="s">
        <v>29</v>
      </c>
      <c r="C71" s="78">
        <v>27</v>
      </c>
      <c r="D71" s="25">
        <v>15649761</v>
      </c>
      <c r="E71" s="9">
        <v>1</v>
      </c>
      <c r="F7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6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19" customWidth="1"/>
    <col min="2" max="2" width="16.5546875" style="119" customWidth="1"/>
    <col min="3" max="3" width="19" style="119" customWidth="1"/>
    <col min="4" max="4" width="17.6640625" style="119" customWidth="1"/>
    <col min="5" max="5" width="22.109375" style="119" customWidth="1"/>
    <col min="6" max="6" width="20.88671875" style="119" customWidth="1"/>
    <col min="7" max="16384" width="9.109375" style="119"/>
  </cols>
  <sheetData>
    <row r="1" spans="1:6" ht="17.399999999999999">
      <c r="A1" s="120" t="s">
        <v>49</v>
      </c>
    </row>
    <row r="2" spans="1:6">
      <c r="A2" s="121" t="str">
        <f>'OVERALL STATS'!A2</f>
        <v>Reporting Period: OCTOBER, 2024</v>
      </c>
    </row>
    <row r="4" spans="1:6">
      <c r="A4" s="122" t="s">
        <v>50</v>
      </c>
      <c r="B4" s="122" t="s">
        <v>8</v>
      </c>
      <c r="C4" s="122" t="s">
        <v>51</v>
      </c>
      <c r="D4" s="122" t="s">
        <v>52</v>
      </c>
      <c r="E4" s="122" t="s">
        <v>30</v>
      </c>
      <c r="F4" s="122" t="s">
        <v>53</v>
      </c>
    </row>
    <row r="5" spans="1:6" ht="14.4">
      <c r="A5" s="135" t="s">
        <v>109</v>
      </c>
      <c r="B5" s="136">
        <v>1</v>
      </c>
      <c r="C5" s="137">
        <v>3507810</v>
      </c>
      <c r="D5" s="137">
        <v>3507810</v>
      </c>
      <c r="E5" s="123">
        <f>Table2[[#This Row],[CLOSINGS]]/$B$16</f>
        <v>3.4482758620689655E-2</v>
      </c>
      <c r="F5" s="123">
        <f>Table2[[#This Row],[DOLLARVOL]]/$C$16</f>
        <v>0.12153025952909724</v>
      </c>
    </row>
    <row r="6" spans="1:6" ht="14.4">
      <c r="A6" s="135" t="s">
        <v>90</v>
      </c>
      <c r="B6" s="136">
        <v>3</v>
      </c>
      <c r="C6" s="137">
        <v>6311875</v>
      </c>
      <c r="D6" s="137">
        <v>2103958.3333000001</v>
      </c>
      <c r="E6" s="123">
        <f>Table2[[#This Row],[CLOSINGS]]/$B$16</f>
        <v>0.10344827586206896</v>
      </c>
      <c r="F6" s="123">
        <f>Table2[[#This Row],[DOLLARVOL]]/$C$16</f>
        <v>0.21867883575941133</v>
      </c>
    </row>
    <row r="7" spans="1:6" ht="14.4">
      <c r="A7" s="135" t="s">
        <v>74</v>
      </c>
      <c r="B7" s="136">
        <v>3</v>
      </c>
      <c r="C7" s="137">
        <v>1922021.5</v>
      </c>
      <c r="D7" s="137">
        <v>640673.83330000006</v>
      </c>
      <c r="E7" s="123">
        <f>Table2[[#This Row],[CLOSINGS]]/$B$16</f>
        <v>0.10344827586206896</v>
      </c>
      <c r="F7" s="123">
        <f>Table2[[#This Row],[DOLLARVOL]]/$C$16</f>
        <v>6.658963048611663E-2</v>
      </c>
    </row>
    <row r="8" spans="1:6" ht="14.4">
      <c r="A8" s="135" t="s">
        <v>65</v>
      </c>
      <c r="B8" s="136">
        <v>2</v>
      </c>
      <c r="C8" s="137">
        <v>1906639.46</v>
      </c>
      <c r="D8" s="137">
        <v>953319.73</v>
      </c>
      <c r="E8" s="123">
        <f>Table2[[#This Row],[CLOSINGS]]/$B$16</f>
        <v>6.8965517241379309E-2</v>
      </c>
      <c r="F8" s="123">
        <f>Table2[[#This Row],[DOLLARVOL]]/$C$16</f>
        <v>6.605671014171742E-2</v>
      </c>
    </row>
    <row r="9" spans="1:6" ht="14.4">
      <c r="A9" s="135" t="s">
        <v>96</v>
      </c>
      <c r="B9" s="136">
        <v>2</v>
      </c>
      <c r="C9" s="137">
        <v>3437919.75</v>
      </c>
      <c r="D9" s="137">
        <v>1718959.875</v>
      </c>
      <c r="E9" s="123">
        <f>Table2[[#This Row],[CLOSINGS]]/$B$16</f>
        <v>6.8965517241379309E-2</v>
      </c>
      <c r="F9" s="123">
        <f>Table2[[#This Row],[DOLLARVOL]]/$C$16</f>
        <v>0.11910886834170296</v>
      </c>
    </row>
    <row r="10" spans="1:6" ht="14.4">
      <c r="A10" s="135" t="s">
        <v>98</v>
      </c>
      <c r="B10" s="136">
        <v>5</v>
      </c>
      <c r="C10" s="137">
        <v>2838735</v>
      </c>
      <c r="D10" s="137">
        <v>567747</v>
      </c>
      <c r="E10" s="123">
        <f>Table2[[#This Row],[CLOSINGS]]/$B$16</f>
        <v>0.17241379310344829</v>
      </c>
      <c r="F10" s="123">
        <f>Table2[[#This Row],[DOLLARVOL]]/$C$16</f>
        <v>9.834973994724111E-2</v>
      </c>
    </row>
    <row r="11" spans="1:6" ht="14.4">
      <c r="A11" s="135" t="s">
        <v>101</v>
      </c>
      <c r="B11" s="136">
        <v>1</v>
      </c>
      <c r="C11" s="137">
        <v>646695</v>
      </c>
      <c r="D11" s="137">
        <v>646695</v>
      </c>
      <c r="E11" s="123">
        <f>Table2[[#This Row],[CLOSINGS]]/$B$16</f>
        <v>3.4482758620689655E-2</v>
      </c>
      <c r="F11" s="123">
        <f>Table2[[#This Row],[DOLLARVOL]]/$C$16</f>
        <v>2.2405150560084366E-2</v>
      </c>
    </row>
    <row r="12" spans="1:6" ht="14.4">
      <c r="A12" s="135" t="s">
        <v>72</v>
      </c>
      <c r="B12" s="136">
        <v>5</v>
      </c>
      <c r="C12" s="137">
        <v>3321149</v>
      </c>
      <c r="D12" s="137">
        <v>664229.80000000005</v>
      </c>
      <c r="E12" s="123">
        <f>Table2[[#This Row],[CLOSINGS]]/$B$16</f>
        <v>0.17241379310344829</v>
      </c>
      <c r="F12" s="123">
        <f>Table2[[#This Row],[DOLLARVOL]]/$C$16</f>
        <v>0.11506327306918042</v>
      </c>
    </row>
    <row r="13" spans="1:6" ht="14.4">
      <c r="A13" s="135" t="s">
        <v>73</v>
      </c>
      <c r="B13" s="136">
        <v>3</v>
      </c>
      <c r="C13" s="137">
        <v>1940450</v>
      </c>
      <c r="D13" s="137">
        <v>646816.66669999994</v>
      </c>
      <c r="E13" s="123">
        <f>Table2[[#This Row],[CLOSINGS]]/$B$16</f>
        <v>0.10344827586206896</v>
      </c>
      <c r="F13" s="123">
        <f>Table2[[#This Row],[DOLLARVOL]]/$C$16</f>
        <v>6.7228097332306114E-2</v>
      </c>
    </row>
    <row r="14" spans="1:6" ht="14.4">
      <c r="A14" s="135" t="s">
        <v>113</v>
      </c>
      <c r="B14" s="136">
        <v>1</v>
      </c>
      <c r="C14" s="137">
        <v>828000</v>
      </c>
      <c r="D14" s="137">
        <v>828000</v>
      </c>
      <c r="E14" s="123">
        <f>Table2[[#This Row],[CLOSINGS]]/$B$16</f>
        <v>3.4482758620689655E-2</v>
      </c>
      <c r="F14" s="123">
        <f>Table2[[#This Row],[DOLLARVOL]]/$C$16</f>
        <v>2.8686575068231322E-2</v>
      </c>
    </row>
    <row r="15" spans="1:6" ht="14.4">
      <c r="A15" s="135" t="s">
        <v>100</v>
      </c>
      <c r="B15" s="136">
        <v>3</v>
      </c>
      <c r="C15" s="137">
        <v>2202381</v>
      </c>
      <c r="D15" s="137">
        <v>734127</v>
      </c>
      <c r="E15" s="123">
        <f>Table2[[#This Row],[CLOSINGS]]/$B$16</f>
        <v>0.10344827586206896</v>
      </c>
      <c r="F15" s="123">
        <f>Table2[[#This Row],[DOLLARVOL]]/$C$16</f>
        <v>7.6302859764911066E-2</v>
      </c>
    </row>
    <row r="16" spans="1:6">
      <c r="A16" s="124" t="s">
        <v>23</v>
      </c>
      <c r="B16" s="125">
        <f>SUM(B5:B15)</f>
        <v>29</v>
      </c>
      <c r="C16" s="126">
        <f>SUM(C5:C15)</f>
        <v>28863675.710000001</v>
      </c>
      <c r="D16" s="126"/>
      <c r="E16" s="127">
        <f>SUM(E5:E15)</f>
        <v>0.99999999999999989</v>
      </c>
      <c r="F16" s="127">
        <f>SUM(F5:F15)</f>
        <v>1</v>
      </c>
    </row>
  </sheetData>
  <pageMargins left="0.7" right="0.7" top="0.75" bottom="0.75" header="0.3" footer="0.3"/>
  <ignoredErrors>
    <ignoredError sqref="E5:F15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49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149</v>
      </c>
    </row>
    <row r="2" spans="1:12" ht="14.4">
      <c r="A2" s="107" t="s">
        <v>66</v>
      </c>
      <c r="B2" s="107" t="s">
        <v>170</v>
      </c>
      <c r="C2" s="107" t="s">
        <v>93</v>
      </c>
      <c r="D2" s="107" t="s">
        <v>111</v>
      </c>
      <c r="E2" s="107" t="s">
        <v>56</v>
      </c>
      <c r="F2" s="108">
        <v>1014431</v>
      </c>
      <c r="G2" s="109">
        <v>635000</v>
      </c>
      <c r="H2" s="107" t="s">
        <v>59</v>
      </c>
      <c r="I2" s="107" t="s">
        <v>71</v>
      </c>
      <c r="J2" s="110">
        <v>45596</v>
      </c>
    </row>
    <row r="3" spans="1:12" ht="14.4">
      <c r="A3" s="107" t="s">
        <v>66</v>
      </c>
      <c r="B3" s="107" t="s">
        <v>170</v>
      </c>
      <c r="C3" s="107" t="s">
        <v>67</v>
      </c>
      <c r="D3" s="107" t="s">
        <v>68</v>
      </c>
      <c r="E3" s="107" t="s">
        <v>56</v>
      </c>
      <c r="F3" s="108">
        <v>1013640</v>
      </c>
      <c r="G3" s="109">
        <v>608000</v>
      </c>
      <c r="H3" s="107" t="s">
        <v>59</v>
      </c>
      <c r="I3" s="107" t="s">
        <v>71</v>
      </c>
      <c r="J3" s="110">
        <v>45583</v>
      </c>
    </row>
    <row r="4" spans="1:12" ht="14.4">
      <c r="A4" s="107" t="s">
        <v>66</v>
      </c>
      <c r="B4" s="107" t="s">
        <v>170</v>
      </c>
      <c r="C4" s="107" t="s">
        <v>67</v>
      </c>
      <c r="D4" s="107" t="s">
        <v>68</v>
      </c>
      <c r="E4" s="107" t="s">
        <v>56</v>
      </c>
      <c r="F4" s="108">
        <v>1013433</v>
      </c>
      <c r="G4" s="109">
        <v>1850000</v>
      </c>
      <c r="H4" s="107" t="s">
        <v>59</v>
      </c>
      <c r="I4" s="107" t="s">
        <v>71</v>
      </c>
      <c r="J4" s="110">
        <v>45580</v>
      </c>
    </row>
    <row r="5" spans="1:12" ht="14.4">
      <c r="A5" s="107" t="s">
        <v>66</v>
      </c>
      <c r="B5" s="107" t="s">
        <v>170</v>
      </c>
      <c r="C5" s="107" t="s">
        <v>67</v>
      </c>
      <c r="D5" s="107" t="s">
        <v>68</v>
      </c>
      <c r="E5" s="107" t="s">
        <v>56</v>
      </c>
      <c r="F5" s="108">
        <v>1014410</v>
      </c>
      <c r="G5" s="109">
        <v>710000</v>
      </c>
      <c r="H5" s="107" t="s">
        <v>59</v>
      </c>
      <c r="I5" s="107" t="s">
        <v>71</v>
      </c>
      <c r="J5" s="110">
        <v>45596</v>
      </c>
    </row>
    <row r="6" spans="1:12" ht="14.4">
      <c r="A6" s="107" t="s">
        <v>66</v>
      </c>
      <c r="B6" s="107" t="s">
        <v>170</v>
      </c>
      <c r="C6" s="107" t="s">
        <v>67</v>
      </c>
      <c r="D6" s="107" t="s">
        <v>97</v>
      </c>
      <c r="E6" s="107" t="s">
        <v>56</v>
      </c>
      <c r="F6" s="108">
        <v>1013896</v>
      </c>
      <c r="G6" s="109">
        <v>985000</v>
      </c>
      <c r="H6" s="107" t="s">
        <v>59</v>
      </c>
      <c r="I6" s="107" t="s">
        <v>71</v>
      </c>
      <c r="J6" s="110">
        <v>45589</v>
      </c>
    </row>
    <row r="7" spans="1:12" ht="14.4">
      <c r="A7" s="107" t="s">
        <v>66</v>
      </c>
      <c r="B7" s="107" t="s">
        <v>170</v>
      </c>
      <c r="C7" s="107" t="s">
        <v>93</v>
      </c>
      <c r="D7" s="107" t="s">
        <v>95</v>
      </c>
      <c r="E7" s="107" t="s">
        <v>56</v>
      </c>
      <c r="F7" s="108">
        <v>1013476</v>
      </c>
      <c r="G7" s="109">
        <v>1721257</v>
      </c>
      <c r="H7" s="107" t="s">
        <v>71</v>
      </c>
      <c r="I7" s="107" t="s">
        <v>71</v>
      </c>
      <c r="J7" s="110">
        <v>45581</v>
      </c>
    </row>
    <row r="8" spans="1:12" ht="14.4">
      <c r="A8" s="107" t="s">
        <v>66</v>
      </c>
      <c r="B8" s="107" t="s">
        <v>170</v>
      </c>
      <c r="C8" s="107" t="s">
        <v>67</v>
      </c>
      <c r="D8" s="107" t="s">
        <v>97</v>
      </c>
      <c r="E8" s="107" t="s">
        <v>56</v>
      </c>
      <c r="F8" s="108">
        <v>1013295</v>
      </c>
      <c r="G8" s="109">
        <v>575000</v>
      </c>
      <c r="H8" s="107" t="s">
        <v>59</v>
      </c>
      <c r="I8" s="107" t="s">
        <v>71</v>
      </c>
      <c r="J8" s="110">
        <v>45574</v>
      </c>
    </row>
    <row r="9" spans="1:12" ht="14.4">
      <c r="A9" s="107" t="s">
        <v>66</v>
      </c>
      <c r="B9" s="107" t="s">
        <v>170</v>
      </c>
      <c r="C9" s="107" t="s">
        <v>67</v>
      </c>
      <c r="D9" s="107" t="s">
        <v>68</v>
      </c>
      <c r="E9" s="107" t="s">
        <v>56</v>
      </c>
      <c r="F9" s="108">
        <v>1013354</v>
      </c>
      <c r="G9" s="109">
        <v>1068000</v>
      </c>
      <c r="H9" s="107" t="s">
        <v>59</v>
      </c>
      <c r="I9" s="107" t="s">
        <v>71</v>
      </c>
      <c r="J9" s="110">
        <v>45576</v>
      </c>
    </row>
    <row r="10" spans="1:12" ht="14.4">
      <c r="A10" s="107" t="s">
        <v>66</v>
      </c>
      <c r="B10" s="107" t="s">
        <v>170</v>
      </c>
      <c r="C10" s="107" t="s">
        <v>93</v>
      </c>
      <c r="D10" s="107" t="s">
        <v>95</v>
      </c>
      <c r="E10" s="107" t="s">
        <v>56</v>
      </c>
      <c r="F10" s="108">
        <v>1013253</v>
      </c>
      <c r="G10" s="109">
        <v>1716662.75</v>
      </c>
      <c r="H10" s="107" t="s">
        <v>71</v>
      </c>
      <c r="I10" s="107" t="s">
        <v>71</v>
      </c>
      <c r="J10" s="110">
        <v>45573</v>
      </c>
    </row>
    <row r="11" spans="1:12" ht="14.4">
      <c r="A11" s="107" t="s">
        <v>66</v>
      </c>
      <c r="B11" s="107" t="s">
        <v>170</v>
      </c>
      <c r="C11" s="107" t="s">
        <v>93</v>
      </c>
      <c r="D11" s="107" t="s">
        <v>111</v>
      </c>
      <c r="E11" s="107" t="s">
        <v>56</v>
      </c>
      <c r="F11" s="108">
        <v>1014011</v>
      </c>
      <c r="G11" s="109">
        <v>229000</v>
      </c>
      <c r="H11" s="107" t="s">
        <v>59</v>
      </c>
      <c r="I11" s="107" t="s">
        <v>71</v>
      </c>
      <c r="J11" s="110">
        <v>45593</v>
      </c>
    </row>
    <row r="12" spans="1:12" ht="14.4">
      <c r="A12" s="107" t="s">
        <v>66</v>
      </c>
      <c r="B12" s="107" t="s">
        <v>170</v>
      </c>
      <c r="C12" s="107" t="s">
        <v>67</v>
      </c>
      <c r="D12" s="107" t="s">
        <v>97</v>
      </c>
      <c r="E12" s="107" t="s">
        <v>56</v>
      </c>
      <c r="F12" s="108">
        <v>1013681</v>
      </c>
      <c r="G12" s="109">
        <v>660000</v>
      </c>
      <c r="H12" s="107" t="s">
        <v>59</v>
      </c>
      <c r="I12" s="107" t="s">
        <v>71</v>
      </c>
      <c r="J12" s="110">
        <v>45583</v>
      </c>
    </row>
    <row r="13" spans="1:12" ht="14.4">
      <c r="A13" s="107" t="s">
        <v>81</v>
      </c>
      <c r="B13" s="107" t="s">
        <v>171</v>
      </c>
      <c r="C13" s="107" t="s">
        <v>57</v>
      </c>
      <c r="D13" s="107" t="s">
        <v>82</v>
      </c>
      <c r="E13" s="107" t="s">
        <v>56</v>
      </c>
      <c r="F13" s="108">
        <v>1013982</v>
      </c>
      <c r="G13" s="109">
        <v>560000</v>
      </c>
      <c r="H13" s="107" t="s">
        <v>59</v>
      </c>
      <c r="I13" s="107" t="s">
        <v>71</v>
      </c>
      <c r="J13" s="110">
        <v>45593</v>
      </c>
    </row>
    <row r="14" spans="1:12" ht="14.4">
      <c r="A14" s="107" t="s">
        <v>81</v>
      </c>
      <c r="B14" s="107" t="s">
        <v>171</v>
      </c>
      <c r="C14" s="107" t="s">
        <v>57</v>
      </c>
      <c r="D14" s="107" t="s">
        <v>82</v>
      </c>
      <c r="E14" s="107" t="s">
        <v>56</v>
      </c>
      <c r="F14" s="108">
        <v>1013798</v>
      </c>
      <c r="G14" s="109">
        <v>825000</v>
      </c>
      <c r="H14" s="107" t="s">
        <v>59</v>
      </c>
      <c r="I14" s="107" t="s">
        <v>71</v>
      </c>
      <c r="J14" s="110">
        <v>45588</v>
      </c>
    </row>
    <row r="15" spans="1:12" ht="14.4">
      <c r="A15" s="107" t="s">
        <v>81</v>
      </c>
      <c r="B15" s="107" t="s">
        <v>171</v>
      </c>
      <c r="C15" s="107" t="s">
        <v>57</v>
      </c>
      <c r="D15" s="107" t="s">
        <v>82</v>
      </c>
      <c r="E15" s="107" t="s">
        <v>56</v>
      </c>
      <c r="F15" s="108">
        <v>1013066</v>
      </c>
      <c r="G15" s="109">
        <v>520000</v>
      </c>
      <c r="H15" s="107" t="s">
        <v>59</v>
      </c>
      <c r="I15" s="107" t="s">
        <v>71</v>
      </c>
      <c r="J15" s="110">
        <v>45566</v>
      </c>
    </row>
    <row r="16" spans="1:12" ht="14.4">
      <c r="A16" s="107" t="s">
        <v>81</v>
      </c>
      <c r="B16" s="107" t="s">
        <v>171</v>
      </c>
      <c r="C16" s="107" t="s">
        <v>57</v>
      </c>
      <c r="D16" s="107" t="s">
        <v>82</v>
      </c>
      <c r="E16" s="107" t="s">
        <v>89</v>
      </c>
      <c r="F16" s="108">
        <v>1013164</v>
      </c>
      <c r="G16" s="109">
        <v>1950500</v>
      </c>
      <c r="H16" s="107" t="s">
        <v>71</v>
      </c>
      <c r="I16" s="107" t="s">
        <v>71</v>
      </c>
      <c r="J16" s="110">
        <v>45568</v>
      </c>
    </row>
    <row r="17" spans="1:10" ht="14.4">
      <c r="A17" s="107" t="s">
        <v>81</v>
      </c>
      <c r="B17" s="107" t="s">
        <v>171</v>
      </c>
      <c r="C17" s="107" t="s">
        <v>57</v>
      </c>
      <c r="D17" s="107" t="s">
        <v>82</v>
      </c>
      <c r="E17" s="107" t="s">
        <v>89</v>
      </c>
      <c r="F17" s="108">
        <v>1013903</v>
      </c>
      <c r="G17" s="109">
        <v>3507810</v>
      </c>
      <c r="H17" s="107" t="s">
        <v>71</v>
      </c>
      <c r="I17" s="107" t="s">
        <v>71</v>
      </c>
      <c r="J17" s="110">
        <v>45589</v>
      </c>
    </row>
    <row r="18" spans="1:10" ht="14.4">
      <c r="A18" s="107" t="s">
        <v>81</v>
      </c>
      <c r="B18" s="107" t="s">
        <v>171</v>
      </c>
      <c r="C18" s="107" t="s">
        <v>57</v>
      </c>
      <c r="D18" s="107" t="s">
        <v>82</v>
      </c>
      <c r="E18" s="107" t="s">
        <v>56</v>
      </c>
      <c r="F18" s="108">
        <v>1014289</v>
      </c>
      <c r="G18" s="109">
        <v>1040000</v>
      </c>
      <c r="H18" s="107" t="s">
        <v>59</v>
      </c>
      <c r="I18" s="107" t="s">
        <v>71</v>
      </c>
      <c r="J18" s="110">
        <v>45594</v>
      </c>
    </row>
    <row r="19" spans="1:10" ht="14.4">
      <c r="A19" s="107" t="s">
        <v>81</v>
      </c>
      <c r="B19" s="107" t="s">
        <v>171</v>
      </c>
      <c r="C19" s="107" t="s">
        <v>93</v>
      </c>
      <c r="D19" s="107" t="s">
        <v>99</v>
      </c>
      <c r="E19" s="107" t="s">
        <v>56</v>
      </c>
      <c r="F19" s="108">
        <v>1013818</v>
      </c>
      <c r="G19" s="109">
        <v>781395</v>
      </c>
      <c r="H19" s="107" t="s">
        <v>71</v>
      </c>
      <c r="I19" s="107" t="s">
        <v>71</v>
      </c>
      <c r="J19" s="110">
        <v>45588</v>
      </c>
    </row>
    <row r="20" spans="1:10" ht="14.4">
      <c r="A20" s="107" t="s">
        <v>81</v>
      </c>
      <c r="B20" s="107" t="s">
        <v>171</v>
      </c>
      <c r="C20" s="107" t="s">
        <v>57</v>
      </c>
      <c r="D20" s="107" t="s">
        <v>82</v>
      </c>
      <c r="E20" s="107" t="s">
        <v>56</v>
      </c>
      <c r="F20" s="108">
        <v>1014370</v>
      </c>
      <c r="G20" s="109">
        <v>430000</v>
      </c>
      <c r="H20" s="107" t="s">
        <v>59</v>
      </c>
      <c r="I20" s="107" t="s">
        <v>71</v>
      </c>
      <c r="J20" s="110">
        <v>45595</v>
      </c>
    </row>
    <row r="21" spans="1:10" ht="14.4">
      <c r="A21" s="107" t="s">
        <v>81</v>
      </c>
      <c r="B21" s="107" t="s">
        <v>171</v>
      </c>
      <c r="C21" s="107" t="s">
        <v>57</v>
      </c>
      <c r="D21" s="107" t="s">
        <v>82</v>
      </c>
      <c r="E21" s="107" t="s">
        <v>56</v>
      </c>
      <c r="F21" s="108">
        <v>1013339</v>
      </c>
      <c r="G21" s="109">
        <v>775000</v>
      </c>
      <c r="H21" s="107" t="s">
        <v>59</v>
      </c>
      <c r="I21" s="107" t="s">
        <v>71</v>
      </c>
      <c r="J21" s="110">
        <v>45575</v>
      </c>
    </row>
    <row r="22" spans="1:10" ht="14.4">
      <c r="A22" s="107" t="s">
        <v>81</v>
      </c>
      <c r="B22" s="107" t="s">
        <v>171</v>
      </c>
      <c r="C22" s="107" t="s">
        <v>57</v>
      </c>
      <c r="D22" s="107" t="s">
        <v>82</v>
      </c>
      <c r="E22" s="107" t="s">
        <v>56</v>
      </c>
      <c r="F22" s="108">
        <v>1013350</v>
      </c>
      <c r="G22" s="109">
        <v>555000</v>
      </c>
      <c r="H22" s="107" t="s">
        <v>59</v>
      </c>
      <c r="I22" s="107" t="s">
        <v>71</v>
      </c>
      <c r="J22" s="110">
        <v>45576</v>
      </c>
    </row>
    <row r="23" spans="1:10" ht="14.4">
      <c r="A23" s="107" t="s">
        <v>81</v>
      </c>
      <c r="B23" s="107" t="s">
        <v>171</v>
      </c>
      <c r="C23" s="107" t="s">
        <v>93</v>
      </c>
      <c r="D23" s="107" t="s">
        <v>99</v>
      </c>
      <c r="E23" s="107" t="s">
        <v>56</v>
      </c>
      <c r="F23" s="108">
        <v>1013367</v>
      </c>
      <c r="G23" s="109">
        <v>762395</v>
      </c>
      <c r="H23" s="107" t="s">
        <v>71</v>
      </c>
      <c r="I23" s="107" t="s">
        <v>71</v>
      </c>
      <c r="J23" s="110">
        <v>45576</v>
      </c>
    </row>
    <row r="24" spans="1:10" ht="14.4">
      <c r="A24" s="107" t="s">
        <v>81</v>
      </c>
      <c r="B24" s="107" t="s">
        <v>171</v>
      </c>
      <c r="C24" s="107" t="s">
        <v>57</v>
      </c>
      <c r="D24" s="107" t="s">
        <v>82</v>
      </c>
      <c r="E24" s="107" t="s">
        <v>89</v>
      </c>
      <c r="F24" s="108">
        <v>1013188</v>
      </c>
      <c r="G24" s="109">
        <v>2579135</v>
      </c>
      <c r="H24" s="107" t="s">
        <v>71</v>
      </c>
      <c r="I24" s="107" t="s">
        <v>71</v>
      </c>
      <c r="J24" s="110">
        <v>45569</v>
      </c>
    </row>
    <row r="25" spans="1:10" ht="14.4">
      <c r="A25" s="107" t="s">
        <v>81</v>
      </c>
      <c r="B25" s="107" t="s">
        <v>171</v>
      </c>
      <c r="C25" s="107" t="s">
        <v>93</v>
      </c>
      <c r="D25" s="107" t="s">
        <v>94</v>
      </c>
      <c r="E25" s="107" t="s">
        <v>56</v>
      </c>
      <c r="F25" s="108">
        <v>1013238</v>
      </c>
      <c r="G25" s="109">
        <v>805000</v>
      </c>
      <c r="H25" s="107" t="s">
        <v>59</v>
      </c>
      <c r="I25" s="107" t="s">
        <v>71</v>
      </c>
      <c r="J25" s="110">
        <v>45572</v>
      </c>
    </row>
    <row r="26" spans="1:10" ht="14.4">
      <c r="A26" s="107" t="s">
        <v>81</v>
      </c>
      <c r="B26" s="107" t="s">
        <v>171</v>
      </c>
      <c r="C26" s="107" t="s">
        <v>57</v>
      </c>
      <c r="D26" s="107" t="s">
        <v>82</v>
      </c>
      <c r="E26" s="107" t="s">
        <v>56</v>
      </c>
      <c r="F26" s="108">
        <v>1013846</v>
      </c>
      <c r="G26" s="109">
        <v>1115000</v>
      </c>
      <c r="H26" s="107" t="s">
        <v>59</v>
      </c>
      <c r="I26" s="107" t="s">
        <v>71</v>
      </c>
      <c r="J26" s="110">
        <v>45589</v>
      </c>
    </row>
    <row r="27" spans="1:10" ht="14.4">
      <c r="A27" s="107" t="s">
        <v>81</v>
      </c>
      <c r="B27" s="107" t="s">
        <v>171</v>
      </c>
      <c r="C27" s="107" t="s">
        <v>57</v>
      </c>
      <c r="D27" s="107" t="s">
        <v>82</v>
      </c>
      <c r="E27" s="107" t="s">
        <v>56</v>
      </c>
      <c r="F27" s="108">
        <v>1013423</v>
      </c>
      <c r="G27" s="109">
        <v>998000</v>
      </c>
      <c r="H27" s="107" t="s">
        <v>59</v>
      </c>
      <c r="I27" s="107" t="s">
        <v>71</v>
      </c>
      <c r="J27" s="110">
        <v>45580</v>
      </c>
    </row>
    <row r="28" spans="1:10" ht="14.4">
      <c r="A28" s="107" t="s">
        <v>81</v>
      </c>
      <c r="B28" s="107" t="s">
        <v>171</v>
      </c>
      <c r="C28" s="107" t="s">
        <v>57</v>
      </c>
      <c r="D28" s="107" t="s">
        <v>82</v>
      </c>
      <c r="E28" s="107" t="s">
        <v>56</v>
      </c>
      <c r="F28" s="108">
        <v>1013436</v>
      </c>
      <c r="G28" s="109">
        <v>770000</v>
      </c>
      <c r="H28" s="107" t="s">
        <v>59</v>
      </c>
      <c r="I28" s="107" t="s">
        <v>71</v>
      </c>
      <c r="J28" s="110">
        <v>45580</v>
      </c>
    </row>
    <row r="29" spans="1:10" ht="14.4">
      <c r="A29" s="107" t="s">
        <v>81</v>
      </c>
      <c r="B29" s="107" t="s">
        <v>171</v>
      </c>
      <c r="C29" s="107" t="s">
        <v>57</v>
      </c>
      <c r="D29" s="107" t="s">
        <v>82</v>
      </c>
      <c r="E29" s="107" t="s">
        <v>56</v>
      </c>
      <c r="F29" s="108">
        <v>1014323</v>
      </c>
      <c r="G29" s="109">
        <v>435000</v>
      </c>
      <c r="H29" s="107" t="s">
        <v>59</v>
      </c>
      <c r="I29" s="107" t="s">
        <v>71</v>
      </c>
      <c r="J29" s="110">
        <v>45594</v>
      </c>
    </row>
    <row r="30" spans="1:10" ht="14.4">
      <c r="A30" s="107" t="s">
        <v>81</v>
      </c>
      <c r="B30" s="107" t="s">
        <v>171</v>
      </c>
      <c r="C30" s="107" t="s">
        <v>57</v>
      </c>
      <c r="D30" s="107" t="s">
        <v>82</v>
      </c>
      <c r="E30" s="107" t="s">
        <v>89</v>
      </c>
      <c r="F30" s="108">
        <v>1013430</v>
      </c>
      <c r="G30" s="109">
        <v>1782240</v>
      </c>
      <c r="H30" s="107" t="s">
        <v>71</v>
      </c>
      <c r="I30" s="107" t="s">
        <v>71</v>
      </c>
      <c r="J30" s="110">
        <v>45580</v>
      </c>
    </row>
    <row r="31" spans="1:10" ht="14.4">
      <c r="A31" s="107" t="s">
        <v>81</v>
      </c>
      <c r="B31" s="107" t="s">
        <v>171</v>
      </c>
      <c r="C31" s="107" t="s">
        <v>93</v>
      </c>
      <c r="D31" s="107" t="s">
        <v>99</v>
      </c>
      <c r="E31" s="107" t="s">
        <v>56</v>
      </c>
      <c r="F31" s="108">
        <v>1013512</v>
      </c>
      <c r="G31" s="109">
        <v>658591</v>
      </c>
      <c r="H31" s="107" t="s">
        <v>71</v>
      </c>
      <c r="I31" s="107" t="s">
        <v>71</v>
      </c>
      <c r="J31" s="110">
        <v>45581</v>
      </c>
    </row>
    <row r="32" spans="1:10" ht="14.4">
      <c r="A32" s="107" t="s">
        <v>81</v>
      </c>
      <c r="B32" s="107" t="s">
        <v>171</v>
      </c>
      <c r="C32" s="107" t="s">
        <v>57</v>
      </c>
      <c r="D32" s="107" t="s">
        <v>82</v>
      </c>
      <c r="E32" s="107" t="s">
        <v>56</v>
      </c>
      <c r="F32" s="108">
        <v>1013478</v>
      </c>
      <c r="G32" s="109">
        <v>665000</v>
      </c>
      <c r="H32" s="107" t="s">
        <v>59</v>
      </c>
      <c r="I32" s="107" t="s">
        <v>71</v>
      </c>
      <c r="J32" s="110">
        <v>45581</v>
      </c>
    </row>
    <row r="33" spans="1:10" ht="14.4">
      <c r="A33" s="107" t="s">
        <v>81</v>
      </c>
      <c r="B33" s="107" t="s">
        <v>171</v>
      </c>
      <c r="C33" s="107" t="s">
        <v>57</v>
      </c>
      <c r="D33" s="107" t="s">
        <v>82</v>
      </c>
      <c r="E33" s="107" t="s">
        <v>56</v>
      </c>
      <c r="F33" s="108">
        <v>1013498</v>
      </c>
      <c r="G33" s="109">
        <v>525000</v>
      </c>
      <c r="H33" s="107" t="s">
        <v>59</v>
      </c>
      <c r="I33" s="107" t="s">
        <v>71</v>
      </c>
      <c r="J33" s="110">
        <v>45581</v>
      </c>
    </row>
    <row r="34" spans="1:10" ht="14.4">
      <c r="A34" s="107" t="s">
        <v>63</v>
      </c>
      <c r="B34" s="107" t="s">
        <v>172</v>
      </c>
      <c r="C34" s="107" t="s">
        <v>61</v>
      </c>
      <c r="D34" s="107" t="s">
        <v>64</v>
      </c>
      <c r="E34" s="107" t="s">
        <v>80</v>
      </c>
      <c r="F34" s="108">
        <v>1013454</v>
      </c>
      <c r="G34" s="109">
        <v>576000</v>
      </c>
      <c r="H34" s="107" t="s">
        <v>59</v>
      </c>
      <c r="I34" s="107" t="s">
        <v>71</v>
      </c>
      <c r="J34" s="110">
        <v>45580</v>
      </c>
    </row>
    <row r="35" spans="1:10" ht="14.4">
      <c r="A35" s="107" t="s">
        <v>63</v>
      </c>
      <c r="B35" s="107" t="s">
        <v>172</v>
      </c>
      <c r="C35" s="107" t="s">
        <v>69</v>
      </c>
      <c r="D35" s="107" t="s">
        <v>70</v>
      </c>
      <c r="E35" s="107" t="s">
        <v>56</v>
      </c>
      <c r="F35" s="108">
        <v>1013389</v>
      </c>
      <c r="G35" s="109">
        <v>646695</v>
      </c>
      <c r="H35" s="107" t="s">
        <v>71</v>
      </c>
      <c r="I35" s="107" t="s">
        <v>71</v>
      </c>
      <c r="J35" s="110">
        <v>45576</v>
      </c>
    </row>
    <row r="36" spans="1:10" ht="14.4">
      <c r="A36" s="107" t="s">
        <v>63</v>
      </c>
      <c r="B36" s="107" t="s">
        <v>172</v>
      </c>
      <c r="C36" s="107" t="s">
        <v>61</v>
      </c>
      <c r="D36" s="107" t="s">
        <v>64</v>
      </c>
      <c r="E36" s="107" t="s">
        <v>80</v>
      </c>
      <c r="F36" s="108">
        <v>1013471</v>
      </c>
      <c r="G36" s="109">
        <v>100000</v>
      </c>
      <c r="H36" s="107" t="s">
        <v>59</v>
      </c>
      <c r="I36" s="107" t="s">
        <v>71</v>
      </c>
      <c r="J36" s="110">
        <v>45581</v>
      </c>
    </row>
    <row r="37" spans="1:10" ht="14.4">
      <c r="A37" s="107" t="s">
        <v>63</v>
      </c>
      <c r="B37" s="107" t="s">
        <v>172</v>
      </c>
      <c r="C37" s="107" t="s">
        <v>61</v>
      </c>
      <c r="D37" s="107" t="s">
        <v>64</v>
      </c>
      <c r="E37" s="107" t="s">
        <v>56</v>
      </c>
      <c r="F37" s="108">
        <v>1013346</v>
      </c>
      <c r="G37" s="109">
        <v>490000</v>
      </c>
      <c r="H37" s="107" t="s">
        <v>59</v>
      </c>
      <c r="I37" s="107" t="s">
        <v>71</v>
      </c>
      <c r="J37" s="110">
        <v>45576</v>
      </c>
    </row>
    <row r="38" spans="1:10" ht="14.4">
      <c r="A38" s="107" t="s">
        <v>63</v>
      </c>
      <c r="B38" s="107" t="s">
        <v>172</v>
      </c>
      <c r="C38" s="107" t="s">
        <v>61</v>
      </c>
      <c r="D38" s="107" t="s">
        <v>64</v>
      </c>
      <c r="E38" s="107" t="s">
        <v>56</v>
      </c>
      <c r="F38" s="108">
        <v>1013343</v>
      </c>
      <c r="G38" s="109">
        <v>450000</v>
      </c>
      <c r="H38" s="107" t="s">
        <v>59</v>
      </c>
      <c r="I38" s="107" t="s">
        <v>71</v>
      </c>
      <c r="J38" s="110">
        <v>45576</v>
      </c>
    </row>
    <row r="39" spans="1:10" ht="14.4">
      <c r="A39" s="107" t="s">
        <v>63</v>
      </c>
      <c r="B39" s="107" t="s">
        <v>172</v>
      </c>
      <c r="C39" s="107" t="s">
        <v>117</v>
      </c>
      <c r="D39" s="107" t="s">
        <v>118</v>
      </c>
      <c r="E39" s="107" t="s">
        <v>56</v>
      </c>
      <c r="F39" s="108">
        <v>1013595</v>
      </c>
      <c r="G39" s="109">
        <v>1778000</v>
      </c>
      <c r="H39" s="107" t="s">
        <v>59</v>
      </c>
      <c r="I39" s="107" t="s">
        <v>71</v>
      </c>
      <c r="J39" s="110">
        <v>45582</v>
      </c>
    </row>
    <row r="40" spans="1:10" ht="14.4">
      <c r="A40" s="107" t="s">
        <v>63</v>
      </c>
      <c r="B40" s="107" t="s">
        <v>172</v>
      </c>
      <c r="C40" s="107" t="s">
        <v>61</v>
      </c>
      <c r="D40" s="107" t="s">
        <v>64</v>
      </c>
      <c r="E40" s="107" t="s">
        <v>56</v>
      </c>
      <c r="F40" s="108">
        <v>1013383</v>
      </c>
      <c r="G40" s="109">
        <v>475000</v>
      </c>
      <c r="H40" s="107" t="s">
        <v>59</v>
      </c>
      <c r="I40" s="107" t="s">
        <v>71</v>
      </c>
      <c r="J40" s="110">
        <v>45576</v>
      </c>
    </row>
    <row r="41" spans="1:10" ht="14.4">
      <c r="A41" s="107" t="s">
        <v>63</v>
      </c>
      <c r="B41" s="107" t="s">
        <v>172</v>
      </c>
      <c r="C41" s="107" t="s">
        <v>67</v>
      </c>
      <c r="D41" s="107" t="s">
        <v>104</v>
      </c>
      <c r="E41" s="107" t="s">
        <v>56</v>
      </c>
      <c r="F41" s="108">
        <v>1013794</v>
      </c>
      <c r="G41" s="109">
        <v>469000</v>
      </c>
      <c r="H41" s="107" t="s">
        <v>59</v>
      </c>
      <c r="I41" s="107" t="s">
        <v>71</v>
      </c>
      <c r="J41" s="110">
        <v>45588</v>
      </c>
    </row>
    <row r="42" spans="1:10" ht="14.4">
      <c r="A42" s="107" t="s">
        <v>63</v>
      </c>
      <c r="B42" s="107" t="s">
        <v>172</v>
      </c>
      <c r="C42" s="107" t="s">
        <v>61</v>
      </c>
      <c r="D42" s="107" t="s">
        <v>64</v>
      </c>
      <c r="E42" s="107" t="s">
        <v>56</v>
      </c>
      <c r="F42" s="108">
        <v>1013801</v>
      </c>
      <c r="G42" s="109">
        <v>544000</v>
      </c>
      <c r="H42" s="107" t="s">
        <v>59</v>
      </c>
      <c r="I42" s="107" t="s">
        <v>71</v>
      </c>
      <c r="J42" s="110">
        <v>45588</v>
      </c>
    </row>
    <row r="43" spans="1:10" ht="14.4">
      <c r="A43" s="107" t="s">
        <v>63</v>
      </c>
      <c r="B43" s="107" t="s">
        <v>172</v>
      </c>
      <c r="C43" s="107" t="s">
        <v>78</v>
      </c>
      <c r="D43" s="107" t="s">
        <v>79</v>
      </c>
      <c r="E43" s="107" t="s">
        <v>89</v>
      </c>
      <c r="F43" s="108">
        <v>1013322</v>
      </c>
      <c r="G43" s="109">
        <v>350000</v>
      </c>
      <c r="H43" s="107" t="s">
        <v>59</v>
      </c>
      <c r="I43" s="107" t="s">
        <v>71</v>
      </c>
      <c r="J43" s="110">
        <v>45575</v>
      </c>
    </row>
    <row r="44" spans="1:10" ht="14.4">
      <c r="A44" s="107" t="s">
        <v>63</v>
      </c>
      <c r="B44" s="107" t="s">
        <v>172</v>
      </c>
      <c r="C44" s="107" t="s">
        <v>69</v>
      </c>
      <c r="D44" s="107" t="s">
        <v>70</v>
      </c>
      <c r="E44" s="107" t="s">
        <v>56</v>
      </c>
      <c r="F44" s="108">
        <v>1013809</v>
      </c>
      <c r="G44" s="109">
        <v>558690</v>
      </c>
      <c r="H44" s="107" t="s">
        <v>71</v>
      </c>
      <c r="I44" s="107" t="s">
        <v>71</v>
      </c>
      <c r="J44" s="110">
        <v>45588</v>
      </c>
    </row>
    <row r="45" spans="1:10" ht="14.4">
      <c r="A45" s="107" t="s">
        <v>63</v>
      </c>
      <c r="B45" s="107" t="s">
        <v>172</v>
      </c>
      <c r="C45" s="107" t="s">
        <v>69</v>
      </c>
      <c r="D45" s="107" t="s">
        <v>85</v>
      </c>
      <c r="E45" s="107" t="s">
        <v>56</v>
      </c>
      <c r="F45" s="108">
        <v>1013458</v>
      </c>
      <c r="G45" s="109">
        <v>715000</v>
      </c>
      <c r="H45" s="107" t="s">
        <v>59</v>
      </c>
      <c r="I45" s="107" t="s">
        <v>71</v>
      </c>
      <c r="J45" s="110">
        <v>45580</v>
      </c>
    </row>
    <row r="46" spans="1:10" ht="14.4">
      <c r="A46" s="107" t="s">
        <v>63</v>
      </c>
      <c r="B46" s="107" t="s">
        <v>172</v>
      </c>
      <c r="C46" s="107" t="s">
        <v>61</v>
      </c>
      <c r="D46" s="107" t="s">
        <v>64</v>
      </c>
      <c r="E46" s="107" t="s">
        <v>56</v>
      </c>
      <c r="F46" s="108">
        <v>1013282</v>
      </c>
      <c r="G46" s="109">
        <v>1155000</v>
      </c>
      <c r="H46" s="107" t="s">
        <v>59</v>
      </c>
      <c r="I46" s="107" t="s">
        <v>71</v>
      </c>
      <c r="J46" s="110">
        <v>45573</v>
      </c>
    </row>
    <row r="47" spans="1:10" ht="14.4">
      <c r="A47" s="107" t="s">
        <v>63</v>
      </c>
      <c r="B47" s="107" t="s">
        <v>172</v>
      </c>
      <c r="C47" s="107" t="s">
        <v>78</v>
      </c>
      <c r="D47" s="107" t="s">
        <v>79</v>
      </c>
      <c r="E47" s="107" t="s">
        <v>89</v>
      </c>
      <c r="F47" s="108">
        <v>1013196</v>
      </c>
      <c r="G47" s="109">
        <v>375000</v>
      </c>
      <c r="H47" s="107" t="s">
        <v>59</v>
      </c>
      <c r="I47" s="107" t="s">
        <v>71</v>
      </c>
      <c r="J47" s="110">
        <v>45569</v>
      </c>
    </row>
    <row r="48" spans="1:10" ht="14.4">
      <c r="A48" s="107" t="s">
        <v>63</v>
      </c>
      <c r="B48" s="107" t="s">
        <v>172</v>
      </c>
      <c r="C48" s="107" t="s">
        <v>61</v>
      </c>
      <c r="D48" s="107" t="s">
        <v>64</v>
      </c>
      <c r="E48" s="107" t="s">
        <v>56</v>
      </c>
      <c r="F48" s="108">
        <v>1013198</v>
      </c>
      <c r="G48" s="109">
        <v>659500</v>
      </c>
      <c r="H48" s="107" t="s">
        <v>59</v>
      </c>
      <c r="I48" s="107" t="s">
        <v>71</v>
      </c>
      <c r="J48" s="110">
        <v>45569</v>
      </c>
    </row>
    <row r="49" spans="1:10" ht="14.4">
      <c r="A49" s="107" t="s">
        <v>63</v>
      </c>
      <c r="B49" s="107" t="s">
        <v>172</v>
      </c>
      <c r="C49" s="107" t="s">
        <v>61</v>
      </c>
      <c r="D49" s="107" t="s">
        <v>64</v>
      </c>
      <c r="E49" s="107" t="s">
        <v>56</v>
      </c>
      <c r="F49" s="108">
        <v>1013212</v>
      </c>
      <c r="G49" s="109">
        <v>1050000</v>
      </c>
      <c r="H49" s="107" t="s">
        <v>59</v>
      </c>
      <c r="I49" s="107" t="s">
        <v>71</v>
      </c>
      <c r="J49" s="110">
        <v>45572</v>
      </c>
    </row>
    <row r="50" spans="1:10" ht="14.4">
      <c r="A50" s="107" t="s">
        <v>63</v>
      </c>
      <c r="B50" s="107" t="s">
        <v>172</v>
      </c>
      <c r="C50" s="107" t="s">
        <v>78</v>
      </c>
      <c r="D50" s="107" t="s">
        <v>79</v>
      </c>
      <c r="E50" s="107" t="s">
        <v>56</v>
      </c>
      <c r="F50" s="108">
        <v>1013217</v>
      </c>
      <c r="G50" s="109">
        <v>1050000</v>
      </c>
      <c r="H50" s="107" t="s">
        <v>59</v>
      </c>
      <c r="I50" s="107" t="s">
        <v>71</v>
      </c>
      <c r="J50" s="110">
        <v>45572</v>
      </c>
    </row>
    <row r="51" spans="1:10" ht="14.4">
      <c r="A51" s="107" t="s">
        <v>63</v>
      </c>
      <c r="B51" s="107" t="s">
        <v>172</v>
      </c>
      <c r="C51" s="107" t="s">
        <v>91</v>
      </c>
      <c r="D51" s="107" t="s">
        <v>92</v>
      </c>
      <c r="E51" s="107" t="s">
        <v>56</v>
      </c>
      <c r="F51" s="108">
        <v>1013226</v>
      </c>
      <c r="G51" s="109">
        <v>5188000</v>
      </c>
      <c r="H51" s="107" t="s">
        <v>59</v>
      </c>
      <c r="I51" s="107" t="s">
        <v>71</v>
      </c>
      <c r="J51" s="110">
        <v>45572</v>
      </c>
    </row>
    <row r="52" spans="1:10" ht="14.4">
      <c r="A52" s="107" t="s">
        <v>63</v>
      </c>
      <c r="B52" s="107" t="s">
        <v>172</v>
      </c>
      <c r="C52" s="107" t="s">
        <v>61</v>
      </c>
      <c r="D52" s="107" t="s">
        <v>64</v>
      </c>
      <c r="E52" s="107" t="s">
        <v>56</v>
      </c>
      <c r="F52" s="108">
        <v>1013240</v>
      </c>
      <c r="G52" s="109">
        <v>550000</v>
      </c>
      <c r="H52" s="107" t="s">
        <v>59</v>
      </c>
      <c r="I52" s="107" t="s">
        <v>71</v>
      </c>
      <c r="J52" s="110">
        <v>45572</v>
      </c>
    </row>
    <row r="53" spans="1:10" ht="14.4">
      <c r="A53" s="107" t="s">
        <v>63</v>
      </c>
      <c r="B53" s="107" t="s">
        <v>172</v>
      </c>
      <c r="C53" s="107" t="s">
        <v>61</v>
      </c>
      <c r="D53" s="107" t="s">
        <v>64</v>
      </c>
      <c r="E53" s="107" t="s">
        <v>56</v>
      </c>
      <c r="F53" s="108">
        <v>1013380</v>
      </c>
      <c r="G53" s="109">
        <v>534000</v>
      </c>
      <c r="H53" s="107" t="s">
        <v>59</v>
      </c>
      <c r="I53" s="107" t="s">
        <v>71</v>
      </c>
      <c r="J53" s="110">
        <v>45576</v>
      </c>
    </row>
    <row r="54" spans="1:10" ht="14.4">
      <c r="A54" s="107" t="s">
        <v>63</v>
      </c>
      <c r="B54" s="107" t="s">
        <v>172</v>
      </c>
      <c r="C54" s="107" t="s">
        <v>69</v>
      </c>
      <c r="D54" s="107" t="s">
        <v>70</v>
      </c>
      <c r="E54" s="107" t="s">
        <v>56</v>
      </c>
      <c r="F54" s="108">
        <v>1013504</v>
      </c>
      <c r="G54" s="109">
        <v>553184</v>
      </c>
      <c r="H54" s="107" t="s">
        <v>71</v>
      </c>
      <c r="I54" s="107" t="s">
        <v>71</v>
      </c>
      <c r="J54" s="110">
        <v>45581</v>
      </c>
    </row>
    <row r="55" spans="1:10" ht="14.4">
      <c r="A55" s="107" t="s">
        <v>63</v>
      </c>
      <c r="B55" s="107" t="s">
        <v>172</v>
      </c>
      <c r="C55" s="107" t="s">
        <v>61</v>
      </c>
      <c r="D55" s="107" t="s">
        <v>64</v>
      </c>
      <c r="E55" s="107" t="s">
        <v>56</v>
      </c>
      <c r="F55" s="108">
        <v>1013672</v>
      </c>
      <c r="G55" s="109">
        <v>416000</v>
      </c>
      <c r="H55" s="107" t="s">
        <v>71</v>
      </c>
      <c r="I55" s="107" t="s">
        <v>71</v>
      </c>
      <c r="J55" s="110">
        <v>45583</v>
      </c>
    </row>
    <row r="56" spans="1:10" ht="14.4">
      <c r="A56" s="107" t="s">
        <v>63</v>
      </c>
      <c r="B56" s="107" t="s">
        <v>172</v>
      </c>
      <c r="C56" s="107" t="s">
        <v>78</v>
      </c>
      <c r="D56" s="107" t="s">
        <v>79</v>
      </c>
      <c r="E56" s="107" t="s">
        <v>89</v>
      </c>
      <c r="F56" s="108">
        <v>1013493</v>
      </c>
      <c r="G56" s="109">
        <v>410000</v>
      </c>
      <c r="H56" s="107" t="s">
        <v>59</v>
      </c>
      <c r="I56" s="107" t="s">
        <v>71</v>
      </c>
      <c r="J56" s="110">
        <v>45581</v>
      </c>
    </row>
    <row r="57" spans="1:10" ht="14.4">
      <c r="A57" s="107" t="s">
        <v>63</v>
      </c>
      <c r="B57" s="107" t="s">
        <v>172</v>
      </c>
      <c r="C57" s="107" t="s">
        <v>61</v>
      </c>
      <c r="D57" s="107" t="s">
        <v>64</v>
      </c>
      <c r="E57" s="107" t="s">
        <v>89</v>
      </c>
      <c r="F57" s="108">
        <v>1013316</v>
      </c>
      <c r="G57" s="109">
        <v>477000</v>
      </c>
      <c r="H57" s="107" t="s">
        <v>71</v>
      </c>
      <c r="I57" s="107" t="s">
        <v>71</v>
      </c>
      <c r="J57" s="110">
        <v>45575</v>
      </c>
    </row>
    <row r="58" spans="1:10" ht="14.4">
      <c r="A58" s="107" t="s">
        <v>63</v>
      </c>
      <c r="B58" s="107" t="s">
        <v>172</v>
      </c>
      <c r="C58" s="107" t="s">
        <v>61</v>
      </c>
      <c r="D58" s="107" t="s">
        <v>64</v>
      </c>
      <c r="E58" s="107" t="s">
        <v>56</v>
      </c>
      <c r="F58" s="108">
        <v>1013356</v>
      </c>
      <c r="G58" s="109">
        <v>785000</v>
      </c>
      <c r="H58" s="107" t="s">
        <v>59</v>
      </c>
      <c r="I58" s="107" t="s">
        <v>71</v>
      </c>
      <c r="J58" s="110">
        <v>45576</v>
      </c>
    </row>
    <row r="59" spans="1:10" ht="14.4">
      <c r="A59" s="107" t="s">
        <v>63</v>
      </c>
      <c r="B59" s="107" t="s">
        <v>172</v>
      </c>
      <c r="C59" s="107" t="s">
        <v>69</v>
      </c>
      <c r="D59" s="107" t="s">
        <v>70</v>
      </c>
      <c r="E59" s="107" t="s">
        <v>56</v>
      </c>
      <c r="F59" s="108">
        <v>1013363</v>
      </c>
      <c r="G59" s="109">
        <v>538830</v>
      </c>
      <c r="H59" s="107" t="s">
        <v>71</v>
      </c>
      <c r="I59" s="107" t="s">
        <v>71</v>
      </c>
      <c r="J59" s="110">
        <v>45576</v>
      </c>
    </row>
    <row r="60" spans="1:10" ht="14.4">
      <c r="A60" s="107" t="s">
        <v>63</v>
      </c>
      <c r="B60" s="107" t="s">
        <v>172</v>
      </c>
      <c r="C60" s="107" t="s">
        <v>69</v>
      </c>
      <c r="D60" s="107" t="s">
        <v>85</v>
      </c>
      <c r="E60" s="107" t="s">
        <v>56</v>
      </c>
      <c r="F60" s="108">
        <v>1013820</v>
      </c>
      <c r="G60" s="109">
        <v>579000</v>
      </c>
      <c r="H60" s="107" t="s">
        <v>59</v>
      </c>
      <c r="I60" s="107" t="s">
        <v>71</v>
      </c>
      <c r="J60" s="110">
        <v>45588</v>
      </c>
    </row>
    <row r="61" spans="1:10" ht="14.4">
      <c r="A61" s="107" t="s">
        <v>63</v>
      </c>
      <c r="B61" s="107" t="s">
        <v>172</v>
      </c>
      <c r="C61" s="107" t="s">
        <v>69</v>
      </c>
      <c r="D61" s="107" t="s">
        <v>70</v>
      </c>
      <c r="E61" s="107" t="s">
        <v>56</v>
      </c>
      <c r="F61" s="108">
        <v>1013483</v>
      </c>
      <c r="G61" s="109">
        <v>750000</v>
      </c>
      <c r="H61" s="107" t="s">
        <v>71</v>
      </c>
      <c r="I61" s="107" t="s">
        <v>71</v>
      </c>
      <c r="J61" s="110">
        <v>45581</v>
      </c>
    </row>
    <row r="62" spans="1:10" ht="14.4">
      <c r="A62" s="107" t="s">
        <v>63</v>
      </c>
      <c r="B62" s="107" t="s">
        <v>172</v>
      </c>
      <c r="C62" s="107" t="s">
        <v>61</v>
      </c>
      <c r="D62" s="107" t="s">
        <v>64</v>
      </c>
      <c r="E62" s="107" t="s">
        <v>56</v>
      </c>
      <c r="F62" s="108">
        <v>1013605</v>
      </c>
      <c r="G62" s="109">
        <v>457000</v>
      </c>
      <c r="H62" s="107" t="s">
        <v>59</v>
      </c>
      <c r="I62" s="107" t="s">
        <v>71</v>
      </c>
      <c r="J62" s="110">
        <v>45582</v>
      </c>
    </row>
    <row r="63" spans="1:10" ht="14.4">
      <c r="A63" s="107" t="s">
        <v>63</v>
      </c>
      <c r="B63" s="107" t="s">
        <v>172</v>
      </c>
      <c r="C63" s="107" t="s">
        <v>78</v>
      </c>
      <c r="D63" s="107" t="s">
        <v>79</v>
      </c>
      <c r="E63" s="107" t="s">
        <v>76</v>
      </c>
      <c r="F63" s="108">
        <v>1014443</v>
      </c>
      <c r="G63" s="109">
        <v>800000</v>
      </c>
      <c r="H63" s="107" t="s">
        <v>59</v>
      </c>
      <c r="I63" s="107" t="s">
        <v>71</v>
      </c>
      <c r="J63" s="110">
        <v>45596</v>
      </c>
    </row>
    <row r="64" spans="1:10" ht="14.4">
      <c r="A64" s="107" t="s">
        <v>63</v>
      </c>
      <c r="B64" s="107" t="s">
        <v>172</v>
      </c>
      <c r="C64" s="107" t="s">
        <v>61</v>
      </c>
      <c r="D64" s="107" t="s">
        <v>64</v>
      </c>
      <c r="E64" s="107" t="s">
        <v>56</v>
      </c>
      <c r="F64" s="108">
        <v>1014288</v>
      </c>
      <c r="G64" s="109">
        <v>850000</v>
      </c>
      <c r="H64" s="107" t="s">
        <v>59</v>
      </c>
      <c r="I64" s="107" t="s">
        <v>71</v>
      </c>
      <c r="J64" s="110">
        <v>45594</v>
      </c>
    </row>
    <row r="65" spans="1:10" ht="14.4">
      <c r="A65" s="107" t="s">
        <v>63</v>
      </c>
      <c r="B65" s="107" t="s">
        <v>172</v>
      </c>
      <c r="C65" s="107" t="s">
        <v>61</v>
      </c>
      <c r="D65" s="107" t="s">
        <v>64</v>
      </c>
      <c r="E65" s="107" t="s">
        <v>56</v>
      </c>
      <c r="F65" s="108">
        <v>1013046</v>
      </c>
      <c r="G65" s="109">
        <v>2100000</v>
      </c>
      <c r="H65" s="107" t="s">
        <v>59</v>
      </c>
      <c r="I65" s="107" t="s">
        <v>71</v>
      </c>
      <c r="J65" s="110">
        <v>45566</v>
      </c>
    </row>
    <row r="66" spans="1:10" ht="14.4">
      <c r="A66" s="107" t="s">
        <v>63</v>
      </c>
      <c r="B66" s="107" t="s">
        <v>172</v>
      </c>
      <c r="C66" s="107" t="s">
        <v>78</v>
      </c>
      <c r="D66" s="107" t="s">
        <v>79</v>
      </c>
      <c r="E66" s="107" t="s">
        <v>56</v>
      </c>
      <c r="F66" s="108">
        <v>1013058</v>
      </c>
      <c r="G66" s="109">
        <v>1315000</v>
      </c>
      <c r="H66" s="107" t="s">
        <v>59</v>
      </c>
      <c r="I66" s="107" t="s">
        <v>71</v>
      </c>
      <c r="J66" s="110">
        <v>45566</v>
      </c>
    </row>
    <row r="67" spans="1:10" ht="14.4">
      <c r="A67" s="107" t="s">
        <v>63</v>
      </c>
      <c r="B67" s="107" t="s">
        <v>172</v>
      </c>
      <c r="C67" s="107" t="s">
        <v>78</v>
      </c>
      <c r="D67" s="107" t="s">
        <v>79</v>
      </c>
      <c r="E67" s="107" t="s">
        <v>89</v>
      </c>
      <c r="F67" s="108">
        <v>1014002</v>
      </c>
      <c r="G67" s="109">
        <v>697000</v>
      </c>
      <c r="H67" s="107" t="s">
        <v>59</v>
      </c>
      <c r="I67" s="107" t="s">
        <v>71</v>
      </c>
      <c r="J67" s="110">
        <v>45593</v>
      </c>
    </row>
    <row r="68" spans="1:10" ht="14.4">
      <c r="A68" s="107" t="s">
        <v>63</v>
      </c>
      <c r="B68" s="107" t="s">
        <v>172</v>
      </c>
      <c r="C68" s="107" t="s">
        <v>61</v>
      </c>
      <c r="D68" s="107" t="s">
        <v>64</v>
      </c>
      <c r="E68" s="107" t="s">
        <v>56</v>
      </c>
      <c r="F68" s="108">
        <v>1013990</v>
      </c>
      <c r="G68" s="109">
        <v>665000</v>
      </c>
      <c r="H68" s="107" t="s">
        <v>59</v>
      </c>
      <c r="I68" s="107" t="s">
        <v>71</v>
      </c>
      <c r="J68" s="110">
        <v>45593</v>
      </c>
    </row>
    <row r="69" spans="1:10" ht="14.4">
      <c r="A69" s="107" t="s">
        <v>63</v>
      </c>
      <c r="B69" s="107" t="s">
        <v>172</v>
      </c>
      <c r="C69" s="107" t="s">
        <v>78</v>
      </c>
      <c r="D69" s="107" t="s">
        <v>79</v>
      </c>
      <c r="E69" s="107" t="s">
        <v>56</v>
      </c>
      <c r="F69" s="108">
        <v>1013988</v>
      </c>
      <c r="G69" s="109">
        <v>1975000</v>
      </c>
      <c r="H69" s="107" t="s">
        <v>59</v>
      </c>
      <c r="I69" s="107" t="s">
        <v>71</v>
      </c>
      <c r="J69" s="110">
        <v>45593</v>
      </c>
    </row>
    <row r="70" spans="1:10" ht="14.4">
      <c r="A70" s="107" t="s">
        <v>63</v>
      </c>
      <c r="B70" s="107" t="s">
        <v>172</v>
      </c>
      <c r="C70" s="107" t="s">
        <v>61</v>
      </c>
      <c r="D70" s="107" t="s">
        <v>64</v>
      </c>
      <c r="E70" s="107" t="s">
        <v>80</v>
      </c>
      <c r="F70" s="108">
        <v>1014330</v>
      </c>
      <c r="G70" s="109">
        <v>150000</v>
      </c>
      <c r="H70" s="107" t="s">
        <v>59</v>
      </c>
      <c r="I70" s="107" t="s">
        <v>71</v>
      </c>
      <c r="J70" s="110">
        <v>45595</v>
      </c>
    </row>
    <row r="71" spans="1:10" ht="14.4">
      <c r="A71" s="107" t="s">
        <v>63</v>
      </c>
      <c r="B71" s="107" t="s">
        <v>172</v>
      </c>
      <c r="C71" s="107" t="s">
        <v>61</v>
      </c>
      <c r="D71" s="107" t="s">
        <v>64</v>
      </c>
      <c r="E71" s="107" t="s">
        <v>56</v>
      </c>
      <c r="F71" s="108">
        <v>1014333</v>
      </c>
      <c r="G71" s="109">
        <v>828000</v>
      </c>
      <c r="H71" s="107" t="s">
        <v>71</v>
      </c>
      <c r="I71" s="107" t="s">
        <v>71</v>
      </c>
      <c r="J71" s="110">
        <v>45595</v>
      </c>
    </row>
    <row r="72" spans="1:10" ht="14.4">
      <c r="A72" s="107" t="s">
        <v>63</v>
      </c>
      <c r="B72" s="107" t="s">
        <v>172</v>
      </c>
      <c r="C72" s="107" t="s">
        <v>61</v>
      </c>
      <c r="D72" s="107" t="s">
        <v>64</v>
      </c>
      <c r="E72" s="107" t="s">
        <v>56</v>
      </c>
      <c r="F72" s="108">
        <v>1013072</v>
      </c>
      <c r="G72" s="109">
        <v>790000</v>
      </c>
      <c r="H72" s="107" t="s">
        <v>59</v>
      </c>
      <c r="I72" s="107" t="s">
        <v>71</v>
      </c>
      <c r="J72" s="110">
        <v>45566</v>
      </c>
    </row>
    <row r="73" spans="1:10" ht="14.4">
      <c r="A73" s="107" t="s">
        <v>63</v>
      </c>
      <c r="B73" s="107" t="s">
        <v>172</v>
      </c>
      <c r="C73" s="107" t="s">
        <v>69</v>
      </c>
      <c r="D73" s="107" t="s">
        <v>70</v>
      </c>
      <c r="E73" s="107" t="s">
        <v>89</v>
      </c>
      <c r="F73" s="108">
        <v>1014453</v>
      </c>
      <c r="G73" s="109">
        <v>399990</v>
      </c>
      <c r="H73" s="107" t="s">
        <v>71</v>
      </c>
      <c r="I73" s="107" t="s">
        <v>71</v>
      </c>
      <c r="J73" s="110">
        <v>45596</v>
      </c>
    </row>
    <row r="74" spans="1:10" ht="14.4">
      <c r="A74" s="107" t="s">
        <v>63</v>
      </c>
      <c r="B74" s="107" t="s">
        <v>172</v>
      </c>
      <c r="C74" s="107" t="s">
        <v>61</v>
      </c>
      <c r="D74" s="107" t="s">
        <v>64</v>
      </c>
      <c r="E74" s="107" t="s">
        <v>56</v>
      </c>
      <c r="F74" s="108">
        <v>1014446</v>
      </c>
      <c r="G74" s="109">
        <v>1029021.5</v>
      </c>
      <c r="H74" s="107" t="s">
        <v>71</v>
      </c>
      <c r="I74" s="107" t="s">
        <v>71</v>
      </c>
      <c r="J74" s="110">
        <v>45596</v>
      </c>
    </row>
    <row r="75" spans="1:10" ht="14.4">
      <c r="A75" s="107" t="s">
        <v>63</v>
      </c>
      <c r="B75" s="107" t="s">
        <v>172</v>
      </c>
      <c r="C75" s="107" t="s">
        <v>61</v>
      </c>
      <c r="D75" s="107" t="s">
        <v>64</v>
      </c>
      <c r="E75" s="107" t="s">
        <v>56</v>
      </c>
      <c r="F75" s="108">
        <v>1013666</v>
      </c>
      <c r="G75" s="109">
        <v>472000</v>
      </c>
      <c r="H75" s="107" t="s">
        <v>59</v>
      </c>
      <c r="I75" s="107" t="s">
        <v>71</v>
      </c>
      <c r="J75" s="110">
        <v>45583</v>
      </c>
    </row>
    <row r="76" spans="1:10" ht="14.4">
      <c r="A76" s="107" t="s">
        <v>63</v>
      </c>
      <c r="B76" s="107" t="s">
        <v>172</v>
      </c>
      <c r="C76" s="107" t="s">
        <v>69</v>
      </c>
      <c r="D76" s="107" t="s">
        <v>85</v>
      </c>
      <c r="E76" s="107" t="s">
        <v>56</v>
      </c>
      <c r="F76" s="108">
        <v>1013080</v>
      </c>
      <c r="G76" s="109">
        <v>537500</v>
      </c>
      <c r="H76" s="107" t="s">
        <v>59</v>
      </c>
      <c r="I76" s="107" t="s">
        <v>71</v>
      </c>
      <c r="J76" s="110">
        <v>45566</v>
      </c>
    </row>
    <row r="77" spans="1:10" ht="14.4">
      <c r="A77" s="107" t="s">
        <v>63</v>
      </c>
      <c r="B77" s="107" t="s">
        <v>172</v>
      </c>
      <c r="C77" s="107" t="s">
        <v>69</v>
      </c>
      <c r="D77" s="107" t="s">
        <v>70</v>
      </c>
      <c r="E77" s="107" t="s">
        <v>89</v>
      </c>
      <c r="F77" s="108">
        <v>1014399</v>
      </c>
      <c r="G77" s="109">
        <v>524990</v>
      </c>
      <c r="H77" s="107" t="s">
        <v>71</v>
      </c>
      <c r="I77" s="107" t="s">
        <v>71</v>
      </c>
      <c r="J77" s="110">
        <v>45596</v>
      </c>
    </row>
    <row r="78" spans="1:10" ht="14.4">
      <c r="A78" s="107" t="s">
        <v>63</v>
      </c>
      <c r="B78" s="107" t="s">
        <v>172</v>
      </c>
      <c r="C78" s="107" t="s">
        <v>78</v>
      </c>
      <c r="D78" s="107" t="s">
        <v>79</v>
      </c>
      <c r="E78" s="107" t="s">
        <v>56</v>
      </c>
      <c r="F78" s="108">
        <v>1013320</v>
      </c>
      <c r="G78" s="109">
        <v>1425000</v>
      </c>
      <c r="H78" s="107" t="s">
        <v>59</v>
      </c>
      <c r="I78" s="107" t="s">
        <v>71</v>
      </c>
      <c r="J78" s="110">
        <v>45575</v>
      </c>
    </row>
    <row r="79" spans="1:10" ht="14.4">
      <c r="A79" s="107" t="s">
        <v>63</v>
      </c>
      <c r="B79" s="107" t="s">
        <v>172</v>
      </c>
      <c r="C79" s="107" t="s">
        <v>69</v>
      </c>
      <c r="D79" s="107" t="s">
        <v>70</v>
      </c>
      <c r="E79" s="107" t="s">
        <v>56</v>
      </c>
      <c r="F79" s="108">
        <v>1013687</v>
      </c>
      <c r="G79" s="109">
        <v>642690</v>
      </c>
      <c r="H79" s="107" t="s">
        <v>71</v>
      </c>
      <c r="I79" s="107" t="s">
        <v>71</v>
      </c>
      <c r="J79" s="110">
        <v>45583</v>
      </c>
    </row>
    <row r="80" spans="1:10" ht="14.4">
      <c r="A80" s="107" t="s">
        <v>63</v>
      </c>
      <c r="B80" s="107" t="s">
        <v>172</v>
      </c>
      <c r="C80" s="107" t="s">
        <v>61</v>
      </c>
      <c r="D80" s="107" t="s">
        <v>64</v>
      </c>
      <c r="E80" s="107" t="s">
        <v>56</v>
      </c>
      <c r="F80" s="108">
        <v>1013448</v>
      </c>
      <c r="G80" s="109">
        <v>547500</v>
      </c>
      <c r="H80" s="107" t="s">
        <v>59</v>
      </c>
      <c r="I80" s="107" t="s">
        <v>71</v>
      </c>
      <c r="J80" s="110">
        <v>45580</v>
      </c>
    </row>
    <row r="81" spans="1:10" ht="14.4">
      <c r="A81" s="107" t="s">
        <v>63</v>
      </c>
      <c r="B81" s="107" t="s">
        <v>172</v>
      </c>
      <c r="C81" s="107" t="s">
        <v>69</v>
      </c>
      <c r="D81" s="107" t="s">
        <v>70</v>
      </c>
      <c r="E81" s="107" t="s">
        <v>56</v>
      </c>
      <c r="F81" s="108">
        <v>1013644</v>
      </c>
      <c r="G81" s="109">
        <v>919055</v>
      </c>
      <c r="H81" s="107" t="s">
        <v>71</v>
      </c>
      <c r="I81" s="107" t="s">
        <v>71</v>
      </c>
      <c r="J81" s="110">
        <v>45583</v>
      </c>
    </row>
    <row r="82" spans="1:10" ht="14.4">
      <c r="A82" s="107" t="s">
        <v>63</v>
      </c>
      <c r="B82" s="107" t="s">
        <v>172</v>
      </c>
      <c r="C82" s="107" t="s">
        <v>69</v>
      </c>
      <c r="D82" s="107" t="s">
        <v>70</v>
      </c>
      <c r="E82" s="107" t="s">
        <v>56</v>
      </c>
      <c r="F82" s="108">
        <v>1013880</v>
      </c>
      <c r="G82" s="109">
        <v>727114</v>
      </c>
      <c r="H82" s="107" t="s">
        <v>71</v>
      </c>
      <c r="I82" s="107" t="s">
        <v>71</v>
      </c>
      <c r="J82" s="110">
        <v>45589</v>
      </c>
    </row>
    <row r="83" spans="1:10" ht="14.4">
      <c r="A83" s="107" t="s">
        <v>63</v>
      </c>
      <c r="B83" s="107" t="s">
        <v>172</v>
      </c>
      <c r="C83" s="107" t="s">
        <v>69</v>
      </c>
      <c r="D83" s="107" t="s">
        <v>70</v>
      </c>
      <c r="E83" s="107" t="s">
        <v>56</v>
      </c>
      <c r="F83" s="108">
        <v>1013891</v>
      </c>
      <c r="G83" s="109">
        <v>545341</v>
      </c>
      <c r="H83" s="107" t="s">
        <v>71</v>
      </c>
      <c r="I83" s="107" t="s">
        <v>71</v>
      </c>
      <c r="J83" s="110">
        <v>45589</v>
      </c>
    </row>
    <row r="84" spans="1:10" ht="14.4">
      <c r="A84" s="107" t="s">
        <v>63</v>
      </c>
      <c r="B84" s="107" t="s">
        <v>172</v>
      </c>
      <c r="C84" s="107" t="s">
        <v>61</v>
      </c>
      <c r="D84" s="107" t="s">
        <v>64</v>
      </c>
      <c r="E84" s="107" t="s">
        <v>56</v>
      </c>
      <c r="F84" s="108">
        <v>1013086</v>
      </c>
      <c r="G84" s="109">
        <v>1446000</v>
      </c>
      <c r="H84" s="107" t="s">
        <v>59</v>
      </c>
      <c r="I84" s="107" t="s">
        <v>71</v>
      </c>
      <c r="J84" s="110">
        <v>45566</v>
      </c>
    </row>
    <row r="85" spans="1:10" ht="14.4">
      <c r="A85" s="107" t="s">
        <v>107</v>
      </c>
      <c r="B85" s="107" t="s">
        <v>173</v>
      </c>
      <c r="C85" s="107" t="s">
        <v>87</v>
      </c>
      <c r="D85" s="107" t="s">
        <v>108</v>
      </c>
      <c r="E85" s="107" t="s">
        <v>56</v>
      </c>
      <c r="F85" s="108">
        <v>1013824</v>
      </c>
      <c r="G85" s="109">
        <v>300000</v>
      </c>
      <c r="H85" s="107" t="s">
        <v>59</v>
      </c>
      <c r="I85" s="107" t="s">
        <v>71</v>
      </c>
      <c r="J85" s="110">
        <v>45588</v>
      </c>
    </row>
    <row r="86" spans="1:10" ht="14.4">
      <c r="A86" s="107" t="s">
        <v>83</v>
      </c>
      <c r="B86" s="107" t="s">
        <v>174</v>
      </c>
      <c r="C86" s="107" t="s">
        <v>78</v>
      </c>
      <c r="D86" s="107" t="s">
        <v>84</v>
      </c>
      <c r="E86" s="107" t="s">
        <v>80</v>
      </c>
      <c r="F86" s="108">
        <v>1014284</v>
      </c>
      <c r="G86" s="109">
        <v>425000</v>
      </c>
      <c r="H86" s="107" t="s">
        <v>59</v>
      </c>
      <c r="I86" s="107" t="s">
        <v>71</v>
      </c>
      <c r="J86" s="110">
        <v>45594</v>
      </c>
    </row>
    <row r="87" spans="1:10" ht="14.4">
      <c r="A87" s="107" t="s">
        <v>83</v>
      </c>
      <c r="B87" s="107" t="s">
        <v>174</v>
      </c>
      <c r="C87" s="107" t="s">
        <v>78</v>
      </c>
      <c r="D87" s="107" t="s">
        <v>84</v>
      </c>
      <c r="E87" s="107" t="s">
        <v>80</v>
      </c>
      <c r="F87" s="108">
        <v>1014203</v>
      </c>
      <c r="G87" s="109">
        <v>573750</v>
      </c>
      <c r="H87" s="107" t="s">
        <v>59</v>
      </c>
      <c r="I87" s="107" t="s">
        <v>71</v>
      </c>
      <c r="J87" s="110">
        <v>45594</v>
      </c>
    </row>
    <row r="88" spans="1:10" ht="14.4">
      <c r="A88" s="107" t="s">
        <v>83</v>
      </c>
      <c r="B88" s="107" t="s">
        <v>174</v>
      </c>
      <c r="C88" s="107" t="s">
        <v>78</v>
      </c>
      <c r="D88" s="107" t="s">
        <v>84</v>
      </c>
      <c r="E88" s="107" t="s">
        <v>80</v>
      </c>
      <c r="F88" s="108">
        <v>1013849</v>
      </c>
      <c r="G88" s="109">
        <v>425000</v>
      </c>
      <c r="H88" s="107" t="s">
        <v>59</v>
      </c>
      <c r="I88" s="107" t="s">
        <v>71</v>
      </c>
      <c r="J88" s="110">
        <v>45589</v>
      </c>
    </row>
    <row r="89" spans="1:10" ht="14.4">
      <c r="A89" s="107" t="s">
        <v>83</v>
      </c>
      <c r="B89" s="107" t="s">
        <v>174</v>
      </c>
      <c r="C89" s="107" t="s">
        <v>78</v>
      </c>
      <c r="D89" s="107" t="s">
        <v>84</v>
      </c>
      <c r="E89" s="107" t="s">
        <v>80</v>
      </c>
      <c r="F89" s="108">
        <v>1013143</v>
      </c>
      <c r="G89" s="109">
        <v>1360000</v>
      </c>
      <c r="H89" s="107" t="s">
        <v>59</v>
      </c>
      <c r="I89" s="107" t="s">
        <v>71</v>
      </c>
      <c r="J89" s="110">
        <v>45568</v>
      </c>
    </row>
    <row r="90" spans="1:10" ht="14.4">
      <c r="A90" s="107" t="s">
        <v>83</v>
      </c>
      <c r="B90" s="107" t="s">
        <v>174</v>
      </c>
      <c r="C90" s="107" t="s">
        <v>78</v>
      </c>
      <c r="D90" s="107" t="s">
        <v>84</v>
      </c>
      <c r="E90" s="107" t="s">
        <v>80</v>
      </c>
      <c r="F90" s="108">
        <v>1013326</v>
      </c>
      <c r="G90" s="109">
        <v>779000</v>
      </c>
      <c r="H90" s="107" t="s">
        <v>59</v>
      </c>
      <c r="I90" s="107" t="s">
        <v>71</v>
      </c>
      <c r="J90" s="110">
        <v>45575</v>
      </c>
    </row>
    <row r="91" spans="1:10" ht="14.4">
      <c r="A91" s="107" t="s">
        <v>83</v>
      </c>
      <c r="B91" s="107" t="s">
        <v>174</v>
      </c>
      <c r="C91" s="107" t="s">
        <v>78</v>
      </c>
      <c r="D91" s="107" t="s">
        <v>84</v>
      </c>
      <c r="E91" s="107" t="s">
        <v>80</v>
      </c>
      <c r="F91" s="108">
        <v>1013256</v>
      </c>
      <c r="G91" s="109">
        <v>425000</v>
      </c>
      <c r="H91" s="107" t="s">
        <v>59</v>
      </c>
      <c r="I91" s="107" t="s">
        <v>71</v>
      </c>
      <c r="J91" s="110">
        <v>45573</v>
      </c>
    </row>
    <row r="92" spans="1:10" ht="14.4">
      <c r="A92" s="107" t="s">
        <v>83</v>
      </c>
      <c r="B92" s="107" t="s">
        <v>174</v>
      </c>
      <c r="C92" s="107" t="s">
        <v>78</v>
      </c>
      <c r="D92" s="107" t="s">
        <v>84</v>
      </c>
      <c r="E92" s="107" t="s">
        <v>80</v>
      </c>
      <c r="F92" s="108">
        <v>1013262</v>
      </c>
      <c r="G92" s="109">
        <v>531250</v>
      </c>
      <c r="H92" s="107" t="s">
        <v>59</v>
      </c>
      <c r="I92" s="107" t="s">
        <v>71</v>
      </c>
      <c r="J92" s="110">
        <v>45573</v>
      </c>
    </row>
    <row r="93" spans="1:10" ht="14.4">
      <c r="A93" s="107" t="s">
        <v>83</v>
      </c>
      <c r="B93" s="107" t="s">
        <v>174</v>
      </c>
      <c r="C93" s="107" t="s">
        <v>78</v>
      </c>
      <c r="D93" s="107" t="s">
        <v>84</v>
      </c>
      <c r="E93" s="107" t="s">
        <v>80</v>
      </c>
      <c r="F93" s="108">
        <v>1013358</v>
      </c>
      <c r="G93" s="109">
        <v>1700000</v>
      </c>
      <c r="H93" s="107" t="s">
        <v>59</v>
      </c>
      <c r="I93" s="107" t="s">
        <v>71</v>
      </c>
      <c r="J93" s="110">
        <v>45576</v>
      </c>
    </row>
    <row r="94" spans="1:10" ht="14.4">
      <c r="A94" s="107" t="s">
        <v>83</v>
      </c>
      <c r="B94" s="107" t="s">
        <v>174</v>
      </c>
      <c r="C94" s="107" t="s">
        <v>78</v>
      </c>
      <c r="D94" s="107" t="s">
        <v>84</v>
      </c>
      <c r="E94" s="107" t="s">
        <v>80</v>
      </c>
      <c r="F94" s="108">
        <v>1013177</v>
      </c>
      <c r="G94" s="109">
        <v>425000</v>
      </c>
      <c r="H94" s="107" t="s">
        <v>59</v>
      </c>
      <c r="I94" s="107" t="s">
        <v>71</v>
      </c>
      <c r="J94" s="110">
        <v>45569</v>
      </c>
    </row>
    <row r="95" spans="1:10" ht="14.4">
      <c r="A95" s="107" t="s">
        <v>83</v>
      </c>
      <c r="B95" s="107" t="s">
        <v>174</v>
      </c>
      <c r="C95" s="107" t="s">
        <v>78</v>
      </c>
      <c r="D95" s="107" t="s">
        <v>84</v>
      </c>
      <c r="E95" s="107" t="s">
        <v>56</v>
      </c>
      <c r="F95" s="108">
        <v>1013287</v>
      </c>
      <c r="G95" s="109">
        <v>2200000</v>
      </c>
      <c r="H95" s="107" t="s">
        <v>59</v>
      </c>
      <c r="I95" s="107" t="s">
        <v>71</v>
      </c>
      <c r="J95" s="110">
        <v>45574</v>
      </c>
    </row>
    <row r="96" spans="1:10" ht="14.4">
      <c r="A96" s="107" t="s">
        <v>83</v>
      </c>
      <c r="B96" s="107" t="s">
        <v>174</v>
      </c>
      <c r="C96" s="107" t="s">
        <v>78</v>
      </c>
      <c r="D96" s="107" t="s">
        <v>84</v>
      </c>
      <c r="E96" s="107" t="s">
        <v>80</v>
      </c>
      <c r="F96" s="108">
        <v>1013977</v>
      </c>
      <c r="G96" s="109">
        <v>1190000</v>
      </c>
      <c r="H96" s="107" t="s">
        <v>59</v>
      </c>
      <c r="I96" s="107" t="s">
        <v>71</v>
      </c>
      <c r="J96" s="110">
        <v>45593</v>
      </c>
    </row>
    <row r="97" spans="1:10" ht="14.4">
      <c r="A97" s="107" t="s">
        <v>83</v>
      </c>
      <c r="B97" s="107" t="s">
        <v>174</v>
      </c>
      <c r="C97" s="107" t="s">
        <v>78</v>
      </c>
      <c r="D97" s="107" t="s">
        <v>84</v>
      </c>
      <c r="E97" s="107" t="s">
        <v>80</v>
      </c>
      <c r="F97" s="108">
        <v>1013972</v>
      </c>
      <c r="G97" s="109">
        <v>425000</v>
      </c>
      <c r="H97" s="107" t="s">
        <v>59</v>
      </c>
      <c r="I97" s="107" t="s">
        <v>71</v>
      </c>
      <c r="J97" s="110">
        <v>45593</v>
      </c>
    </row>
    <row r="98" spans="1:10" ht="14.4">
      <c r="A98" s="107" t="s">
        <v>83</v>
      </c>
      <c r="B98" s="107" t="s">
        <v>174</v>
      </c>
      <c r="C98" s="107" t="s">
        <v>78</v>
      </c>
      <c r="D98" s="107" t="s">
        <v>84</v>
      </c>
      <c r="E98" s="107" t="s">
        <v>80</v>
      </c>
      <c r="F98" s="108">
        <v>1013191</v>
      </c>
      <c r="G98" s="109">
        <v>467500</v>
      </c>
      <c r="H98" s="107" t="s">
        <v>59</v>
      </c>
      <c r="I98" s="107" t="s">
        <v>71</v>
      </c>
      <c r="J98" s="110">
        <v>45569</v>
      </c>
    </row>
    <row r="99" spans="1:10" ht="14.4">
      <c r="A99" s="107" t="s">
        <v>83</v>
      </c>
      <c r="B99" s="107" t="s">
        <v>174</v>
      </c>
      <c r="C99" s="107" t="s">
        <v>78</v>
      </c>
      <c r="D99" s="107" t="s">
        <v>84</v>
      </c>
      <c r="E99" s="107" t="s">
        <v>80</v>
      </c>
      <c r="F99" s="108">
        <v>1013450</v>
      </c>
      <c r="G99" s="109">
        <v>500000</v>
      </c>
      <c r="H99" s="107" t="s">
        <v>59</v>
      </c>
      <c r="I99" s="107" t="s">
        <v>71</v>
      </c>
      <c r="J99" s="110">
        <v>45580</v>
      </c>
    </row>
    <row r="100" spans="1:10" ht="14.4">
      <c r="A100" s="107" t="s">
        <v>83</v>
      </c>
      <c r="B100" s="107" t="s">
        <v>174</v>
      </c>
      <c r="C100" s="107" t="s">
        <v>78</v>
      </c>
      <c r="D100" s="107" t="s">
        <v>84</v>
      </c>
      <c r="E100" s="107" t="s">
        <v>56</v>
      </c>
      <c r="F100" s="108">
        <v>1013729</v>
      </c>
      <c r="G100" s="109">
        <v>2755000</v>
      </c>
      <c r="H100" s="107" t="s">
        <v>59</v>
      </c>
      <c r="I100" s="107" t="s">
        <v>71</v>
      </c>
      <c r="J100" s="110">
        <v>45586</v>
      </c>
    </row>
    <row r="101" spans="1:10" ht="14.4">
      <c r="A101" s="107" t="s">
        <v>83</v>
      </c>
      <c r="B101" s="107" t="s">
        <v>174</v>
      </c>
      <c r="C101" s="107" t="s">
        <v>78</v>
      </c>
      <c r="D101" s="107" t="s">
        <v>84</v>
      </c>
      <c r="E101" s="107" t="s">
        <v>56</v>
      </c>
      <c r="F101" s="108">
        <v>1013844</v>
      </c>
      <c r="G101" s="109">
        <v>975000</v>
      </c>
      <c r="H101" s="107" t="s">
        <v>59</v>
      </c>
      <c r="I101" s="107" t="s">
        <v>71</v>
      </c>
      <c r="J101" s="110">
        <v>45589</v>
      </c>
    </row>
    <row r="102" spans="1:10" ht="14.4">
      <c r="A102" s="107" t="s">
        <v>83</v>
      </c>
      <c r="B102" s="107" t="s">
        <v>174</v>
      </c>
      <c r="C102" s="107" t="s">
        <v>78</v>
      </c>
      <c r="D102" s="107" t="s">
        <v>84</v>
      </c>
      <c r="E102" s="107" t="s">
        <v>56</v>
      </c>
      <c r="F102" s="108">
        <v>1013076</v>
      </c>
      <c r="G102" s="109">
        <v>2350000</v>
      </c>
      <c r="H102" s="107" t="s">
        <v>59</v>
      </c>
      <c r="I102" s="107" t="s">
        <v>71</v>
      </c>
      <c r="J102" s="110">
        <v>45566</v>
      </c>
    </row>
    <row r="103" spans="1:10" ht="14.4">
      <c r="A103" s="107" t="s">
        <v>83</v>
      </c>
      <c r="B103" s="107" t="s">
        <v>174</v>
      </c>
      <c r="C103" s="107" t="s">
        <v>78</v>
      </c>
      <c r="D103" s="107" t="s">
        <v>84</v>
      </c>
      <c r="E103" s="107" t="s">
        <v>80</v>
      </c>
      <c r="F103" s="108">
        <v>1014403</v>
      </c>
      <c r="G103" s="109">
        <v>467500</v>
      </c>
      <c r="H103" s="107" t="s">
        <v>59</v>
      </c>
      <c r="I103" s="107" t="s">
        <v>71</v>
      </c>
      <c r="J103" s="110">
        <v>45596</v>
      </c>
    </row>
    <row r="104" spans="1:10" ht="14.4">
      <c r="A104" s="107" t="s">
        <v>83</v>
      </c>
      <c r="B104" s="107" t="s">
        <v>174</v>
      </c>
      <c r="C104" s="107" t="s">
        <v>78</v>
      </c>
      <c r="D104" s="107" t="s">
        <v>84</v>
      </c>
      <c r="E104" s="107" t="s">
        <v>80</v>
      </c>
      <c r="F104" s="108">
        <v>1013276</v>
      </c>
      <c r="G104" s="109">
        <v>680000</v>
      </c>
      <c r="H104" s="107" t="s">
        <v>59</v>
      </c>
      <c r="I104" s="107" t="s">
        <v>71</v>
      </c>
      <c r="J104" s="110">
        <v>45573</v>
      </c>
    </row>
    <row r="105" spans="1:10" ht="14.4">
      <c r="A105" s="107" t="s">
        <v>86</v>
      </c>
      <c r="B105" s="107" t="s">
        <v>175</v>
      </c>
      <c r="C105" s="107" t="s">
        <v>87</v>
      </c>
      <c r="D105" s="107" t="s">
        <v>88</v>
      </c>
      <c r="E105" s="107" t="s">
        <v>56</v>
      </c>
      <c r="F105" s="108">
        <v>1013127</v>
      </c>
      <c r="G105" s="109">
        <v>80000</v>
      </c>
      <c r="H105" s="107" t="s">
        <v>59</v>
      </c>
      <c r="I105" s="107" t="s">
        <v>71</v>
      </c>
      <c r="J105" s="110">
        <v>45567</v>
      </c>
    </row>
    <row r="106" spans="1:10" ht="14.4">
      <c r="A106" s="107" t="s">
        <v>86</v>
      </c>
      <c r="B106" s="107" t="s">
        <v>175</v>
      </c>
      <c r="C106" s="107" t="s">
        <v>61</v>
      </c>
      <c r="D106" s="107" t="s">
        <v>110</v>
      </c>
      <c r="E106" s="107" t="s">
        <v>56</v>
      </c>
      <c r="F106" s="108">
        <v>1013906</v>
      </c>
      <c r="G106" s="109">
        <v>499999</v>
      </c>
      <c r="H106" s="107" t="s">
        <v>59</v>
      </c>
      <c r="I106" s="107" t="s">
        <v>71</v>
      </c>
      <c r="J106" s="110">
        <v>45589</v>
      </c>
    </row>
    <row r="107" spans="1:10" ht="14.4">
      <c r="A107" s="107" t="s">
        <v>86</v>
      </c>
      <c r="B107" s="107" t="s">
        <v>175</v>
      </c>
      <c r="C107" s="107" t="s">
        <v>61</v>
      </c>
      <c r="D107" s="107" t="s">
        <v>110</v>
      </c>
      <c r="E107" s="107" t="s">
        <v>89</v>
      </c>
      <c r="F107" s="108">
        <v>1014009</v>
      </c>
      <c r="G107" s="109">
        <v>845000</v>
      </c>
      <c r="H107" s="107" t="s">
        <v>59</v>
      </c>
      <c r="I107" s="107" t="s">
        <v>71</v>
      </c>
      <c r="J107" s="110">
        <v>45593</v>
      </c>
    </row>
    <row r="108" spans="1:10" ht="14.4">
      <c r="A108" s="107" t="s">
        <v>86</v>
      </c>
      <c r="B108" s="107" t="s">
        <v>175</v>
      </c>
      <c r="C108" s="107" t="s">
        <v>93</v>
      </c>
      <c r="D108" s="107" t="s">
        <v>102</v>
      </c>
      <c r="E108" s="107" t="s">
        <v>56</v>
      </c>
      <c r="F108" s="108">
        <v>1013715</v>
      </c>
      <c r="G108" s="109">
        <v>642500</v>
      </c>
      <c r="H108" s="107" t="s">
        <v>59</v>
      </c>
      <c r="I108" s="107" t="s">
        <v>71</v>
      </c>
      <c r="J108" s="110">
        <v>45586</v>
      </c>
    </row>
    <row r="109" spans="1:10" ht="14.4">
      <c r="A109" s="107" t="s">
        <v>86</v>
      </c>
      <c r="B109" s="107" t="s">
        <v>175</v>
      </c>
      <c r="C109" s="107" t="s">
        <v>61</v>
      </c>
      <c r="D109" s="107" t="s">
        <v>110</v>
      </c>
      <c r="E109" s="107" t="s">
        <v>56</v>
      </c>
      <c r="F109" s="108">
        <v>1014379</v>
      </c>
      <c r="G109" s="109">
        <v>495000</v>
      </c>
      <c r="H109" s="107" t="s">
        <v>59</v>
      </c>
      <c r="I109" s="107" t="s">
        <v>71</v>
      </c>
      <c r="J109" s="110">
        <v>45595</v>
      </c>
    </row>
    <row r="110" spans="1:10" ht="14.4">
      <c r="A110" s="107" t="s">
        <v>86</v>
      </c>
      <c r="B110" s="107" t="s">
        <v>175</v>
      </c>
      <c r="C110" s="107" t="s">
        <v>61</v>
      </c>
      <c r="D110" s="107" t="s">
        <v>110</v>
      </c>
      <c r="E110" s="107" t="s">
        <v>56</v>
      </c>
      <c r="F110" s="108">
        <v>1013442</v>
      </c>
      <c r="G110" s="109">
        <v>670000</v>
      </c>
      <c r="H110" s="107" t="s">
        <v>59</v>
      </c>
      <c r="I110" s="107" t="s">
        <v>71</v>
      </c>
      <c r="J110" s="110">
        <v>45580</v>
      </c>
    </row>
    <row r="111" spans="1:10" ht="14.4">
      <c r="A111" s="107" t="s">
        <v>86</v>
      </c>
      <c r="B111" s="107" t="s">
        <v>175</v>
      </c>
      <c r="C111" s="107" t="s">
        <v>114</v>
      </c>
      <c r="D111" s="107" t="s">
        <v>115</v>
      </c>
      <c r="E111" s="107" t="s">
        <v>80</v>
      </c>
      <c r="F111" s="108">
        <v>1013427</v>
      </c>
      <c r="G111" s="109">
        <v>120000</v>
      </c>
      <c r="H111" s="107" t="s">
        <v>59</v>
      </c>
      <c r="I111" s="107" t="s">
        <v>71</v>
      </c>
      <c r="J111" s="110">
        <v>45580</v>
      </c>
    </row>
    <row r="112" spans="1:10" ht="14.4">
      <c r="A112" s="107" t="s">
        <v>60</v>
      </c>
      <c r="B112" s="107" t="s">
        <v>176</v>
      </c>
      <c r="C112" s="107" t="s">
        <v>61</v>
      </c>
      <c r="D112" s="107" t="s">
        <v>62</v>
      </c>
      <c r="E112" s="107" t="s">
        <v>56</v>
      </c>
      <c r="F112" s="108">
        <v>1013690</v>
      </c>
      <c r="G112" s="109">
        <v>699500</v>
      </c>
      <c r="H112" s="107" t="s">
        <v>71</v>
      </c>
      <c r="I112" s="107" t="s">
        <v>71</v>
      </c>
      <c r="J112" s="110">
        <v>45583</v>
      </c>
    </row>
    <row r="113" spans="1:10" ht="14.4">
      <c r="A113" s="107" t="s">
        <v>60</v>
      </c>
      <c r="B113" s="107" t="s">
        <v>176</v>
      </c>
      <c r="C113" s="107" t="s">
        <v>61</v>
      </c>
      <c r="D113" s="107" t="s">
        <v>112</v>
      </c>
      <c r="E113" s="107" t="s">
        <v>80</v>
      </c>
      <c r="F113" s="108">
        <v>1013986</v>
      </c>
      <c r="G113" s="109">
        <v>500000</v>
      </c>
      <c r="H113" s="107" t="s">
        <v>59</v>
      </c>
      <c r="I113" s="107" t="s">
        <v>71</v>
      </c>
      <c r="J113" s="110">
        <v>45593</v>
      </c>
    </row>
    <row r="114" spans="1:10" ht="14.4">
      <c r="A114" s="107" t="s">
        <v>60</v>
      </c>
      <c r="B114" s="107" t="s">
        <v>176</v>
      </c>
      <c r="C114" s="107" t="s">
        <v>61</v>
      </c>
      <c r="D114" s="107" t="s">
        <v>62</v>
      </c>
      <c r="E114" s="107" t="s">
        <v>80</v>
      </c>
      <c r="F114" s="108">
        <v>1013061</v>
      </c>
      <c r="G114" s="109">
        <v>2562152</v>
      </c>
      <c r="H114" s="107" t="s">
        <v>59</v>
      </c>
      <c r="I114" s="107" t="s">
        <v>71</v>
      </c>
      <c r="J114" s="110">
        <v>45566</v>
      </c>
    </row>
    <row r="115" spans="1:10" ht="14.4">
      <c r="A115" s="107" t="s">
        <v>60</v>
      </c>
      <c r="B115" s="107" t="s">
        <v>176</v>
      </c>
      <c r="C115" s="107" t="s">
        <v>67</v>
      </c>
      <c r="D115" s="107" t="s">
        <v>77</v>
      </c>
      <c r="E115" s="107" t="s">
        <v>76</v>
      </c>
      <c r="F115" s="108">
        <v>1013055</v>
      </c>
      <c r="G115" s="109">
        <v>340000</v>
      </c>
      <c r="H115" s="107" t="s">
        <v>59</v>
      </c>
      <c r="I115" s="107" t="s">
        <v>71</v>
      </c>
      <c r="J115" s="110">
        <v>45566</v>
      </c>
    </row>
    <row r="116" spans="1:10" ht="14.4">
      <c r="A116" s="107" t="s">
        <v>60</v>
      </c>
      <c r="B116" s="107" t="s">
        <v>176</v>
      </c>
      <c r="C116" s="107" t="s">
        <v>61</v>
      </c>
      <c r="D116" s="107" t="s">
        <v>62</v>
      </c>
      <c r="E116" s="107" t="s">
        <v>56</v>
      </c>
      <c r="F116" s="108">
        <v>1013054</v>
      </c>
      <c r="G116" s="109">
        <v>215000</v>
      </c>
      <c r="H116" s="107" t="s">
        <v>59</v>
      </c>
      <c r="I116" s="107" t="s">
        <v>71</v>
      </c>
      <c r="J116" s="110">
        <v>45566</v>
      </c>
    </row>
    <row r="117" spans="1:10" ht="14.4">
      <c r="A117" s="107" t="s">
        <v>60</v>
      </c>
      <c r="B117" s="107" t="s">
        <v>176</v>
      </c>
      <c r="C117" s="107" t="s">
        <v>61</v>
      </c>
      <c r="D117" s="107" t="s">
        <v>62</v>
      </c>
      <c r="E117" s="107" t="s">
        <v>56</v>
      </c>
      <c r="F117" s="108">
        <v>1014122</v>
      </c>
      <c r="G117" s="109">
        <v>967231.46</v>
      </c>
      <c r="H117" s="107" t="s">
        <v>71</v>
      </c>
      <c r="I117" s="107" t="s">
        <v>71</v>
      </c>
      <c r="J117" s="110">
        <v>45594</v>
      </c>
    </row>
    <row r="118" spans="1:10" ht="14.4">
      <c r="A118" s="107" t="s">
        <v>60</v>
      </c>
      <c r="B118" s="107" t="s">
        <v>176</v>
      </c>
      <c r="C118" s="107" t="s">
        <v>61</v>
      </c>
      <c r="D118" s="107" t="s">
        <v>62</v>
      </c>
      <c r="E118" s="107" t="s">
        <v>56</v>
      </c>
      <c r="F118" s="108">
        <v>1014455</v>
      </c>
      <c r="G118" s="109">
        <v>645000</v>
      </c>
      <c r="H118" s="107" t="s">
        <v>59</v>
      </c>
      <c r="I118" s="107" t="s">
        <v>71</v>
      </c>
      <c r="J118" s="110">
        <v>45596</v>
      </c>
    </row>
    <row r="119" spans="1:10" ht="14.4">
      <c r="A119" s="107" t="s">
        <v>60</v>
      </c>
      <c r="B119" s="107" t="s">
        <v>176</v>
      </c>
      <c r="C119" s="107" t="s">
        <v>61</v>
      </c>
      <c r="D119" s="107" t="s">
        <v>62</v>
      </c>
      <c r="E119" s="107" t="s">
        <v>56</v>
      </c>
      <c r="F119" s="108">
        <v>1013647</v>
      </c>
      <c r="G119" s="109">
        <v>499900</v>
      </c>
      <c r="H119" s="107" t="s">
        <v>71</v>
      </c>
      <c r="I119" s="107" t="s">
        <v>71</v>
      </c>
      <c r="J119" s="110">
        <v>45583</v>
      </c>
    </row>
    <row r="120" spans="1:10" ht="14.4">
      <c r="A120" s="107" t="s">
        <v>60</v>
      </c>
      <c r="B120" s="107" t="s">
        <v>176</v>
      </c>
      <c r="C120" s="107" t="s">
        <v>61</v>
      </c>
      <c r="D120" s="107" t="s">
        <v>62</v>
      </c>
      <c r="E120" s="107" t="s">
        <v>56</v>
      </c>
      <c r="F120" s="108">
        <v>1014435</v>
      </c>
      <c r="G120" s="109">
        <v>1050000</v>
      </c>
      <c r="H120" s="107" t="s">
        <v>59</v>
      </c>
      <c r="I120" s="107" t="s">
        <v>71</v>
      </c>
      <c r="J120" s="110">
        <v>45596</v>
      </c>
    </row>
    <row r="121" spans="1:10" ht="14.4">
      <c r="A121" s="107" t="s">
        <v>60</v>
      </c>
      <c r="B121" s="107" t="s">
        <v>176</v>
      </c>
      <c r="C121" s="107" t="s">
        <v>61</v>
      </c>
      <c r="D121" s="107" t="s">
        <v>62</v>
      </c>
      <c r="E121" s="107" t="s">
        <v>56</v>
      </c>
      <c r="F121" s="108">
        <v>1013638</v>
      </c>
      <c r="G121" s="109">
        <v>450000</v>
      </c>
      <c r="H121" s="107" t="s">
        <v>59</v>
      </c>
      <c r="I121" s="107" t="s">
        <v>71</v>
      </c>
      <c r="J121" s="110">
        <v>45583</v>
      </c>
    </row>
    <row r="122" spans="1:10" ht="14.4">
      <c r="A122" s="107" t="s">
        <v>60</v>
      </c>
      <c r="B122" s="107" t="s">
        <v>176</v>
      </c>
      <c r="C122" s="107" t="s">
        <v>61</v>
      </c>
      <c r="D122" s="107" t="s">
        <v>62</v>
      </c>
      <c r="E122" s="107" t="s">
        <v>56</v>
      </c>
      <c r="F122" s="108">
        <v>1013636</v>
      </c>
      <c r="G122" s="109">
        <v>885000</v>
      </c>
      <c r="H122" s="107" t="s">
        <v>59</v>
      </c>
      <c r="I122" s="107" t="s">
        <v>71</v>
      </c>
      <c r="J122" s="110">
        <v>45583</v>
      </c>
    </row>
    <row r="123" spans="1:10" ht="14.4">
      <c r="A123" s="107" t="s">
        <v>60</v>
      </c>
      <c r="B123" s="107" t="s">
        <v>176</v>
      </c>
      <c r="C123" s="107" t="s">
        <v>61</v>
      </c>
      <c r="D123" s="107" t="s">
        <v>62</v>
      </c>
      <c r="E123" s="107" t="s">
        <v>56</v>
      </c>
      <c r="F123" s="108">
        <v>1013624</v>
      </c>
      <c r="G123" s="109">
        <v>690000</v>
      </c>
      <c r="H123" s="107" t="s">
        <v>59</v>
      </c>
      <c r="I123" s="107" t="s">
        <v>71</v>
      </c>
      <c r="J123" s="110">
        <v>45582</v>
      </c>
    </row>
    <row r="124" spans="1:10" ht="14.4">
      <c r="A124" s="107" t="s">
        <v>60</v>
      </c>
      <c r="B124" s="107" t="s">
        <v>176</v>
      </c>
      <c r="C124" s="107" t="s">
        <v>61</v>
      </c>
      <c r="D124" s="107" t="s">
        <v>62</v>
      </c>
      <c r="E124" s="107" t="s">
        <v>56</v>
      </c>
      <c r="F124" s="108">
        <v>1013608</v>
      </c>
      <c r="G124" s="109">
        <v>935000</v>
      </c>
      <c r="H124" s="107" t="s">
        <v>59</v>
      </c>
      <c r="I124" s="107" t="s">
        <v>71</v>
      </c>
      <c r="J124" s="110">
        <v>45582</v>
      </c>
    </row>
    <row r="125" spans="1:10" ht="14.4">
      <c r="A125" s="107" t="s">
        <v>60</v>
      </c>
      <c r="B125" s="107" t="s">
        <v>176</v>
      </c>
      <c r="C125" s="107" t="s">
        <v>61</v>
      </c>
      <c r="D125" s="107" t="s">
        <v>62</v>
      </c>
      <c r="E125" s="107" t="s">
        <v>56</v>
      </c>
      <c r="F125" s="108">
        <v>1013510</v>
      </c>
      <c r="G125" s="109">
        <v>520000</v>
      </c>
      <c r="H125" s="107" t="s">
        <v>59</v>
      </c>
      <c r="I125" s="107" t="s">
        <v>71</v>
      </c>
      <c r="J125" s="110">
        <v>45581</v>
      </c>
    </row>
    <row r="126" spans="1:10" ht="14.4">
      <c r="A126" s="107" t="s">
        <v>60</v>
      </c>
      <c r="B126" s="107" t="s">
        <v>176</v>
      </c>
      <c r="C126" s="107" t="s">
        <v>61</v>
      </c>
      <c r="D126" s="107" t="s">
        <v>62</v>
      </c>
      <c r="E126" s="107" t="s">
        <v>56</v>
      </c>
      <c r="F126" s="108">
        <v>1013603</v>
      </c>
      <c r="G126" s="109">
        <v>540000</v>
      </c>
      <c r="H126" s="107" t="s">
        <v>59</v>
      </c>
      <c r="I126" s="107" t="s">
        <v>71</v>
      </c>
      <c r="J126" s="110">
        <v>45582</v>
      </c>
    </row>
    <row r="127" spans="1:10" ht="14.4">
      <c r="A127" s="107" t="s">
        <v>60</v>
      </c>
      <c r="B127" s="107" t="s">
        <v>176</v>
      </c>
      <c r="C127" s="107" t="s">
        <v>61</v>
      </c>
      <c r="D127" s="107" t="s">
        <v>62</v>
      </c>
      <c r="E127" s="107" t="s">
        <v>56</v>
      </c>
      <c r="F127" s="108">
        <v>1014319</v>
      </c>
      <c r="G127" s="109">
        <v>1100000</v>
      </c>
      <c r="H127" s="107" t="s">
        <v>59</v>
      </c>
      <c r="I127" s="107" t="s">
        <v>71</v>
      </c>
      <c r="J127" s="110">
        <v>45594</v>
      </c>
    </row>
    <row r="128" spans="1:10" ht="14.4">
      <c r="A128" s="107" t="s">
        <v>60</v>
      </c>
      <c r="B128" s="107" t="s">
        <v>176</v>
      </c>
      <c r="C128" s="107" t="s">
        <v>61</v>
      </c>
      <c r="D128" s="107" t="s">
        <v>62</v>
      </c>
      <c r="E128" s="107" t="s">
        <v>56</v>
      </c>
      <c r="F128" s="108">
        <v>1013125</v>
      </c>
      <c r="G128" s="109">
        <v>395000</v>
      </c>
      <c r="H128" s="107" t="s">
        <v>59</v>
      </c>
      <c r="I128" s="107" t="s">
        <v>71</v>
      </c>
      <c r="J128" s="110">
        <v>45567</v>
      </c>
    </row>
    <row r="129" spans="1:10" ht="14.4">
      <c r="A129" s="107" t="s">
        <v>60</v>
      </c>
      <c r="B129" s="107" t="s">
        <v>176</v>
      </c>
      <c r="C129" s="107" t="s">
        <v>61</v>
      </c>
      <c r="D129" s="107" t="s">
        <v>62</v>
      </c>
      <c r="E129" s="107" t="s">
        <v>80</v>
      </c>
      <c r="F129" s="108">
        <v>1013335</v>
      </c>
      <c r="G129" s="109">
        <v>225000</v>
      </c>
      <c r="H129" s="107" t="s">
        <v>59</v>
      </c>
      <c r="I129" s="107" t="s">
        <v>71</v>
      </c>
      <c r="J129" s="110">
        <v>45575</v>
      </c>
    </row>
    <row r="130" spans="1:10" ht="14.4">
      <c r="A130" s="107" t="s">
        <v>60</v>
      </c>
      <c r="B130" s="107" t="s">
        <v>176</v>
      </c>
      <c r="C130" s="107" t="s">
        <v>61</v>
      </c>
      <c r="D130" s="107" t="s">
        <v>62</v>
      </c>
      <c r="E130" s="107" t="s">
        <v>56</v>
      </c>
      <c r="F130" s="108">
        <v>1013333</v>
      </c>
      <c r="G130" s="109">
        <v>558000</v>
      </c>
      <c r="H130" s="107" t="s">
        <v>59</v>
      </c>
      <c r="I130" s="107" t="s">
        <v>71</v>
      </c>
      <c r="J130" s="110">
        <v>45575</v>
      </c>
    </row>
    <row r="131" spans="1:10" ht="14.4">
      <c r="A131" s="107" t="s">
        <v>60</v>
      </c>
      <c r="B131" s="107" t="s">
        <v>176</v>
      </c>
      <c r="C131" s="107" t="s">
        <v>105</v>
      </c>
      <c r="D131" s="107" t="s">
        <v>106</v>
      </c>
      <c r="E131" s="107" t="s">
        <v>56</v>
      </c>
      <c r="F131" s="108">
        <v>1013802</v>
      </c>
      <c r="G131" s="109">
        <v>640000</v>
      </c>
      <c r="H131" s="107" t="s">
        <v>59</v>
      </c>
      <c r="I131" s="107" t="s">
        <v>71</v>
      </c>
      <c r="J131" s="110">
        <v>45588</v>
      </c>
    </row>
    <row r="132" spans="1:10" ht="14.4">
      <c r="A132" s="107" t="s">
        <v>60</v>
      </c>
      <c r="B132" s="107" t="s">
        <v>176</v>
      </c>
      <c r="C132" s="107" t="s">
        <v>61</v>
      </c>
      <c r="D132" s="107" t="s">
        <v>62</v>
      </c>
      <c r="E132" s="107" t="s">
        <v>56</v>
      </c>
      <c r="F132" s="108">
        <v>1013070</v>
      </c>
      <c r="G132" s="109">
        <v>720000</v>
      </c>
      <c r="H132" s="107" t="s">
        <v>59</v>
      </c>
      <c r="I132" s="107" t="s">
        <v>71</v>
      </c>
      <c r="J132" s="110">
        <v>45566</v>
      </c>
    </row>
    <row r="133" spans="1:10" ht="14.4">
      <c r="A133" s="107" t="s">
        <v>60</v>
      </c>
      <c r="B133" s="107" t="s">
        <v>176</v>
      </c>
      <c r="C133" s="107" t="s">
        <v>61</v>
      </c>
      <c r="D133" s="107" t="s">
        <v>62</v>
      </c>
      <c r="E133" s="107" t="s">
        <v>56</v>
      </c>
      <c r="F133" s="108">
        <v>1013375</v>
      </c>
      <c r="G133" s="109">
        <v>600000</v>
      </c>
      <c r="H133" s="107" t="s">
        <v>59</v>
      </c>
      <c r="I133" s="107" t="s">
        <v>71</v>
      </c>
      <c r="J133" s="110">
        <v>45576</v>
      </c>
    </row>
    <row r="134" spans="1:10" ht="14.4">
      <c r="A134" s="107" t="s">
        <v>60</v>
      </c>
      <c r="B134" s="107" t="s">
        <v>176</v>
      </c>
      <c r="C134" s="107" t="s">
        <v>61</v>
      </c>
      <c r="D134" s="107" t="s">
        <v>62</v>
      </c>
      <c r="E134" s="107" t="s">
        <v>56</v>
      </c>
      <c r="F134" s="108">
        <v>1013258</v>
      </c>
      <c r="G134" s="109">
        <v>414900</v>
      </c>
      <c r="H134" s="107" t="s">
        <v>59</v>
      </c>
      <c r="I134" s="107" t="s">
        <v>71</v>
      </c>
      <c r="J134" s="110">
        <v>45573</v>
      </c>
    </row>
    <row r="135" spans="1:10" ht="14.4">
      <c r="A135" s="107" t="s">
        <v>60</v>
      </c>
      <c r="B135" s="107" t="s">
        <v>176</v>
      </c>
      <c r="C135" s="107" t="s">
        <v>93</v>
      </c>
      <c r="D135" s="107" t="s">
        <v>103</v>
      </c>
      <c r="E135" s="107" t="s">
        <v>80</v>
      </c>
      <c r="F135" s="108">
        <v>1013778</v>
      </c>
      <c r="G135" s="109">
        <v>375725.63</v>
      </c>
      <c r="H135" s="107" t="s">
        <v>59</v>
      </c>
      <c r="I135" s="107" t="s">
        <v>71</v>
      </c>
      <c r="J135" s="110">
        <v>45587</v>
      </c>
    </row>
    <row r="136" spans="1:10" ht="14.4">
      <c r="A136" s="107" t="s">
        <v>60</v>
      </c>
      <c r="B136" s="107" t="s">
        <v>176</v>
      </c>
      <c r="C136" s="107" t="s">
        <v>61</v>
      </c>
      <c r="D136" s="107" t="s">
        <v>62</v>
      </c>
      <c r="E136" s="107" t="s">
        <v>56</v>
      </c>
      <c r="F136" s="108">
        <v>1014363</v>
      </c>
      <c r="G136" s="109">
        <v>939408</v>
      </c>
      <c r="H136" s="107" t="s">
        <v>71</v>
      </c>
      <c r="I136" s="107" t="s">
        <v>71</v>
      </c>
      <c r="J136" s="110">
        <v>45595</v>
      </c>
    </row>
    <row r="137" spans="1:10" ht="14.4">
      <c r="A137" s="107" t="s">
        <v>60</v>
      </c>
      <c r="B137" s="107" t="s">
        <v>176</v>
      </c>
      <c r="C137" s="107" t="s">
        <v>61</v>
      </c>
      <c r="D137" s="107" t="s">
        <v>62</v>
      </c>
      <c r="E137" s="107" t="s">
        <v>56</v>
      </c>
      <c r="F137" s="108">
        <v>1013803</v>
      </c>
      <c r="G137" s="109">
        <v>741050</v>
      </c>
      <c r="H137" s="107" t="s">
        <v>71</v>
      </c>
      <c r="I137" s="107" t="s">
        <v>71</v>
      </c>
      <c r="J137" s="110">
        <v>45588</v>
      </c>
    </row>
    <row r="138" spans="1:10" ht="14.4">
      <c r="A138" s="107" t="s">
        <v>60</v>
      </c>
      <c r="B138" s="107" t="s">
        <v>176</v>
      </c>
      <c r="C138" s="107" t="s">
        <v>61</v>
      </c>
      <c r="D138" s="107" t="s">
        <v>62</v>
      </c>
      <c r="E138" s="107" t="s">
        <v>56</v>
      </c>
      <c r="F138" s="108">
        <v>1013123</v>
      </c>
      <c r="G138" s="109">
        <v>1200000</v>
      </c>
      <c r="H138" s="107" t="s">
        <v>59</v>
      </c>
      <c r="I138" s="107" t="s">
        <v>71</v>
      </c>
      <c r="J138" s="110">
        <v>45567</v>
      </c>
    </row>
    <row r="139" spans="1:10" ht="14.4">
      <c r="A139" s="107" t="s">
        <v>60</v>
      </c>
      <c r="B139" s="107" t="s">
        <v>176</v>
      </c>
      <c r="C139" s="107" t="s">
        <v>61</v>
      </c>
      <c r="D139" s="107" t="s">
        <v>62</v>
      </c>
      <c r="E139" s="107" t="s">
        <v>56</v>
      </c>
      <c r="F139" s="108">
        <v>1013101</v>
      </c>
      <c r="G139" s="109">
        <v>960000</v>
      </c>
      <c r="H139" s="107" t="s">
        <v>59</v>
      </c>
      <c r="I139" s="107" t="s">
        <v>71</v>
      </c>
      <c r="J139" s="110">
        <v>45567</v>
      </c>
    </row>
    <row r="140" spans="1:10" ht="14.4">
      <c r="A140" s="107" t="s">
        <v>60</v>
      </c>
      <c r="B140" s="107" t="s">
        <v>176</v>
      </c>
      <c r="C140" s="107" t="s">
        <v>61</v>
      </c>
      <c r="D140" s="107" t="s">
        <v>62</v>
      </c>
      <c r="E140" s="107" t="s">
        <v>56</v>
      </c>
      <c r="F140" s="108">
        <v>1013293</v>
      </c>
      <c r="G140" s="109">
        <v>6500000</v>
      </c>
      <c r="H140" s="107" t="s">
        <v>59</v>
      </c>
      <c r="I140" s="107" t="s">
        <v>71</v>
      </c>
      <c r="J140" s="110">
        <v>45574</v>
      </c>
    </row>
    <row r="141" spans="1:10" ht="14.4">
      <c r="A141" s="107" t="s">
        <v>60</v>
      </c>
      <c r="B141" s="107" t="s">
        <v>176</v>
      </c>
      <c r="C141" s="107" t="s">
        <v>61</v>
      </c>
      <c r="D141" s="107" t="s">
        <v>62</v>
      </c>
      <c r="E141" s="107" t="s">
        <v>80</v>
      </c>
      <c r="F141" s="108">
        <v>1014382</v>
      </c>
      <c r="G141" s="109">
        <v>735000</v>
      </c>
      <c r="H141" s="107" t="s">
        <v>59</v>
      </c>
      <c r="I141" s="107" t="s">
        <v>71</v>
      </c>
      <c r="J141" s="110">
        <v>45595</v>
      </c>
    </row>
    <row r="142" spans="1:10" ht="14.4">
      <c r="A142" s="107" t="s">
        <v>60</v>
      </c>
      <c r="B142" s="107" t="s">
        <v>176</v>
      </c>
      <c r="C142" s="107" t="s">
        <v>61</v>
      </c>
      <c r="D142" s="107" t="s">
        <v>62</v>
      </c>
      <c r="E142" s="107" t="s">
        <v>56</v>
      </c>
      <c r="F142" s="108">
        <v>1013281</v>
      </c>
      <c r="G142" s="109">
        <v>550000</v>
      </c>
      <c r="H142" s="107" t="s">
        <v>59</v>
      </c>
      <c r="I142" s="107" t="s">
        <v>71</v>
      </c>
      <c r="J142" s="110">
        <v>45573</v>
      </c>
    </row>
    <row r="143" spans="1:10" ht="14.4">
      <c r="A143" s="107" t="s">
        <v>60</v>
      </c>
      <c r="B143" s="107" t="s">
        <v>176</v>
      </c>
      <c r="C143" s="107" t="s">
        <v>61</v>
      </c>
      <c r="D143" s="107" t="s">
        <v>62</v>
      </c>
      <c r="E143" s="107" t="s">
        <v>56</v>
      </c>
      <c r="F143" s="108">
        <v>1014412</v>
      </c>
      <c r="G143" s="109">
        <v>455000</v>
      </c>
      <c r="H143" s="107" t="s">
        <v>59</v>
      </c>
      <c r="I143" s="107" t="s">
        <v>71</v>
      </c>
      <c r="J143" s="110">
        <v>45596</v>
      </c>
    </row>
    <row r="144" spans="1:10" ht="14.4">
      <c r="A144" s="107" t="s">
        <v>60</v>
      </c>
      <c r="B144" s="107" t="s">
        <v>176</v>
      </c>
      <c r="C144" s="107" t="s">
        <v>61</v>
      </c>
      <c r="D144" s="107" t="s">
        <v>62</v>
      </c>
      <c r="E144" s="107" t="s">
        <v>56</v>
      </c>
      <c r="F144" s="108">
        <v>1013154</v>
      </c>
      <c r="G144" s="109">
        <v>1200000</v>
      </c>
      <c r="H144" s="107" t="s">
        <v>59</v>
      </c>
      <c r="I144" s="107" t="s">
        <v>71</v>
      </c>
      <c r="J144" s="110">
        <v>45568</v>
      </c>
    </row>
    <row r="145" spans="1:10" ht="14.4">
      <c r="A145" s="107" t="s">
        <v>55</v>
      </c>
      <c r="B145" s="107" t="s">
        <v>177</v>
      </c>
      <c r="C145" s="107" t="s">
        <v>57</v>
      </c>
      <c r="D145" s="107" t="s">
        <v>58</v>
      </c>
      <c r="E145" s="107" t="s">
        <v>56</v>
      </c>
      <c r="F145" s="108">
        <v>1013598</v>
      </c>
      <c r="G145" s="109">
        <v>435000</v>
      </c>
      <c r="H145" s="107" t="s">
        <v>59</v>
      </c>
      <c r="I145" s="107" t="s">
        <v>71</v>
      </c>
      <c r="J145" s="110">
        <v>45582</v>
      </c>
    </row>
    <row r="146" spans="1:10" ht="14.4">
      <c r="A146" s="107" t="s">
        <v>55</v>
      </c>
      <c r="B146" s="107" t="s">
        <v>177</v>
      </c>
      <c r="C146" s="107" t="s">
        <v>57</v>
      </c>
      <c r="D146" s="107" t="s">
        <v>58</v>
      </c>
      <c r="E146" s="107" t="s">
        <v>56</v>
      </c>
      <c r="F146" s="108">
        <v>1014335</v>
      </c>
      <c r="G146" s="109">
        <v>825000</v>
      </c>
      <c r="H146" s="107" t="s">
        <v>59</v>
      </c>
      <c r="I146" s="107" t="s">
        <v>71</v>
      </c>
      <c r="J146" s="110">
        <v>45595</v>
      </c>
    </row>
    <row r="147" spans="1:10" ht="14.4">
      <c r="A147" s="107" t="s">
        <v>55</v>
      </c>
      <c r="B147" s="107" t="s">
        <v>177</v>
      </c>
      <c r="C147" s="107" t="s">
        <v>57</v>
      </c>
      <c r="D147" s="107" t="s">
        <v>58</v>
      </c>
      <c r="E147" s="107" t="s">
        <v>56</v>
      </c>
      <c r="F147" s="108">
        <v>1013062</v>
      </c>
      <c r="G147" s="109">
        <v>2000000</v>
      </c>
      <c r="H147" s="107" t="s">
        <v>59</v>
      </c>
      <c r="I147" s="107" t="s">
        <v>71</v>
      </c>
      <c r="J147" s="110">
        <v>45566</v>
      </c>
    </row>
    <row r="148" spans="1:10" ht="14.4">
      <c r="A148" s="107" t="s">
        <v>55</v>
      </c>
      <c r="B148" s="107" t="s">
        <v>177</v>
      </c>
      <c r="C148" s="107" t="s">
        <v>57</v>
      </c>
      <c r="D148" s="107" t="s">
        <v>58</v>
      </c>
      <c r="E148" s="107" t="s">
        <v>80</v>
      </c>
      <c r="F148" s="108">
        <v>1013068</v>
      </c>
      <c r="G148" s="109">
        <v>320000</v>
      </c>
      <c r="H148" s="107" t="s">
        <v>59</v>
      </c>
      <c r="I148" s="107" t="s">
        <v>71</v>
      </c>
      <c r="J148" s="110">
        <v>45566</v>
      </c>
    </row>
    <row r="149" spans="1:10" ht="14.4">
      <c r="A149" s="107" t="s">
        <v>55</v>
      </c>
      <c r="B149" s="107" t="s">
        <v>177</v>
      </c>
      <c r="C149" s="107" t="s">
        <v>57</v>
      </c>
      <c r="D149" s="107" t="s">
        <v>58</v>
      </c>
      <c r="E149" s="107" t="s">
        <v>56</v>
      </c>
      <c r="F149" s="108">
        <v>1013400</v>
      </c>
      <c r="G149" s="109">
        <v>1099000</v>
      </c>
      <c r="H149" s="107" t="s">
        <v>59</v>
      </c>
      <c r="I149" s="107" t="s">
        <v>71</v>
      </c>
      <c r="J149" s="110">
        <v>45579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8"/>
  <sheetViews>
    <sheetView workbookViewId="0">
      <pane ySplit="1" topLeftCell="A2" activePane="bottomLeft" state="frozen"/>
      <selection pane="bottomLeft" activeCell="J6" sqref="J6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28</v>
      </c>
    </row>
    <row r="2" spans="1:12" ht="14.4">
      <c r="A2" s="111" t="s">
        <v>66</v>
      </c>
      <c r="B2" s="111" t="s">
        <v>170</v>
      </c>
      <c r="C2" s="111" t="s">
        <v>120</v>
      </c>
      <c r="D2" s="111" t="s">
        <v>122</v>
      </c>
      <c r="E2" s="112">
        <v>1013979</v>
      </c>
      <c r="F2" s="113">
        <v>455000</v>
      </c>
      <c r="G2" s="114">
        <v>45593</v>
      </c>
      <c r="H2" s="111" t="s">
        <v>123</v>
      </c>
    </row>
    <row r="3" spans="1:12" ht="14.4">
      <c r="A3" s="111" t="s">
        <v>66</v>
      </c>
      <c r="B3" s="111" t="s">
        <v>170</v>
      </c>
      <c r="C3" s="111" t="s">
        <v>125</v>
      </c>
      <c r="D3" s="111" t="s">
        <v>124</v>
      </c>
      <c r="E3" s="112">
        <v>1013260</v>
      </c>
      <c r="F3" s="113">
        <v>436438</v>
      </c>
      <c r="G3" s="114">
        <v>45573</v>
      </c>
      <c r="H3" s="111" t="s">
        <v>126</v>
      </c>
    </row>
    <row r="4" spans="1:12" ht="14.4">
      <c r="A4" s="111" t="s">
        <v>66</v>
      </c>
      <c r="B4" s="111" t="s">
        <v>170</v>
      </c>
      <c r="C4" s="111" t="s">
        <v>127</v>
      </c>
      <c r="D4" s="111" t="s">
        <v>75</v>
      </c>
      <c r="E4" s="112">
        <v>1014434</v>
      </c>
      <c r="F4" s="113">
        <v>600000</v>
      </c>
      <c r="G4" s="114">
        <v>45596</v>
      </c>
      <c r="H4" s="111" t="s">
        <v>128</v>
      </c>
    </row>
    <row r="5" spans="1:12" ht="14.4">
      <c r="A5" s="111" t="s">
        <v>66</v>
      </c>
      <c r="B5" s="111" t="s">
        <v>170</v>
      </c>
      <c r="C5" s="111" t="s">
        <v>120</v>
      </c>
      <c r="D5" s="111" t="s">
        <v>129</v>
      </c>
      <c r="E5" s="112">
        <v>1013974</v>
      </c>
      <c r="F5" s="113">
        <v>388000</v>
      </c>
      <c r="G5" s="114">
        <v>45593</v>
      </c>
      <c r="H5" s="111" t="s">
        <v>130</v>
      </c>
    </row>
    <row r="6" spans="1:12" ht="28.8">
      <c r="A6" s="111" t="s">
        <v>66</v>
      </c>
      <c r="B6" s="111" t="s">
        <v>170</v>
      </c>
      <c r="C6" s="111" t="s">
        <v>132</v>
      </c>
      <c r="D6" s="111" t="s">
        <v>131</v>
      </c>
      <c r="E6" s="112">
        <v>1013709</v>
      </c>
      <c r="F6" s="113">
        <v>434309</v>
      </c>
      <c r="G6" s="114">
        <v>45586</v>
      </c>
      <c r="H6" s="111" t="s">
        <v>133</v>
      </c>
    </row>
    <row r="7" spans="1:12" ht="14.4">
      <c r="A7" s="111" t="s">
        <v>81</v>
      </c>
      <c r="B7" s="111" t="s">
        <v>171</v>
      </c>
      <c r="C7" s="111" t="s">
        <v>132</v>
      </c>
      <c r="D7" s="111" t="s">
        <v>134</v>
      </c>
      <c r="E7" s="112">
        <v>1013349</v>
      </c>
      <c r="F7" s="113">
        <v>178062</v>
      </c>
      <c r="G7" s="114">
        <v>45576</v>
      </c>
      <c r="H7" s="111" t="s">
        <v>126</v>
      </c>
    </row>
    <row r="8" spans="1:12" ht="14.4">
      <c r="A8" s="111" t="s">
        <v>81</v>
      </c>
      <c r="B8" s="111" t="s">
        <v>171</v>
      </c>
      <c r="C8" s="111" t="s">
        <v>120</v>
      </c>
      <c r="D8" s="111" t="s">
        <v>135</v>
      </c>
      <c r="E8" s="112">
        <v>1014458</v>
      </c>
      <c r="F8" s="113">
        <v>245850</v>
      </c>
      <c r="G8" s="114">
        <v>45596</v>
      </c>
      <c r="H8" s="111" t="s">
        <v>136</v>
      </c>
    </row>
    <row r="9" spans="1:12" ht="14.4">
      <c r="A9" s="111" t="s">
        <v>63</v>
      </c>
      <c r="B9" s="111" t="s">
        <v>172</v>
      </c>
      <c r="C9" s="111" t="s">
        <v>76</v>
      </c>
      <c r="D9" s="111" t="s">
        <v>147</v>
      </c>
      <c r="E9" s="112">
        <v>1013049</v>
      </c>
      <c r="F9" s="113">
        <v>2413000</v>
      </c>
      <c r="G9" s="114">
        <v>45566</v>
      </c>
      <c r="H9" s="111" t="s">
        <v>148</v>
      </c>
    </row>
    <row r="10" spans="1:12" ht="14.4">
      <c r="A10" s="111" t="s">
        <v>63</v>
      </c>
      <c r="B10" s="111" t="s">
        <v>172</v>
      </c>
      <c r="C10" s="111" t="s">
        <v>137</v>
      </c>
      <c r="D10" s="111" t="s">
        <v>116</v>
      </c>
      <c r="E10" s="112">
        <v>1013455</v>
      </c>
      <c r="F10" s="113">
        <v>1500000</v>
      </c>
      <c r="G10" s="114">
        <v>45580</v>
      </c>
      <c r="H10" s="111" t="s">
        <v>138</v>
      </c>
    </row>
    <row r="11" spans="1:12" ht="14.4">
      <c r="A11" s="111" t="s">
        <v>63</v>
      </c>
      <c r="B11" s="111" t="s">
        <v>172</v>
      </c>
      <c r="C11" s="111" t="s">
        <v>127</v>
      </c>
      <c r="D11" s="111" t="s">
        <v>139</v>
      </c>
      <c r="E11" s="112">
        <v>1013385</v>
      </c>
      <c r="F11" s="113">
        <v>350000</v>
      </c>
      <c r="G11" s="114">
        <v>45576</v>
      </c>
      <c r="H11" s="111" t="s">
        <v>140</v>
      </c>
    </row>
    <row r="12" spans="1:12" ht="14.4">
      <c r="A12" s="111" t="s">
        <v>63</v>
      </c>
      <c r="B12" s="111" t="s">
        <v>172</v>
      </c>
      <c r="C12" s="111" t="s">
        <v>120</v>
      </c>
      <c r="D12" s="111" t="s">
        <v>141</v>
      </c>
      <c r="E12" s="112">
        <v>1013457</v>
      </c>
      <c r="F12" s="113">
        <v>454000</v>
      </c>
      <c r="G12" s="114">
        <v>45580</v>
      </c>
      <c r="H12" s="111" t="s">
        <v>142</v>
      </c>
    </row>
    <row r="13" spans="1:12" ht="28.8">
      <c r="A13" s="111" t="s">
        <v>63</v>
      </c>
      <c r="B13" s="111" t="s">
        <v>172</v>
      </c>
      <c r="C13" s="111" t="s">
        <v>127</v>
      </c>
      <c r="D13" s="111" t="s">
        <v>143</v>
      </c>
      <c r="E13" s="112">
        <v>1013065</v>
      </c>
      <c r="F13" s="113">
        <v>230000</v>
      </c>
      <c r="G13" s="114">
        <v>45566</v>
      </c>
      <c r="H13" s="111" t="s">
        <v>144</v>
      </c>
    </row>
    <row r="14" spans="1:12" ht="14.4">
      <c r="A14" s="111" t="s">
        <v>63</v>
      </c>
      <c r="B14" s="111" t="s">
        <v>172</v>
      </c>
      <c r="C14" s="111" t="s">
        <v>137</v>
      </c>
      <c r="D14" s="111" t="s">
        <v>145</v>
      </c>
      <c r="E14" s="112">
        <v>1013355</v>
      </c>
      <c r="F14" s="113">
        <v>2047500</v>
      </c>
      <c r="G14" s="114">
        <v>45576</v>
      </c>
      <c r="H14" s="111" t="s">
        <v>146</v>
      </c>
    </row>
    <row r="15" spans="1:12" ht="28.8">
      <c r="A15" s="111" t="s">
        <v>107</v>
      </c>
      <c r="B15" s="111" t="s">
        <v>173</v>
      </c>
      <c r="C15" s="111" t="s">
        <v>120</v>
      </c>
      <c r="D15" s="111" t="s">
        <v>119</v>
      </c>
      <c r="E15" s="112">
        <v>1013104</v>
      </c>
      <c r="F15" s="113">
        <v>300000</v>
      </c>
      <c r="G15" s="114">
        <v>45567</v>
      </c>
      <c r="H15" s="111" t="s">
        <v>121</v>
      </c>
    </row>
    <row r="16" spans="1:12" ht="14.4">
      <c r="A16" s="111" t="s">
        <v>83</v>
      </c>
      <c r="B16" s="111" t="s">
        <v>174</v>
      </c>
      <c r="C16" s="111" t="s">
        <v>120</v>
      </c>
      <c r="D16" s="111" t="s">
        <v>150</v>
      </c>
      <c r="E16" s="112">
        <v>1014334</v>
      </c>
      <c r="F16" s="113">
        <v>280000</v>
      </c>
      <c r="G16" s="114">
        <v>45595</v>
      </c>
      <c r="H16" s="111" t="s">
        <v>126</v>
      </c>
    </row>
    <row r="17" spans="1:8" ht="14.4">
      <c r="A17" s="111" t="s">
        <v>83</v>
      </c>
      <c r="B17" s="111" t="s">
        <v>174</v>
      </c>
      <c r="C17" s="111" t="s">
        <v>120</v>
      </c>
      <c r="D17" s="111" t="s">
        <v>149</v>
      </c>
      <c r="E17" s="112">
        <v>1014205</v>
      </c>
      <c r="F17" s="113">
        <v>750000</v>
      </c>
      <c r="G17" s="114">
        <v>45594</v>
      </c>
      <c r="H17" s="111" t="s">
        <v>136</v>
      </c>
    </row>
    <row r="18" spans="1:8" ht="14.4">
      <c r="A18" s="111" t="s">
        <v>86</v>
      </c>
      <c r="B18" s="111" t="s">
        <v>175</v>
      </c>
      <c r="C18" s="111" t="s">
        <v>120</v>
      </c>
      <c r="D18" s="111" t="s">
        <v>151</v>
      </c>
      <c r="E18" s="112">
        <v>1013723</v>
      </c>
      <c r="F18" s="113">
        <v>75000</v>
      </c>
      <c r="G18" s="114">
        <v>45586</v>
      </c>
      <c r="H18" s="111" t="s">
        <v>152</v>
      </c>
    </row>
    <row r="19" spans="1:8" ht="14.4">
      <c r="A19" s="111" t="s">
        <v>86</v>
      </c>
      <c r="B19" s="111" t="s">
        <v>175</v>
      </c>
      <c r="C19" s="111" t="s">
        <v>76</v>
      </c>
      <c r="D19" s="111" t="s">
        <v>153</v>
      </c>
      <c r="E19" s="112">
        <v>1013391</v>
      </c>
      <c r="F19" s="113">
        <v>478000</v>
      </c>
      <c r="G19" s="114">
        <v>45576</v>
      </c>
      <c r="H19" s="111" t="s">
        <v>146</v>
      </c>
    </row>
    <row r="20" spans="1:8" ht="14.4">
      <c r="A20" s="111" t="s">
        <v>60</v>
      </c>
      <c r="B20" s="111" t="s">
        <v>176</v>
      </c>
      <c r="C20" s="111" t="s">
        <v>125</v>
      </c>
      <c r="D20" s="111" t="s">
        <v>154</v>
      </c>
      <c r="E20" s="112">
        <v>1013378</v>
      </c>
      <c r="F20" s="113">
        <v>476302</v>
      </c>
      <c r="G20" s="114">
        <v>45576</v>
      </c>
      <c r="H20" s="111" t="s">
        <v>126</v>
      </c>
    </row>
    <row r="21" spans="1:8" ht="14.4">
      <c r="A21" s="111" t="s">
        <v>60</v>
      </c>
      <c r="B21" s="111" t="s">
        <v>176</v>
      </c>
      <c r="C21" s="111" t="s">
        <v>156</v>
      </c>
      <c r="D21" s="111" t="s">
        <v>155</v>
      </c>
      <c r="E21" s="112">
        <v>1013373</v>
      </c>
      <c r="F21" s="113">
        <v>38000</v>
      </c>
      <c r="G21" s="114">
        <v>45576</v>
      </c>
      <c r="H21" s="111" t="s">
        <v>157</v>
      </c>
    </row>
    <row r="22" spans="1:8" ht="14.4">
      <c r="A22" s="111" t="s">
        <v>60</v>
      </c>
      <c r="B22" s="111" t="s">
        <v>176</v>
      </c>
      <c r="C22" s="111" t="s">
        <v>156</v>
      </c>
      <c r="D22" s="111" t="s">
        <v>158</v>
      </c>
      <c r="E22" s="112">
        <v>1013495</v>
      </c>
      <c r="F22" s="113">
        <v>1250000</v>
      </c>
      <c r="G22" s="114">
        <v>45581</v>
      </c>
      <c r="H22" s="111" t="s">
        <v>159</v>
      </c>
    </row>
    <row r="23" spans="1:8" ht="86.4">
      <c r="A23" s="111" t="s">
        <v>60</v>
      </c>
      <c r="B23" s="111" t="s">
        <v>176</v>
      </c>
      <c r="C23" s="111" t="s">
        <v>127</v>
      </c>
      <c r="D23" s="111" t="s">
        <v>160</v>
      </c>
      <c r="E23" s="112">
        <v>1013229</v>
      </c>
      <c r="F23" s="113">
        <v>315000</v>
      </c>
      <c r="G23" s="114">
        <v>45572</v>
      </c>
      <c r="H23" s="111" t="s">
        <v>161</v>
      </c>
    </row>
    <row r="24" spans="1:8" ht="43.2">
      <c r="A24" s="111" t="s">
        <v>60</v>
      </c>
      <c r="B24" s="111" t="s">
        <v>176</v>
      </c>
      <c r="C24" s="111" t="s">
        <v>127</v>
      </c>
      <c r="D24" s="111" t="s">
        <v>162</v>
      </c>
      <c r="E24" s="112">
        <v>1014383</v>
      </c>
      <c r="F24" s="113">
        <v>150000</v>
      </c>
      <c r="G24" s="114">
        <v>45595</v>
      </c>
      <c r="H24" s="111" t="s">
        <v>163</v>
      </c>
    </row>
    <row r="25" spans="1:8" ht="14.4">
      <c r="A25" s="111" t="s">
        <v>60</v>
      </c>
      <c r="B25" s="111" t="s">
        <v>176</v>
      </c>
      <c r="C25" s="111" t="s">
        <v>120</v>
      </c>
      <c r="D25" s="111" t="s">
        <v>164</v>
      </c>
      <c r="E25" s="112">
        <v>1014175</v>
      </c>
      <c r="F25" s="113">
        <v>444500</v>
      </c>
      <c r="G25" s="114">
        <v>45594</v>
      </c>
      <c r="H25" s="111" t="s">
        <v>165</v>
      </c>
    </row>
    <row r="26" spans="1:8" ht="14.4">
      <c r="A26" s="111" t="s">
        <v>60</v>
      </c>
      <c r="B26" s="111" t="s">
        <v>176</v>
      </c>
      <c r="C26" s="111" t="s">
        <v>120</v>
      </c>
      <c r="D26" s="111" t="s">
        <v>166</v>
      </c>
      <c r="E26" s="112">
        <v>1013096</v>
      </c>
      <c r="F26" s="113">
        <v>524300</v>
      </c>
      <c r="G26" s="114">
        <v>45567</v>
      </c>
      <c r="H26" s="111" t="s">
        <v>142</v>
      </c>
    </row>
    <row r="27" spans="1:8" ht="14.4">
      <c r="A27" s="111" t="s">
        <v>60</v>
      </c>
      <c r="B27" s="111" t="s">
        <v>176</v>
      </c>
      <c r="C27" s="111" t="s">
        <v>120</v>
      </c>
      <c r="D27" s="111" t="s">
        <v>167</v>
      </c>
      <c r="E27" s="112">
        <v>1013473</v>
      </c>
      <c r="F27" s="113">
        <v>336500</v>
      </c>
      <c r="G27" s="114">
        <v>45581</v>
      </c>
      <c r="H27" s="111" t="s">
        <v>126</v>
      </c>
    </row>
    <row r="28" spans="1:8" ht="28.8">
      <c r="A28" s="111" t="s">
        <v>55</v>
      </c>
      <c r="B28" s="111" t="s">
        <v>177</v>
      </c>
      <c r="C28" s="111" t="s">
        <v>120</v>
      </c>
      <c r="D28" s="111" t="s">
        <v>168</v>
      </c>
      <c r="E28" s="112">
        <v>1013067</v>
      </c>
      <c r="F28" s="113">
        <v>500000</v>
      </c>
      <c r="G28" s="114">
        <v>45566</v>
      </c>
      <c r="H28" s="111" t="s">
        <v>169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7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176</v>
      </c>
    </row>
    <row r="2" spans="1:12" ht="12.75" customHeight="1">
      <c r="A2" s="115" t="s">
        <v>66</v>
      </c>
      <c r="B2" s="115" t="s">
        <v>170</v>
      </c>
      <c r="C2" s="116">
        <v>710000</v>
      </c>
      <c r="D2" s="117">
        <v>45596</v>
      </c>
      <c r="E2" s="115" t="s">
        <v>178</v>
      </c>
    </row>
    <row r="3" spans="1:12" ht="12.75" customHeight="1">
      <c r="A3" s="115" t="s">
        <v>66</v>
      </c>
      <c r="B3" s="115" t="s">
        <v>170</v>
      </c>
      <c r="C3" s="116">
        <v>455000</v>
      </c>
      <c r="D3" s="117">
        <v>45593</v>
      </c>
      <c r="E3" s="115" t="s">
        <v>179</v>
      </c>
    </row>
    <row r="4" spans="1:12" ht="12.75" customHeight="1">
      <c r="A4" s="115" t="s">
        <v>66</v>
      </c>
      <c r="B4" s="115" t="s">
        <v>170</v>
      </c>
      <c r="C4" s="116">
        <v>635000</v>
      </c>
      <c r="D4" s="117">
        <v>45596</v>
      </c>
      <c r="E4" s="115" t="s">
        <v>178</v>
      </c>
    </row>
    <row r="5" spans="1:12" ht="12.75" customHeight="1">
      <c r="A5" s="115" t="s">
        <v>66</v>
      </c>
      <c r="B5" s="115" t="s">
        <v>170</v>
      </c>
      <c r="C5" s="116">
        <v>575000</v>
      </c>
      <c r="D5" s="117">
        <v>45574</v>
      </c>
      <c r="E5" s="115" t="s">
        <v>178</v>
      </c>
    </row>
    <row r="6" spans="1:12" ht="12.75" customHeight="1">
      <c r="A6" s="115" t="s">
        <v>66</v>
      </c>
      <c r="B6" s="115" t="s">
        <v>170</v>
      </c>
      <c r="C6" s="116">
        <v>1068000</v>
      </c>
      <c r="D6" s="117">
        <v>45576</v>
      </c>
      <c r="E6" s="115" t="s">
        <v>178</v>
      </c>
    </row>
    <row r="7" spans="1:12" ht="12.75" customHeight="1">
      <c r="A7" s="115" t="s">
        <v>66</v>
      </c>
      <c r="B7" s="115" t="s">
        <v>170</v>
      </c>
      <c r="C7" s="116">
        <v>600000</v>
      </c>
      <c r="D7" s="117">
        <v>45596</v>
      </c>
      <c r="E7" s="115" t="s">
        <v>179</v>
      </c>
    </row>
    <row r="8" spans="1:12" ht="12.75" customHeight="1">
      <c r="A8" s="115" t="s">
        <v>66</v>
      </c>
      <c r="B8" s="115" t="s">
        <v>170</v>
      </c>
      <c r="C8" s="116">
        <v>1721257</v>
      </c>
      <c r="D8" s="117">
        <v>45581</v>
      </c>
      <c r="E8" s="115" t="s">
        <v>180</v>
      </c>
    </row>
    <row r="9" spans="1:12" ht="12.75" customHeight="1">
      <c r="A9" s="115" t="s">
        <v>66</v>
      </c>
      <c r="B9" s="115" t="s">
        <v>170</v>
      </c>
      <c r="C9" s="116">
        <v>660000</v>
      </c>
      <c r="D9" s="117">
        <v>45583</v>
      </c>
      <c r="E9" s="115" t="s">
        <v>178</v>
      </c>
    </row>
    <row r="10" spans="1:12" ht="12.75" customHeight="1">
      <c r="A10" s="115" t="s">
        <v>66</v>
      </c>
      <c r="B10" s="115" t="s">
        <v>170</v>
      </c>
      <c r="C10" s="116">
        <v>388000</v>
      </c>
      <c r="D10" s="117">
        <v>45593</v>
      </c>
      <c r="E10" s="115" t="s">
        <v>179</v>
      </c>
    </row>
    <row r="11" spans="1:12" ht="12.75" customHeight="1">
      <c r="A11" s="115" t="s">
        <v>66</v>
      </c>
      <c r="B11" s="115" t="s">
        <v>170</v>
      </c>
      <c r="C11" s="116">
        <v>985000</v>
      </c>
      <c r="D11" s="117">
        <v>45589</v>
      </c>
      <c r="E11" s="115" t="s">
        <v>178</v>
      </c>
    </row>
    <row r="12" spans="1:12" ht="12.75" customHeight="1">
      <c r="A12" s="115" t="s">
        <v>66</v>
      </c>
      <c r="B12" s="115" t="s">
        <v>170</v>
      </c>
      <c r="C12" s="116">
        <v>229000</v>
      </c>
      <c r="D12" s="117">
        <v>45593</v>
      </c>
      <c r="E12" s="115" t="s">
        <v>178</v>
      </c>
    </row>
    <row r="13" spans="1:12" ht="14.4">
      <c r="A13" s="115" t="s">
        <v>66</v>
      </c>
      <c r="B13" s="115" t="s">
        <v>170</v>
      </c>
      <c r="C13" s="116">
        <v>1850000</v>
      </c>
      <c r="D13" s="117">
        <v>45580</v>
      </c>
      <c r="E13" s="115" t="s">
        <v>178</v>
      </c>
    </row>
    <row r="14" spans="1:12" ht="14.4">
      <c r="A14" s="115" t="s">
        <v>66</v>
      </c>
      <c r="B14" s="115" t="s">
        <v>170</v>
      </c>
      <c r="C14" s="116">
        <v>1716662.75</v>
      </c>
      <c r="D14" s="117">
        <v>45573</v>
      </c>
      <c r="E14" s="115" t="s">
        <v>180</v>
      </c>
    </row>
    <row r="15" spans="1:12" ht="14.4">
      <c r="A15" s="115" t="s">
        <v>66</v>
      </c>
      <c r="B15" s="115" t="s">
        <v>170</v>
      </c>
      <c r="C15" s="116">
        <v>434309</v>
      </c>
      <c r="D15" s="117">
        <v>45586</v>
      </c>
      <c r="E15" s="115" t="s">
        <v>179</v>
      </c>
    </row>
    <row r="16" spans="1:12" ht="14.4">
      <c r="A16" s="115" t="s">
        <v>66</v>
      </c>
      <c r="B16" s="115" t="s">
        <v>170</v>
      </c>
      <c r="C16" s="116">
        <v>436438</v>
      </c>
      <c r="D16" s="117">
        <v>45573</v>
      </c>
      <c r="E16" s="115" t="s">
        <v>179</v>
      </c>
    </row>
    <row r="17" spans="1:5" ht="14.4">
      <c r="A17" s="115" t="s">
        <v>66</v>
      </c>
      <c r="B17" s="115" t="s">
        <v>170</v>
      </c>
      <c r="C17" s="116">
        <v>608000</v>
      </c>
      <c r="D17" s="117">
        <v>45583</v>
      </c>
      <c r="E17" s="115" t="s">
        <v>178</v>
      </c>
    </row>
    <row r="18" spans="1:5" ht="14.4">
      <c r="A18" s="115" t="s">
        <v>81</v>
      </c>
      <c r="B18" s="115" t="s">
        <v>171</v>
      </c>
      <c r="C18" s="116">
        <v>805000</v>
      </c>
      <c r="D18" s="117">
        <v>45572</v>
      </c>
      <c r="E18" s="115" t="s">
        <v>178</v>
      </c>
    </row>
    <row r="19" spans="1:5" ht="14.4">
      <c r="A19" s="115" t="s">
        <v>81</v>
      </c>
      <c r="B19" s="115" t="s">
        <v>171</v>
      </c>
      <c r="C19" s="116">
        <v>998000</v>
      </c>
      <c r="D19" s="117">
        <v>45580</v>
      </c>
      <c r="E19" s="115" t="s">
        <v>178</v>
      </c>
    </row>
    <row r="20" spans="1:5" ht="14.4">
      <c r="A20" s="115" t="s">
        <v>81</v>
      </c>
      <c r="B20" s="115" t="s">
        <v>171</v>
      </c>
      <c r="C20" s="116">
        <v>178062</v>
      </c>
      <c r="D20" s="117">
        <v>45576</v>
      </c>
      <c r="E20" s="115" t="s">
        <v>179</v>
      </c>
    </row>
    <row r="21" spans="1:5" ht="14.4">
      <c r="A21" s="115" t="s">
        <v>81</v>
      </c>
      <c r="B21" s="115" t="s">
        <v>171</v>
      </c>
      <c r="C21" s="116">
        <v>1782240</v>
      </c>
      <c r="D21" s="117">
        <v>45580</v>
      </c>
      <c r="E21" s="115" t="s">
        <v>180</v>
      </c>
    </row>
    <row r="22" spans="1:5" ht="14.4">
      <c r="A22" s="115" t="s">
        <v>81</v>
      </c>
      <c r="B22" s="115" t="s">
        <v>171</v>
      </c>
      <c r="C22" s="116">
        <v>525000</v>
      </c>
      <c r="D22" s="117">
        <v>45581</v>
      </c>
      <c r="E22" s="115" t="s">
        <v>178</v>
      </c>
    </row>
    <row r="23" spans="1:5" ht="14.4">
      <c r="A23" s="115" t="s">
        <v>81</v>
      </c>
      <c r="B23" s="115" t="s">
        <v>171</v>
      </c>
      <c r="C23" s="116">
        <v>2579135</v>
      </c>
      <c r="D23" s="117">
        <v>45569</v>
      </c>
      <c r="E23" s="115" t="s">
        <v>180</v>
      </c>
    </row>
    <row r="24" spans="1:5" ht="14.4">
      <c r="A24" s="115" t="s">
        <v>81</v>
      </c>
      <c r="B24" s="115" t="s">
        <v>171</v>
      </c>
      <c r="C24" s="116">
        <v>555000</v>
      </c>
      <c r="D24" s="117">
        <v>45576</v>
      </c>
      <c r="E24" s="115" t="s">
        <v>178</v>
      </c>
    </row>
    <row r="25" spans="1:5" ht="14.4">
      <c r="A25" s="115" t="s">
        <v>81</v>
      </c>
      <c r="B25" s="115" t="s">
        <v>171</v>
      </c>
      <c r="C25" s="116">
        <v>665000</v>
      </c>
      <c r="D25" s="117">
        <v>45581</v>
      </c>
      <c r="E25" s="115" t="s">
        <v>178</v>
      </c>
    </row>
    <row r="26" spans="1:5" ht="14.4">
      <c r="A26" s="115" t="s">
        <v>81</v>
      </c>
      <c r="B26" s="115" t="s">
        <v>171</v>
      </c>
      <c r="C26" s="116">
        <v>770000</v>
      </c>
      <c r="D26" s="117">
        <v>45580</v>
      </c>
      <c r="E26" s="115" t="s">
        <v>178</v>
      </c>
    </row>
    <row r="27" spans="1:5" ht="14.4">
      <c r="A27" s="115" t="s">
        <v>81</v>
      </c>
      <c r="B27" s="115" t="s">
        <v>171</v>
      </c>
      <c r="C27" s="116">
        <v>658591</v>
      </c>
      <c r="D27" s="117">
        <v>45581</v>
      </c>
      <c r="E27" s="115" t="s">
        <v>180</v>
      </c>
    </row>
    <row r="28" spans="1:5" ht="14.4">
      <c r="A28" s="115" t="s">
        <v>81</v>
      </c>
      <c r="B28" s="115" t="s">
        <v>171</v>
      </c>
      <c r="C28" s="116">
        <v>775000</v>
      </c>
      <c r="D28" s="117">
        <v>45575</v>
      </c>
      <c r="E28" s="115" t="s">
        <v>178</v>
      </c>
    </row>
    <row r="29" spans="1:5" ht="14.4">
      <c r="A29" s="115" t="s">
        <v>81</v>
      </c>
      <c r="B29" s="115" t="s">
        <v>171</v>
      </c>
      <c r="C29" s="116">
        <v>781395</v>
      </c>
      <c r="D29" s="117">
        <v>45588</v>
      </c>
      <c r="E29" s="115" t="s">
        <v>180</v>
      </c>
    </row>
    <row r="30" spans="1:5" ht="14.4">
      <c r="A30" s="115" t="s">
        <v>81</v>
      </c>
      <c r="B30" s="115" t="s">
        <v>171</v>
      </c>
      <c r="C30" s="116">
        <v>825000</v>
      </c>
      <c r="D30" s="117">
        <v>45588</v>
      </c>
      <c r="E30" s="115" t="s">
        <v>178</v>
      </c>
    </row>
    <row r="31" spans="1:5" ht="14.4">
      <c r="A31" s="115" t="s">
        <v>81</v>
      </c>
      <c r="B31" s="115" t="s">
        <v>171</v>
      </c>
      <c r="C31" s="116">
        <v>1115000</v>
      </c>
      <c r="D31" s="117">
        <v>45589</v>
      </c>
      <c r="E31" s="115" t="s">
        <v>178</v>
      </c>
    </row>
    <row r="32" spans="1:5" ht="14.4">
      <c r="A32" s="115" t="s">
        <v>81</v>
      </c>
      <c r="B32" s="115" t="s">
        <v>171</v>
      </c>
      <c r="C32" s="116">
        <v>1040000</v>
      </c>
      <c r="D32" s="117">
        <v>45594</v>
      </c>
      <c r="E32" s="115" t="s">
        <v>178</v>
      </c>
    </row>
    <row r="33" spans="1:5" ht="14.4">
      <c r="A33" s="115" t="s">
        <v>81</v>
      </c>
      <c r="B33" s="115" t="s">
        <v>171</v>
      </c>
      <c r="C33" s="116">
        <v>520000</v>
      </c>
      <c r="D33" s="117">
        <v>45566</v>
      </c>
      <c r="E33" s="115" t="s">
        <v>178</v>
      </c>
    </row>
    <row r="34" spans="1:5" ht="14.4">
      <c r="A34" s="115" t="s">
        <v>81</v>
      </c>
      <c r="B34" s="115" t="s">
        <v>171</v>
      </c>
      <c r="C34" s="116">
        <v>1950500</v>
      </c>
      <c r="D34" s="117">
        <v>45568</v>
      </c>
      <c r="E34" s="115" t="s">
        <v>180</v>
      </c>
    </row>
    <row r="35" spans="1:5" ht="14.4">
      <c r="A35" s="115" t="s">
        <v>81</v>
      </c>
      <c r="B35" s="115" t="s">
        <v>171</v>
      </c>
      <c r="C35" s="116">
        <v>560000</v>
      </c>
      <c r="D35" s="117">
        <v>45593</v>
      </c>
      <c r="E35" s="115" t="s">
        <v>178</v>
      </c>
    </row>
    <row r="36" spans="1:5" ht="14.4">
      <c r="A36" s="115" t="s">
        <v>81</v>
      </c>
      <c r="B36" s="115" t="s">
        <v>171</v>
      </c>
      <c r="C36" s="116">
        <v>435000</v>
      </c>
      <c r="D36" s="117">
        <v>45594</v>
      </c>
      <c r="E36" s="115" t="s">
        <v>178</v>
      </c>
    </row>
    <row r="37" spans="1:5" ht="14.4">
      <c r="A37" s="115" t="s">
        <v>81</v>
      </c>
      <c r="B37" s="115" t="s">
        <v>171</v>
      </c>
      <c r="C37" s="116">
        <v>430000</v>
      </c>
      <c r="D37" s="117">
        <v>45595</v>
      </c>
      <c r="E37" s="115" t="s">
        <v>178</v>
      </c>
    </row>
    <row r="38" spans="1:5" ht="14.4">
      <c r="A38" s="115" t="s">
        <v>81</v>
      </c>
      <c r="B38" s="115" t="s">
        <v>171</v>
      </c>
      <c r="C38" s="116">
        <v>3507810</v>
      </c>
      <c r="D38" s="117">
        <v>45589</v>
      </c>
      <c r="E38" s="115" t="s">
        <v>180</v>
      </c>
    </row>
    <row r="39" spans="1:5" ht="14.4">
      <c r="A39" s="115" t="s">
        <v>81</v>
      </c>
      <c r="B39" s="115" t="s">
        <v>171</v>
      </c>
      <c r="C39" s="116">
        <v>762395</v>
      </c>
      <c r="D39" s="117">
        <v>45576</v>
      </c>
      <c r="E39" s="115" t="s">
        <v>180</v>
      </c>
    </row>
    <row r="40" spans="1:5" ht="14.4">
      <c r="A40" s="115" t="s">
        <v>81</v>
      </c>
      <c r="B40" s="115" t="s">
        <v>171</v>
      </c>
      <c r="C40" s="116">
        <v>245850</v>
      </c>
      <c r="D40" s="117">
        <v>45596</v>
      </c>
      <c r="E40" s="115" t="s">
        <v>179</v>
      </c>
    </row>
    <row r="41" spans="1:5" ht="14.4">
      <c r="A41" s="115" t="s">
        <v>63</v>
      </c>
      <c r="B41" s="115" t="s">
        <v>172</v>
      </c>
      <c r="C41" s="116">
        <v>919055</v>
      </c>
      <c r="D41" s="117">
        <v>45583</v>
      </c>
      <c r="E41" s="115" t="s">
        <v>180</v>
      </c>
    </row>
    <row r="42" spans="1:5" ht="14.4">
      <c r="A42" s="115" t="s">
        <v>63</v>
      </c>
      <c r="B42" s="115" t="s">
        <v>172</v>
      </c>
      <c r="C42" s="116">
        <v>100000</v>
      </c>
      <c r="D42" s="117">
        <v>45581</v>
      </c>
      <c r="E42" s="115" t="s">
        <v>178</v>
      </c>
    </row>
    <row r="43" spans="1:5" ht="14.4">
      <c r="A43" s="115" t="s">
        <v>63</v>
      </c>
      <c r="B43" s="115" t="s">
        <v>172</v>
      </c>
      <c r="C43" s="116">
        <v>715000</v>
      </c>
      <c r="D43" s="117">
        <v>45580</v>
      </c>
      <c r="E43" s="115" t="s">
        <v>178</v>
      </c>
    </row>
    <row r="44" spans="1:5" ht="14.4">
      <c r="A44" s="115" t="s">
        <v>63</v>
      </c>
      <c r="B44" s="115" t="s">
        <v>172</v>
      </c>
      <c r="C44" s="116">
        <v>850000</v>
      </c>
      <c r="D44" s="117">
        <v>45594</v>
      </c>
      <c r="E44" s="115" t="s">
        <v>178</v>
      </c>
    </row>
    <row r="45" spans="1:5" ht="14.4">
      <c r="A45" s="115" t="s">
        <v>63</v>
      </c>
      <c r="B45" s="115" t="s">
        <v>172</v>
      </c>
      <c r="C45" s="116">
        <v>1155000</v>
      </c>
      <c r="D45" s="117">
        <v>45573</v>
      </c>
      <c r="E45" s="115" t="s">
        <v>178</v>
      </c>
    </row>
    <row r="46" spans="1:5" ht="14.4">
      <c r="A46" s="115" t="s">
        <v>63</v>
      </c>
      <c r="B46" s="115" t="s">
        <v>172</v>
      </c>
      <c r="C46" s="116">
        <v>1050000</v>
      </c>
      <c r="D46" s="117">
        <v>45572</v>
      </c>
      <c r="E46" s="115" t="s">
        <v>178</v>
      </c>
    </row>
    <row r="47" spans="1:5" ht="14.4">
      <c r="A47" s="115" t="s">
        <v>63</v>
      </c>
      <c r="B47" s="115" t="s">
        <v>172</v>
      </c>
      <c r="C47" s="116">
        <v>750000</v>
      </c>
      <c r="D47" s="117">
        <v>45581</v>
      </c>
      <c r="E47" s="115" t="s">
        <v>180</v>
      </c>
    </row>
    <row r="48" spans="1:5" ht="14.4">
      <c r="A48" s="115" t="s">
        <v>63</v>
      </c>
      <c r="B48" s="115" t="s">
        <v>172</v>
      </c>
      <c r="C48" s="116">
        <v>472000</v>
      </c>
      <c r="D48" s="117">
        <v>45583</v>
      </c>
      <c r="E48" s="115" t="s">
        <v>178</v>
      </c>
    </row>
    <row r="49" spans="1:5" ht="14.4">
      <c r="A49" s="115" t="s">
        <v>63</v>
      </c>
      <c r="B49" s="115" t="s">
        <v>172</v>
      </c>
      <c r="C49" s="116">
        <v>800000</v>
      </c>
      <c r="D49" s="117">
        <v>45596</v>
      </c>
      <c r="E49" s="115" t="s">
        <v>178</v>
      </c>
    </row>
    <row r="50" spans="1:5" ht="14.4">
      <c r="A50" s="115" t="s">
        <v>63</v>
      </c>
      <c r="B50" s="115" t="s">
        <v>172</v>
      </c>
      <c r="C50" s="116">
        <v>547500</v>
      </c>
      <c r="D50" s="117">
        <v>45580</v>
      </c>
      <c r="E50" s="115" t="s">
        <v>178</v>
      </c>
    </row>
    <row r="51" spans="1:5" ht="14.4">
      <c r="A51" s="115" t="s">
        <v>63</v>
      </c>
      <c r="B51" s="115" t="s">
        <v>172</v>
      </c>
      <c r="C51" s="116">
        <v>1500000</v>
      </c>
      <c r="D51" s="117">
        <v>45580</v>
      </c>
      <c r="E51" s="115" t="s">
        <v>179</v>
      </c>
    </row>
    <row r="52" spans="1:5" ht="14.4">
      <c r="A52" s="115" t="s">
        <v>63</v>
      </c>
      <c r="B52" s="115" t="s">
        <v>172</v>
      </c>
      <c r="C52" s="116">
        <v>410000</v>
      </c>
      <c r="D52" s="117">
        <v>45581</v>
      </c>
      <c r="E52" s="115" t="s">
        <v>178</v>
      </c>
    </row>
    <row r="53" spans="1:5" ht="14.4">
      <c r="A53" s="115" t="s">
        <v>63</v>
      </c>
      <c r="B53" s="115" t="s">
        <v>172</v>
      </c>
      <c r="C53" s="116">
        <v>553184</v>
      </c>
      <c r="D53" s="117">
        <v>45581</v>
      </c>
      <c r="E53" s="115" t="s">
        <v>180</v>
      </c>
    </row>
    <row r="54" spans="1:5" ht="14.4">
      <c r="A54" s="115" t="s">
        <v>63</v>
      </c>
      <c r="B54" s="115" t="s">
        <v>172</v>
      </c>
      <c r="C54" s="116">
        <v>457000</v>
      </c>
      <c r="D54" s="117">
        <v>45582</v>
      </c>
      <c r="E54" s="115" t="s">
        <v>178</v>
      </c>
    </row>
    <row r="55" spans="1:5" ht="14.4">
      <c r="A55" s="115" t="s">
        <v>63</v>
      </c>
      <c r="B55" s="115" t="s">
        <v>172</v>
      </c>
      <c r="C55" s="116">
        <v>576000</v>
      </c>
      <c r="D55" s="117">
        <v>45580</v>
      </c>
      <c r="E55" s="115" t="s">
        <v>178</v>
      </c>
    </row>
    <row r="56" spans="1:5" ht="14.4">
      <c r="A56" s="115" t="s">
        <v>63</v>
      </c>
      <c r="B56" s="115" t="s">
        <v>172</v>
      </c>
      <c r="C56" s="116">
        <v>1975000</v>
      </c>
      <c r="D56" s="117">
        <v>45593</v>
      </c>
      <c r="E56" s="115" t="s">
        <v>178</v>
      </c>
    </row>
    <row r="57" spans="1:5" ht="14.4">
      <c r="A57" s="115" t="s">
        <v>63</v>
      </c>
      <c r="B57" s="115" t="s">
        <v>172</v>
      </c>
      <c r="C57" s="116">
        <v>537500</v>
      </c>
      <c r="D57" s="117">
        <v>45566</v>
      </c>
      <c r="E57" s="115" t="s">
        <v>178</v>
      </c>
    </row>
    <row r="58" spans="1:5" ht="14.4">
      <c r="A58" s="115" t="s">
        <v>63</v>
      </c>
      <c r="B58" s="115" t="s">
        <v>172</v>
      </c>
      <c r="C58" s="116">
        <v>1029021.5</v>
      </c>
      <c r="D58" s="117">
        <v>45596</v>
      </c>
      <c r="E58" s="115" t="s">
        <v>180</v>
      </c>
    </row>
    <row r="59" spans="1:5" ht="14.4">
      <c r="A59" s="115" t="s">
        <v>63</v>
      </c>
      <c r="B59" s="115" t="s">
        <v>172</v>
      </c>
      <c r="C59" s="116">
        <v>399990</v>
      </c>
      <c r="D59" s="117">
        <v>45596</v>
      </c>
      <c r="E59" s="115" t="s">
        <v>180</v>
      </c>
    </row>
    <row r="60" spans="1:5" ht="14.4">
      <c r="A60" s="115" t="s">
        <v>63</v>
      </c>
      <c r="B60" s="115" t="s">
        <v>172</v>
      </c>
      <c r="C60" s="116">
        <v>534000</v>
      </c>
      <c r="D60" s="117">
        <v>45576</v>
      </c>
      <c r="E60" s="115" t="s">
        <v>178</v>
      </c>
    </row>
    <row r="61" spans="1:5" ht="14.4">
      <c r="A61" s="115" t="s">
        <v>63</v>
      </c>
      <c r="B61" s="115" t="s">
        <v>172</v>
      </c>
      <c r="C61" s="116">
        <v>416000</v>
      </c>
      <c r="D61" s="117">
        <v>45583</v>
      </c>
      <c r="E61" s="115" t="s">
        <v>180</v>
      </c>
    </row>
    <row r="62" spans="1:5" ht="14.4">
      <c r="A62" s="115" t="s">
        <v>63</v>
      </c>
      <c r="B62" s="115" t="s">
        <v>172</v>
      </c>
      <c r="C62" s="116">
        <v>1425000</v>
      </c>
      <c r="D62" s="117">
        <v>45575</v>
      </c>
      <c r="E62" s="115" t="s">
        <v>178</v>
      </c>
    </row>
    <row r="63" spans="1:5" ht="14.4">
      <c r="A63" s="115" t="s">
        <v>63</v>
      </c>
      <c r="B63" s="115" t="s">
        <v>172</v>
      </c>
      <c r="C63" s="116">
        <v>1446000</v>
      </c>
      <c r="D63" s="117">
        <v>45566</v>
      </c>
      <c r="E63" s="115" t="s">
        <v>178</v>
      </c>
    </row>
    <row r="64" spans="1:5" ht="14.4">
      <c r="A64" s="115" t="s">
        <v>63</v>
      </c>
      <c r="B64" s="115" t="s">
        <v>172</v>
      </c>
      <c r="C64" s="116">
        <v>727114</v>
      </c>
      <c r="D64" s="117">
        <v>45589</v>
      </c>
      <c r="E64" s="115" t="s">
        <v>180</v>
      </c>
    </row>
    <row r="65" spans="1:5" ht="14.4">
      <c r="A65" s="115" t="s">
        <v>63</v>
      </c>
      <c r="B65" s="115" t="s">
        <v>172</v>
      </c>
      <c r="C65" s="116">
        <v>642690</v>
      </c>
      <c r="D65" s="117">
        <v>45583</v>
      </c>
      <c r="E65" s="115" t="s">
        <v>180</v>
      </c>
    </row>
    <row r="66" spans="1:5" ht="14.4">
      <c r="A66" s="115" t="s">
        <v>63</v>
      </c>
      <c r="B66" s="115" t="s">
        <v>172</v>
      </c>
      <c r="C66" s="116">
        <v>350000</v>
      </c>
      <c r="D66" s="117">
        <v>45575</v>
      </c>
      <c r="E66" s="115" t="s">
        <v>178</v>
      </c>
    </row>
    <row r="67" spans="1:5" ht="14.4">
      <c r="A67" s="115" t="s">
        <v>63</v>
      </c>
      <c r="B67" s="115" t="s">
        <v>172</v>
      </c>
      <c r="C67" s="116">
        <v>790000</v>
      </c>
      <c r="D67" s="117">
        <v>45566</v>
      </c>
      <c r="E67" s="115" t="s">
        <v>178</v>
      </c>
    </row>
    <row r="68" spans="1:5" ht="14.4">
      <c r="A68" s="115" t="s">
        <v>63</v>
      </c>
      <c r="B68" s="115" t="s">
        <v>172</v>
      </c>
      <c r="C68" s="116">
        <v>646695</v>
      </c>
      <c r="D68" s="117">
        <v>45576</v>
      </c>
      <c r="E68" s="115" t="s">
        <v>180</v>
      </c>
    </row>
    <row r="69" spans="1:5" ht="14.4">
      <c r="A69" s="115" t="s">
        <v>63</v>
      </c>
      <c r="B69" s="115" t="s">
        <v>172</v>
      </c>
      <c r="C69" s="116">
        <v>150000</v>
      </c>
      <c r="D69" s="117">
        <v>45595</v>
      </c>
      <c r="E69" s="115" t="s">
        <v>178</v>
      </c>
    </row>
    <row r="70" spans="1:5" ht="14.4">
      <c r="A70" s="115" t="s">
        <v>63</v>
      </c>
      <c r="B70" s="115" t="s">
        <v>172</v>
      </c>
      <c r="C70" s="116">
        <v>350000</v>
      </c>
      <c r="D70" s="117">
        <v>45576</v>
      </c>
      <c r="E70" s="115" t="s">
        <v>179</v>
      </c>
    </row>
    <row r="71" spans="1:5" ht="14.4">
      <c r="A71" s="115" t="s">
        <v>63</v>
      </c>
      <c r="B71" s="115" t="s">
        <v>172</v>
      </c>
      <c r="C71" s="116">
        <v>475000</v>
      </c>
      <c r="D71" s="117">
        <v>45576</v>
      </c>
      <c r="E71" s="115" t="s">
        <v>178</v>
      </c>
    </row>
    <row r="72" spans="1:5" ht="14.4">
      <c r="A72" s="115" t="s">
        <v>63</v>
      </c>
      <c r="B72" s="115" t="s">
        <v>172</v>
      </c>
      <c r="C72" s="116">
        <v>477000</v>
      </c>
      <c r="D72" s="117">
        <v>45575</v>
      </c>
      <c r="E72" s="115" t="s">
        <v>180</v>
      </c>
    </row>
    <row r="73" spans="1:5" ht="14.4">
      <c r="A73" s="115" t="s">
        <v>63</v>
      </c>
      <c r="B73" s="115" t="s">
        <v>172</v>
      </c>
      <c r="C73" s="116">
        <v>558690</v>
      </c>
      <c r="D73" s="117">
        <v>45588</v>
      </c>
      <c r="E73" s="115" t="s">
        <v>180</v>
      </c>
    </row>
    <row r="74" spans="1:5" ht="14.4">
      <c r="A74" s="115" t="s">
        <v>63</v>
      </c>
      <c r="B74" s="115" t="s">
        <v>172</v>
      </c>
      <c r="C74" s="116">
        <v>5188000</v>
      </c>
      <c r="D74" s="117">
        <v>45572</v>
      </c>
      <c r="E74" s="115" t="s">
        <v>178</v>
      </c>
    </row>
    <row r="75" spans="1:5" ht="14.4">
      <c r="A75" s="115" t="s">
        <v>63</v>
      </c>
      <c r="B75" s="115" t="s">
        <v>172</v>
      </c>
      <c r="C75" s="116">
        <v>545341</v>
      </c>
      <c r="D75" s="117">
        <v>45589</v>
      </c>
      <c r="E75" s="115" t="s">
        <v>180</v>
      </c>
    </row>
    <row r="76" spans="1:5" ht="14.4">
      <c r="A76" s="115" t="s">
        <v>63</v>
      </c>
      <c r="B76" s="115" t="s">
        <v>172</v>
      </c>
      <c r="C76" s="116">
        <v>2100000</v>
      </c>
      <c r="D76" s="117">
        <v>45566</v>
      </c>
      <c r="E76" s="115" t="s">
        <v>178</v>
      </c>
    </row>
    <row r="77" spans="1:5" ht="14.4">
      <c r="A77" s="115" t="s">
        <v>63</v>
      </c>
      <c r="B77" s="115" t="s">
        <v>172</v>
      </c>
      <c r="C77" s="116">
        <v>2047500</v>
      </c>
      <c r="D77" s="117">
        <v>45576</v>
      </c>
      <c r="E77" s="115" t="s">
        <v>179</v>
      </c>
    </row>
    <row r="78" spans="1:5" ht="14.4">
      <c r="A78" s="115" t="s">
        <v>63</v>
      </c>
      <c r="B78" s="115" t="s">
        <v>172</v>
      </c>
      <c r="C78" s="116">
        <v>450000</v>
      </c>
      <c r="D78" s="117">
        <v>45576</v>
      </c>
      <c r="E78" s="115" t="s">
        <v>178</v>
      </c>
    </row>
    <row r="79" spans="1:5" ht="14.4">
      <c r="A79" s="115" t="s">
        <v>63</v>
      </c>
      <c r="B79" s="115" t="s">
        <v>172</v>
      </c>
      <c r="C79" s="116">
        <v>469000</v>
      </c>
      <c r="D79" s="117">
        <v>45588</v>
      </c>
      <c r="E79" s="115" t="s">
        <v>178</v>
      </c>
    </row>
    <row r="80" spans="1:5" ht="14.4">
      <c r="A80" s="115" t="s">
        <v>63</v>
      </c>
      <c r="B80" s="115" t="s">
        <v>172</v>
      </c>
      <c r="C80" s="116">
        <v>785000</v>
      </c>
      <c r="D80" s="117">
        <v>45576</v>
      </c>
      <c r="E80" s="115" t="s">
        <v>178</v>
      </c>
    </row>
    <row r="81" spans="1:5" ht="14.4">
      <c r="A81" s="115" t="s">
        <v>63</v>
      </c>
      <c r="B81" s="115" t="s">
        <v>172</v>
      </c>
      <c r="C81" s="116">
        <v>538830</v>
      </c>
      <c r="D81" s="117">
        <v>45576</v>
      </c>
      <c r="E81" s="115" t="s">
        <v>180</v>
      </c>
    </row>
    <row r="82" spans="1:5" ht="14.4">
      <c r="A82" s="115" t="s">
        <v>63</v>
      </c>
      <c r="B82" s="115" t="s">
        <v>172</v>
      </c>
      <c r="C82" s="116">
        <v>579000</v>
      </c>
      <c r="D82" s="117">
        <v>45588</v>
      </c>
      <c r="E82" s="115" t="s">
        <v>178</v>
      </c>
    </row>
    <row r="83" spans="1:5" ht="14.4">
      <c r="A83" s="115" t="s">
        <v>63</v>
      </c>
      <c r="B83" s="115" t="s">
        <v>172</v>
      </c>
      <c r="C83" s="116">
        <v>544000</v>
      </c>
      <c r="D83" s="117">
        <v>45588</v>
      </c>
      <c r="E83" s="115" t="s">
        <v>178</v>
      </c>
    </row>
    <row r="84" spans="1:5" ht="14.4">
      <c r="A84" s="115" t="s">
        <v>63</v>
      </c>
      <c r="B84" s="115" t="s">
        <v>172</v>
      </c>
      <c r="C84" s="116">
        <v>1778000</v>
      </c>
      <c r="D84" s="117">
        <v>45582</v>
      </c>
      <c r="E84" s="115" t="s">
        <v>178</v>
      </c>
    </row>
    <row r="85" spans="1:5" ht="14.4">
      <c r="A85" s="115" t="s">
        <v>63</v>
      </c>
      <c r="B85" s="115" t="s">
        <v>172</v>
      </c>
      <c r="C85" s="116">
        <v>454000</v>
      </c>
      <c r="D85" s="117">
        <v>45580</v>
      </c>
      <c r="E85" s="115" t="s">
        <v>179</v>
      </c>
    </row>
    <row r="86" spans="1:5" ht="14.4">
      <c r="A86" s="115" t="s">
        <v>63</v>
      </c>
      <c r="B86" s="115" t="s">
        <v>172</v>
      </c>
      <c r="C86" s="116">
        <v>828000</v>
      </c>
      <c r="D86" s="117">
        <v>45595</v>
      </c>
      <c r="E86" s="115" t="s">
        <v>180</v>
      </c>
    </row>
    <row r="87" spans="1:5" ht="14.4">
      <c r="A87" s="115" t="s">
        <v>63</v>
      </c>
      <c r="B87" s="115" t="s">
        <v>172</v>
      </c>
      <c r="C87" s="116">
        <v>490000</v>
      </c>
      <c r="D87" s="117">
        <v>45576</v>
      </c>
      <c r="E87" s="115" t="s">
        <v>178</v>
      </c>
    </row>
    <row r="88" spans="1:5" ht="14.4">
      <c r="A88" s="115" t="s">
        <v>63</v>
      </c>
      <c r="B88" s="115" t="s">
        <v>172</v>
      </c>
      <c r="C88" s="116">
        <v>524990</v>
      </c>
      <c r="D88" s="117">
        <v>45596</v>
      </c>
      <c r="E88" s="115" t="s">
        <v>180</v>
      </c>
    </row>
    <row r="89" spans="1:5" ht="14.4">
      <c r="A89" s="115" t="s">
        <v>63</v>
      </c>
      <c r="B89" s="115" t="s">
        <v>172</v>
      </c>
      <c r="C89" s="116">
        <v>659500</v>
      </c>
      <c r="D89" s="117">
        <v>45569</v>
      </c>
      <c r="E89" s="115" t="s">
        <v>178</v>
      </c>
    </row>
    <row r="90" spans="1:5" ht="14.4">
      <c r="A90" s="115" t="s">
        <v>63</v>
      </c>
      <c r="B90" s="115" t="s">
        <v>172</v>
      </c>
      <c r="C90" s="116">
        <v>375000</v>
      </c>
      <c r="D90" s="117">
        <v>45569</v>
      </c>
      <c r="E90" s="115" t="s">
        <v>178</v>
      </c>
    </row>
    <row r="91" spans="1:5" ht="14.4">
      <c r="A91" s="115" t="s">
        <v>63</v>
      </c>
      <c r="B91" s="115" t="s">
        <v>172</v>
      </c>
      <c r="C91" s="116">
        <v>550000</v>
      </c>
      <c r="D91" s="117">
        <v>45572</v>
      </c>
      <c r="E91" s="115" t="s">
        <v>178</v>
      </c>
    </row>
    <row r="92" spans="1:5" ht="14.4">
      <c r="A92" s="115" t="s">
        <v>63</v>
      </c>
      <c r="B92" s="115" t="s">
        <v>172</v>
      </c>
      <c r="C92" s="116">
        <v>1050000</v>
      </c>
      <c r="D92" s="117">
        <v>45572</v>
      </c>
      <c r="E92" s="115" t="s">
        <v>178</v>
      </c>
    </row>
    <row r="93" spans="1:5" ht="14.4">
      <c r="A93" s="115" t="s">
        <v>63</v>
      </c>
      <c r="B93" s="115" t="s">
        <v>172</v>
      </c>
      <c r="C93" s="116">
        <v>1315000</v>
      </c>
      <c r="D93" s="117">
        <v>45566</v>
      </c>
      <c r="E93" s="115" t="s">
        <v>178</v>
      </c>
    </row>
    <row r="94" spans="1:5" ht="14.4">
      <c r="A94" s="115" t="s">
        <v>63</v>
      </c>
      <c r="B94" s="115" t="s">
        <v>172</v>
      </c>
      <c r="C94" s="116">
        <v>697000</v>
      </c>
      <c r="D94" s="117">
        <v>45593</v>
      </c>
      <c r="E94" s="115" t="s">
        <v>178</v>
      </c>
    </row>
    <row r="95" spans="1:5" ht="14.4">
      <c r="A95" s="115" t="s">
        <v>63</v>
      </c>
      <c r="B95" s="115" t="s">
        <v>172</v>
      </c>
      <c r="C95" s="116">
        <v>665000</v>
      </c>
      <c r="D95" s="117">
        <v>45593</v>
      </c>
      <c r="E95" s="115" t="s">
        <v>178</v>
      </c>
    </row>
    <row r="96" spans="1:5" ht="14.4">
      <c r="A96" s="115" t="s">
        <v>63</v>
      </c>
      <c r="B96" s="115" t="s">
        <v>172</v>
      </c>
      <c r="C96" s="116">
        <v>2413000</v>
      </c>
      <c r="D96" s="117">
        <v>45566</v>
      </c>
      <c r="E96" s="115" t="s">
        <v>179</v>
      </c>
    </row>
    <row r="97" spans="1:5" ht="14.4">
      <c r="A97" s="115" t="s">
        <v>63</v>
      </c>
      <c r="B97" s="115" t="s">
        <v>172</v>
      </c>
      <c r="C97" s="116">
        <v>230000</v>
      </c>
      <c r="D97" s="117">
        <v>45566</v>
      </c>
      <c r="E97" s="115" t="s">
        <v>179</v>
      </c>
    </row>
    <row r="98" spans="1:5" ht="14.4">
      <c r="A98" s="115" t="s">
        <v>107</v>
      </c>
      <c r="B98" s="115" t="s">
        <v>173</v>
      </c>
      <c r="C98" s="116">
        <v>300000</v>
      </c>
      <c r="D98" s="117">
        <v>45588</v>
      </c>
      <c r="E98" s="115" t="s">
        <v>178</v>
      </c>
    </row>
    <row r="99" spans="1:5" ht="14.4">
      <c r="A99" s="115" t="s">
        <v>107</v>
      </c>
      <c r="B99" s="115" t="s">
        <v>173</v>
      </c>
      <c r="C99" s="116">
        <v>300000</v>
      </c>
      <c r="D99" s="117">
        <v>45567</v>
      </c>
      <c r="E99" s="115" t="s">
        <v>179</v>
      </c>
    </row>
    <row r="100" spans="1:5" ht="14.4">
      <c r="A100" s="115" t="s">
        <v>83</v>
      </c>
      <c r="B100" s="115" t="s">
        <v>174</v>
      </c>
      <c r="C100" s="116">
        <v>425000</v>
      </c>
      <c r="D100" s="117">
        <v>45593</v>
      </c>
      <c r="E100" s="115" t="s">
        <v>178</v>
      </c>
    </row>
    <row r="101" spans="1:5" ht="14.4">
      <c r="A101" s="115" t="s">
        <v>83</v>
      </c>
      <c r="B101" s="115" t="s">
        <v>174</v>
      </c>
      <c r="C101" s="116">
        <v>467500</v>
      </c>
      <c r="D101" s="117">
        <v>45596</v>
      </c>
      <c r="E101" s="115" t="s">
        <v>178</v>
      </c>
    </row>
    <row r="102" spans="1:5" ht="14.4">
      <c r="A102" s="115" t="s">
        <v>83</v>
      </c>
      <c r="B102" s="115" t="s">
        <v>174</v>
      </c>
      <c r="C102" s="116">
        <v>1360000</v>
      </c>
      <c r="D102" s="117">
        <v>45568</v>
      </c>
      <c r="E102" s="115" t="s">
        <v>178</v>
      </c>
    </row>
    <row r="103" spans="1:5" ht="14.4">
      <c r="A103" s="115" t="s">
        <v>83</v>
      </c>
      <c r="B103" s="115" t="s">
        <v>174</v>
      </c>
      <c r="C103" s="116">
        <v>425000</v>
      </c>
      <c r="D103" s="117">
        <v>45589</v>
      </c>
      <c r="E103" s="115" t="s">
        <v>178</v>
      </c>
    </row>
    <row r="104" spans="1:5" ht="14.4">
      <c r="A104" s="115" t="s">
        <v>83</v>
      </c>
      <c r="B104" s="115" t="s">
        <v>174</v>
      </c>
      <c r="C104" s="116">
        <v>975000</v>
      </c>
      <c r="D104" s="117">
        <v>45589</v>
      </c>
      <c r="E104" s="115" t="s">
        <v>178</v>
      </c>
    </row>
    <row r="105" spans="1:5" ht="14.4">
      <c r="A105" s="115" t="s">
        <v>83</v>
      </c>
      <c r="B105" s="115" t="s">
        <v>174</v>
      </c>
      <c r="C105" s="116">
        <v>1700000</v>
      </c>
      <c r="D105" s="117">
        <v>45576</v>
      </c>
      <c r="E105" s="115" t="s">
        <v>178</v>
      </c>
    </row>
    <row r="106" spans="1:5" ht="14.4">
      <c r="A106" s="115" t="s">
        <v>83</v>
      </c>
      <c r="B106" s="115" t="s">
        <v>174</v>
      </c>
      <c r="C106" s="116">
        <v>467500</v>
      </c>
      <c r="D106" s="117">
        <v>45569</v>
      </c>
      <c r="E106" s="115" t="s">
        <v>178</v>
      </c>
    </row>
    <row r="107" spans="1:5" ht="14.4">
      <c r="A107" s="115" t="s">
        <v>83</v>
      </c>
      <c r="B107" s="115" t="s">
        <v>174</v>
      </c>
      <c r="C107" s="116">
        <v>425000</v>
      </c>
      <c r="D107" s="117">
        <v>45569</v>
      </c>
      <c r="E107" s="115" t="s">
        <v>178</v>
      </c>
    </row>
    <row r="108" spans="1:5" ht="14.4">
      <c r="A108" s="115" t="s">
        <v>83</v>
      </c>
      <c r="B108" s="115" t="s">
        <v>174</v>
      </c>
      <c r="C108" s="116">
        <v>2755000</v>
      </c>
      <c r="D108" s="117">
        <v>45586</v>
      </c>
      <c r="E108" s="115" t="s">
        <v>178</v>
      </c>
    </row>
    <row r="109" spans="1:5" ht="14.4">
      <c r="A109" s="115" t="s">
        <v>83</v>
      </c>
      <c r="B109" s="115" t="s">
        <v>174</v>
      </c>
      <c r="C109" s="116">
        <v>779000</v>
      </c>
      <c r="D109" s="117">
        <v>45575</v>
      </c>
      <c r="E109" s="115" t="s">
        <v>178</v>
      </c>
    </row>
    <row r="110" spans="1:5" ht="14.4">
      <c r="A110" s="115" t="s">
        <v>83</v>
      </c>
      <c r="B110" s="115" t="s">
        <v>174</v>
      </c>
      <c r="C110" s="116">
        <v>425000</v>
      </c>
      <c r="D110" s="117">
        <v>45594</v>
      </c>
      <c r="E110" s="115" t="s">
        <v>178</v>
      </c>
    </row>
    <row r="111" spans="1:5" ht="14.4">
      <c r="A111" s="115" t="s">
        <v>83</v>
      </c>
      <c r="B111" s="115" t="s">
        <v>174</v>
      </c>
      <c r="C111" s="116">
        <v>500000</v>
      </c>
      <c r="D111" s="117">
        <v>45580</v>
      </c>
      <c r="E111" s="115" t="s">
        <v>178</v>
      </c>
    </row>
    <row r="112" spans="1:5" ht="14.4">
      <c r="A112" s="115" t="s">
        <v>83</v>
      </c>
      <c r="B112" s="115" t="s">
        <v>174</v>
      </c>
      <c r="C112" s="116">
        <v>2350000</v>
      </c>
      <c r="D112" s="117">
        <v>45566</v>
      </c>
      <c r="E112" s="115" t="s">
        <v>178</v>
      </c>
    </row>
    <row r="113" spans="1:5" ht="14.4">
      <c r="A113" s="115" t="s">
        <v>83</v>
      </c>
      <c r="B113" s="115" t="s">
        <v>174</v>
      </c>
      <c r="C113" s="116">
        <v>2200000</v>
      </c>
      <c r="D113" s="117">
        <v>45574</v>
      </c>
      <c r="E113" s="115" t="s">
        <v>178</v>
      </c>
    </row>
    <row r="114" spans="1:5" ht="14.4">
      <c r="A114" s="115" t="s">
        <v>83</v>
      </c>
      <c r="B114" s="115" t="s">
        <v>174</v>
      </c>
      <c r="C114" s="116">
        <v>750000</v>
      </c>
      <c r="D114" s="117">
        <v>45594</v>
      </c>
      <c r="E114" s="115" t="s">
        <v>179</v>
      </c>
    </row>
    <row r="115" spans="1:5" ht="14.4">
      <c r="A115" s="115" t="s">
        <v>83</v>
      </c>
      <c r="B115" s="115" t="s">
        <v>174</v>
      </c>
      <c r="C115" s="116">
        <v>425000</v>
      </c>
      <c r="D115" s="117">
        <v>45573</v>
      </c>
      <c r="E115" s="115" t="s">
        <v>178</v>
      </c>
    </row>
    <row r="116" spans="1:5" ht="14.4">
      <c r="A116" s="115" t="s">
        <v>83</v>
      </c>
      <c r="B116" s="115" t="s">
        <v>174</v>
      </c>
      <c r="C116" s="116">
        <v>573750</v>
      </c>
      <c r="D116" s="117">
        <v>45594</v>
      </c>
      <c r="E116" s="115" t="s">
        <v>178</v>
      </c>
    </row>
    <row r="117" spans="1:5" ht="14.4">
      <c r="A117" s="115" t="s">
        <v>83</v>
      </c>
      <c r="B117" s="115" t="s">
        <v>174</v>
      </c>
      <c r="C117" s="116">
        <v>1190000</v>
      </c>
      <c r="D117" s="117">
        <v>45593</v>
      </c>
      <c r="E117" s="115" t="s">
        <v>178</v>
      </c>
    </row>
    <row r="118" spans="1:5" ht="14.4">
      <c r="A118" s="115" t="s">
        <v>83</v>
      </c>
      <c r="B118" s="115" t="s">
        <v>174</v>
      </c>
      <c r="C118" s="116">
        <v>531250</v>
      </c>
      <c r="D118" s="117">
        <v>45573</v>
      </c>
      <c r="E118" s="115" t="s">
        <v>178</v>
      </c>
    </row>
    <row r="119" spans="1:5" ht="14.4">
      <c r="A119" s="115" t="s">
        <v>83</v>
      </c>
      <c r="B119" s="115" t="s">
        <v>174</v>
      </c>
      <c r="C119" s="116">
        <v>680000</v>
      </c>
      <c r="D119" s="117">
        <v>45573</v>
      </c>
      <c r="E119" s="115" t="s">
        <v>178</v>
      </c>
    </row>
    <row r="120" spans="1:5" ht="14.4">
      <c r="A120" s="115" t="s">
        <v>83</v>
      </c>
      <c r="B120" s="115" t="s">
        <v>174</v>
      </c>
      <c r="C120" s="116">
        <v>280000</v>
      </c>
      <c r="D120" s="117">
        <v>45595</v>
      </c>
      <c r="E120" s="115" t="s">
        <v>179</v>
      </c>
    </row>
    <row r="121" spans="1:5" ht="14.4">
      <c r="A121" s="115" t="s">
        <v>86</v>
      </c>
      <c r="B121" s="115" t="s">
        <v>175</v>
      </c>
      <c r="C121" s="116">
        <v>495000</v>
      </c>
      <c r="D121" s="117">
        <v>45595</v>
      </c>
      <c r="E121" s="115" t="s">
        <v>178</v>
      </c>
    </row>
    <row r="122" spans="1:5" ht="14.4">
      <c r="A122" s="115" t="s">
        <v>86</v>
      </c>
      <c r="B122" s="115" t="s">
        <v>175</v>
      </c>
      <c r="C122" s="116">
        <v>75000</v>
      </c>
      <c r="D122" s="117">
        <v>45586</v>
      </c>
      <c r="E122" s="115" t="s">
        <v>179</v>
      </c>
    </row>
    <row r="123" spans="1:5" ht="14.4">
      <c r="A123" s="115" t="s">
        <v>86</v>
      </c>
      <c r="B123" s="115" t="s">
        <v>175</v>
      </c>
      <c r="C123" s="116">
        <v>80000</v>
      </c>
      <c r="D123" s="117">
        <v>45567</v>
      </c>
      <c r="E123" s="115" t="s">
        <v>178</v>
      </c>
    </row>
    <row r="124" spans="1:5" ht="14.4">
      <c r="A124" s="115" t="s">
        <v>86</v>
      </c>
      <c r="B124" s="115" t="s">
        <v>175</v>
      </c>
      <c r="C124" s="116">
        <v>478000</v>
      </c>
      <c r="D124" s="117">
        <v>45576</v>
      </c>
      <c r="E124" s="115" t="s">
        <v>179</v>
      </c>
    </row>
    <row r="125" spans="1:5" ht="14.4">
      <c r="A125" s="115" t="s">
        <v>86</v>
      </c>
      <c r="B125" s="115" t="s">
        <v>175</v>
      </c>
      <c r="C125" s="116">
        <v>642500</v>
      </c>
      <c r="D125" s="117">
        <v>45586</v>
      </c>
      <c r="E125" s="115" t="s">
        <v>178</v>
      </c>
    </row>
    <row r="126" spans="1:5" ht="14.4">
      <c r="A126" s="115" t="s">
        <v>86</v>
      </c>
      <c r="B126" s="115" t="s">
        <v>175</v>
      </c>
      <c r="C126" s="116">
        <v>499999</v>
      </c>
      <c r="D126" s="117">
        <v>45589</v>
      </c>
      <c r="E126" s="115" t="s">
        <v>178</v>
      </c>
    </row>
    <row r="127" spans="1:5" ht="14.4">
      <c r="A127" s="115" t="s">
        <v>86</v>
      </c>
      <c r="B127" s="115" t="s">
        <v>175</v>
      </c>
      <c r="C127" s="116">
        <v>845000</v>
      </c>
      <c r="D127" s="117">
        <v>45593</v>
      </c>
      <c r="E127" s="115" t="s">
        <v>178</v>
      </c>
    </row>
    <row r="128" spans="1:5" ht="14.4">
      <c r="A128" s="115" t="s">
        <v>86</v>
      </c>
      <c r="B128" s="115" t="s">
        <v>175</v>
      </c>
      <c r="C128" s="116">
        <v>670000</v>
      </c>
      <c r="D128" s="117">
        <v>45580</v>
      </c>
      <c r="E128" s="115" t="s">
        <v>178</v>
      </c>
    </row>
    <row r="129" spans="1:5" ht="14.4">
      <c r="A129" s="115" t="s">
        <v>86</v>
      </c>
      <c r="B129" s="115" t="s">
        <v>175</v>
      </c>
      <c r="C129" s="116">
        <v>120000</v>
      </c>
      <c r="D129" s="117">
        <v>45580</v>
      </c>
      <c r="E129" s="115" t="s">
        <v>178</v>
      </c>
    </row>
    <row r="130" spans="1:5" ht="14.4">
      <c r="A130" s="115" t="s">
        <v>60</v>
      </c>
      <c r="B130" s="115" t="s">
        <v>176</v>
      </c>
      <c r="C130" s="116">
        <v>741050</v>
      </c>
      <c r="D130" s="117">
        <v>45588</v>
      </c>
      <c r="E130" s="115" t="s">
        <v>180</v>
      </c>
    </row>
    <row r="131" spans="1:5" ht="14.4">
      <c r="A131" s="115" t="s">
        <v>60</v>
      </c>
      <c r="B131" s="115" t="s">
        <v>176</v>
      </c>
      <c r="C131" s="116">
        <v>558000</v>
      </c>
      <c r="D131" s="117">
        <v>45575</v>
      </c>
      <c r="E131" s="115" t="s">
        <v>178</v>
      </c>
    </row>
    <row r="132" spans="1:5" ht="14.4">
      <c r="A132" s="115" t="s">
        <v>60</v>
      </c>
      <c r="B132" s="115" t="s">
        <v>176</v>
      </c>
      <c r="C132" s="116">
        <v>225000</v>
      </c>
      <c r="D132" s="117">
        <v>45575</v>
      </c>
      <c r="E132" s="115" t="s">
        <v>178</v>
      </c>
    </row>
    <row r="133" spans="1:5" ht="14.4">
      <c r="A133" s="115" t="s">
        <v>60</v>
      </c>
      <c r="B133" s="115" t="s">
        <v>176</v>
      </c>
      <c r="C133" s="116">
        <v>1050000</v>
      </c>
      <c r="D133" s="117">
        <v>45596</v>
      </c>
      <c r="E133" s="115" t="s">
        <v>178</v>
      </c>
    </row>
    <row r="134" spans="1:5" ht="14.4">
      <c r="A134" s="115" t="s">
        <v>60</v>
      </c>
      <c r="B134" s="115" t="s">
        <v>176</v>
      </c>
      <c r="C134" s="116">
        <v>640000</v>
      </c>
      <c r="D134" s="117">
        <v>45588</v>
      </c>
      <c r="E134" s="115" t="s">
        <v>178</v>
      </c>
    </row>
    <row r="135" spans="1:5" ht="14.4">
      <c r="A135" s="115" t="s">
        <v>60</v>
      </c>
      <c r="B135" s="115" t="s">
        <v>176</v>
      </c>
      <c r="C135" s="116">
        <v>38000</v>
      </c>
      <c r="D135" s="117">
        <v>45576</v>
      </c>
      <c r="E135" s="115" t="s">
        <v>179</v>
      </c>
    </row>
    <row r="136" spans="1:5" ht="14.4">
      <c r="A136" s="115" t="s">
        <v>60</v>
      </c>
      <c r="B136" s="115" t="s">
        <v>176</v>
      </c>
      <c r="C136" s="116">
        <v>455000</v>
      </c>
      <c r="D136" s="117">
        <v>45596</v>
      </c>
      <c r="E136" s="115" t="s">
        <v>178</v>
      </c>
    </row>
    <row r="137" spans="1:5" ht="14.4">
      <c r="A137" s="115" t="s">
        <v>60</v>
      </c>
      <c r="B137" s="115" t="s">
        <v>176</v>
      </c>
      <c r="C137" s="116">
        <v>476302</v>
      </c>
      <c r="D137" s="117">
        <v>45576</v>
      </c>
      <c r="E137" s="115" t="s">
        <v>179</v>
      </c>
    </row>
    <row r="138" spans="1:5" ht="14.4">
      <c r="A138" s="115" t="s">
        <v>60</v>
      </c>
      <c r="B138" s="115" t="s">
        <v>176</v>
      </c>
      <c r="C138" s="116">
        <v>1200000</v>
      </c>
      <c r="D138" s="117">
        <v>45568</v>
      </c>
      <c r="E138" s="115" t="s">
        <v>178</v>
      </c>
    </row>
    <row r="139" spans="1:5" ht="14.4">
      <c r="A139" s="115" t="s">
        <v>60</v>
      </c>
      <c r="B139" s="115" t="s">
        <v>176</v>
      </c>
      <c r="C139" s="116">
        <v>6500000</v>
      </c>
      <c r="D139" s="117">
        <v>45574</v>
      </c>
      <c r="E139" s="115" t="s">
        <v>178</v>
      </c>
    </row>
    <row r="140" spans="1:5" ht="14.4">
      <c r="A140" s="115" t="s">
        <v>60</v>
      </c>
      <c r="B140" s="115" t="s">
        <v>176</v>
      </c>
      <c r="C140" s="116">
        <v>395000</v>
      </c>
      <c r="D140" s="117">
        <v>45567</v>
      </c>
      <c r="E140" s="115" t="s">
        <v>178</v>
      </c>
    </row>
    <row r="141" spans="1:5" ht="14.4">
      <c r="A141" s="115" t="s">
        <v>60</v>
      </c>
      <c r="B141" s="115" t="s">
        <v>176</v>
      </c>
      <c r="C141" s="116">
        <v>1200000</v>
      </c>
      <c r="D141" s="117">
        <v>45567</v>
      </c>
      <c r="E141" s="115" t="s">
        <v>178</v>
      </c>
    </row>
    <row r="142" spans="1:5" ht="14.4">
      <c r="A142" s="115" t="s">
        <v>60</v>
      </c>
      <c r="B142" s="115" t="s">
        <v>176</v>
      </c>
      <c r="C142" s="116">
        <v>550000</v>
      </c>
      <c r="D142" s="117">
        <v>45573</v>
      </c>
      <c r="E142" s="115" t="s">
        <v>178</v>
      </c>
    </row>
    <row r="143" spans="1:5" ht="14.4">
      <c r="A143" s="115" t="s">
        <v>60</v>
      </c>
      <c r="B143" s="115" t="s">
        <v>176</v>
      </c>
      <c r="C143" s="116">
        <v>414900</v>
      </c>
      <c r="D143" s="117">
        <v>45573</v>
      </c>
      <c r="E143" s="115" t="s">
        <v>178</v>
      </c>
    </row>
    <row r="144" spans="1:5" ht="14.4">
      <c r="A144" s="115" t="s">
        <v>60</v>
      </c>
      <c r="B144" s="115" t="s">
        <v>176</v>
      </c>
      <c r="C144" s="116">
        <v>150000</v>
      </c>
      <c r="D144" s="117">
        <v>45595</v>
      </c>
      <c r="E144" s="115" t="s">
        <v>179</v>
      </c>
    </row>
    <row r="145" spans="1:5" ht="14.4">
      <c r="A145" s="115" t="s">
        <v>60</v>
      </c>
      <c r="B145" s="115" t="s">
        <v>176</v>
      </c>
      <c r="C145" s="116">
        <v>960000</v>
      </c>
      <c r="D145" s="117">
        <v>45567</v>
      </c>
      <c r="E145" s="115" t="s">
        <v>178</v>
      </c>
    </row>
    <row r="146" spans="1:5" ht="14.4">
      <c r="A146" s="115" t="s">
        <v>60</v>
      </c>
      <c r="B146" s="115" t="s">
        <v>176</v>
      </c>
      <c r="C146" s="116">
        <v>939408</v>
      </c>
      <c r="D146" s="117">
        <v>45595</v>
      </c>
      <c r="E146" s="115" t="s">
        <v>180</v>
      </c>
    </row>
    <row r="147" spans="1:5" ht="14.4">
      <c r="A147" s="115" t="s">
        <v>60</v>
      </c>
      <c r="B147" s="115" t="s">
        <v>176</v>
      </c>
      <c r="C147" s="116">
        <v>375725.63</v>
      </c>
      <c r="D147" s="117">
        <v>45587</v>
      </c>
      <c r="E147" s="115" t="s">
        <v>178</v>
      </c>
    </row>
    <row r="148" spans="1:5" ht="14.4">
      <c r="A148" s="115" t="s">
        <v>60</v>
      </c>
      <c r="B148" s="115" t="s">
        <v>176</v>
      </c>
      <c r="C148" s="116">
        <v>500000</v>
      </c>
      <c r="D148" s="117">
        <v>45593</v>
      </c>
      <c r="E148" s="115" t="s">
        <v>178</v>
      </c>
    </row>
    <row r="149" spans="1:5" ht="14.4">
      <c r="A149" s="115" t="s">
        <v>60</v>
      </c>
      <c r="B149" s="115" t="s">
        <v>176</v>
      </c>
      <c r="C149" s="116">
        <v>315000</v>
      </c>
      <c r="D149" s="117">
        <v>45572</v>
      </c>
      <c r="E149" s="115" t="s">
        <v>179</v>
      </c>
    </row>
    <row r="150" spans="1:5" ht="14.4">
      <c r="A150" s="115" t="s">
        <v>60</v>
      </c>
      <c r="B150" s="115" t="s">
        <v>176</v>
      </c>
      <c r="C150" s="116">
        <v>1100000</v>
      </c>
      <c r="D150" s="117">
        <v>45594</v>
      </c>
      <c r="E150" s="115" t="s">
        <v>178</v>
      </c>
    </row>
    <row r="151" spans="1:5" ht="14.4">
      <c r="A151" s="115" t="s">
        <v>60</v>
      </c>
      <c r="B151" s="115" t="s">
        <v>176</v>
      </c>
      <c r="C151" s="116">
        <v>935000</v>
      </c>
      <c r="D151" s="117">
        <v>45582</v>
      </c>
      <c r="E151" s="115" t="s">
        <v>178</v>
      </c>
    </row>
    <row r="152" spans="1:5" ht="14.4">
      <c r="A152" s="115" t="s">
        <v>60</v>
      </c>
      <c r="B152" s="115" t="s">
        <v>176</v>
      </c>
      <c r="C152" s="116">
        <v>645000</v>
      </c>
      <c r="D152" s="117">
        <v>45596</v>
      </c>
      <c r="E152" s="115" t="s">
        <v>178</v>
      </c>
    </row>
    <row r="153" spans="1:5" ht="14.4">
      <c r="A153" s="115" t="s">
        <v>60</v>
      </c>
      <c r="B153" s="115" t="s">
        <v>176</v>
      </c>
      <c r="C153" s="116">
        <v>720000</v>
      </c>
      <c r="D153" s="117">
        <v>45566</v>
      </c>
      <c r="E153" s="115" t="s">
        <v>178</v>
      </c>
    </row>
    <row r="154" spans="1:5" ht="14.4">
      <c r="A154" s="115" t="s">
        <v>60</v>
      </c>
      <c r="B154" s="115" t="s">
        <v>176</v>
      </c>
      <c r="C154" s="116">
        <v>967231.46</v>
      </c>
      <c r="D154" s="117">
        <v>45594</v>
      </c>
      <c r="E154" s="115" t="s">
        <v>180</v>
      </c>
    </row>
    <row r="155" spans="1:5" ht="14.4">
      <c r="A155" s="115" t="s">
        <v>60</v>
      </c>
      <c r="B155" s="115" t="s">
        <v>176</v>
      </c>
      <c r="C155" s="116">
        <v>2562152</v>
      </c>
      <c r="D155" s="117">
        <v>45566</v>
      </c>
      <c r="E155" s="115" t="s">
        <v>178</v>
      </c>
    </row>
    <row r="156" spans="1:5" ht="14.4">
      <c r="A156" s="115" t="s">
        <v>60</v>
      </c>
      <c r="B156" s="115" t="s">
        <v>176</v>
      </c>
      <c r="C156" s="116">
        <v>540000</v>
      </c>
      <c r="D156" s="117">
        <v>45582</v>
      </c>
      <c r="E156" s="115" t="s">
        <v>178</v>
      </c>
    </row>
    <row r="157" spans="1:5" ht="14.4">
      <c r="A157" s="115" t="s">
        <v>60</v>
      </c>
      <c r="B157" s="115" t="s">
        <v>176</v>
      </c>
      <c r="C157" s="116">
        <v>444500</v>
      </c>
      <c r="D157" s="117">
        <v>45594</v>
      </c>
      <c r="E157" s="115" t="s">
        <v>179</v>
      </c>
    </row>
    <row r="158" spans="1:5" ht="14.4">
      <c r="A158" s="115" t="s">
        <v>60</v>
      </c>
      <c r="B158" s="115" t="s">
        <v>176</v>
      </c>
      <c r="C158" s="116">
        <v>600000</v>
      </c>
      <c r="D158" s="117">
        <v>45576</v>
      </c>
      <c r="E158" s="115" t="s">
        <v>178</v>
      </c>
    </row>
    <row r="159" spans="1:5" ht="14.4">
      <c r="A159" s="115" t="s">
        <v>60</v>
      </c>
      <c r="B159" s="115" t="s">
        <v>176</v>
      </c>
      <c r="C159" s="116">
        <v>215000</v>
      </c>
      <c r="D159" s="117">
        <v>45566</v>
      </c>
      <c r="E159" s="115" t="s">
        <v>178</v>
      </c>
    </row>
    <row r="160" spans="1:5" ht="14.4">
      <c r="A160" s="115" t="s">
        <v>60</v>
      </c>
      <c r="B160" s="115" t="s">
        <v>176</v>
      </c>
      <c r="C160" s="116">
        <v>1250000</v>
      </c>
      <c r="D160" s="117">
        <v>45581</v>
      </c>
      <c r="E160" s="115" t="s">
        <v>179</v>
      </c>
    </row>
    <row r="161" spans="1:5" ht="14.4">
      <c r="A161" s="115" t="s">
        <v>60</v>
      </c>
      <c r="B161" s="115" t="s">
        <v>176</v>
      </c>
      <c r="C161" s="116">
        <v>735000</v>
      </c>
      <c r="D161" s="117">
        <v>45595</v>
      </c>
      <c r="E161" s="115" t="s">
        <v>178</v>
      </c>
    </row>
    <row r="162" spans="1:5" ht="14.4">
      <c r="A162" s="115" t="s">
        <v>60</v>
      </c>
      <c r="B162" s="115" t="s">
        <v>176</v>
      </c>
      <c r="C162" s="116">
        <v>520000</v>
      </c>
      <c r="D162" s="117">
        <v>45581</v>
      </c>
      <c r="E162" s="115" t="s">
        <v>178</v>
      </c>
    </row>
    <row r="163" spans="1:5" ht="14.4">
      <c r="A163" s="115" t="s">
        <v>60</v>
      </c>
      <c r="B163" s="115" t="s">
        <v>176</v>
      </c>
      <c r="C163" s="116">
        <v>340000</v>
      </c>
      <c r="D163" s="117">
        <v>45566</v>
      </c>
      <c r="E163" s="115" t="s">
        <v>178</v>
      </c>
    </row>
    <row r="164" spans="1:5" ht="14.4">
      <c r="A164" s="115" t="s">
        <v>60</v>
      </c>
      <c r="B164" s="115" t="s">
        <v>176</v>
      </c>
      <c r="C164" s="116">
        <v>699500</v>
      </c>
      <c r="D164" s="117">
        <v>45583</v>
      </c>
      <c r="E164" s="115" t="s">
        <v>180</v>
      </c>
    </row>
    <row r="165" spans="1:5" ht="14.4">
      <c r="A165" s="115" t="s">
        <v>60</v>
      </c>
      <c r="B165" s="115" t="s">
        <v>176</v>
      </c>
      <c r="C165" s="116">
        <v>450000</v>
      </c>
      <c r="D165" s="117">
        <v>45583</v>
      </c>
      <c r="E165" s="115" t="s">
        <v>178</v>
      </c>
    </row>
    <row r="166" spans="1:5" ht="14.4">
      <c r="A166" s="115" t="s">
        <v>60</v>
      </c>
      <c r="B166" s="115" t="s">
        <v>176</v>
      </c>
      <c r="C166" s="116">
        <v>885000</v>
      </c>
      <c r="D166" s="117">
        <v>45583</v>
      </c>
      <c r="E166" s="115" t="s">
        <v>178</v>
      </c>
    </row>
    <row r="167" spans="1:5" ht="14.4">
      <c r="A167" s="115" t="s">
        <v>60</v>
      </c>
      <c r="B167" s="115" t="s">
        <v>176</v>
      </c>
      <c r="C167" s="116">
        <v>336500</v>
      </c>
      <c r="D167" s="117">
        <v>45581</v>
      </c>
      <c r="E167" s="115" t="s">
        <v>179</v>
      </c>
    </row>
    <row r="168" spans="1:5" ht="14.4">
      <c r="A168" s="115" t="s">
        <v>60</v>
      </c>
      <c r="B168" s="115" t="s">
        <v>176</v>
      </c>
      <c r="C168" s="116">
        <v>499900</v>
      </c>
      <c r="D168" s="117">
        <v>45583</v>
      </c>
      <c r="E168" s="115" t="s">
        <v>180</v>
      </c>
    </row>
    <row r="169" spans="1:5" ht="14.4">
      <c r="A169" s="115" t="s">
        <v>60</v>
      </c>
      <c r="B169" s="115" t="s">
        <v>176</v>
      </c>
      <c r="C169" s="116">
        <v>524300</v>
      </c>
      <c r="D169" s="117">
        <v>45567</v>
      </c>
      <c r="E169" s="115" t="s">
        <v>179</v>
      </c>
    </row>
    <row r="170" spans="1:5" ht="14.4">
      <c r="A170" s="115" t="s">
        <v>60</v>
      </c>
      <c r="B170" s="115" t="s">
        <v>176</v>
      </c>
      <c r="C170" s="116">
        <v>690000</v>
      </c>
      <c r="D170" s="117">
        <v>45582</v>
      </c>
      <c r="E170" s="115" t="s">
        <v>178</v>
      </c>
    </row>
    <row r="171" spans="1:5" ht="14.4">
      <c r="A171" s="115" t="s">
        <v>55</v>
      </c>
      <c r="B171" s="115" t="s">
        <v>177</v>
      </c>
      <c r="C171" s="116">
        <v>435000</v>
      </c>
      <c r="D171" s="117">
        <v>45582</v>
      </c>
      <c r="E171" s="115" t="s">
        <v>178</v>
      </c>
    </row>
    <row r="172" spans="1:5" ht="14.4">
      <c r="A172" s="115" t="s">
        <v>55</v>
      </c>
      <c r="B172" s="115" t="s">
        <v>177</v>
      </c>
      <c r="C172" s="116">
        <v>825000</v>
      </c>
      <c r="D172" s="117">
        <v>45595</v>
      </c>
      <c r="E172" s="115" t="s">
        <v>178</v>
      </c>
    </row>
    <row r="173" spans="1:5" ht="14.4">
      <c r="A173" s="115" t="s">
        <v>55</v>
      </c>
      <c r="B173" s="115" t="s">
        <v>177</v>
      </c>
      <c r="C173" s="116">
        <v>2000000</v>
      </c>
      <c r="D173" s="117">
        <v>45566</v>
      </c>
      <c r="E173" s="115" t="s">
        <v>178</v>
      </c>
    </row>
    <row r="174" spans="1:5" ht="14.4">
      <c r="A174" s="115" t="s">
        <v>55</v>
      </c>
      <c r="B174" s="115" t="s">
        <v>177</v>
      </c>
      <c r="C174" s="116">
        <v>500000</v>
      </c>
      <c r="D174" s="117">
        <v>45566</v>
      </c>
      <c r="E174" s="115" t="s">
        <v>179</v>
      </c>
    </row>
    <row r="175" spans="1:5" ht="14.4">
      <c r="A175" s="115" t="s">
        <v>55</v>
      </c>
      <c r="B175" s="115" t="s">
        <v>177</v>
      </c>
      <c r="C175" s="116">
        <v>320000</v>
      </c>
      <c r="D175" s="117">
        <v>45566</v>
      </c>
      <c r="E175" s="115" t="s">
        <v>178</v>
      </c>
    </row>
    <row r="176" spans="1:5" ht="14.4">
      <c r="A176" s="115" t="s">
        <v>55</v>
      </c>
      <c r="B176" s="115" t="s">
        <v>177</v>
      </c>
      <c r="C176" s="116">
        <v>1099000</v>
      </c>
      <c r="D176" s="117">
        <v>45579</v>
      </c>
      <c r="E176" s="115" t="s">
        <v>178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2024-11-01T16:58:10Z</dcterms:modified>
</cp:coreProperties>
</file>