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1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STATS'!$A$38:$C$38</definedName>
    <definedName name="ConstructionLoansMarket">'LOAN ONLY STATS'!$A$28:$C$29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STATS'!$A$35:$C$36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STATS'!$A$7:$C$14</definedName>
    <definedName name="ResidentialResaleMarket">'SALES STATS'!$A$26:$C$32</definedName>
    <definedName name="ResidentialSalesExcludingInclineMarket">'SALES STATS'!#REF!</definedName>
    <definedName name="SubdivisionMarket">'SALES STATS'!$A$20:$C$20</definedName>
    <definedName name="VacantLandSalesMarket">'SALES STATS'!$A$44:$C$48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2" i="2"/>
  <c r="G31"/>
  <c r="G30"/>
  <c r="G29"/>
  <c r="G28"/>
  <c r="G27"/>
  <c r="G26"/>
  <c r="G14"/>
  <c r="G13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0" i="3" l="1"/>
  <c r="B30"/>
  <c r="C17"/>
  <c r="B17"/>
  <c r="C39" i="2"/>
  <c r="B39"/>
  <c r="B15" i="1"/>
  <c r="C15"/>
  <c r="B37" i="3"/>
  <c r="C37"/>
  <c r="B23"/>
  <c r="C23"/>
  <c r="B11"/>
  <c r="D7" s="1"/>
  <c r="C11"/>
  <c r="E7" s="1"/>
  <c r="B49" i="2"/>
  <c r="C49"/>
  <c r="B33"/>
  <c r="D27" s="1"/>
  <c r="C33"/>
  <c r="E27" s="1"/>
  <c r="A2"/>
  <c r="B21"/>
  <c r="C21"/>
  <c r="D36" i="3" l="1"/>
  <c r="E29"/>
  <c r="E16"/>
  <c r="D16"/>
  <c r="E9"/>
  <c r="D9"/>
  <c r="E9" i="1"/>
  <c r="D9"/>
  <c r="E46" i="2"/>
  <c r="D46"/>
  <c r="E28"/>
  <c r="D28"/>
  <c r="E45"/>
  <c r="E48"/>
  <c r="D32"/>
  <c r="D8" i="3"/>
  <c r="E10"/>
  <c r="D10"/>
  <c r="E8"/>
  <c r="E28"/>
  <c r="D28"/>
  <c r="D29"/>
  <c r="E36"/>
  <c r="D45" i="2"/>
  <c r="D48"/>
  <c r="E47"/>
  <c r="D47"/>
  <c r="E32"/>
  <c r="E44"/>
  <c r="E26"/>
  <c r="E29"/>
  <c r="E31"/>
  <c r="E20"/>
  <c r="D20"/>
  <c r="D30"/>
  <c r="E30"/>
  <c r="D31"/>
  <c r="D29"/>
  <c r="D26"/>
  <c r="D44"/>
  <c r="A2" i="3"/>
  <c r="E35"/>
  <c r="B15" i="2"/>
  <c r="C15"/>
  <c r="B25" i="1"/>
  <c r="C25"/>
  <c r="B38"/>
  <c r="C38"/>
  <c r="E33" l="1"/>
  <c r="D33"/>
  <c r="E24"/>
  <c r="D24"/>
  <c r="E9" i="2"/>
  <c r="D9"/>
  <c r="E17" i="3"/>
  <c r="D17"/>
  <c r="D34" i="1"/>
  <c r="E23"/>
  <c r="D23"/>
  <c r="E36"/>
  <c r="E34"/>
  <c r="E32"/>
  <c r="E35"/>
  <c r="D35" i="3"/>
  <c r="E30"/>
  <c r="D30"/>
  <c r="E22"/>
  <c r="D22"/>
  <c r="D49" i="2"/>
  <c r="E49"/>
  <c r="E33"/>
  <c r="D33"/>
  <c r="D8"/>
  <c r="D7"/>
  <c r="D10"/>
  <c r="D12"/>
  <c r="D14"/>
  <c r="D11"/>
  <c r="D13"/>
  <c r="E14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37" i="3"/>
  <c r="E23"/>
  <c r="D23"/>
  <c r="D37"/>
  <c r="E11"/>
  <c r="D11"/>
  <c r="E21" i="2"/>
  <c r="D21"/>
  <c r="D15" i="1"/>
  <c r="E15"/>
  <c r="E15" i="2"/>
  <c r="D15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<sst xmlns="http://schemas.openxmlformats.org/spreadsheetml/2006/main" count="1425" uniqueCount="148">
  <si>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</si>
  <si>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</si>
  <si>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</si>
  <si>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</si>
  <si>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</si>
  <si>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</si>
  <si>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</si>
  <si>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</si>
  <si>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</si>
  <si>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</si>
  <si>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</si>
  <si>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</si>
  <si>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</si>
  <si>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</si>
  <si>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</si>
  <si>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</si>
  <si>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</si>
  <si>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</si>
  <si>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</si>
  <si>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</si>
  <si>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</si>
  <si>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</si>
  <si>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</si>
  <si>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</si>
  <si>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</si>
  <si>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</si>
  <si>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</si>
  <si>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</si>
  <si>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</si>
  <si>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</si>
  <si>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</si>
  <si>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</si>
  <si>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</si>
  <si>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</si>
  <si>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</si>
  <si>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</si>
  <si>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</si>
  <si>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</si>
  <si>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</si>
  <si>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</si>
  <si>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</si>
  <si>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</si>
  <si>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</si>
  <si>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</si>
  <si>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</si>
  <si>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</si>
  <si>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</si>
  <si>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</si>
  <si>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</si>
  <si>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</si>
  <si>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</si>
  <si>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</si>
  <si>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</si>
  <si>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</si>
  <si>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</si>
  <si>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AMG</t>
  </si>
  <si>
    <t>KDJ</t>
  </si>
  <si>
    <t>(blank)</t>
  </si>
  <si>
    <t>UNK</t>
  </si>
  <si>
    <t>INCLINE</t>
  </si>
  <si>
    <t>TM</t>
  </si>
  <si>
    <t>5</t>
  </si>
  <si>
    <t>LAKESIDE</t>
  </si>
  <si>
    <t>15</t>
  </si>
  <si>
    <t>Landmark Title</t>
  </si>
  <si>
    <t>PLUMB</t>
  </si>
  <si>
    <t>RLS</t>
  </si>
  <si>
    <t>Nextitle Northern Nevada</t>
  </si>
  <si>
    <t>DOUBLE DIAMOND</t>
  </si>
  <si>
    <t>FF</t>
  </si>
  <si>
    <t>Stewart Title</t>
  </si>
  <si>
    <t>CARSON CITY</t>
  </si>
  <si>
    <t>GARDNERVILLE</t>
  </si>
  <si>
    <t>SLA</t>
  </si>
  <si>
    <t>DKD</t>
  </si>
  <si>
    <t>SLP</t>
  </si>
  <si>
    <t>ACM</t>
  </si>
  <si>
    <t>TO</t>
  </si>
  <si>
    <t>AJF</t>
  </si>
  <si>
    <t>OVERALL TITLE COMPANY MARKET STATISTICS Douglas  County, NV)</t>
  </si>
  <si>
    <t>SALES MARKET Douglas County, NV)</t>
  </si>
  <si>
    <t>LOAN ONLY MARKETS Douglas County, NV)</t>
  </si>
  <si>
    <t>SINGLE FAM RES.</t>
  </si>
  <si>
    <t>NO</t>
  </si>
  <si>
    <t>VACANT LAND</t>
  </si>
  <si>
    <t>MINDEN</t>
  </si>
  <si>
    <t>ET</t>
  </si>
  <si>
    <t>CONDO/TWNHSE</t>
  </si>
  <si>
    <t>MOBILE HOME</t>
  </si>
  <si>
    <t>23</t>
  </si>
  <si>
    <t>Signature Title</t>
  </si>
  <si>
    <t>NF</t>
  </si>
  <si>
    <t>MMB</t>
  </si>
  <si>
    <t>YES</t>
  </si>
  <si>
    <t>RLT</t>
  </si>
  <si>
    <t>COMMERCIAL</t>
  </si>
  <si>
    <t>1418-10-710-032</t>
  </si>
  <si>
    <t>CONVENTIONAL</t>
  </si>
  <si>
    <t>FIRST REPUBLIC BANK</t>
  </si>
  <si>
    <t>1320-30-211-036</t>
  </si>
  <si>
    <t>VA</t>
  </si>
  <si>
    <t>UNITED WHOLESALE MORTGAGE LLC</t>
  </si>
  <si>
    <t>1419-09-001-062</t>
  </si>
  <si>
    <t>CONSTRUCTION</t>
  </si>
  <si>
    <t>US BANK NA</t>
  </si>
  <si>
    <t>1318-16-810-009</t>
  </si>
  <si>
    <t>BANK OF AMERICA</t>
  </si>
  <si>
    <t>1220-21-710-166</t>
  </si>
  <si>
    <t>FHA</t>
  </si>
  <si>
    <t>ALL WESTERN MORTGAGE INC</t>
  </si>
  <si>
    <t>1318-16-710-018</t>
  </si>
  <si>
    <t>CROSSCOUNTRY MORTGAGE LLC</t>
  </si>
  <si>
    <t>1320-35-001-030</t>
  </si>
  <si>
    <t>HERITAGE BANK OF NEVADA</t>
  </si>
  <si>
    <t>1220-21-510-024</t>
  </si>
  <si>
    <t>MANN MORTGAGE LLC</t>
  </si>
  <si>
    <t>1221-05-001-086</t>
  </si>
  <si>
    <t>1220-24-701-072</t>
  </si>
  <si>
    <t>HARD MONEY</t>
  </si>
  <si>
    <t>WHEELER, BOBBY C TRUSTEE; WHEELER, R DARLENE TRUSTEE; WHEELER, BOBBY C FAMILY TRUST 11/1/96</t>
  </si>
  <si>
    <t>1320-23-002-052</t>
  </si>
  <si>
    <t>1220-25-501-028</t>
  </si>
  <si>
    <t>NEVADA STATE BANK</t>
  </si>
  <si>
    <t>1220-01-002-040</t>
  </si>
  <si>
    <t>PRIMELENDING</t>
  </si>
  <si>
    <t>1220-04-210-007</t>
  </si>
  <si>
    <t>GUILD MORTGAGE COMPANY LLC</t>
  </si>
  <si>
    <t>1320-33-811-029</t>
  </si>
  <si>
    <t>MUTUAL OF OMAHA MORTGAGE INC</t>
  </si>
  <si>
    <t>1419-10-001-055</t>
  </si>
  <si>
    <t>PECORILLA, ANGELO TRUSTEE; PECORILLA, ANGELO TRUST 12/1/01</t>
  </si>
  <si>
    <t>1420-08-211-032</t>
  </si>
  <si>
    <t>CREDIT LINE</t>
  </si>
  <si>
    <t>FA</t>
  </si>
  <si>
    <t>FC</t>
  </si>
  <si>
    <t>LT</t>
  </si>
  <si>
    <t>NEX</t>
  </si>
  <si>
    <t>SIG</t>
  </si>
  <si>
    <t>ST</t>
  </si>
  <si>
    <t>TI</t>
  </si>
  <si>
    <t>TT</t>
  </si>
  <si>
    <t>Deed</t>
  </si>
  <si>
    <t>Deed of Trust</t>
  </si>
  <si>
    <t>Deed Subdivider</t>
  </si>
  <si>
    <t>NO COMMERCIAL SALES THIS MONTH</t>
  </si>
  <si>
    <t>Reporting Period: SEPTEMBER, 2022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</si>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</sst>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2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First Centennial Title</c:v>
                </c:pt>
                <c:pt idx="5">
                  <c:v>Landmark Title</c:v>
                </c:pt>
                <c:pt idx="6">
                  <c:v>Toiyabe Title</c:v>
                </c:pt>
                <c:pt idx="7">
                  <c:v>Nextitle Northern Nevada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31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18621312"/>
        <c:axId val="118622848"/>
        <c:axId val="0"/>
      </c:bar3DChart>
      <c:catAx>
        <c:axId val="118621312"/>
        <c:scaling>
          <c:orientation val="minMax"/>
        </c:scaling>
        <c:axPos val="b"/>
        <c:numFmt formatCode="General" sourceLinked="1"/>
        <c:majorTickMark val="none"/>
        <c:tickLblPos val="nextTo"/>
        <c:crossAx val="118622848"/>
        <c:crosses val="autoZero"/>
        <c:auto val="1"/>
        <c:lblAlgn val="ctr"/>
        <c:lblOffset val="100"/>
      </c:catAx>
      <c:valAx>
        <c:axId val="118622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621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18653696"/>
        <c:axId val="118655232"/>
        <c:axId val="0"/>
      </c:bar3DChart>
      <c:catAx>
        <c:axId val="118653696"/>
        <c:scaling>
          <c:orientation val="minMax"/>
        </c:scaling>
        <c:axPos val="b"/>
        <c:numFmt formatCode="General" sourceLinked="1"/>
        <c:majorTickMark val="none"/>
        <c:tickLblPos val="nextTo"/>
        <c:crossAx val="118655232"/>
        <c:crosses val="autoZero"/>
        <c:auto val="1"/>
        <c:lblAlgn val="ctr"/>
        <c:lblOffset val="100"/>
      </c:catAx>
      <c:valAx>
        <c:axId val="118655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8653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Toiyabe Title</c:v>
                </c:pt>
                <c:pt idx="7">
                  <c:v>Nextitle Northern Nevada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37</c:v>
                </c:pt>
                <c:pt idx="1">
                  <c:v>27</c:v>
                </c:pt>
                <c:pt idx="2">
                  <c:v>15</c:v>
                </c:pt>
                <c:pt idx="3">
                  <c:v>14</c:v>
                </c:pt>
                <c:pt idx="4">
                  <c:v>12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8951936"/>
        <c:axId val="118953472"/>
        <c:axId val="0"/>
      </c:bar3DChart>
      <c:catAx>
        <c:axId val="118951936"/>
        <c:scaling>
          <c:orientation val="minMax"/>
        </c:scaling>
        <c:axPos val="b"/>
        <c:numFmt formatCode="General" sourceLinked="1"/>
        <c:majorTickMark val="none"/>
        <c:tickLblPos val="nextTo"/>
        <c:crossAx val="118953472"/>
        <c:crosses val="autoZero"/>
        <c:auto val="1"/>
        <c:lblAlgn val="ctr"/>
        <c:lblOffset val="100"/>
      </c:catAx>
      <c:valAx>
        <c:axId val="1189534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8951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Signature Title</c:v>
                </c:pt>
                <c:pt idx="3">
                  <c:v>First American Title</c:v>
                </c:pt>
                <c:pt idx="4">
                  <c:v>First Centennial Title</c:v>
                </c:pt>
                <c:pt idx="5">
                  <c:v>Landmark Title</c:v>
                </c:pt>
                <c:pt idx="6">
                  <c:v>Toiyabe Title</c:v>
                </c:pt>
                <c:pt idx="7">
                  <c:v>Nextitle Northern Nevada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21629950</c:v>
                </c:pt>
                <c:pt idx="1">
                  <c:v>22559500</c:v>
                </c:pt>
                <c:pt idx="2">
                  <c:v>17610110</c:v>
                </c:pt>
                <c:pt idx="3">
                  <c:v>8729000</c:v>
                </c:pt>
                <c:pt idx="4">
                  <c:v>7275468.9199999999</c:v>
                </c:pt>
                <c:pt idx="5">
                  <c:v>1530000</c:v>
                </c:pt>
                <c:pt idx="6">
                  <c:v>700000</c:v>
                </c:pt>
                <c:pt idx="7">
                  <c:v>134000</c:v>
                </c:pt>
              </c:numCache>
            </c:numRef>
          </c:val>
        </c:ser>
        <c:shape val="box"/>
        <c:axId val="118975488"/>
        <c:axId val="118993664"/>
        <c:axId val="0"/>
      </c:bar3DChart>
      <c:catAx>
        <c:axId val="118975488"/>
        <c:scaling>
          <c:orientation val="minMax"/>
        </c:scaling>
        <c:axPos val="b"/>
        <c:numFmt formatCode="General" sourceLinked="1"/>
        <c:majorTickMark val="none"/>
        <c:tickLblPos val="nextTo"/>
        <c:crossAx val="118993664"/>
        <c:crosses val="autoZero"/>
        <c:auto val="1"/>
        <c:lblAlgn val="ctr"/>
        <c:lblOffset val="100"/>
      </c:catAx>
      <c:valAx>
        <c:axId val="1189936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975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3851500</c:v>
                </c:pt>
                <c:pt idx="1">
                  <c:v>7183600</c:v>
                </c:pt>
                <c:pt idx="2">
                  <c:v>3105000</c:v>
                </c:pt>
                <c:pt idx="3">
                  <c:v>5010000</c:v>
                </c:pt>
                <c:pt idx="4">
                  <c:v>50000</c:v>
                </c:pt>
              </c:numCache>
            </c:numRef>
          </c:val>
        </c:ser>
        <c:shape val="box"/>
        <c:axId val="119228672"/>
        <c:axId val="119230464"/>
        <c:axId val="0"/>
      </c:bar3DChart>
      <c:catAx>
        <c:axId val="119228672"/>
        <c:scaling>
          <c:orientation val="minMax"/>
        </c:scaling>
        <c:axPos val="b"/>
        <c:numFmt formatCode="General" sourceLinked="1"/>
        <c:majorTickMark val="none"/>
        <c:tickLblPos val="nextTo"/>
        <c:crossAx val="119230464"/>
        <c:crosses val="autoZero"/>
        <c:auto val="1"/>
        <c:lblAlgn val="ctr"/>
        <c:lblOffset val="100"/>
      </c:catAx>
      <c:valAx>
        <c:axId val="119230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9228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Toiyabe Title</c:v>
                </c:pt>
                <c:pt idx="7">
                  <c:v>Nextitle Northern Nevada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25481450</c:v>
                </c:pt>
                <c:pt idx="1">
                  <c:v>25664500</c:v>
                </c:pt>
                <c:pt idx="2">
                  <c:v>14459068.92</c:v>
                </c:pt>
                <c:pt idx="3">
                  <c:v>13739000</c:v>
                </c:pt>
                <c:pt idx="4">
                  <c:v>17610110</c:v>
                </c:pt>
                <c:pt idx="5">
                  <c:v>1530000</c:v>
                </c:pt>
                <c:pt idx="6">
                  <c:v>750000</c:v>
                </c:pt>
                <c:pt idx="7">
                  <c:v>134000</c:v>
                </c:pt>
              </c:numCache>
            </c:numRef>
          </c:val>
        </c:ser>
        <c:shape val="box"/>
        <c:axId val="119248384"/>
        <c:axId val="119249920"/>
        <c:axId val="0"/>
      </c:bar3DChart>
      <c:catAx>
        <c:axId val="119248384"/>
        <c:scaling>
          <c:orientation val="minMax"/>
        </c:scaling>
        <c:axPos val="b"/>
        <c:numFmt formatCode="General" sourceLinked="1"/>
        <c:majorTickMark val="none"/>
        <c:tickLblPos val="nextTo"/>
        <c:crossAx val="119249920"/>
        <c:crosses val="autoZero"/>
        <c:auto val="1"/>
        <c:lblAlgn val="ctr"/>
        <c:lblOffset val="100"/>
      </c:catAx>
      <c:valAx>
        <c:axId val="119249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9248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37.568388078704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VA"/>
        <s v="CONVENTIONAL"/>
        <s v="CONSTRUCTION"/>
        <s v="FHA"/>
        <s v="COMMERCIAL"/>
        <s v="HARD MONEY"/>
        <s v="CREDIT LINE"/>
        <m/>
        <s v="SB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989246" maxValue="990462"/>
    </cacheField>
    <cacheField name="AMOUNT" numFmtId="165">
      <sharedItems containsString="0" containsBlank="1" containsNumber="1" containsInteger="1" minValue="50000" maxValue="5075000"/>
    </cacheField>
    <cacheField name="RECDATE" numFmtId="14">
      <sharedItems containsNonDate="0" containsDate="1" containsString="0" containsBlank="1" minDate="2022-09-07T00:00:00" maxDate="2022-10-01T00:00:00"/>
    </cacheField>
    <cacheField name="LENDER" numFmtId="0">
      <sharedItems containsBlank="1" count="108">
        <s v="UNITED WHOLESALE MORTGAGE LLC"/>
        <s v="FIRST REPUBLIC BANK"/>
        <s v="US BANK NA"/>
        <s v="BANK OF AMERICA"/>
        <s v="ALL WESTERN MORTGAGE INC"/>
        <s v="CROSSCOUNTRY MORTGAGE LLC"/>
        <s v="HERITAGE BANK OF NEVADA"/>
        <s v="WHEELER, BOBBY C TRUSTEE; WHEELER, R DARLENE TRUSTEE; WHEELER, BOBBY C FAMILY TRUST 11/1/96"/>
        <s v="NEVADA STATE BANK"/>
        <s v="PRIMELENDING"/>
        <s v="MANN MORTGAGE LLC"/>
        <s v="GUILD MORTGAGE COMPANY LLC"/>
        <s v="MUTUAL OF OMAHA MORTGAGE INC"/>
        <s v="PECORILLA, ANGELO TRUSTEE; PECORILLA, ANGELO TRUST 12/1/01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37.569457175923" createdVersion="3" refreshedVersion="3" minRefreshableVersion="3" recordCount="93">
  <cacheSource type="worksheet">
    <worksheetSource name="Table5"/>
  </cacheSource>
  <cacheFields count="10">
    <cacheField name="FULLNAME" numFmtId="0">
      <sharedItems count="8">
        <s v="First American Title"/>
        <s v="First Centennial Title"/>
        <s v="Landmark Title"/>
        <s v="Nextitle Northern Nevada"/>
        <s v="Signature Title"/>
        <s v="Stewart Title"/>
        <s v="Ticor Title"/>
        <s v="Toiyabe Title"/>
      </sharedItems>
    </cacheField>
    <cacheField name="RECBY" numFmtId="0">
      <sharedItems/>
    </cacheField>
    <cacheField name="BRANCH" numFmtId="0">
      <sharedItems count="12">
        <s v="KIETZKE"/>
        <s v="MINDEN"/>
        <s v="CARSON CITY"/>
        <s v="LAKESIDEMOANA"/>
        <s v="LAKESIDE"/>
        <s v="RIDGEVIEW"/>
        <s v="PLUMB"/>
        <s v="DOUBLE DIAMOND"/>
        <s v="ZEPHYR"/>
        <s v="GARDNERVILLE"/>
        <s v="INCLINE"/>
        <s v="MCCARRAN"/>
      </sharedItems>
    </cacheField>
    <cacheField name="EO" numFmtId="0">
      <sharedItems count="21">
        <s v="TM"/>
        <s v="ET"/>
        <s v="23"/>
        <s v="12"/>
        <s v="5"/>
        <s v="15"/>
        <s v="UNK"/>
        <s v="RLS"/>
        <s v="FF"/>
        <s v="JML"/>
        <s v="NF"/>
        <s v="MMB"/>
        <s v="SLA"/>
        <s v="KDJ"/>
        <s v="AMG"/>
        <s v="RLT"/>
        <s v="DKD"/>
        <s v="SLP"/>
        <s v="ACM"/>
        <s v="TO"/>
        <s v="AJF"/>
      </sharedItems>
    </cacheField>
    <cacheField name="PROPTYPE" numFmtId="0">
      <sharedItems count="5">
        <s v="SINGLE FAM RES."/>
        <s v="MOBILE HOME"/>
        <s v="CONDO/TWNHSE"/>
        <s v="VACANT LAND"/>
        <s v="COMMERCIAL"/>
      </sharedItems>
    </cacheField>
    <cacheField name="DOCNUM" numFmtId="0">
      <sharedItems containsSemiMixedTypes="0" containsString="0" containsNumber="1" containsInteger="1" minValue="989131" maxValue="990453"/>
    </cacheField>
    <cacheField name="AMOUNT" numFmtId="165">
      <sharedItems containsSemiMixedTypes="0" containsString="0" containsNumber="1" minValue="12000" maxValue="6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9-01T00:00:00" maxDate="2022-10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320-30-211-036"/>
    <n v="990445"/>
    <n v="510000"/>
    <d v="2022-09-30T00:00:00"/>
    <x v="0"/>
  </r>
  <r>
    <x v="0"/>
    <s v="FA"/>
    <x v="1"/>
    <s v="1418-10-710-032"/>
    <n v="990462"/>
    <n v="4500000"/>
    <d v="2022-09-30T00:00:00"/>
    <x v="1"/>
  </r>
  <r>
    <x v="1"/>
    <s v="FC"/>
    <x v="2"/>
    <s v="1419-09-001-062"/>
    <n v="990198"/>
    <n v="5075000"/>
    <d v="2022-09-22T00:00:00"/>
    <x v="2"/>
  </r>
  <r>
    <x v="1"/>
    <s v="FC"/>
    <x v="1"/>
    <s v="1318-16-810-009"/>
    <n v="990197"/>
    <n v="1155000"/>
    <d v="2022-09-22T00:00:00"/>
    <x v="3"/>
  </r>
  <r>
    <x v="1"/>
    <s v="FC"/>
    <x v="3"/>
    <s v="1220-21-710-166"/>
    <n v="990458"/>
    <n v="305250"/>
    <d v="2022-09-30T00:00:00"/>
    <x v="4"/>
  </r>
  <r>
    <x v="1"/>
    <s v="FC"/>
    <x v="1"/>
    <s v="1318-16-710-018"/>
    <n v="989743"/>
    <n v="208350"/>
    <d v="2022-09-16T00:00:00"/>
    <x v="5"/>
  </r>
  <r>
    <x v="1"/>
    <s v="FC"/>
    <x v="4"/>
    <s v="1320-35-001-030"/>
    <n v="989246"/>
    <n v="440000"/>
    <d v="2022-09-07T00:00:00"/>
    <x v="6"/>
  </r>
  <r>
    <x v="2"/>
    <s v="ST"/>
    <x v="5"/>
    <s v="1220-24-701-072"/>
    <n v="990236"/>
    <n v="150000"/>
    <d v="2022-09-23T00:00:00"/>
    <x v="7"/>
  </r>
  <r>
    <x v="2"/>
    <s v="ST"/>
    <x v="2"/>
    <s v="1221-05-001-086"/>
    <n v="990373"/>
    <n v="1380000"/>
    <d v="2022-09-28T00:00:00"/>
    <x v="2"/>
  </r>
  <r>
    <x v="2"/>
    <s v="ST"/>
    <x v="1"/>
    <s v="1320-23-002-052"/>
    <n v="990276"/>
    <n v="1361500"/>
    <d v="2022-09-26T00:00:00"/>
    <x v="2"/>
  </r>
  <r>
    <x v="2"/>
    <s v="ST"/>
    <x v="2"/>
    <s v="1220-25-501-028"/>
    <n v="989345"/>
    <n v="270000"/>
    <d v="2022-09-12T00:00:00"/>
    <x v="8"/>
  </r>
  <r>
    <x v="2"/>
    <s v="ST"/>
    <x v="1"/>
    <s v="1220-01-002-040"/>
    <n v="989262"/>
    <n v="310000"/>
    <d v="2022-09-08T00:00:00"/>
    <x v="9"/>
  </r>
  <r>
    <x v="2"/>
    <s v="ST"/>
    <x v="1"/>
    <s v="1220-21-510-024"/>
    <n v="990196"/>
    <n v="380000"/>
    <d v="2022-09-22T00:00:00"/>
    <x v="10"/>
  </r>
  <r>
    <x v="3"/>
    <s v="TI"/>
    <x v="1"/>
    <s v="1220-04-210-007"/>
    <n v="989936"/>
    <n v="370000"/>
    <d v="2022-09-21T00:00:00"/>
    <x v="11"/>
  </r>
  <r>
    <x v="3"/>
    <s v="TI"/>
    <x v="3"/>
    <s v="1320-33-811-029"/>
    <n v="989374"/>
    <n v="735000"/>
    <d v="2022-09-13T00:00:00"/>
    <x v="12"/>
  </r>
  <r>
    <x v="3"/>
    <s v="TI"/>
    <x v="5"/>
    <s v="1419-10-001-055"/>
    <n v="989850"/>
    <n v="2000000"/>
    <d v="2022-09-19T00:00:00"/>
    <x v="13"/>
  </r>
  <r>
    <x v="4"/>
    <s v="TT"/>
    <x v="6"/>
    <s v="1420-08-211-032"/>
    <n v="989904"/>
    <n v="50000"/>
    <d v="2022-09-20T00:00:00"/>
    <x v="0"/>
  </r>
  <r>
    <x v="5"/>
    <m/>
    <x v="7"/>
    <m/>
    <m/>
    <m/>
    <m/>
    <x v="14"/>
  </r>
  <r>
    <x v="5"/>
    <m/>
    <x v="7"/>
    <m/>
    <m/>
    <m/>
    <m/>
    <x v="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3">
  <r>
    <x v="0"/>
    <s v="FA"/>
    <x v="0"/>
    <x v="0"/>
    <x v="0"/>
    <n v="990228"/>
    <n v="399900"/>
    <x v="0"/>
    <s v="YES"/>
    <d v="2022-09-23T00:00:00"/>
  </r>
  <r>
    <x v="0"/>
    <s v="FA"/>
    <x v="1"/>
    <x v="1"/>
    <x v="0"/>
    <n v="990223"/>
    <n v="685000"/>
    <x v="0"/>
    <s v="YES"/>
    <d v="2022-09-23T00:00:00"/>
  </r>
  <r>
    <x v="0"/>
    <s v="FA"/>
    <x v="1"/>
    <x v="1"/>
    <x v="0"/>
    <n v="989382"/>
    <n v="749000"/>
    <x v="0"/>
    <s v="YES"/>
    <d v="2022-09-13T00:00:00"/>
  </r>
  <r>
    <x v="0"/>
    <s v="FA"/>
    <x v="1"/>
    <x v="1"/>
    <x v="1"/>
    <n v="989346"/>
    <n v="260000"/>
    <x v="0"/>
    <s v="YES"/>
    <d v="2022-09-12T00:00:00"/>
  </r>
  <r>
    <x v="0"/>
    <s v="FA"/>
    <x v="1"/>
    <x v="1"/>
    <x v="0"/>
    <n v="989727"/>
    <n v="425000"/>
    <x v="0"/>
    <s v="YES"/>
    <d v="2022-09-16T00:00:00"/>
  </r>
  <r>
    <x v="0"/>
    <s v="FA"/>
    <x v="1"/>
    <x v="1"/>
    <x v="0"/>
    <n v="989131"/>
    <n v="670000"/>
    <x v="0"/>
    <s v="YES"/>
    <d v="2022-09-01T00:00:00"/>
  </r>
  <r>
    <x v="0"/>
    <s v="FA"/>
    <x v="1"/>
    <x v="1"/>
    <x v="0"/>
    <n v="989284"/>
    <n v="1090100"/>
    <x v="0"/>
    <s v="YES"/>
    <d v="2022-09-08T00:00:00"/>
  </r>
  <r>
    <x v="0"/>
    <s v="FA"/>
    <x v="1"/>
    <x v="1"/>
    <x v="0"/>
    <n v="989163"/>
    <n v="430000"/>
    <x v="0"/>
    <s v="YES"/>
    <d v="2022-09-02T00:00:00"/>
  </r>
  <r>
    <x v="0"/>
    <s v="FA"/>
    <x v="1"/>
    <x v="1"/>
    <x v="0"/>
    <n v="989194"/>
    <n v="595000"/>
    <x v="0"/>
    <s v="YES"/>
    <d v="2022-09-06T00:00:00"/>
  </r>
  <r>
    <x v="0"/>
    <s v="FA"/>
    <x v="1"/>
    <x v="1"/>
    <x v="2"/>
    <n v="990238"/>
    <n v="610000"/>
    <x v="0"/>
    <s v="YES"/>
    <d v="2022-09-23T00:00:00"/>
  </r>
  <r>
    <x v="0"/>
    <s v="FA"/>
    <x v="1"/>
    <x v="1"/>
    <x v="0"/>
    <n v="990443"/>
    <n v="1950000"/>
    <x v="0"/>
    <s v="YES"/>
    <d v="2022-09-30T00:00:00"/>
  </r>
  <r>
    <x v="0"/>
    <s v="FA"/>
    <x v="1"/>
    <x v="1"/>
    <x v="0"/>
    <n v="989335"/>
    <n v="865000"/>
    <x v="0"/>
    <s v="YES"/>
    <d v="2022-09-12T00:00:00"/>
  </r>
  <r>
    <x v="1"/>
    <s v="FC"/>
    <x v="2"/>
    <x v="2"/>
    <x v="0"/>
    <n v="989147"/>
    <n v="495000"/>
    <x v="0"/>
    <s v="YES"/>
    <d v="2022-09-02T00:00:00"/>
  </r>
  <r>
    <x v="1"/>
    <s v="FC"/>
    <x v="3"/>
    <x v="3"/>
    <x v="3"/>
    <n v="989753"/>
    <n v="892968.92"/>
    <x v="0"/>
    <s v="YES"/>
    <d v="2022-09-16T00:00:00"/>
  </r>
  <r>
    <x v="1"/>
    <s v="FC"/>
    <x v="3"/>
    <x v="3"/>
    <x v="3"/>
    <n v="990420"/>
    <n v="412500"/>
    <x v="0"/>
    <s v="YES"/>
    <d v="2022-09-30T00:00:00"/>
  </r>
  <r>
    <x v="1"/>
    <s v="FC"/>
    <x v="4"/>
    <x v="4"/>
    <x v="0"/>
    <n v="990428"/>
    <n v="1550000"/>
    <x v="0"/>
    <s v="YES"/>
    <d v="2022-09-30T00:00:00"/>
  </r>
  <r>
    <x v="1"/>
    <s v="FC"/>
    <x v="5"/>
    <x v="5"/>
    <x v="0"/>
    <n v="990415"/>
    <n v="750000"/>
    <x v="0"/>
    <s v="YES"/>
    <d v="2022-09-29T00:00:00"/>
  </r>
  <r>
    <x v="1"/>
    <s v="FC"/>
    <x v="2"/>
    <x v="6"/>
    <x v="2"/>
    <n v="990027"/>
    <n v="620000"/>
    <x v="0"/>
    <s v="YES"/>
    <d v="2022-09-21T00:00:00"/>
  </r>
  <r>
    <x v="1"/>
    <s v="FC"/>
    <x v="5"/>
    <x v="5"/>
    <x v="0"/>
    <n v="989700"/>
    <n v="401000"/>
    <x v="0"/>
    <s v="YES"/>
    <d v="2022-09-16T00:00:00"/>
  </r>
  <r>
    <x v="1"/>
    <s v="FC"/>
    <x v="3"/>
    <x v="3"/>
    <x v="3"/>
    <n v="990284"/>
    <n v="12000"/>
    <x v="0"/>
    <s v="YES"/>
    <d v="2022-09-26T00:00:00"/>
  </r>
  <r>
    <x v="1"/>
    <s v="FC"/>
    <x v="5"/>
    <x v="5"/>
    <x v="0"/>
    <n v="989289"/>
    <n v="1430000"/>
    <x v="0"/>
    <s v="YES"/>
    <d v="2022-09-08T00:00:00"/>
  </r>
  <r>
    <x v="1"/>
    <s v="FC"/>
    <x v="2"/>
    <x v="2"/>
    <x v="0"/>
    <n v="989222"/>
    <n v="712000"/>
    <x v="0"/>
    <s v="YES"/>
    <d v="2022-09-07T00:00:00"/>
  </r>
  <r>
    <x v="2"/>
    <s v="LT"/>
    <x v="6"/>
    <x v="6"/>
    <x v="0"/>
    <n v="989747"/>
    <n v="610000"/>
    <x v="0"/>
    <s v="YES"/>
    <d v="2022-09-16T00:00:00"/>
  </r>
  <r>
    <x v="2"/>
    <s v="LT"/>
    <x v="6"/>
    <x v="7"/>
    <x v="0"/>
    <n v="989432"/>
    <n v="920000"/>
    <x v="0"/>
    <s v="YES"/>
    <d v="2022-09-14T00:00:00"/>
  </r>
  <r>
    <x v="3"/>
    <s v="NEX"/>
    <x v="7"/>
    <x v="8"/>
    <x v="3"/>
    <n v="989140"/>
    <n v="134000"/>
    <x v="0"/>
    <s v="YES"/>
    <d v="2022-09-01T00:00:00"/>
  </r>
  <r>
    <x v="4"/>
    <s v="SIG"/>
    <x v="8"/>
    <x v="9"/>
    <x v="3"/>
    <n v="989452"/>
    <n v="600000"/>
    <x v="0"/>
    <s v="YES"/>
    <d v="2022-09-15T00:00:00"/>
  </r>
  <r>
    <x v="4"/>
    <s v="SIG"/>
    <x v="1"/>
    <x v="10"/>
    <x v="0"/>
    <n v="990311"/>
    <n v="459000"/>
    <x v="0"/>
    <s v="YES"/>
    <d v="2022-09-27T00:00:00"/>
  </r>
  <r>
    <x v="4"/>
    <s v="SIG"/>
    <x v="8"/>
    <x v="9"/>
    <x v="0"/>
    <n v="989574"/>
    <n v="1565000"/>
    <x v="0"/>
    <s v="YES"/>
    <d v="2022-09-15T00:00:00"/>
  </r>
  <r>
    <x v="4"/>
    <s v="SIG"/>
    <x v="8"/>
    <x v="9"/>
    <x v="0"/>
    <n v="990187"/>
    <n v="2500000"/>
    <x v="0"/>
    <s v="YES"/>
    <d v="2022-09-22T00:00:00"/>
  </r>
  <r>
    <x v="4"/>
    <s v="SIG"/>
    <x v="8"/>
    <x v="9"/>
    <x v="0"/>
    <n v="990435"/>
    <n v="1550000"/>
    <x v="0"/>
    <s v="YES"/>
    <d v="2022-09-30T00:00:00"/>
  </r>
  <r>
    <x v="4"/>
    <s v="SIG"/>
    <x v="8"/>
    <x v="9"/>
    <x v="0"/>
    <n v="989372"/>
    <n v="3250000"/>
    <x v="0"/>
    <s v="YES"/>
    <d v="2022-09-13T00:00:00"/>
  </r>
  <r>
    <x v="4"/>
    <s v="SIG"/>
    <x v="8"/>
    <x v="9"/>
    <x v="2"/>
    <n v="989158"/>
    <n v="3350000"/>
    <x v="0"/>
    <s v="YES"/>
    <d v="2022-09-02T00:00:00"/>
  </r>
  <r>
    <x v="4"/>
    <s v="SIG"/>
    <x v="8"/>
    <x v="9"/>
    <x v="0"/>
    <n v="990425"/>
    <n v="1250000"/>
    <x v="0"/>
    <s v="YES"/>
    <d v="2022-09-30T00:00:00"/>
  </r>
  <r>
    <x v="4"/>
    <s v="SIG"/>
    <x v="8"/>
    <x v="9"/>
    <x v="2"/>
    <n v="989302"/>
    <n v="725000"/>
    <x v="0"/>
    <s v="YES"/>
    <d v="2022-09-09T00:00:00"/>
  </r>
  <r>
    <x v="4"/>
    <s v="SIG"/>
    <x v="8"/>
    <x v="9"/>
    <x v="0"/>
    <n v="990265"/>
    <n v="830000"/>
    <x v="0"/>
    <s v="YES"/>
    <d v="2022-09-26T00:00:00"/>
  </r>
  <r>
    <x v="4"/>
    <s v="SIG"/>
    <x v="8"/>
    <x v="9"/>
    <x v="0"/>
    <n v="989190"/>
    <n v="750000"/>
    <x v="0"/>
    <s v="YES"/>
    <d v="2022-09-06T00:00:00"/>
  </r>
  <r>
    <x v="4"/>
    <s v="SIG"/>
    <x v="8"/>
    <x v="9"/>
    <x v="0"/>
    <n v="989738"/>
    <n v="781110"/>
    <x v="0"/>
    <s v="YES"/>
    <d v="2022-09-16T00:00:00"/>
  </r>
  <r>
    <x v="5"/>
    <s v="ST"/>
    <x v="9"/>
    <x v="11"/>
    <x v="0"/>
    <n v="989909"/>
    <n v="500000"/>
    <x v="0"/>
    <s v="YES"/>
    <d v="2022-09-20T00:00:00"/>
  </r>
  <r>
    <x v="5"/>
    <s v="ST"/>
    <x v="9"/>
    <x v="12"/>
    <x v="0"/>
    <n v="990240"/>
    <n v="3450000"/>
    <x v="0"/>
    <s v="YES"/>
    <d v="2022-09-23T00:00:00"/>
  </r>
  <r>
    <x v="5"/>
    <s v="ST"/>
    <x v="9"/>
    <x v="11"/>
    <x v="0"/>
    <n v="990249"/>
    <n v="1560000"/>
    <x v="0"/>
    <s v="YES"/>
    <d v="2022-09-23T00:00:00"/>
  </r>
  <r>
    <x v="5"/>
    <s v="ST"/>
    <x v="9"/>
    <x v="12"/>
    <x v="0"/>
    <n v="990314"/>
    <n v="555000"/>
    <x v="0"/>
    <s v="YES"/>
    <d v="2022-09-27T00:00:00"/>
  </r>
  <r>
    <x v="5"/>
    <s v="ST"/>
    <x v="0"/>
    <x v="6"/>
    <x v="1"/>
    <n v="990274"/>
    <n v="425000"/>
    <x v="0"/>
    <s v="YES"/>
    <d v="2022-09-26T00:00:00"/>
  </r>
  <r>
    <x v="5"/>
    <s v="ST"/>
    <x v="9"/>
    <x v="12"/>
    <x v="0"/>
    <n v="990302"/>
    <n v="399000"/>
    <x v="1"/>
    <s v="YES"/>
    <d v="2022-09-27T00:00:00"/>
  </r>
  <r>
    <x v="5"/>
    <s v="ST"/>
    <x v="2"/>
    <x v="13"/>
    <x v="0"/>
    <n v="990306"/>
    <n v="574900"/>
    <x v="0"/>
    <s v="YES"/>
    <d v="2022-09-27T00:00:00"/>
  </r>
  <r>
    <x v="5"/>
    <s v="ST"/>
    <x v="9"/>
    <x v="11"/>
    <x v="0"/>
    <n v="990405"/>
    <n v="370000"/>
    <x v="0"/>
    <s v="YES"/>
    <d v="2022-09-29T00:00:00"/>
  </r>
  <r>
    <x v="5"/>
    <s v="ST"/>
    <x v="9"/>
    <x v="12"/>
    <x v="0"/>
    <n v="990304"/>
    <n v="200000"/>
    <x v="0"/>
    <s v="YES"/>
    <d v="2022-09-27T00:00:00"/>
  </r>
  <r>
    <x v="5"/>
    <s v="ST"/>
    <x v="2"/>
    <x v="14"/>
    <x v="0"/>
    <n v="989401"/>
    <n v="460000"/>
    <x v="0"/>
    <s v="YES"/>
    <d v="2022-09-14T00:00:00"/>
  </r>
  <r>
    <x v="5"/>
    <s v="ST"/>
    <x v="9"/>
    <x v="12"/>
    <x v="3"/>
    <n v="990315"/>
    <n v="106000"/>
    <x v="0"/>
    <s v="YES"/>
    <d v="2022-09-27T00:00:00"/>
  </r>
  <r>
    <x v="5"/>
    <s v="ST"/>
    <x v="9"/>
    <x v="12"/>
    <x v="3"/>
    <n v="989227"/>
    <n v="1300000"/>
    <x v="0"/>
    <s v="YES"/>
    <d v="2022-09-07T00:00:00"/>
  </r>
  <r>
    <x v="5"/>
    <s v="ST"/>
    <x v="2"/>
    <x v="14"/>
    <x v="1"/>
    <n v="989592"/>
    <n v="275000"/>
    <x v="0"/>
    <s v="YES"/>
    <d v="2022-09-15T00:00:00"/>
  </r>
  <r>
    <x v="5"/>
    <s v="ST"/>
    <x v="9"/>
    <x v="11"/>
    <x v="0"/>
    <n v="989361"/>
    <n v="50000"/>
    <x v="0"/>
    <s v="YES"/>
    <d v="2022-09-12T00:00:00"/>
  </r>
  <r>
    <x v="5"/>
    <s v="ST"/>
    <x v="9"/>
    <x v="11"/>
    <x v="3"/>
    <n v="989596"/>
    <n v="445000"/>
    <x v="0"/>
    <s v="YES"/>
    <d v="2022-09-16T00:00:00"/>
  </r>
  <r>
    <x v="5"/>
    <s v="ST"/>
    <x v="9"/>
    <x v="12"/>
    <x v="0"/>
    <n v="989270"/>
    <n v="760000"/>
    <x v="0"/>
    <s v="YES"/>
    <d v="2022-09-08T00:00:00"/>
  </r>
  <r>
    <x v="5"/>
    <s v="ST"/>
    <x v="9"/>
    <x v="12"/>
    <x v="0"/>
    <n v="990270"/>
    <n v="1150000"/>
    <x v="0"/>
    <s v="YES"/>
    <d v="2022-09-26T00:00:00"/>
  </r>
  <r>
    <x v="5"/>
    <s v="ST"/>
    <x v="9"/>
    <x v="12"/>
    <x v="0"/>
    <n v="989256"/>
    <n v="673550"/>
    <x v="0"/>
    <s v="YES"/>
    <d v="2022-09-07T00:00:00"/>
  </r>
  <r>
    <x v="5"/>
    <s v="ST"/>
    <x v="0"/>
    <x v="6"/>
    <x v="0"/>
    <n v="989429"/>
    <n v="430000"/>
    <x v="0"/>
    <s v="YES"/>
    <d v="2022-09-14T00:00:00"/>
  </r>
  <r>
    <x v="5"/>
    <s v="ST"/>
    <x v="9"/>
    <x v="11"/>
    <x v="0"/>
    <n v="989250"/>
    <n v="1400000"/>
    <x v="0"/>
    <s v="YES"/>
    <d v="2022-09-07T00:00:00"/>
  </r>
  <r>
    <x v="5"/>
    <s v="ST"/>
    <x v="9"/>
    <x v="11"/>
    <x v="0"/>
    <n v="989133"/>
    <n v="899000"/>
    <x v="0"/>
    <s v="YES"/>
    <d v="2022-09-01T00:00:00"/>
  </r>
  <r>
    <x v="5"/>
    <s v="ST"/>
    <x v="9"/>
    <x v="12"/>
    <x v="0"/>
    <n v="989833"/>
    <n v="410000"/>
    <x v="0"/>
    <s v="YES"/>
    <d v="2022-09-19T00:00:00"/>
  </r>
  <r>
    <x v="5"/>
    <s v="ST"/>
    <x v="9"/>
    <x v="12"/>
    <x v="0"/>
    <n v="989134"/>
    <n v="599000"/>
    <x v="0"/>
    <s v="YES"/>
    <d v="2022-09-01T00:00:00"/>
  </r>
  <r>
    <x v="5"/>
    <s v="ST"/>
    <x v="9"/>
    <x v="12"/>
    <x v="0"/>
    <n v="989571"/>
    <n v="485500"/>
    <x v="1"/>
    <s v="YES"/>
    <d v="2022-09-15T00:00:00"/>
  </r>
  <r>
    <x v="5"/>
    <s v="ST"/>
    <x v="9"/>
    <x v="12"/>
    <x v="0"/>
    <n v="990451"/>
    <n v="399000"/>
    <x v="1"/>
    <s v="YES"/>
    <d v="2022-09-30T00:00:00"/>
  </r>
  <r>
    <x v="5"/>
    <s v="ST"/>
    <x v="9"/>
    <x v="12"/>
    <x v="0"/>
    <n v="990434"/>
    <n v="485000"/>
    <x v="0"/>
    <s v="YES"/>
    <d v="2022-09-30T00:00:00"/>
  </r>
  <r>
    <x v="5"/>
    <s v="ST"/>
    <x v="9"/>
    <x v="12"/>
    <x v="0"/>
    <n v="990209"/>
    <n v="935000"/>
    <x v="0"/>
    <s v="YES"/>
    <d v="2022-09-23T00:00:00"/>
  </r>
  <r>
    <x v="5"/>
    <s v="ST"/>
    <x v="9"/>
    <x v="12"/>
    <x v="0"/>
    <n v="990211"/>
    <n v="572000"/>
    <x v="0"/>
    <s v="YES"/>
    <d v="2022-09-23T00:00:00"/>
  </r>
  <r>
    <x v="5"/>
    <s v="ST"/>
    <x v="9"/>
    <x v="12"/>
    <x v="0"/>
    <n v="990397"/>
    <n v="688000"/>
    <x v="0"/>
    <s v="YES"/>
    <d v="2022-09-29T00:00:00"/>
  </r>
  <r>
    <x v="5"/>
    <s v="ST"/>
    <x v="9"/>
    <x v="11"/>
    <x v="0"/>
    <n v="989903"/>
    <n v="629000"/>
    <x v="0"/>
    <s v="YES"/>
    <d v="2022-09-20T00:00:00"/>
  </r>
  <r>
    <x v="5"/>
    <s v="ST"/>
    <x v="9"/>
    <x v="11"/>
    <x v="0"/>
    <n v="990422"/>
    <n v="445000"/>
    <x v="0"/>
    <s v="YES"/>
    <d v="2022-09-30T00:00:00"/>
  </r>
  <r>
    <x v="6"/>
    <s v="TI"/>
    <x v="9"/>
    <x v="15"/>
    <x v="0"/>
    <n v="989277"/>
    <n v="898000"/>
    <x v="0"/>
    <s v="YES"/>
    <d v="2022-09-08T00:00:00"/>
  </r>
  <r>
    <x v="6"/>
    <s v="TI"/>
    <x v="2"/>
    <x v="16"/>
    <x v="0"/>
    <n v="989295"/>
    <n v="785000"/>
    <x v="0"/>
    <s v="YES"/>
    <d v="2022-09-09T00:00:00"/>
  </r>
  <r>
    <x v="6"/>
    <s v="TI"/>
    <x v="9"/>
    <x v="15"/>
    <x v="0"/>
    <n v="990387"/>
    <n v="675000"/>
    <x v="0"/>
    <s v="YES"/>
    <d v="2022-09-28T00:00:00"/>
  </r>
  <r>
    <x v="6"/>
    <s v="TI"/>
    <x v="9"/>
    <x v="15"/>
    <x v="0"/>
    <n v="990254"/>
    <n v="960000"/>
    <x v="0"/>
    <s v="YES"/>
    <d v="2022-09-23T00:00:00"/>
  </r>
  <r>
    <x v="6"/>
    <s v="TI"/>
    <x v="9"/>
    <x v="15"/>
    <x v="0"/>
    <n v="989155"/>
    <n v="490000"/>
    <x v="0"/>
    <s v="YES"/>
    <d v="2022-09-02T00:00:00"/>
  </r>
  <r>
    <x v="6"/>
    <s v="TI"/>
    <x v="10"/>
    <x v="17"/>
    <x v="3"/>
    <n v="989835"/>
    <n v="1495000"/>
    <x v="0"/>
    <s v="YES"/>
    <d v="2022-09-19T00:00:00"/>
  </r>
  <r>
    <x v="6"/>
    <s v="TI"/>
    <x v="9"/>
    <x v="15"/>
    <x v="0"/>
    <n v="990375"/>
    <n v="699000"/>
    <x v="0"/>
    <s v="YES"/>
    <d v="2022-09-28T00:00:00"/>
  </r>
  <r>
    <x v="6"/>
    <s v="TI"/>
    <x v="9"/>
    <x v="15"/>
    <x v="0"/>
    <n v="990386"/>
    <n v="495000"/>
    <x v="0"/>
    <s v="YES"/>
    <d v="2022-09-28T00:00:00"/>
  </r>
  <r>
    <x v="6"/>
    <s v="TI"/>
    <x v="9"/>
    <x v="15"/>
    <x v="3"/>
    <n v="989241"/>
    <n v="80500"/>
    <x v="0"/>
    <s v="YES"/>
    <d v="2022-09-07T00:00:00"/>
  </r>
  <r>
    <x v="6"/>
    <s v="TI"/>
    <x v="9"/>
    <x v="15"/>
    <x v="0"/>
    <n v="989356"/>
    <n v="905000"/>
    <x v="0"/>
    <s v="YES"/>
    <d v="2022-09-12T00:00:00"/>
  </r>
  <r>
    <x v="6"/>
    <s v="TI"/>
    <x v="9"/>
    <x v="15"/>
    <x v="0"/>
    <n v="989566"/>
    <n v="685000"/>
    <x v="0"/>
    <s v="YES"/>
    <d v="2022-09-15T00:00:00"/>
  </r>
  <r>
    <x v="6"/>
    <s v="TI"/>
    <x v="9"/>
    <x v="15"/>
    <x v="3"/>
    <n v="989183"/>
    <n v="1000000"/>
    <x v="0"/>
    <s v="YES"/>
    <d v="2022-09-06T00:00:00"/>
  </r>
  <r>
    <x v="6"/>
    <s v="TI"/>
    <x v="9"/>
    <x v="15"/>
    <x v="3"/>
    <n v="989269"/>
    <n v="650000"/>
    <x v="0"/>
    <s v="YES"/>
    <d v="2022-09-08T00:00:00"/>
  </r>
  <r>
    <x v="6"/>
    <s v="TI"/>
    <x v="9"/>
    <x v="15"/>
    <x v="0"/>
    <n v="990308"/>
    <n v="3300000"/>
    <x v="0"/>
    <s v="YES"/>
    <d v="2022-09-27T00:00:00"/>
  </r>
  <r>
    <x v="6"/>
    <s v="TI"/>
    <x v="9"/>
    <x v="15"/>
    <x v="3"/>
    <n v="989243"/>
    <n v="55000"/>
    <x v="0"/>
    <s v="YES"/>
    <d v="2022-09-07T00:00:00"/>
  </r>
  <r>
    <x v="6"/>
    <s v="TI"/>
    <x v="0"/>
    <x v="18"/>
    <x v="0"/>
    <n v="990245"/>
    <n v="608000"/>
    <x v="0"/>
    <s v="YES"/>
    <d v="2022-09-23T00:00:00"/>
  </r>
  <r>
    <x v="6"/>
    <s v="TI"/>
    <x v="9"/>
    <x v="15"/>
    <x v="0"/>
    <n v="990433"/>
    <n v="465000"/>
    <x v="0"/>
    <s v="YES"/>
    <d v="2022-09-30T00:00:00"/>
  </r>
  <r>
    <x v="6"/>
    <s v="TI"/>
    <x v="0"/>
    <x v="19"/>
    <x v="4"/>
    <n v="989423"/>
    <n v="6000000"/>
    <x v="0"/>
    <s v="YES"/>
    <d v="2022-09-14T00:00:00"/>
  </r>
  <r>
    <x v="6"/>
    <s v="TI"/>
    <x v="9"/>
    <x v="15"/>
    <x v="3"/>
    <n v="990037"/>
    <n v="55000"/>
    <x v="0"/>
    <s v="YES"/>
    <d v="2022-09-21T00:00:00"/>
  </r>
  <r>
    <x v="6"/>
    <s v="TI"/>
    <x v="6"/>
    <x v="20"/>
    <x v="0"/>
    <n v="989176"/>
    <n v="410000"/>
    <x v="0"/>
    <s v="YES"/>
    <d v="2022-09-02T00:00:00"/>
  </r>
  <r>
    <x v="6"/>
    <s v="TI"/>
    <x v="9"/>
    <x v="15"/>
    <x v="0"/>
    <n v="990430"/>
    <n v="459000"/>
    <x v="0"/>
    <s v="YES"/>
    <d v="2022-09-30T00:00:00"/>
  </r>
  <r>
    <x v="6"/>
    <s v="TI"/>
    <x v="2"/>
    <x v="16"/>
    <x v="0"/>
    <n v="989151"/>
    <n v="445000"/>
    <x v="0"/>
    <s v="YES"/>
    <d v="2022-09-02T00:00:00"/>
  </r>
  <r>
    <x v="6"/>
    <s v="TI"/>
    <x v="9"/>
    <x v="15"/>
    <x v="0"/>
    <n v="990453"/>
    <n v="720000"/>
    <x v="0"/>
    <s v="YES"/>
    <d v="2022-09-30T00:00:00"/>
  </r>
  <r>
    <x v="6"/>
    <s v="TI"/>
    <x v="9"/>
    <x v="15"/>
    <x v="3"/>
    <n v="989389"/>
    <n v="225000"/>
    <x v="0"/>
    <s v="YES"/>
    <d v="2022-09-13T00:00:00"/>
  </r>
  <r>
    <x v="7"/>
    <s v="TT"/>
    <x v="11"/>
    <x v="6"/>
    <x v="0"/>
    <n v="990410"/>
    <n v="700000"/>
    <x v="0"/>
    <s v="YES"/>
    <d v="2022-09-2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7" firstHeaderRow="1" firstDataRow="2" firstDataCol="3" rowPageCount="2" colPageCount="1"/>
  <pivotFields count="10">
    <pivotField name="TITLE COMPANY" axis="axisRow"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3">
        <item x="2"/>
        <item x="7"/>
        <item x="9"/>
        <item x="10"/>
        <item x="0"/>
        <item x="4"/>
        <item x="3"/>
        <item x="11"/>
        <item x="1"/>
        <item x="6"/>
        <item x="5"/>
        <item x="8"/>
        <item t="default"/>
      </items>
    </pivotField>
    <pivotField axis="axisRow" compact="0" showAll="0">
      <items count="22">
        <item x="3"/>
        <item x="5"/>
        <item x="2"/>
        <item x="4"/>
        <item x="18"/>
        <item x="20"/>
        <item x="14"/>
        <item x="16"/>
        <item x="1"/>
        <item x="8"/>
        <item x="9"/>
        <item x="13"/>
        <item x="11"/>
        <item x="10"/>
        <item x="7"/>
        <item x="15"/>
        <item x="12"/>
        <item x="17"/>
        <item x="0"/>
        <item x="19"/>
        <item x="6"/>
        <item t="default"/>
      </items>
    </pivotField>
    <pivotField axis="axisPage" compact="0" showAll="0">
      <items count="6">
        <item x="4"/>
        <item x="2"/>
        <item x="1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52">
    <i>
      <x/>
    </i>
    <i r="1">
      <x v="4"/>
    </i>
    <i r="2">
      <x v="18"/>
    </i>
    <i r="1">
      <x v="8"/>
    </i>
    <i r="2">
      <x v="8"/>
    </i>
    <i>
      <x v="1"/>
    </i>
    <i r="1">
      <x/>
    </i>
    <i r="2">
      <x v="2"/>
    </i>
    <i r="2">
      <x v="20"/>
    </i>
    <i r="1">
      <x v="5"/>
    </i>
    <i r="2">
      <x v="3"/>
    </i>
    <i r="1">
      <x v="6"/>
    </i>
    <i r="2">
      <x/>
    </i>
    <i r="1">
      <x v="10"/>
    </i>
    <i r="2">
      <x v="1"/>
    </i>
    <i>
      <x v="2"/>
    </i>
    <i r="1">
      <x v="9"/>
    </i>
    <i r="2">
      <x v="14"/>
    </i>
    <i r="2">
      <x v="20"/>
    </i>
    <i>
      <x v="3"/>
    </i>
    <i r="1">
      <x v="1"/>
    </i>
    <i r="2">
      <x v="9"/>
    </i>
    <i>
      <x v="4"/>
    </i>
    <i r="1">
      <x v="8"/>
    </i>
    <i r="2">
      <x v="13"/>
    </i>
    <i r="1">
      <x v="11"/>
    </i>
    <i r="2">
      <x v="10"/>
    </i>
    <i>
      <x v="5"/>
    </i>
    <i r="1">
      <x/>
    </i>
    <i r="2">
      <x v="6"/>
    </i>
    <i r="2">
      <x v="11"/>
    </i>
    <i r="1">
      <x v="2"/>
    </i>
    <i r="2">
      <x v="12"/>
    </i>
    <i r="2">
      <x v="16"/>
    </i>
    <i r="1">
      <x v="4"/>
    </i>
    <i r="2">
      <x v="20"/>
    </i>
    <i>
      <x v="6"/>
    </i>
    <i r="1">
      <x/>
    </i>
    <i r="2">
      <x v="7"/>
    </i>
    <i r="1">
      <x v="2"/>
    </i>
    <i r="2">
      <x v="15"/>
    </i>
    <i r="1">
      <x v="3"/>
    </i>
    <i r="2">
      <x v="17"/>
    </i>
    <i r="1">
      <x v="4"/>
    </i>
    <i r="2">
      <x v="4"/>
    </i>
    <i r="2">
      <x v="19"/>
    </i>
    <i r="1">
      <x v="9"/>
    </i>
    <i r="2">
      <x v="5"/>
    </i>
    <i>
      <x v="7"/>
    </i>
    <i r="1">
      <x v="7"/>
    </i>
    <i r="2">
      <x v="2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2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9"/>
        <item m="1" x="8"/>
        <item x="0"/>
        <item x="1"/>
        <item m="1" x="12"/>
        <item m="1" x="11"/>
        <item x="3"/>
        <item x="4"/>
        <item m="1" x="6"/>
        <item m="1" x="7"/>
        <item x="2"/>
        <item x="5"/>
        <item t="default"/>
      </items>
    </pivotField>
    <pivotField compact="0" showAll="0" insertBlankRow="1"/>
    <pivotField axis="axisPage" compact="0" showAll="0" insertBlankRow="1">
      <items count="11">
        <item x="4"/>
        <item x="2"/>
        <item x="1"/>
        <item x="6"/>
        <item x="3"/>
        <item x="5"/>
        <item m="1" x="9"/>
        <item m="1" x="8"/>
        <item x="0"/>
        <item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9">
        <item m="1" x="36"/>
        <item x="4"/>
        <item m="1" x="106"/>
        <item m="1" x="23"/>
        <item m="1" x="64"/>
        <item m="1" x="39"/>
        <item m="1" x="68"/>
        <item m="1" x="38"/>
        <item m="1" x="33"/>
        <item m="1" x="57"/>
        <item m="1" x="47"/>
        <item m="1" x="30"/>
        <item m="1" x="45"/>
        <item m="1" x="21"/>
        <item m="1" x="17"/>
        <item m="1" x="102"/>
        <item m="1" x="29"/>
        <item m="1" x="62"/>
        <item m="1" x="55"/>
        <item m="1" x="91"/>
        <item m="1" x="79"/>
        <item m="1" x="31"/>
        <item m="1" x="37"/>
        <item m="1" x="86"/>
        <item m="1" x="41"/>
        <item m="1" x="66"/>
        <item m="1" x="15"/>
        <item m="1" x="43"/>
        <item m="1" x="42"/>
        <item m="1" x="104"/>
        <item m="1" x="92"/>
        <item m="1" x="107"/>
        <item m="1" x="56"/>
        <item m="1" x="90"/>
        <item m="1" x="16"/>
        <item m="1" x="27"/>
        <item x="6"/>
        <item m="1" x="97"/>
        <item m="1" x="75"/>
        <item m="1" x="84"/>
        <item m="1" x="25"/>
        <item m="1" x="49"/>
        <item m="1" x="89"/>
        <item m="1" x="18"/>
        <item m="1" x="76"/>
        <item m="1" x="99"/>
        <item x="10"/>
        <item m="1" x="101"/>
        <item m="1" x="61"/>
        <item m="1" x="105"/>
        <item m="1" x="78"/>
        <item m="1" x="67"/>
        <item m="1" x="44"/>
        <item x="8"/>
        <item m="1" x="48"/>
        <item m="1" x="35"/>
        <item m="1" x="70"/>
        <item m="1" x="82"/>
        <item m="1" x="28"/>
        <item m="1" x="95"/>
        <item m="1" x="74"/>
        <item m="1" x="93"/>
        <item m="1" x="24"/>
        <item x="9"/>
        <item m="1" x="103"/>
        <item m="1" x="73"/>
        <item m="1" x="80"/>
        <item m="1" x="52"/>
        <item m="1" x="100"/>
        <item m="1" x="32"/>
        <item m="1" x="88"/>
        <item m="1" x="96"/>
        <item m="1" x="51"/>
        <item m="1" x="34"/>
        <item m="1" x="54"/>
        <item m="1" x="26"/>
        <item m="1" x="20"/>
        <item m="1" x="72"/>
        <item m="1" x="94"/>
        <item m="1" x="22"/>
        <item m="1" x="85"/>
        <item m="1" x="65"/>
        <item m="1" x="83"/>
        <item m="1" x="71"/>
        <item x="2"/>
        <item m="1" x="77"/>
        <item m="1" x="40"/>
        <item m="1" x="63"/>
        <item m="1" x="19"/>
        <item m="1" x="98"/>
        <item m="1" x="81"/>
        <item m="1" x="87"/>
        <item m="1" x="50"/>
        <item m="1" x="46"/>
        <item m="1" x="69"/>
        <item m="1" x="60"/>
        <item m="1" x="58"/>
        <item m="1" x="53"/>
        <item m="1" x="59"/>
        <item x="14"/>
        <item x="0"/>
        <item x="1"/>
        <item x="3"/>
        <item x="5"/>
        <item x="7"/>
        <item x="11"/>
        <item x="12"/>
        <item x="13"/>
        <item t="default"/>
      </items>
    </pivotField>
  </pivotFields>
  <rowFields count="2">
    <field x="7"/>
    <field x="0"/>
  </rowFields>
  <rowItems count="48">
    <i>
      <x v="1"/>
    </i>
    <i r="1">
      <x v="4"/>
    </i>
    <i t="blank">
      <x v="1"/>
    </i>
    <i>
      <x v="36"/>
    </i>
    <i r="1">
      <x v="4"/>
    </i>
    <i t="blank">
      <x v="36"/>
    </i>
    <i>
      <x v="46"/>
    </i>
    <i r="1">
      <x v="11"/>
    </i>
    <i t="blank">
      <x v="46"/>
    </i>
    <i>
      <x v="53"/>
    </i>
    <i r="1">
      <x v="11"/>
    </i>
    <i t="blank">
      <x v="53"/>
    </i>
    <i>
      <x v="63"/>
    </i>
    <i r="1">
      <x v="11"/>
    </i>
    <i t="blank">
      <x v="63"/>
    </i>
    <i>
      <x v="84"/>
    </i>
    <i r="1">
      <x v="4"/>
    </i>
    <i r="1">
      <x v="11"/>
    </i>
    <i t="blank">
      <x v="84"/>
    </i>
    <i>
      <x v="99"/>
    </i>
    <i r="1">
      <x v="12"/>
    </i>
    <i t="blank">
      <x v="99"/>
    </i>
    <i>
      <x v="100"/>
    </i>
    <i r="1">
      <x v="3"/>
    </i>
    <i r="1">
      <x v="8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11"/>
    </i>
    <i t="blank">
      <x v="104"/>
    </i>
    <i>
      <x v="105"/>
    </i>
    <i r="1">
      <x v="7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94" totalsRowShown="0" headerRowDxfId="5">
  <autoFilter ref="A1:J9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11" totalsRowShown="0" headerRowDxfId="3" headerRowBorderDxfId="2" tableBorderDxfId="1" totalsRowBorderDxfId="0">
  <autoFilter ref="A1:E111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79</v>
      </c>
    </row>
    <row r="2" spans="1:7">
      <c r="A2" s="2" t="s">
        <v>145</v>
      </c>
    </row>
    <row r="3" spans="1:7">
      <c r="A3" s="2"/>
    </row>
    <row r="4" spans="1:7" ht="13.5" thickBot="1">
      <c r="A4" s="2"/>
    </row>
    <row r="5" spans="1:7" ht="16.5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5" t="s">
        <v>70</v>
      </c>
      <c r="B7" s="116">
        <v>31</v>
      </c>
      <c r="C7" s="69">
        <v>21629950</v>
      </c>
      <c r="D7" s="117">
        <f>B7/$B$15</f>
        <v>0.33333333333333331</v>
      </c>
      <c r="E7" s="48">
        <f>C7/$C$15</f>
        <v>0.26980768133372235</v>
      </c>
      <c r="F7" s="118">
        <v>1</v>
      </c>
      <c r="G7" s="100">
        <f>RANK(C7,$C$7:$C$14)</f>
        <v>2</v>
      </c>
    </row>
    <row r="8" spans="1:7">
      <c r="A8" s="115" t="s">
        <v>39</v>
      </c>
      <c r="B8" s="68">
        <v>24</v>
      </c>
      <c r="C8" s="120">
        <v>22559500</v>
      </c>
      <c r="D8" s="23">
        <f>B8/$B$15</f>
        <v>0.25806451612903225</v>
      </c>
      <c r="E8" s="119">
        <f>C8/$C$15</f>
        <v>0.2814027025974683</v>
      </c>
      <c r="F8" s="71">
        <v>2</v>
      </c>
      <c r="G8" s="118">
        <f t="shared" ref="G8:G14" si="0">RANK(C8,$C$7:$C$14)</f>
        <v>1</v>
      </c>
    </row>
    <row r="9" spans="1:7">
      <c r="A9" s="80" t="s">
        <v>90</v>
      </c>
      <c r="B9" s="77">
        <v>12</v>
      </c>
      <c r="C9" s="113">
        <v>17610110</v>
      </c>
      <c r="D9" s="23">
        <f t="shared" ref="D9" si="1">B9/$B$15</f>
        <v>0.12903225806451613</v>
      </c>
      <c r="E9" s="23">
        <f t="shared" ref="E9" si="2">C9/$C$15</f>
        <v>0.21966499909300752</v>
      </c>
      <c r="F9" s="71">
        <v>3</v>
      </c>
      <c r="G9" s="100">
        <f t="shared" si="0"/>
        <v>3</v>
      </c>
    </row>
    <row r="10" spans="1:7">
      <c r="A10" s="80" t="s">
        <v>40</v>
      </c>
      <c r="B10" s="77">
        <v>12</v>
      </c>
      <c r="C10" s="113">
        <v>8729000</v>
      </c>
      <c r="D10" s="23">
        <f>B10/$B$15</f>
        <v>0.12903225806451613</v>
      </c>
      <c r="E10" s="23">
        <f>C10/$C$15</f>
        <v>0.10888380464874226</v>
      </c>
      <c r="F10" s="71">
        <v>3</v>
      </c>
      <c r="G10" s="100">
        <f t="shared" si="0"/>
        <v>4</v>
      </c>
    </row>
    <row r="11" spans="1:7">
      <c r="A11" s="67" t="s">
        <v>38</v>
      </c>
      <c r="B11" s="68">
        <v>10</v>
      </c>
      <c r="C11" s="69">
        <v>7275468.9199999999</v>
      </c>
      <c r="D11" s="23">
        <f>B11/$B$15</f>
        <v>0.10752688172043011</v>
      </c>
      <c r="E11" s="23">
        <f>C11/$C$15</f>
        <v>9.0752747922244914E-2</v>
      </c>
      <c r="F11" s="71">
        <v>4</v>
      </c>
      <c r="G11" s="100">
        <f t="shared" si="0"/>
        <v>5</v>
      </c>
    </row>
    <row r="12" spans="1:7">
      <c r="A12" s="80" t="s">
        <v>64</v>
      </c>
      <c r="B12" s="77">
        <v>2</v>
      </c>
      <c r="C12" s="113">
        <v>1530000</v>
      </c>
      <c r="D12" s="23">
        <f>B12/$B$15</f>
        <v>2.1505376344086023E-2</v>
      </c>
      <c r="E12" s="23">
        <f>C12/$C$15</f>
        <v>1.9084914779765799E-2</v>
      </c>
      <c r="F12" s="71">
        <v>5</v>
      </c>
      <c r="G12" s="100">
        <f t="shared" si="0"/>
        <v>6</v>
      </c>
    </row>
    <row r="13" spans="1:7">
      <c r="A13" s="67" t="s">
        <v>51</v>
      </c>
      <c r="B13" s="68">
        <v>1</v>
      </c>
      <c r="C13" s="69">
        <v>700000</v>
      </c>
      <c r="D13" s="23">
        <f>B13/$B$15</f>
        <v>1.0752688172043012E-2</v>
      </c>
      <c r="E13" s="23">
        <f>C13/$C$15</f>
        <v>8.7316603567555943E-3</v>
      </c>
      <c r="F13" s="71">
        <v>6</v>
      </c>
      <c r="G13" s="100">
        <f t="shared" si="0"/>
        <v>7</v>
      </c>
    </row>
    <row r="14" spans="1:7">
      <c r="A14" s="80" t="s">
        <v>67</v>
      </c>
      <c r="B14" s="77">
        <v>1</v>
      </c>
      <c r="C14" s="113">
        <v>134000</v>
      </c>
      <c r="D14" s="23">
        <f>B14/$B$15</f>
        <v>1.0752688172043012E-2</v>
      </c>
      <c r="E14" s="23">
        <f>C14/$C$15</f>
        <v>1.6714892682932138E-3</v>
      </c>
      <c r="F14" s="71">
        <v>6</v>
      </c>
      <c r="G14" s="100">
        <f t="shared" si="0"/>
        <v>8</v>
      </c>
    </row>
    <row r="15" spans="1:7">
      <c r="A15" s="78" t="s">
        <v>23</v>
      </c>
      <c r="B15" s="79">
        <f>SUM(B7:B14)</f>
        <v>93</v>
      </c>
      <c r="C15" s="114">
        <f>SUM(C7:C14)</f>
        <v>80168028.920000002</v>
      </c>
      <c r="D15" s="30">
        <f>SUM(D7:D14)</f>
        <v>0.99999999999999989</v>
      </c>
      <c r="E15" s="30">
        <f>SUM(E7:E14)</f>
        <v>0.99999999999999978</v>
      </c>
      <c r="F15" s="31"/>
      <c r="G15" s="31"/>
    </row>
    <row r="16" spans="1:7" ht="13.5" thickBot="1">
      <c r="A16" s="74"/>
      <c r="B16" s="75"/>
      <c r="C16" s="76"/>
    </row>
    <row r="17" spans="1:7" ht="16.5" thickBot="1">
      <c r="A17" s="138" t="s">
        <v>10</v>
      </c>
      <c r="B17" s="139"/>
      <c r="C17" s="139"/>
      <c r="D17" s="139"/>
      <c r="E17" s="139"/>
      <c r="F17" s="139"/>
      <c r="G17" s="140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5" t="s">
        <v>70</v>
      </c>
      <c r="B20" s="116">
        <v>6</v>
      </c>
      <c r="C20" s="69">
        <v>3851500</v>
      </c>
      <c r="D20" s="119">
        <f>B20/$B$25</f>
        <v>0.35294117647058826</v>
      </c>
      <c r="E20" s="23">
        <f>C20/$C$25</f>
        <v>0.20059791355253359</v>
      </c>
      <c r="F20" s="121">
        <v>1</v>
      </c>
      <c r="G20" s="71">
        <f>RANK(C20,$C$20:$C$24)</f>
        <v>3</v>
      </c>
    </row>
    <row r="21" spans="1:7">
      <c r="A21" s="115" t="s">
        <v>38</v>
      </c>
      <c r="B21" s="68">
        <v>5</v>
      </c>
      <c r="C21" s="120">
        <v>7183600</v>
      </c>
      <c r="D21" s="23">
        <f>B21/$B$25</f>
        <v>0.29411764705882354</v>
      </c>
      <c r="E21" s="119">
        <f>C21/$C$25</f>
        <v>0.37414388466726733</v>
      </c>
      <c r="F21" s="71">
        <v>2</v>
      </c>
      <c r="G21" s="121">
        <f t="shared" ref="G21:G24" si="3">RANK(C21,$C$20:$C$24)</f>
        <v>1</v>
      </c>
    </row>
    <row r="22" spans="1:7">
      <c r="A22" s="67" t="s">
        <v>39</v>
      </c>
      <c r="B22" s="68">
        <v>3</v>
      </c>
      <c r="C22" s="69">
        <v>3105000</v>
      </c>
      <c r="D22" s="23">
        <f>B22/$B$25</f>
        <v>0.17647058823529413</v>
      </c>
      <c r="E22" s="23">
        <f>C22/$C$25</f>
        <v>0.16171790771923064</v>
      </c>
      <c r="F22" s="71">
        <v>3</v>
      </c>
      <c r="G22" s="71">
        <f t="shared" si="3"/>
        <v>4</v>
      </c>
    </row>
    <row r="23" spans="1:7">
      <c r="A23" s="67" t="s">
        <v>40</v>
      </c>
      <c r="B23" s="68">
        <v>2</v>
      </c>
      <c r="C23" s="69">
        <v>5010000</v>
      </c>
      <c r="D23" s="23">
        <f>B23/$B$25</f>
        <v>0.11764705882352941</v>
      </c>
      <c r="E23" s="23">
        <f>C23/$C$25</f>
        <v>0.26093614095759921</v>
      </c>
      <c r="F23" s="71">
        <v>4</v>
      </c>
      <c r="G23" s="71">
        <f t="shared" si="3"/>
        <v>2</v>
      </c>
    </row>
    <row r="24" spans="1:7">
      <c r="A24" s="67" t="s">
        <v>51</v>
      </c>
      <c r="B24" s="68">
        <v>1</v>
      </c>
      <c r="C24" s="69">
        <v>50000</v>
      </c>
      <c r="D24" s="23">
        <f>B24/$B$25</f>
        <v>5.8823529411764705E-2</v>
      </c>
      <c r="E24" s="23">
        <f>C24/$C$25</f>
        <v>2.6041531033692534E-3</v>
      </c>
      <c r="F24" s="71">
        <v>5</v>
      </c>
      <c r="G24" s="71">
        <f t="shared" si="3"/>
        <v>5</v>
      </c>
    </row>
    <row r="25" spans="1:7">
      <c r="A25" s="32" t="s">
        <v>23</v>
      </c>
      <c r="B25" s="46">
        <f>SUM(B20:B24)</f>
        <v>17</v>
      </c>
      <c r="C25" s="33">
        <f>SUM(C20:C24)</f>
        <v>19200100</v>
      </c>
      <c r="D25" s="30">
        <f>SUM(D20:D24)</f>
        <v>1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35" t="s">
        <v>12</v>
      </c>
      <c r="B27" s="136"/>
      <c r="C27" s="136"/>
      <c r="D27" s="136"/>
      <c r="E27" s="136"/>
      <c r="F27" s="136"/>
      <c r="G27" s="137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15" t="s">
        <v>70</v>
      </c>
      <c r="B30" s="116">
        <v>37</v>
      </c>
      <c r="C30" s="69">
        <v>25481450</v>
      </c>
      <c r="D30" s="119">
        <f t="shared" ref="D30:D37" si="4">B30/$B$38</f>
        <v>0.33636363636363636</v>
      </c>
      <c r="E30" s="23">
        <f t="shared" ref="E30:E37" si="5">C30/$C$38</f>
        <v>0.25643483757769847</v>
      </c>
      <c r="F30" s="121">
        <v>1</v>
      </c>
      <c r="G30" s="71">
        <f>RANK(C30,$C$30:$C$37)</f>
        <v>2</v>
      </c>
    </row>
    <row r="31" spans="1:7">
      <c r="A31" s="115" t="s">
        <v>39</v>
      </c>
      <c r="B31" s="68">
        <v>27</v>
      </c>
      <c r="C31" s="120">
        <v>25664500</v>
      </c>
      <c r="D31" s="23">
        <f t="shared" si="4"/>
        <v>0.24545454545454545</v>
      </c>
      <c r="E31" s="119">
        <f t="shared" si="5"/>
        <v>0.25827697752729306</v>
      </c>
      <c r="F31" s="71">
        <v>2</v>
      </c>
      <c r="G31" s="121">
        <f t="shared" ref="G31:G37" si="6">RANK(C31,$C$30:$C$37)</f>
        <v>1</v>
      </c>
    </row>
    <row r="32" spans="1:7">
      <c r="A32" s="67" t="s">
        <v>38</v>
      </c>
      <c r="B32" s="68">
        <v>15</v>
      </c>
      <c r="C32" s="69">
        <v>14459068.92</v>
      </c>
      <c r="D32" s="23">
        <f t="shared" si="4"/>
        <v>0.13636363636363635</v>
      </c>
      <c r="E32" s="23">
        <f t="shared" si="5"/>
        <v>0.14551012560215168</v>
      </c>
      <c r="F32" s="71">
        <v>3</v>
      </c>
      <c r="G32" s="71">
        <f t="shared" si="6"/>
        <v>4</v>
      </c>
    </row>
    <row r="33" spans="1:7">
      <c r="A33" s="67" t="s">
        <v>40</v>
      </c>
      <c r="B33" s="68">
        <v>14</v>
      </c>
      <c r="C33" s="69">
        <v>13739000</v>
      </c>
      <c r="D33" s="23">
        <f t="shared" ref="D33" si="7">B33/$B$38</f>
        <v>0.12727272727272726</v>
      </c>
      <c r="E33" s="23">
        <f t="shared" ref="E33" si="8">C33/$C$38</f>
        <v>0.1382636480059023</v>
      </c>
      <c r="F33" s="71">
        <v>4</v>
      </c>
      <c r="G33" s="71">
        <f t="shared" si="6"/>
        <v>5</v>
      </c>
    </row>
    <row r="34" spans="1:7">
      <c r="A34" s="67" t="s">
        <v>90</v>
      </c>
      <c r="B34" s="68">
        <v>12</v>
      </c>
      <c r="C34" s="69">
        <v>17610110</v>
      </c>
      <c r="D34" s="23">
        <f t="shared" si="4"/>
        <v>0.10909090909090909</v>
      </c>
      <c r="E34" s="23">
        <f t="shared" si="5"/>
        <v>0.1772209076632375</v>
      </c>
      <c r="F34" s="71">
        <v>5</v>
      </c>
      <c r="G34" s="71">
        <f t="shared" si="6"/>
        <v>3</v>
      </c>
    </row>
    <row r="35" spans="1:7">
      <c r="A35" s="67" t="s">
        <v>64</v>
      </c>
      <c r="B35" s="68">
        <v>2</v>
      </c>
      <c r="C35" s="69">
        <v>1530000</v>
      </c>
      <c r="D35" s="23">
        <f t="shared" si="4"/>
        <v>1.8181818181818181E-2</v>
      </c>
      <c r="E35" s="23">
        <f t="shared" si="5"/>
        <v>1.5397291029116422E-2</v>
      </c>
      <c r="F35" s="71">
        <v>6</v>
      </c>
      <c r="G35" s="71">
        <f t="shared" si="6"/>
        <v>6</v>
      </c>
    </row>
    <row r="36" spans="1:7">
      <c r="A36" s="67" t="s">
        <v>51</v>
      </c>
      <c r="B36" s="68">
        <v>2</v>
      </c>
      <c r="C36" s="69">
        <v>750000</v>
      </c>
      <c r="D36" s="23">
        <f t="shared" si="4"/>
        <v>1.8181818181818181E-2</v>
      </c>
      <c r="E36" s="23">
        <f t="shared" si="5"/>
        <v>7.5476916809394216E-3</v>
      </c>
      <c r="F36" s="71">
        <v>6</v>
      </c>
      <c r="G36" s="71">
        <f t="shared" si="6"/>
        <v>7</v>
      </c>
    </row>
    <row r="37" spans="1:7">
      <c r="A37" s="67" t="s">
        <v>67</v>
      </c>
      <c r="B37" s="68">
        <v>1</v>
      </c>
      <c r="C37" s="69">
        <v>134000</v>
      </c>
      <c r="D37" s="23">
        <f t="shared" si="4"/>
        <v>9.0909090909090905E-3</v>
      </c>
      <c r="E37" s="23">
        <f t="shared" si="5"/>
        <v>1.3485209136611766E-3</v>
      </c>
      <c r="F37" s="71">
        <v>7</v>
      </c>
      <c r="G37" s="71">
        <f t="shared" si="6"/>
        <v>8</v>
      </c>
    </row>
    <row r="38" spans="1:7">
      <c r="A38" s="32" t="s">
        <v>23</v>
      </c>
      <c r="B38" s="47">
        <f>SUM(B30:B37)</f>
        <v>110</v>
      </c>
      <c r="C38" s="37">
        <f>SUM(C30:C37)</f>
        <v>99368128.920000002</v>
      </c>
      <c r="D38" s="30">
        <f>SUM(D30:D37)</f>
        <v>1</v>
      </c>
      <c r="E38" s="30">
        <f>SUM(E30:E37)</f>
        <v>1</v>
      </c>
      <c r="F38" s="31"/>
      <c r="G38" s="31"/>
    </row>
    <row r="40" spans="1:7">
      <c r="A40" s="141" t="s">
        <v>24</v>
      </c>
      <c r="B40" s="141"/>
      <c r="C40" s="141"/>
      <c r="D40" s="99" t="s">
        <v>52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A44" activeCellId="10" sqref="A7 B7 D7 F7 G8 E8 C8 A8 A20:G20 A26:G26 A44:G44"/>
    </sheetView>
  </sheetViews>
  <sheetFormatPr defaultRowHeight="12.75"/>
  <cols>
    <col min="1" max="1" width="30.28515625" customWidth="1"/>
    <col min="2" max="2" width="12.140625" style="62" customWidth="1"/>
    <col min="3" max="3" width="16.140625" style="89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80</v>
      </c>
    </row>
    <row r="2" spans="1:7">
      <c r="A2" s="2" t="str">
        <f>'OVERALL STATS'!A2</f>
        <v>Reporting Period: SEPTEMBER, 2022</v>
      </c>
    </row>
    <row r="3" spans="1:7" ht="13.5" thickBot="1"/>
    <row r="4" spans="1:7" ht="16.5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97"/>
      <c r="C5" s="9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2" t="s">
        <v>70</v>
      </c>
      <c r="B7" s="123">
        <v>28</v>
      </c>
      <c r="C7" s="92">
        <v>20346450</v>
      </c>
      <c r="D7" s="124">
        <f>B7/$B$15</f>
        <v>0.31111111111111112</v>
      </c>
      <c r="E7" s="23">
        <f>C7/$C$15</f>
        <v>0.25792700138495039</v>
      </c>
      <c r="F7" s="121">
        <v>1</v>
      </c>
      <c r="G7" s="71">
        <f>RANK(C7,$C$7:$C$14)</f>
        <v>2</v>
      </c>
    </row>
    <row r="8" spans="1:7">
      <c r="A8" s="122" t="s">
        <v>39</v>
      </c>
      <c r="B8" s="36">
        <v>24</v>
      </c>
      <c r="C8" s="125">
        <v>22559500</v>
      </c>
      <c r="D8" s="27">
        <f>B8/$B$15</f>
        <v>0.26666666666666666</v>
      </c>
      <c r="E8" s="119">
        <f>C8/$C$15</f>
        <v>0.28598129834658076</v>
      </c>
      <c r="F8" s="71">
        <v>2</v>
      </c>
      <c r="G8" s="121">
        <f t="shared" ref="G8:G14" si="0">RANK(C8,$C$7:$C$14)</f>
        <v>1</v>
      </c>
    </row>
    <row r="9" spans="1:7">
      <c r="A9" s="35" t="s">
        <v>90</v>
      </c>
      <c r="B9" s="36">
        <v>12</v>
      </c>
      <c r="C9" s="92">
        <v>17610110</v>
      </c>
      <c r="D9" s="27">
        <f t="shared" ref="D9" si="1">B9/$B$15</f>
        <v>0.13333333333333333</v>
      </c>
      <c r="E9" s="23">
        <f t="shared" ref="E9" si="2">C9/$C$15</f>
        <v>0.22323908428050734</v>
      </c>
      <c r="F9" s="71">
        <v>3</v>
      </c>
      <c r="G9" s="71">
        <f t="shared" si="0"/>
        <v>3</v>
      </c>
    </row>
    <row r="10" spans="1:7">
      <c r="A10" s="35" t="s">
        <v>40</v>
      </c>
      <c r="B10" s="36">
        <v>12</v>
      </c>
      <c r="C10" s="92">
        <v>8729000</v>
      </c>
      <c r="D10" s="27">
        <f>B10/$B$15</f>
        <v>0.13333333333333333</v>
      </c>
      <c r="E10" s="23">
        <f>C10/$C$15</f>
        <v>0.11065541139064712</v>
      </c>
      <c r="F10" s="71">
        <v>3</v>
      </c>
      <c r="G10" s="71">
        <f t="shared" si="0"/>
        <v>4</v>
      </c>
    </row>
    <row r="11" spans="1:7">
      <c r="A11" s="35" t="s">
        <v>38</v>
      </c>
      <c r="B11" s="36">
        <v>10</v>
      </c>
      <c r="C11" s="92">
        <v>7275468.9199999999</v>
      </c>
      <c r="D11" s="27">
        <f>B11/$B$15</f>
        <v>0.1111111111111111</v>
      </c>
      <c r="E11" s="23">
        <f>C11/$C$15</f>
        <v>9.2229351174529392E-2</v>
      </c>
      <c r="F11" s="71">
        <v>4</v>
      </c>
      <c r="G11" s="71">
        <f t="shared" si="0"/>
        <v>5</v>
      </c>
    </row>
    <row r="12" spans="1:7">
      <c r="A12" s="35" t="s">
        <v>64</v>
      </c>
      <c r="B12" s="36">
        <v>2</v>
      </c>
      <c r="C12" s="92">
        <v>1530000</v>
      </c>
      <c r="D12" s="27">
        <f>B12/$B$15</f>
        <v>2.2222222222222223E-2</v>
      </c>
      <c r="E12" s="23">
        <f>C12/$C$15</f>
        <v>1.9395438128959799E-2</v>
      </c>
      <c r="F12" s="71">
        <v>5</v>
      </c>
      <c r="G12" s="71">
        <f t="shared" si="0"/>
        <v>6</v>
      </c>
    </row>
    <row r="13" spans="1:7">
      <c r="A13" s="35" t="s">
        <v>51</v>
      </c>
      <c r="B13" s="36">
        <v>1</v>
      </c>
      <c r="C13" s="92">
        <v>700000</v>
      </c>
      <c r="D13" s="27">
        <f>B13/$B$15</f>
        <v>1.1111111111111112E-2</v>
      </c>
      <c r="E13" s="23">
        <f>C13/$C$15</f>
        <v>8.8737298629227839E-3</v>
      </c>
      <c r="F13" s="71">
        <v>6</v>
      </c>
      <c r="G13" s="71">
        <f t="shared" si="0"/>
        <v>7</v>
      </c>
    </row>
    <row r="14" spans="1:7">
      <c r="A14" s="35" t="s">
        <v>67</v>
      </c>
      <c r="B14" s="36">
        <v>1</v>
      </c>
      <c r="C14" s="92">
        <v>134000</v>
      </c>
      <c r="D14" s="27">
        <f>B14/$B$15</f>
        <v>1.1111111111111112E-2</v>
      </c>
      <c r="E14" s="23">
        <f>C14/$C$15</f>
        <v>1.6986854309023614E-3</v>
      </c>
      <c r="F14" s="71">
        <v>6</v>
      </c>
      <c r="G14" s="71">
        <f t="shared" si="0"/>
        <v>8</v>
      </c>
    </row>
    <row r="15" spans="1:7">
      <c r="A15" s="28" t="s">
        <v>23</v>
      </c>
      <c r="B15" s="29">
        <f>SUM(B7:B14)</f>
        <v>90</v>
      </c>
      <c r="C15" s="93">
        <f>SUM(C7:C14)</f>
        <v>78884528.920000002</v>
      </c>
      <c r="D15" s="30">
        <f>SUM(D7:D14)</f>
        <v>0.99999999999999989</v>
      </c>
      <c r="E15" s="30">
        <f>SUM(E7:E14)</f>
        <v>1</v>
      </c>
      <c r="F15" s="31"/>
      <c r="G15" s="31"/>
    </row>
    <row r="16" spans="1:7" ht="13.5" thickBot="1"/>
    <row r="17" spans="1:7" ht="16.5" thickBot="1">
      <c r="A17" s="135" t="s">
        <v>14</v>
      </c>
      <c r="B17" s="136"/>
      <c r="C17" s="136"/>
      <c r="D17" s="136"/>
      <c r="E17" s="136"/>
      <c r="F17" s="136"/>
      <c r="G17" s="137"/>
    </row>
    <row r="18" spans="1:7">
      <c r="A18" s="3"/>
      <c r="B18" s="97"/>
      <c r="C18" s="90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1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26" t="s">
        <v>70</v>
      </c>
      <c r="B20" s="123">
        <v>3</v>
      </c>
      <c r="C20" s="125">
        <v>1283500</v>
      </c>
      <c r="D20" s="124">
        <f>B20/$B$21</f>
        <v>1</v>
      </c>
      <c r="E20" s="119">
        <f>C20/$C$21</f>
        <v>1</v>
      </c>
      <c r="F20" s="121">
        <v>1</v>
      </c>
      <c r="G20" s="121">
        <v>1</v>
      </c>
    </row>
    <row r="21" spans="1:7">
      <c r="A21" s="28" t="s">
        <v>23</v>
      </c>
      <c r="B21" s="29">
        <f>SUM(B20:B20)</f>
        <v>3</v>
      </c>
      <c r="C21" s="93">
        <f>SUM(C20:C20)</f>
        <v>1283500</v>
      </c>
      <c r="D21" s="30">
        <f>SUM(D20:D20)</f>
        <v>1</v>
      </c>
      <c r="E21" s="30">
        <f>SUM(E20:E20)</f>
        <v>1</v>
      </c>
      <c r="F21" s="31"/>
      <c r="G21" s="31"/>
    </row>
    <row r="22" spans="1:7" ht="13.5" thickBot="1"/>
    <row r="23" spans="1:7" ht="16.5" thickBot="1">
      <c r="A23" s="135" t="s">
        <v>15</v>
      </c>
      <c r="B23" s="136"/>
      <c r="C23" s="136"/>
      <c r="D23" s="136"/>
      <c r="E23" s="136"/>
      <c r="F23" s="136"/>
      <c r="G23" s="137"/>
    </row>
    <row r="24" spans="1:7">
      <c r="A24" s="3"/>
      <c r="B24" s="97"/>
      <c r="C24" s="90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1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2" t="s">
        <v>70</v>
      </c>
      <c r="B26" s="123">
        <v>25</v>
      </c>
      <c r="C26" s="125">
        <v>18495450</v>
      </c>
      <c r="D26" s="124">
        <f t="shared" ref="D26:D31" si="3">B26/$B$33</f>
        <v>0.33783783783783783</v>
      </c>
      <c r="E26" s="119">
        <f t="shared" ref="E26:E31" si="4">C26/$C$33</f>
        <v>0.28271184606420269</v>
      </c>
      <c r="F26" s="121">
        <v>1</v>
      </c>
      <c r="G26" s="121">
        <f>RANK(C26,$C$26:$C$32)</f>
        <v>1</v>
      </c>
    </row>
    <row r="27" spans="1:7">
      <c r="A27" s="35" t="s">
        <v>39</v>
      </c>
      <c r="B27" s="36">
        <v>16</v>
      </c>
      <c r="C27" s="92">
        <v>12999000</v>
      </c>
      <c r="D27" s="27">
        <f t="shared" si="3"/>
        <v>0.21621621621621623</v>
      </c>
      <c r="E27" s="23">
        <f t="shared" si="4"/>
        <v>0.19869596506105938</v>
      </c>
      <c r="F27" s="101">
        <v>2</v>
      </c>
      <c r="G27" s="71">
        <f t="shared" ref="G27:G32" si="5">RANK(C27,$C$26:$C$32)</f>
        <v>3</v>
      </c>
    </row>
    <row r="28" spans="1:7">
      <c r="A28" s="35" t="s">
        <v>40</v>
      </c>
      <c r="B28" s="36">
        <v>12</v>
      </c>
      <c r="C28" s="92">
        <v>8729000</v>
      </c>
      <c r="D28" s="27">
        <f t="shared" si="3"/>
        <v>0.16216216216216217</v>
      </c>
      <c r="E28" s="23">
        <f t="shared" si="4"/>
        <v>0.13342696199846044</v>
      </c>
      <c r="F28" s="101">
        <v>3</v>
      </c>
      <c r="G28" s="71">
        <f t="shared" si="5"/>
        <v>4</v>
      </c>
    </row>
    <row r="29" spans="1:7">
      <c r="A29" s="35" t="s">
        <v>90</v>
      </c>
      <c r="B29" s="36">
        <v>11</v>
      </c>
      <c r="C29" s="92">
        <v>17010110</v>
      </c>
      <c r="D29" s="27">
        <f t="shared" si="3"/>
        <v>0.14864864864864866</v>
      </c>
      <c r="E29" s="23">
        <f t="shared" si="4"/>
        <v>0.26000770999652101</v>
      </c>
      <c r="F29" s="71">
        <v>4</v>
      </c>
      <c r="G29" s="71">
        <f t="shared" si="5"/>
        <v>2</v>
      </c>
    </row>
    <row r="30" spans="1:7">
      <c r="A30" s="35" t="s">
        <v>38</v>
      </c>
      <c r="B30" s="36">
        <v>7</v>
      </c>
      <c r="C30" s="92">
        <v>5958000</v>
      </c>
      <c r="D30" s="27">
        <f t="shared" si="3"/>
        <v>9.45945945945946E-2</v>
      </c>
      <c r="E30" s="23">
        <f t="shared" si="4"/>
        <v>9.1070894671420252E-2</v>
      </c>
      <c r="F30" s="101">
        <v>5</v>
      </c>
      <c r="G30" s="71">
        <f t="shared" si="5"/>
        <v>5</v>
      </c>
    </row>
    <row r="31" spans="1:7">
      <c r="A31" s="35" t="s">
        <v>64</v>
      </c>
      <c r="B31" s="36">
        <v>2</v>
      </c>
      <c r="C31" s="92">
        <v>1530000</v>
      </c>
      <c r="D31" s="27">
        <f t="shared" si="3"/>
        <v>2.7027027027027029E-2</v>
      </c>
      <c r="E31" s="23">
        <f t="shared" si="4"/>
        <v>2.3386785640697041E-2</v>
      </c>
      <c r="F31" s="71">
        <v>6</v>
      </c>
      <c r="G31" s="71">
        <f t="shared" si="5"/>
        <v>6</v>
      </c>
    </row>
    <row r="32" spans="1:7">
      <c r="A32" s="35" t="s">
        <v>51</v>
      </c>
      <c r="B32" s="36">
        <v>1</v>
      </c>
      <c r="C32" s="92">
        <v>700000</v>
      </c>
      <c r="D32" s="27">
        <f>B32/$B$33</f>
        <v>1.3513513513513514E-2</v>
      </c>
      <c r="E32" s="23">
        <f>C32/$C$33</f>
        <v>1.0699836567639169E-2</v>
      </c>
      <c r="F32" s="71">
        <v>7</v>
      </c>
      <c r="G32" s="71">
        <f t="shared" si="5"/>
        <v>7</v>
      </c>
    </row>
    <row r="33" spans="1:7">
      <c r="A33" s="28" t="s">
        <v>23</v>
      </c>
      <c r="B33" s="40">
        <f>SUM(B26:B32)</f>
        <v>74</v>
      </c>
      <c r="C33" s="94">
        <f>SUM(C26:C32)</f>
        <v>65421560</v>
      </c>
      <c r="D33" s="30">
        <f>SUM(D26:D32)</f>
        <v>1.0000000000000002</v>
      </c>
      <c r="E33" s="30">
        <f>SUM(E26:E32)</f>
        <v>1</v>
      </c>
      <c r="F33" s="31"/>
      <c r="G33" s="31"/>
    </row>
    <row r="34" spans="1:7" ht="13.5" thickBot="1"/>
    <row r="35" spans="1:7" ht="16.5" thickBot="1">
      <c r="A35" s="135" t="s">
        <v>16</v>
      </c>
      <c r="B35" s="136"/>
      <c r="C35" s="136"/>
      <c r="D35" s="136"/>
      <c r="E35" s="136"/>
      <c r="F35" s="136"/>
      <c r="G35" s="137"/>
    </row>
    <row r="36" spans="1:7">
      <c r="A36" s="18"/>
      <c r="B36" s="98"/>
      <c r="C36" s="95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1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87" t="s">
        <v>144</v>
      </c>
      <c r="B38" s="88"/>
      <c r="C38" s="96"/>
      <c r="D38" s="23"/>
      <c r="E38" s="23"/>
      <c r="F38" s="71"/>
      <c r="G38" s="71"/>
    </row>
    <row r="39" spans="1:7">
      <c r="A39" s="28" t="s">
        <v>23</v>
      </c>
      <c r="B39" s="40">
        <f>SUM(B38:B38)</f>
        <v>0</v>
      </c>
      <c r="C39" s="94">
        <f>SUM(C38:C38)</f>
        <v>0</v>
      </c>
      <c r="D39" s="30"/>
      <c r="E39" s="30"/>
      <c r="F39" s="31"/>
      <c r="G39" s="31"/>
    </row>
    <row r="40" spans="1:7" ht="13.5" thickBot="1"/>
    <row r="41" spans="1:7" ht="16.5" thickBot="1">
      <c r="A41" s="135" t="s">
        <v>17</v>
      </c>
      <c r="B41" s="136"/>
      <c r="C41" s="136"/>
      <c r="D41" s="136"/>
      <c r="E41" s="136"/>
      <c r="F41" s="136"/>
      <c r="G41" s="137"/>
    </row>
    <row r="42" spans="1:7">
      <c r="A42" s="18"/>
      <c r="B42" s="98"/>
      <c r="C42" s="95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1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22" t="s">
        <v>39</v>
      </c>
      <c r="B44" s="123">
        <v>7</v>
      </c>
      <c r="C44" s="125">
        <v>3560500</v>
      </c>
      <c r="D44" s="124">
        <f>B44/$B$49</f>
        <v>0.46666666666666667</v>
      </c>
      <c r="E44" s="119">
        <f>C44/$C$49</f>
        <v>0.47708894920602191</v>
      </c>
      <c r="F44" s="121">
        <v>1</v>
      </c>
      <c r="G44" s="121">
        <v>1</v>
      </c>
    </row>
    <row r="45" spans="1:7">
      <c r="A45" s="35" t="s">
        <v>70</v>
      </c>
      <c r="B45" s="36">
        <v>3</v>
      </c>
      <c r="C45" s="92">
        <v>1851000</v>
      </c>
      <c r="D45" s="27">
        <f>B45/$B$49</f>
        <v>0.2</v>
      </c>
      <c r="E45" s="23">
        <f>C45/$C$49</f>
        <v>0.2480246159192098</v>
      </c>
      <c r="F45" s="71">
        <v>2</v>
      </c>
      <c r="G45" s="71">
        <v>2</v>
      </c>
    </row>
    <row r="46" spans="1:7">
      <c r="A46" s="35" t="s">
        <v>38</v>
      </c>
      <c r="B46" s="36">
        <v>3</v>
      </c>
      <c r="C46" s="92">
        <v>1317468.92</v>
      </c>
      <c r="D46" s="27">
        <f t="shared" ref="D46" si="6">B46/$B$49</f>
        <v>0.2</v>
      </c>
      <c r="E46" s="23">
        <f t="shared" ref="E46" si="7">C46/$C$49</f>
        <v>0.17653415606077588</v>
      </c>
      <c r="F46" s="71">
        <v>2</v>
      </c>
      <c r="G46" s="71">
        <v>3</v>
      </c>
    </row>
    <row r="47" spans="1:7">
      <c r="A47" s="35" t="s">
        <v>90</v>
      </c>
      <c r="B47" s="36">
        <v>1</v>
      </c>
      <c r="C47" s="92">
        <v>600000</v>
      </c>
      <c r="D47" s="27">
        <f>B47/$B$49</f>
        <v>6.6666666666666666E-2</v>
      </c>
      <c r="E47" s="23">
        <f>C47/$C$49</f>
        <v>8.039695815857692E-2</v>
      </c>
      <c r="F47" s="71">
        <v>3</v>
      </c>
      <c r="G47" s="71">
        <v>4</v>
      </c>
    </row>
    <row r="48" spans="1:7">
      <c r="A48" s="35" t="s">
        <v>67</v>
      </c>
      <c r="B48" s="36">
        <v>1</v>
      </c>
      <c r="C48" s="92">
        <v>134000</v>
      </c>
      <c r="D48" s="27">
        <f>B48/$B$49</f>
        <v>6.6666666666666666E-2</v>
      </c>
      <c r="E48" s="23">
        <f>C48/$C$49</f>
        <v>1.7955320655415514E-2</v>
      </c>
      <c r="F48" s="71">
        <v>3</v>
      </c>
      <c r="G48" s="71">
        <v>5</v>
      </c>
    </row>
    <row r="49" spans="1:7">
      <c r="A49" s="28" t="s">
        <v>23</v>
      </c>
      <c r="B49" s="29">
        <f>SUM(B44:B48)</f>
        <v>15</v>
      </c>
      <c r="C49" s="93">
        <f>SUM(C44:C48)</f>
        <v>7462968.9199999999</v>
      </c>
      <c r="D49" s="30">
        <f>SUM(D44:D48)</f>
        <v>1</v>
      </c>
      <c r="E49" s="30">
        <f>SUM(E44:E48)</f>
        <v>1.0000000000000002</v>
      </c>
      <c r="F49" s="31"/>
      <c r="G49" s="31"/>
    </row>
    <row r="52" spans="1:7">
      <c r="A52" s="141" t="s">
        <v>24</v>
      </c>
      <c r="B52" s="141"/>
      <c r="C52" s="141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7:G17"/>
    <mergeCell ref="A23:G23"/>
    <mergeCell ref="A35:G35"/>
    <mergeCell ref="A41:G41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2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2" customWidth="1"/>
    <col min="7" max="7" width="16.28515625" style="62" customWidth="1"/>
  </cols>
  <sheetData>
    <row r="1" spans="1:7" ht="15.75">
      <c r="A1" s="54" t="s">
        <v>81</v>
      </c>
    </row>
    <row r="2" spans="1:7">
      <c r="A2" s="55" t="str">
        <f>'OVERALL STATS'!A2</f>
        <v>Reporting Period: SEPTEMBER, 2022</v>
      </c>
    </row>
    <row r="3" spans="1:7" ht="13.5" thickBot="1"/>
    <row r="4" spans="1:7" ht="16.5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6"/>
      <c r="B5" s="64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7" t="s">
        <v>11</v>
      </c>
      <c r="B6" s="19" t="s">
        <v>8</v>
      </c>
      <c r="C6" s="4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70</v>
      </c>
      <c r="B7" s="128">
        <v>3</v>
      </c>
      <c r="C7" s="66">
        <v>2051500</v>
      </c>
      <c r="D7" s="124">
        <f>B7/$B$11</f>
        <v>0.3</v>
      </c>
      <c r="E7" s="65">
        <f>C7/$C$11</f>
        <v>0.20858964321664245</v>
      </c>
      <c r="F7" s="121">
        <v>1</v>
      </c>
      <c r="G7" s="71">
        <v>2</v>
      </c>
    </row>
    <row r="8" spans="1:7">
      <c r="A8" s="59" t="s">
        <v>38</v>
      </c>
      <c r="B8" s="52">
        <v>3</v>
      </c>
      <c r="C8" s="53">
        <v>1668600</v>
      </c>
      <c r="D8" s="27">
        <f>B8/$B$11</f>
        <v>0.3</v>
      </c>
      <c r="E8" s="65">
        <f>C8/$C$11</f>
        <v>0.16965765472643898</v>
      </c>
      <c r="F8" s="71">
        <v>1</v>
      </c>
      <c r="G8" s="71">
        <v>3</v>
      </c>
    </row>
    <row r="9" spans="1:7">
      <c r="A9" s="131" t="s">
        <v>40</v>
      </c>
      <c r="B9" s="52">
        <v>2</v>
      </c>
      <c r="C9" s="130">
        <v>5010000</v>
      </c>
      <c r="D9" s="27">
        <f t="shared" ref="D9" si="0">B9/$B$11</f>
        <v>0.2</v>
      </c>
      <c r="E9" s="129">
        <f t="shared" ref="E9" si="1">C9/$C$11</f>
        <v>0.50940000610059888</v>
      </c>
      <c r="F9" s="71">
        <v>2</v>
      </c>
      <c r="G9" s="121">
        <v>1</v>
      </c>
    </row>
    <row r="10" spans="1:7">
      <c r="A10" s="59" t="s">
        <v>39</v>
      </c>
      <c r="B10" s="52">
        <v>2</v>
      </c>
      <c r="C10" s="53">
        <v>1105000</v>
      </c>
      <c r="D10" s="27">
        <f>B10/$B$11</f>
        <v>0.2</v>
      </c>
      <c r="E10" s="65">
        <f>C10/$C$11</f>
        <v>0.11235269595631971</v>
      </c>
      <c r="F10" s="71">
        <v>2</v>
      </c>
      <c r="G10" s="71">
        <v>4</v>
      </c>
    </row>
    <row r="11" spans="1:7">
      <c r="A11" s="58" t="s">
        <v>23</v>
      </c>
      <c r="B11" s="34">
        <f>SUM(B7:B10)</f>
        <v>10</v>
      </c>
      <c r="C11" s="50">
        <f>SUM(C7:C10)</f>
        <v>9835100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35" t="s">
        <v>19</v>
      </c>
      <c r="B13" s="136"/>
      <c r="C13" s="136"/>
      <c r="D13" s="136"/>
      <c r="E13" s="136"/>
      <c r="F13" s="136"/>
      <c r="G13" s="137"/>
    </row>
    <row r="14" spans="1:7">
      <c r="A14" s="56"/>
      <c r="B14" s="64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7" t="s">
        <v>11</v>
      </c>
      <c r="B15" s="19" t="s">
        <v>8</v>
      </c>
      <c r="C15" s="49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32" t="s">
        <v>38</v>
      </c>
      <c r="B16" s="121">
        <v>1</v>
      </c>
      <c r="C16" s="133">
        <v>440000</v>
      </c>
      <c r="D16" s="124">
        <f>B16/$B$17</f>
        <v>1</v>
      </c>
      <c r="E16" s="129">
        <f>C16/$C$17</f>
        <v>1</v>
      </c>
      <c r="F16" s="121">
        <v>1</v>
      </c>
      <c r="G16" s="121">
        <v>1</v>
      </c>
    </row>
    <row r="17" spans="1:7">
      <c r="A17" s="58" t="s">
        <v>23</v>
      </c>
      <c r="B17" s="40">
        <f>SUM(B16:B16)</f>
        <v>1</v>
      </c>
      <c r="C17" s="37">
        <f>SUM(C16:C16)</f>
        <v>440000</v>
      </c>
      <c r="D17" s="30">
        <f>SUM(D16:D16)</f>
        <v>1</v>
      </c>
      <c r="E17" s="30">
        <f>SUM(E16:E16)</f>
        <v>1</v>
      </c>
      <c r="F17" s="40"/>
      <c r="G17" s="40"/>
    </row>
    <row r="18" spans="1:7" ht="13.5" thickBot="1"/>
    <row r="19" spans="1:7" ht="16.5" thickBot="1">
      <c r="A19" s="135" t="s">
        <v>20</v>
      </c>
      <c r="B19" s="136"/>
      <c r="C19" s="136"/>
      <c r="D19" s="136"/>
      <c r="E19" s="136"/>
      <c r="F19" s="136"/>
      <c r="G19" s="137"/>
    </row>
    <row r="20" spans="1:7">
      <c r="A20" s="56"/>
      <c r="B20" s="64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7" t="s">
        <v>11</v>
      </c>
      <c r="B21" s="19" t="s">
        <v>8</v>
      </c>
      <c r="C21" s="49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31" t="s">
        <v>51</v>
      </c>
      <c r="B22" s="134">
        <v>1</v>
      </c>
      <c r="C22" s="130">
        <v>50000</v>
      </c>
      <c r="D22" s="124">
        <f t="shared" ref="D22" si="2">B22/$B$23</f>
        <v>1</v>
      </c>
      <c r="E22" s="129">
        <f t="shared" ref="E22" si="3">C22/$C$23</f>
        <v>1</v>
      </c>
      <c r="F22" s="121">
        <v>1</v>
      </c>
      <c r="G22" s="121">
        <v>1</v>
      </c>
    </row>
    <row r="23" spans="1:7">
      <c r="A23" s="58" t="s">
        <v>23</v>
      </c>
      <c r="B23" s="40">
        <f>SUM(B22:B22)</f>
        <v>1</v>
      </c>
      <c r="C23" s="37">
        <f>SUM(C22:C22)</f>
        <v>50000</v>
      </c>
      <c r="D23" s="30">
        <f>SUM(D22:D22)</f>
        <v>1</v>
      </c>
      <c r="E23" s="30">
        <f>SUM(E22:E22)</f>
        <v>1</v>
      </c>
      <c r="F23" s="40"/>
      <c r="G23" s="40"/>
    </row>
    <row r="24" spans="1:7" ht="13.5" thickBot="1"/>
    <row r="25" spans="1:7" ht="16.5" thickBot="1">
      <c r="A25" s="135" t="s">
        <v>21</v>
      </c>
      <c r="B25" s="136"/>
      <c r="C25" s="136"/>
      <c r="D25" s="136"/>
      <c r="E25" s="136"/>
      <c r="F25" s="136"/>
      <c r="G25" s="137"/>
    </row>
    <row r="26" spans="1:7">
      <c r="A26" s="56"/>
      <c r="B26" s="64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7" t="s">
        <v>11</v>
      </c>
      <c r="B27" s="19" t="s">
        <v>8</v>
      </c>
      <c r="C27" s="49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31" t="s">
        <v>70</v>
      </c>
      <c r="B28" s="134">
        <v>2</v>
      </c>
      <c r="C28" s="70">
        <v>1650000</v>
      </c>
      <c r="D28" s="119">
        <f>B28/$B$30</f>
        <v>0.66666666666666663</v>
      </c>
      <c r="E28" s="65">
        <f>C28/$C$30</f>
        <v>0.24535315985130113</v>
      </c>
      <c r="F28" s="121">
        <v>1</v>
      </c>
      <c r="G28" s="71">
        <v>2</v>
      </c>
    </row>
    <row r="29" spans="1:7">
      <c r="A29" s="132" t="s">
        <v>38</v>
      </c>
      <c r="B29" s="71">
        <v>1</v>
      </c>
      <c r="C29" s="133">
        <v>5075000</v>
      </c>
      <c r="D29" s="23">
        <f>B29/$B$30</f>
        <v>0.33333333333333331</v>
      </c>
      <c r="E29" s="129">
        <f>C29/$C$30</f>
        <v>0.75464684014869887</v>
      </c>
      <c r="F29" s="71">
        <v>2</v>
      </c>
      <c r="G29" s="121">
        <v>1</v>
      </c>
    </row>
    <row r="30" spans="1:7">
      <c r="A30" s="58" t="s">
        <v>23</v>
      </c>
      <c r="B30" s="34">
        <f>SUM(B28:B29)</f>
        <v>3</v>
      </c>
      <c r="C30" s="50">
        <f>SUM(C28:C29)</f>
        <v>6725000</v>
      </c>
      <c r="D30" s="30">
        <f>SUM(D28:D29)</f>
        <v>1</v>
      </c>
      <c r="E30" s="30">
        <f>SUM(E28:E29)</f>
        <v>1</v>
      </c>
      <c r="F30" s="40"/>
      <c r="G30" s="40"/>
    </row>
    <row r="31" spans="1:7" ht="13.5" thickBot="1"/>
    <row r="32" spans="1:7" ht="16.5" thickBot="1">
      <c r="A32" s="135" t="s">
        <v>22</v>
      </c>
      <c r="B32" s="136"/>
      <c r="C32" s="136"/>
      <c r="D32" s="136"/>
      <c r="E32" s="136"/>
      <c r="F32" s="136"/>
      <c r="G32" s="137"/>
    </row>
    <row r="33" spans="1:7">
      <c r="A33" s="56"/>
      <c r="B33" s="64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7" t="s">
        <v>11</v>
      </c>
      <c r="B34" s="19" t="s">
        <v>8</v>
      </c>
      <c r="C34" s="49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31" t="s">
        <v>39</v>
      </c>
      <c r="B35" s="134">
        <v>1</v>
      </c>
      <c r="C35" s="130">
        <v>2000000</v>
      </c>
      <c r="D35" s="119">
        <f t="shared" ref="D35" si="4">B35/$B$37</f>
        <v>0.5</v>
      </c>
      <c r="E35" s="119">
        <f t="shared" ref="E35" si="5">C35/$C$37</f>
        <v>0.93023255813953487</v>
      </c>
      <c r="F35" s="121">
        <v>1</v>
      </c>
      <c r="G35" s="121">
        <v>1</v>
      </c>
    </row>
    <row r="36" spans="1:7">
      <c r="A36" s="131" t="s">
        <v>70</v>
      </c>
      <c r="B36" s="134">
        <v>1</v>
      </c>
      <c r="C36" s="70">
        <v>150000</v>
      </c>
      <c r="D36" s="119">
        <f>B36/$B$37</f>
        <v>0.5</v>
      </c>
      <c r="E36" s="23">
        <f>C36/$C$37</f>
        <v>6.9767441860465115E-2</v>
      </c>
      <c r="F36" s="121">
        <v>1</v>
      </c>
      <c r="G36" s="71">
        <v>2</v>
      </c>
    </row>
    <row r="37" spans="1:7">
      <c r="A37" s="58" t="s">
        <v>23</v>
      </c>
      <c r="B37" s="34">
        <f>SUM(B35:B36)</f>
        <v>2</v>
      </c>
      <c r="C37" s="50">
        <f>SUM(C35:C36)</f>
        <v>2150000</v>
      </c>
      <c r="D37" s="30">
        <f>SUM(D35:D36)</f>
        <v>1</v>
      </c>
      <c r="E37" s="30">
        <f>SUM(E35:E36)</f>
        <v>1</v>
      </c>
      <c r="F37" s="40"/>
      <c r="G37" s="40"/>
    </row>
    <row r="38" spans="1:7">
      <c r="A38" s="60"/>
      <c r="B38" s="24"/>
      <c r="C38" s="51"/>
      <c r="D38" s="42"/>
      <c r="E38" s="42"/>
      <c r="F38" s="63"/>
      <c r="G38" s="63"/>
    </row>
    <row r="40" spans="1:7">
      <c r="A40" s="141" t="s">
        <v>24</v>
      </c>
      <c r="B40" s="141"/>
      <c r="C40" s="141"/>
    </row>
    <row r="41" spans="1:7">
      <c r="A41" s="61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19:G19"/>
    <mergeCell ref="A25:G25"/>
    <mergeCell ref="A32:G32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7"/>
  <sheetViews>
    <sheetView workbookViewId="0"/>
  </sheetViews>
  <sheetFormatPr defaultRowHeight="12.75"/>
  <cols>
    <col min="1" max="1" width="33.5703125" customWidth="1"/>
    <col min="2" max="2" width="25.5703125" customWidth="1"/>
    <col min="3" max="3" width="11.42578125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2" t="s">
        <v>146</v>
      </c>
      <c r="B1" t="s">
        <v>30</v>
      </c>
    </row>
    <row r="2" spans="1:7">
      <c r="A2" s="72" t="s">
        <v>29</v>
      </c>
      <c r="B2" t="s">
        <v>30</v>
      </c>
    </row>
    <row r="4" spans="1:7">
      <c r="D4" s="72" t="s">
        <v>48</v>
      </c>
    </row>
    <row r="5" spans="1:7">
      <c r="A5" s="72" t="s">
        <v>7</v>
      </c>
      <c r="B5" s="72" t="s">
        <v>26</v>
      </c>
      <c r="C5" s="72" t="s">
        <v>33</v>
      </c>
      <c r="D5" t="s">
        <v>8</v>
      </c>
      <c r="E5" t="s">
        <v>9</v>
      </c>
      <c r="F5" t="s">
        <v>32</v>
      </c>
      <c r="G5" t="s">
        <v>147</v>
      </c>
    </row>
    <row r="6" spans="1:7">
      <c r="A6" t="s">
        <v>40</v>
      </c>
      <c r="D6" s="73">
        <v>12</v>
      </c>
      <c r="E6" s="25">
        <v>8729000</v>
      </c>
      <c r="F6" s="9">
        <v>0.12903225806451613</v>
      </c>
      <c r="G6" s="9">
        <v>0.10888380464874226</v>
      </c>
    </row>
    <row r="7" spans="1:7">
      <c r="B7" t="s">
        <v>27</v>
      </c>
      <c r="D7" s="73">
        <v>1</v>
      </c>
      <c r="E7" s="25">
        <v>399900</v>
      </c>
      <c r="F7" s="9">
        <v>1.0752688172043012E-2</v>
      </c>
      <c r="G7" s="9">
        <v>4.9882728238093742E-3</v>
      </c>
    </row>
    <row r="8" spans="1:7">
      <c r="C8" t="s">
        <v>60</v>
      </c>
      <c r="D8" s="73">
        <v>1</v>
      </c>
      <c r="E8" s="25">
        <v>399900</v>
      </c>
      <c r="F8" s="9">
        <v>1.0752688172043012E-2</v>
      </c>
      <c r="G8" s="9">
        <v>4.9882728238093742E-3</v>
      </c>
    </row>
    <row r="9" spans="1:7">
      <c r="B9" t="s">
        <v>85</v>
      </c>
      <c r="D9" s="73">
        <v>11</v>
      </c>
      <c r="E9" s="25">
        <v>8329100</v>
      </c>
      <c r="F9" s="9">
        <v>0.11827956989247312</v>
      </c>
      <c r="G9" s="9">
        <v>0.10389553182493289</v>
      </c>
    </row>
    <row r="10" spans="1:7">
      <c r="C10" t="s">
        <v>86</v>
      </c>
      <c r="D10" s="73">
        <v>11</v>
      </c>
      <c r="E10" s="25">
        <v>8329100</v>
      </c>
      <c r="F10" s="9">
        <v>0.11827956989247312</v>
      </c>
      <c r="G10" s="9">
        <v>0.10389553182493289</v>
      </c>
    </row>
    <row r="11" spans="1:7">
      <c r="A11" t="s">
        <v>38</v>
      </c>
      <c r="D11" s="73">
        <v>10</v>
      </c>
      <c r="E11" s="25">
        <v>7275468.9199999999</v>
      </c>
      <c r="F11" s="9">
        <v>0.10752688172043011</v>
      </c>
      <c r="G11" s="9">
        <v>9.0752747922244914E-2</v>
      </c>
    </row>
    <row r="12" spans="1:7">
      <c r="B12" t="s">
        <v>71</v>
      </c>
      <c r="D12" s="73">
        <v>3</v>
      </c>
      <c r="E12" s="25">
        <v>1827000</v>
      </c>
      <c r="F12" s="9">
        <v>3.2258064516129031E-2</v>
      </c>
      <c r="G12" s="9">
        <v>2.27896335311321E-2</v>
      </c>
    </row>
    <row r="13" spans="1:7">
      <c r="C13" t="s">
        <v>89</v>
      </c>
      <c r="D13" s="73">
        <v>2</v>
      </c>
      <c r="E13" s="25">
        <v>1207000</v>
      </c>
      <c r="F13" s="9">
        <v>2.1505376344086023E-2</v>
      </c>
      <c r="G13" s="9">
        <v>1.5055877215148575E-2</v>
      </c>
    </row>
    <row r="14" spans="1:7">
      <c r="C14" t="s">
        <v>58</v>
      </c>
      <c r="D14" s="73">
        <v>1</v>
      </c>
      <c r="E14" s="25">
        <v>620000</v>
      </c>
      <c r="F14" s="9">
        <v>1.0752688172043012E-2</v>
      </c>
      <c r="G14" s="9">
        <v>7.7337563159835263E-3</v>
      </c>
    </row>
    <row r="15" spans="1:7">
      <c r="B15" t="s">
        <v>62</v>
      </c>
      <c r="D15" s="73">
        <v>1</v>
      </c>
      <c r="E15" s="25">
        <v>1550000</v>
      </c>
      <c r="F15" s="9">
        <v>1.0752688172043012E-2</v>
      </c>
      <c r="G15" s="9">
        <v>1.9334390789958817E-2</v>
      </c>
    </row>
    <row r="16" spans="1:7">
      <c r="C16" t="s">
        <v>61</v>
      </c>
      <c r="D16" s="73">
        <v>1</v>
      </c>
      <c r="E16" s="25">
        <v>1550000</v>
      </c>
      <c r="F16" s="9">
        <v>1.0752688172043012E-2</v>
      </c>
      <c r="G16" s="9">
        <v>1.9334390789958817E-2</v>
      </c>
    </row>
    <row r="17" spans="1:7">
      <c r="B17" t="s">
        <v>45</v>
      </c>
      <c r="D17" s="73">
        <v>3</v>
      </c>
      <c r="E17" s="25">
        <v>1317468.92</v>
      </c>
      <c r="F17" s="9">
        <v>3.2258064516129031E-2</v>
      </c>
      <c r="G17" s="9">
        <v>1.6433844485745152E-2</v>
      </c>
    </row>
    <row r="18" spans="1:7">
      <c r="C18" t="s">
        <v>46</v>
      </c>
      <c r="D18" s="73">
        <v>3</v>
      </c>
      <c r="E18" s="25">
        <v>1317468.92</v>
      </c>
      <c r="F18" s="9">
        <v>3.2258064516129031E-2</v>
      </c>
      <c r="G18" s="9">
        <v>1.6433844485745152E-2</v>
      </c>
    </row>
    <row r="19" spans="1:7">
      <c r="B19" t="s">
        <v>28</v>
      </c>
      <c r="D19" s="73">
        <v>3</v>
      </c>
      <c r="E19" s="25">
        <v>2581000</v>
      </c>
      <c r="F19" s="9">
        <v>3.2258064516129031E-2</v>
      </c>
      <c r="G19" s="9">
        <v>3.2194879115408838E-2</v>
      </c>
    </row>
    <row r="20" spans="1:7">
      <c r="C20" t="s">
        <v>63</v>
      </c>
      <c r="D20" s="73">
        <v>3</v>
      </c>
      <c r="E20" s="25">
        <v>2581000</v>
      </c>
      <c r="F20" s="9">
        <v>3.2258064516129031E-2</v>
      </c>
      <c r="G20" s="9">
        <v>3.2194879115408838E-2</v>
      </c>
    </row>
    <row r="21" spans="1:7">
      <c r="A21" t="s">
        <v>64</v>
      </c>
      <c r="D21" s="73">
        <v>2</v>
      </c>
      <c r="E21" s="25">
        <v>1530000</v>
      </c>
      <c r="F21" s="9">
        <v>2.1505376344086023E-2</v>
      </c>
      <c r="G21" s="9">
        <v>1.9084914779765799E-2</v>
      </c>
    </row>
    <row r="22" spans="1:7">
      <c r="B22" t="s">
        <v>65</v>
      </c>
      <c r="D22" s="73">
        <v>2</v>
      </c>
      <c r="E22" s="25">
        <v>1530000</v>
      </c>
      <c r="F22" s="9">
        <v>2.1505376344086023E-2</v>
      </c>
      <c r="G22" s="9">
        <v>1.9084914779765799E-2</v>
      </c>
    </row>
    <row r="23" spans="1:7">
      <c r="C23" t="s">
        <v>66</v>
      </c>
      <c r="D23" s="73">
        <v>1</v>
      </c>
      <c r="E23" s="25">
        <v>920000</v>
      </c>
      <c r="F23" s="9">
        <v>1.0752688172043012E-2</v>
      </c>
      <c r="G23" s="9">
        <v>1.1475896468878781E-2</v>
      </c>
    </row>
    <row r="24" spans="1:7">
      <c r="C24" t="s">
        <v>58</v>
      </c>
      <c r="D24" s="73">
        <v>1</v>
      </c>
      <c r="E24" s="25">
        <v>610000</v>
      </c>
      <c r="F24" s="9">
        <v>1.0752688172043012E-2</v>
      </c>
      <c r="G24" s="9">
        <v>7.6090183108870179E-3</v>
      </c>
    </row>
    <row r="25" spans="1:7">
      <c r="A25" t="s">
        <v>67</v>
      </c>
      <c r="D25" s="73">
        <v>1</v>
      </c>
      <c r="E25" s="25">
        <v>134000</v>
      </c>
      <c r="F25" s="9">
        <v>1.0752688172043012E-2</v>
      </c>
      <c r="G25" s="9">
        <v>1.6714892682932138E-3</v>
      </c>
    </row>
    <row r="26" spans="1:7">
      <c r="B26" t="s">
        <v>68</v>
      </c>
      <c r="D26" s="73">
        <v>1</v>
      </c>
      <c r="E26" s="25">
        <v>134000</v>
      </c>
      <c r="F26" s="9">
        <v>1.0752688172043012E-2</v>
      </c>
      <c r="G26" s="9">
        <v>1.6714892682932138E-3</v>
      </c>
    </row>
    <row r="27" spans="1:7">
      <c r="C27" t="s">
        <v>69</v>
      </c>
      <c r="D27" s="73">
        <v>1</v>
      </c>
      <c r="E27" s="25">
        <v>134000</v>
      </c>
      <c r="F27" s="9">
        <v>1.0752688172043012E-2</v>
      </c>
      <c r="G27" s="9">
        <v>1.6714892682932138E-3</v>
      </c>
    </row>
    <row r="28" spans="1:7">
      <c r="A28" t="s">
        <v>90</v>
      </c>
      <c r="D28" s="73">
        <v>12</v>
      </c>
      <c r="E28" s="25">
        <v>17610110</v>
      </c>
      <c r="F28" s="9">
        <v>0.12903225806451613</v>
      </c>
      <c r="G28" s="9">
        <v>0.21966499909300752</v>
      </c>
    </row>
    <row r="29" spans="1:7">
      <c r="B29" t="s">
        <v>85</v>
      </c>
      <c r="D29" s="73">
        <v>1</v>
      </c>
      <c r="E29" s="25">
        <v>459000</v>
      </c>
      <c r="F29" s="9">
        <v>1.0752688172043012E-2</v>
      </c>
      <c r="G29" s="9">
        <v>5.7254744339297397E-3</v>
      </c>
    </row>
    <row r="30" spans="1:7">
      <c r="C30" t="s">
        <v>91</v>
      </c>
      <c r="D30" s="73">
        <v>1</v>
      </c>
      <c r="E30" s="25">
        <v>459000</v>
      </c>
      <c r="F30" s="9">
        <v>1.0752688172043012E-2</v>
      </c>
      <c r="G30" s="9">
        <v>5.7254744339297397E-3</v>
      </c>
    </row>
    <row r="31" spans="1:7">
      <c r="B31" t="s">
        <v>53</v>
      </c>
      <c r="D31" s="73">
        <v>11</v>
      </c>
      <c r="E31" s="25">
        <v>17151110</v>
      </c>
      <c r="F31" s="9">
        <v>0.11827956989247312</v>
      </c>
      <c r="G31" s="9">
        <v>0.21393952465907776</v>
      </c>
    </row>
    <row r="32" spans="1:7">
      <c r="C32" t="s">
        <v>54</v>
      </c>
      <c r="D32" s="73">
        <v>11</v>
      </c>
      <c r="E32" s="25">
        <v>17151110</v>
      </c>
      <c r="F32" s="9">
        <v>0.11827956989247312</v>
      </c>
      <c r="G32" s="9">
        <v>0.21393952465907776</v>
      </c>
    </row>
    <row r="33" spans="1:7">
      <c r="A33" t="s">
        <v>70</v>
      </c>
      <c r="D33" s="73">
        <v>31</v>
      </c>
      <c r="E33" s="25">
        <v>21629950</v>
      </c>
      <c r="F33" s="9">
        <v>0.33333333333333331</v>
      </c>
      <c r="G33" s="9">
        <v>0.26980768133372235</v>
      </c>
    </row>
    <row r="34" spans="1:7">
      <c r="B34" t="s">
        <v>71</v>
      </c>
      <c r="D34" s="73">
        <v>3</v>
      </c>
      <c r="E34" s="25">
        <v>1309900</v>
      </c>
      <c r="F34" s="9">
        <v>3.2258064516129031E-2</v>
      </c>
      <c r="G34" s="9">
        <v>1.6339431287591646E-2</v>
      </c>
    </row>
    <row r="35" spans="1:7">
      <c r="C35" t="s">
        <v>55</v>
      </c>
      <c r="D35" s="73">
        <v>2</v>
      </c>
      <c r="E35" s="25">
        <v>735000</v>
      </c>
      <c r="F35" s="9">
        <v>2.1505376344086023E-2</v>
      </c>
      <c r="G35" s="9">
        <v>9.1682433745933732E-3</v>
      </c>
    </row>
    <row r="36" spans="1:7">
      <c r="C36" t="s">
        <v>56</v>
      </c>
      <c r="D36" s="73">
        <v>1</v>
      </c>
      <c r="E36" s="25">
        <v>574900</v>
      </c>
      <c r="F36" s="9">
        <v>1.0752688172043012E-2</v>
      </c>
      <c r="G36" s="9">
        <v>7.1711879129982732E-3</v>
      </c>
    </row>
    <row r="37" spans="1:7">
      <c r="B37" t="s">
        <v>72</v>
      </c>
      <c r="D37" s="73">
        <v>26</v>
      </c>
      <c r="E37" s="25">
        <v>19465050</v>
      </c>
      <c r="F37" s="9">
        <v>0.27956989247311825</v>
      </c>
      <c r="G37" s="9">
        <v>0.24280315061037924</v>
      </c>
    </row>
    <row r="38" spans="1:7">
      <c r="C38" t="s">
        <v>92</v>
      </c>
      <c r="D38" s="73">
        <v>9</v>
      </c>
      <c r="E38" s="25">
        <v>6298000</v>
      </c>
      <c r="F38" s="9">
        <v>9.6774193548387094E-2</v>
      </c>
      <c r="G38" s="9">
        <v>7.8559995609781039E-2</v>
      </c>
    </row>
    <row r="39" spans="1:7">
      <c r="C39" t="s">
        <v>73</v>
      </c>
      <c r="D39" s="73">
        <v>17</v>
      </c>
      <c r="E39" s="25">
        <v>13167050</v>
      </c>
      <c r="F39" s="9">
        <v>0.18279569892473119</v>
      </c>
      <c r="G39" s="9">
        <v>0.16424315500059822</v>
      </c>
    </row>
    <row r="40" spans="1:7">
      <c r="B40" t="s">
        <v>27</v>
      </c>
      <c r="D40" s="73">
        <v>2</v>
      </c>
      <c r="E40" s="25">
        <v>855000</v>
      </c>
      <c r="F40" s="9">
        <v>2.1505376344086023E-2</v>
      </c>
      <c r="G40" s="9">
        <v>1.0665099435751476E-2</v>
      </c>
    </row>
    <row r="41" spans="1:7">
      <c r="C41" t="s">
        <v>58</v>
      </c>
      <c r="D41" s="73">
        <v>2</v>
      </c>
      <c r="E41" s="25">
        <v>855000</v>
      </c>
      <c r="F41" s="9">
        <v>2.1505376344086023E-2</v>
      </c>
      <c r="G41" s="9">
        <v>1.0665099435751476E-2</v>
      </c>
    </row>
    <row r="42" spans="1:7">
      <c r="A42" t="s">
        <v>39</v>
      </c>
      <c r="D42" s="73">
        <v>24</v>
      </c>
      <c r="E42" s="25">
        <v>22559500</v>
      </c>
      <c r="F42" s="9">
        <v>0.25806451612903225</v>
      </c>
      <c r="G42" s="9">
        <v>0.2814027025974683</v>
      </c>
    </row>
    <row r="43" spans="1:7">
      <c r="B43" t="s">
        <v>71</v>
      </c>
      <c r="D43" s="73">
        <v>2</v>
      </c>
      <c r="E43" s="25">
        <v>1230000</v>
      </c>
      <c r="F43" s="9">
        <v>2.1505376344086023E-2</v>
      </c>
      <c r="G43" s="9">
        <v>1.5342774626870543E-2</v>
      </c>
    </row>
    <row r="44" spans="1:7">
      <c r="C44" t="s">
        <v>74</v>
      </c>
      <c r="D44" s="73">
        <v>2</v>
      </c>
      <c r="E44" s="25">
        <v>1230000</v>
      </c>
      <c r="F44" s="9">
        <v>2.1505376344086023E-2</v>
      </c>
      <c r="G44" s="9">
        <v>1.5342774626870543E-2</v>
      </c>
    </row>
    <row r="45" spans="1:7">
      <c r="B45" t="s">
        <v>72</v>
      </c>
      <c r="D45" s="73">
        <v>18</v>
      </c>
      <c r="E45" s="25">
        <v>12816500</v>
      </c>
      <c r="F45" s="9">
        <v>0.19354838709677419</v>
      </c>
      <c r="G45" s="9">
        <v>0.1598704642319401</v>
      </c>
    </row>
    <row r="46" spans="1:7">
      <c r="C46" t="s">
        <v>94</v>
      </c>
      <c r="D46" s="73">
        <v>18</v>
      </c>
      <c r="E46" s="25">
        <v>12816500</v>
      </c>
      <c r="F46" s="9">
        <v>0.19354838709677419</v>
      </c>
      <c r="G46" s="9">
        <v>0.1598704642319401</v>
      </c>
    </row>
    <row r="47" spans="1:7">
      <c r="B47" t="s">
        <v>59</v>
      </c>
      <c r="D47" s="73">
        <v>1</v>
      </c>
      <c r="E47" s="25">
        <v>1495000</v>
      </c>
      <c r="F47" s="9">
        <v>1.0752688172043012E-2</v>
      </c>
      <c r="G47" s="9">
        <v>1.8648331761928018E-2</v>
      </c>
    </row>
    <row r="48" spans="1:7">
      <c r="C48" t="s">
        <v>75</v>
      </c>
      <c r="D48" s="73">
        <v>1</v>
      </c>
      <c r="E48" s="25">
        <v>1495000</v>
      </c>
      <c r="F48" s="9">
        <v>1.0752688172043012E-2</v>
      </c>
      <c r="G48" s="9">
        <v>1.8648331761928018E-2</v>
      </c>
    </row>
    <row r="49" spans="1:7">
      <c r="B49" t="s">
        <v>27</v>
      </c>
      <c r="D49" s="73">
        <v>2</v>
      </c>
      <c r="E49" s="25">
        <v>6608000</v>
      </c>
      <c r="F49" s="9">
        <v>2.1505376344086023E-2</v>
      </c>
      <c r="G49" s="9">
        <v>8.2426873767772801E-2</v>
      </c>
    </row>
    <row r="50" spans="1:7">
      <c r="C50" t="s">
        <v>76</v>
      </c>
      <c r="D50" s="73">
        <v>1</v>
      </c>
      <c r="E50" s="25">
        <v>608000</v>
      </c>
      <c r="F50" s="9">
        <v>1.0752688172043012E-2</v>
      </c>
      <c r="G50" s="9">
        <v>7.5840707098677159E-3</v>
      </c>
    </row>
    <row r="51" spans="1:7">
      <c r="C51" t="s">
        <v>77</v>
      </c>
      <c r="D51" s="73">
        <v>1</v>
      </c>
      <c r="E51" s="25">
        <v>6000000</v>
      </c>
      <c r="F51" s="9">
        <v>1.0752688172043012E-2</v>
      </c>
      <c r="G51" s="9">
        <v>7.4842803057905097E-2</v>
      </c>
    </row>
    <row r="52" spans="1:7">
      <c r="B52" t="s">
        <v>65</v>
      </c>
      <c r="D52" s="73">
        <v>1</v>
      </c>
      <c r="E52" s="25">
        <v>410000</v>
      </c>
      <c r="F52" s="9">
        <v>1.0752688172043012E-2</v>
      </c>
      <c r="G52" s="9">
        <v>5.1142582089568484E-3</v>
      </c>
    </row>
    <row r="53" spans="1:7">
      <c r="C53" t="s">
        <v>78</v>
      </c>
      <c r="D53" s="73">
        <v>1</v>
      </c>
      <c r="E53" s="25">
        <v>410000</v>
      </c>
      <c r="F53" s="9">
        <v>1.0752688172043012E-2</v>
      </c>
      <c r="G53" s="9">
        <v>5.1142582089568484E-3</v>
      </c>
    </row>
    <row r="54" spans="1:7">
      <c r="A54" t="s">
        <v>51</v>
      </c>
      <c r="D54" s="73">
        <v>1</v>
      </c>
      <c r="E54" s="25">
        <v>700000</v>
      </c>
      <c r="F54" s="9">
        <v>1.0752688172043012E-2</v>
      </c>
      <c r="G54" s="9">
        <v>8.7316603567555943E-3</v>
      </c>
    </row>
    <row r="55" spans="1:7">
      <c r="B55" t="s">
        <v>34</v>
      </c>
      <c r="D55" s="73">
        <v>1</v>
      </c>
      <c r="E55" s="25">
        <v>700000</v>
      </c>
      <c r="F55" s="9">
        <v>1.0752688172043012E-2</v>
      </c>
      <c r="G55" s="9">
        <v>8.7316603567555943E-3</v>
      </c>
    </row>
    <row r="56" spans="1:7">
      <c r="C56" t="s">
        <v>58</v>
      </c>
      <c r="D56" s="73">
        <v>1</v>
      </c>
      <c r="E56" s="25">
        <v>700000</v>
      </c>
      <c r="F56" s="9">
        <v>1.0752688172043012E-2</v>
      </c>
      <c r="G56" s="9">
        <v>8.7316603567555943E-3</v>
      </c>
    </row>
    <row r="57" spans="1:7">
      <c r="A57" t="s">
        <v>31</v>
      </c>
      <c r="D57" s="73">
        <v>93</v>
      </c>
      <c r="E57" s="25">
        <v>80168028.920000002</v>
      </c>
      <c r="F57" s="9">
        <v>1</v>
      </c>
      <c r="G5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2" t="s">
        <v>1</v>
      </c>
      <c r="B1" t="s">
        <v>30</v>
      </c>
    </row>
    <row r="3" spans="1:6">
      <c r="C3" s="72" t="s">
        <v>48</v>
      </c>
    </row>
    <row r="4" spans="1:6">
      <c r="A4" s="72" t="s">
        <v>47</v>
      </c>
      <c r="B4" s="72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109</v>
      </c>
      <c r="C5" s="73">
        <v>1</v>
      </c>
      <c r="D5" s="25">
        <v>305250</v>
      </c>
      <c r="E5" s="9">
        <v>5.8823529411764705E-2</v>
      </c>
      <c r="F5" s="9">
        <v>1.5898354696069292E-2</v>
      </c>
    </row>
    <row r="6" spans="1:6">
      <c r="B6" t="s">
        <v>38</v>
      </c>
      <c r="C6" s="73">
        <v>1</v>
      </c>
      <c r="D6" s="25">
        <v>305250</v>
      </c>
      <c r="E6" s="9">
        <v>5.8823529411764705E-2</v>
      </c>
      <c r="F6" s="9">
        <v>1.5898354696069292E-2</v>
      </c>
    </row>
    <row r="7" spans="1:6">
      <c r="C7" s="73"/>
      <c r="D7" s="25"/>
      <c r="E7" s="9"/>
      <c r="F7" s="9"/>
    </row>
    <row r="8" spans="1:6">
      <c r="A8" t="s">
        <v>113</v>
      </c>
      <c r="C8" s="73">
        <v>1</v>
      </c>
      <c r="D8" s="25">
        <v>440000</v>
      </c>
      <c r="E8" s="9">
        <v>5.8823529411764705E-2</v>
      </c>
      <c r="F8" s="9">
        <v>2.291654730964943E-2</v>
      </c>
    </row>
    <row r="9" spans="1:6">
      <c r="B9" t="s">
        <v>38</v>
      </c>
      <c r="C9" s="73">
        <v>1</v>
      </c>
      <c r="D9" s="25">
        <v>440000</v>
      </c>
      <c r="E9" s="9">
        <v>5.8823529411764705E-2</v>
      </c>
      <c r="F9" s="9">
        <v>2.291654730964943E-2</v>
      </c>
    </row>
    <row r="10" spans="1:6">
      <c r="C10" s="73"/>
      <c r="D10" s="25"/>
      <c r="E10" s="9"/>
      <c r="F10" s="9"/>
    </row>
    <row r="11" spans="1:6">
      <c r="A11" t="s">
        <v>115</v>
      </c>
      <c r="C11" s="73">
        <v>1</v>
      </c>
      <c r="D11" s="25">
        <v>380000</v>
      </c>
      <c r="E11" s="9">
        <v>5.8823529411764705E-2</v>
      </c>
      <c r="F11" s="9">
        <v>1.9791563585606325E-2</v>
      </c>
    </row>
    <row r="12" spans="1:6">
      <c r="B12" t="s">
        <v>70</v>
      </c>
      <c r="C12" s="73">
        <v>1</v>
      </c>
      <c r="D12" s="25">
        <v>380000</v>
      </c>
      <c r="E12" s="9">
        <v>5.8823529411764705E-2</v>
      </c>
      <c r="F12" s="9">
        <v>1.9791563585606325E-2</v>
      </c>
    </row>
    <row r="13" spans="1:6">
      <c r="C13" s="73"/>
      <c r="D13" s="25"/>
      <c r="E13" s="9"/>
      <c r="F13" s="9"/>
    </row>
    <row r="14" spans="1:6">
      <c r="A14" t="s">
        <v>122</v>
      </c>
      <c r="C14" s="73">
        <v>1</v>
      </c>
      <c r="D14" s="25">
        <v>270000</v>
      </c>
      <c r="E14" s="9">
        <v>5.8823529411764705E-2</v>
      </c>
      <c r="F14" s="9">
        <v>1.4062426758193967E-2</v>
      </c>
    </row>
    <row r="15" spans="1:6">
      <c r="B15" t="s">
        <v>70</v>
      </c>
      <c r="C15" s="73">
        <v>1</v>
      </c>
      <c r="D15" s="25">
        <v>270000</v>
      </c>
      <c r="E15" s="9">
        <v>5.8823529411764705E-2</v>
      </c>
      <c r="F15" s="9">
        <v>1.4062426758193967E-2</v>
      </c>
    </row>
    <row r="16" spans="1:6">
      <c r="C16" s="73"/>
      <c r="D16" s="25"/>
      <c r="E16" s="9"/>
      <c r="F16" s="9"/>
    </row>
    <row r="17" spans="1:6">
      <c r="A17" t="s">
        <v>124</v>
      </c>
      <c r="C17" s="73">
        <v>1</v>
      </c>
      <c r="D17" s="25">
        <v>310000</v>
      </c>
      <c r="E17" s="9">
        <v>5.8823529411764705E-2</v>
      </c>
      <c r="F17" s="9">
        <v>1.6145749240889372E-2</v>
      </c>
    </row>
    <row r="18" spans="1:6">
      <c r="B18" t="s">
        <v>70</v>
      </c>
      <c r="C18" s="73">
        <v>1</v>
      </c>
      <c r="D18" s="25">
        <v>310000</v>
      </c>
      <c r="E18" s="9">
        <v>5.8823529411764705E-2</v>
      </c>
      <c r="F18" s="9">
        <v>1.6145749240889372E-2</v>
      </c>
    </row>
    <row r="19" spans="1:6">
      <c r="C19" s="73"/>
      <c r="D19" s="25"/>
      <c r="E19" s="9"/>
      <c r="F19" s="9"/>
    </row>
    <row r="20" spans="1:6">
      <c r="A20" t="s">
        <v>104</v>
      </c>
      <c r="C20" s="73">
        <v>3</v>
      </c>
      <c r="D20" s="25">
        <v>7816500</v>
      </c>
      <c r="E20" s="9">
        <v>0.17647058823529413</v>
      </c>
      <c r="F20" s="9">
        <v>0.40710725464971537</v>
      </c>
    </row>
    <row r="21" spans="1:6">
      <c r="B21" t="s">
        <v>38</v>
      </c>
      <c r="C21" s="73">
        <v>1</v>
      </c>
      <c r="D21" s="25">
        <v>5075000</v>
      </c>
      <c r="E21" s="9">
        <v>5.8823529411764705E-2</v>
      </c>
      <c r="F21" s="9">
        <v>0.26432153999197922</v>
      </c>
    </row>
    <row r="22" spans="1:6">
      <c r="B22" t="s">
        <v>70</v>
      </c>
      <c r="C22" s="73">
        <v>2</v>
      </c>
      <c r="D22" s="25">
        <v>2741500</v>
      </c>
      <c r="E22" s="9">
        <v>0.11764705882352941</v>
      </c>
      <c r="F22" s="9">
        <v>0.14278571465773615</v>
      </c>
    </row>
    <row r="23" spans="1:6">
      <c r="C23" s="73"/>
      <c r="D23" s="25"/>
      <c r="E23" s="9"/>
      <c r="F23" s="9"/>
    </row>
    <row r="24" spans="1:6">
      <c r="A24" t="s">
        <v>57</v>
      </c>
      <c r="C24" s="73"/>
      <c r="D24" s="25"/>
      <c r="E24" s="9">
        <v>0</v>
      </c>
      <c r="F24" s="9">
        <v>0</v>
      </c>
    </row>
    <row r="25" spans="1:6">
      <c r="B25" t="s">
        <v>57</v>
      </c>
      <c r="C25" s="73"/>
      <c r="D25" s="25"/>
      <c r="E25" s="9">
        <v>0</v>
      </c>
      <c r="F25" s="9">
        <v>0</v>
      </c>
    </row>
    <row r="26" spans="1:6">
      <c r="C26" s="73"/>
      <c r="D26" s="25"/>
      <c r="E26" s="9"/>
      <c r="F26" s="9"/>
    </row>
    <row r="27" spans="1:6">
      <c r="A27" t="s">
        <v>101</v>
      </c>
      <c r="C27" s="73">
        <v>2</v>
      </c>
      <c r="D27" s="25">
        <v>560000</v>
      </c>
      <c r="E27" s="9">
        <v>0.11764705882352941</v>
      </c>
      <c r="F27" s="9">
        <v>2.9166514757735636E-2</v>
      </c>
    </row>
    <row r="28" spans="1:6">
      <c r="B28" t="s">
        <v>40</v>
      </c>
      <c r="C28" s="73">
        <v>1</v>
      </c>
      <c r="D28" s="25">
        <v>510000</v>
      </c>
      <c r="E28" s="9">
        <v>5.8823529411764705E-2</v>
      </c>
      <c r="F28" s="9">
        <v>2.6562361654366384E-2</v>
      </c>
    </row>
    <row r="29" spans="1:6">
      <c r="B29" t="s">
        <v>51</v>
      </c>
      <c r="C29" s="73">
        <v>1</v>
      </c>
      <c r="D29" s="25">
        <v>50000</v>
      </c>
      <c r="E29" s="9">
        <v>5.8823529411764705E-2</v>
      </c>
      <c r="F29" s="9">
        <v>2.6041531033692534E-3</v>
      </c>
    </row>
    <row r="30" spans="1:6">
      <c r="C30" s="73"/>
      <c r="D30" s="25"/>
      <c r="E30" s="9"/>
      <c r="F30" s="9"/>
    </row>
    <row r="31" spans="1:6">
      <c r="A31" t="s">
        <v>98</v>
      </c>
      <c r="C31" s="73">
        <v>1</v>
      </c>
      <c r="D31" s="25">
        <v>4500000</v>
      </c>
      <c r="E31" s="9">
        <v>5.8823529411764705E-2</v>
      </c>
      <c r="F31" s="9">
        <v>0.2343737793032328</v>
      </c>
    </row>
    <row r="32" spans="1:6">
      <c r="B32" t="s">
        <v>40</v>
      </c>
      <c r="C32" s="73">
        <v>1</v>
      </c>
      <c r="D32" s="25">
        <v>4500000</v>
      </c>
      <c r="E32" s="9">
        <v>5.8823529411764705E-2</v>
      </c>
      <c r="F32" s="9">
        <v>0.2343737793032328</v>
      </c>
    </row>
    <row r="33" spans="1:6">
      <c r="C33" s="73"/>
      <c r="D33" s="25"/>
      <c r="E33" s="9"/>
      <c r="F33" s="9"/>
    </row>
    <row r="34" spans="1:6">
      <c r="A34" t="s">
        <v>106</v>
      </c>
      <c r="C34" s="73">
        <v>1</v>
      </c>
      <c r="D34" s="25">
        <v>1155000</v>
      </c>
      <c r="E34" s="9">
        <v>5.8823529411764705E-2</v>
      </c>
      <c r="F34" s="9">
        <v>6.0155936687829752E-2</v>
      </c>
    </row>
    <row r="35" spans="1:6">
      <c r="B35" t="s">
        <v>38</v>
      </c>
      <c r="C35" s="73">
        <v>1</v>
      </c>
      <c r="D35" s="25">
        <v>1155000</v>
      </c>
      <c r="E35" s="9">
        <v>5.8823529411764705E-2</v>
      </c>
      <c r="F35" s="9">
        <v>6.0155936687829752E-2</v>
      </c>
    </row>
    <row r="36" spans="1:6">
      <c r="C36" s="73"/>
      <c r="D36" s="25"/>
      <c r="E36" s="9"/>
      <c r="F36" s="9"/>
    </row>
    <row r="37" spans="1:6">
      <c r="A37" t="s">
        <v>111</v>
      </c>
      <c r="C37" s="73">
        <v>1</v>
      </c>
      <c r="D37" s="25">
        <v>208350</v>
      </c>
      <c r="E37" s="9">
        <v>5.8823529411764705E-2</v>
      </c>
      <c r="F37" s="9">
        <v>1.0851505981739678E-2</v>
      </c>
    </row>
    <row r="38" spans="1:6">
      <c r="B38" t="s">
        <v>38</v>
      </c>
      <c r="C38" s="73">
        <v>1</v>
      </c>
      <c r="D38" s="25">
        <v>208350</v>
      </c>
      <c r="E38" s="9">
        <v>5.8823529411764705E-2</v>
      </c>
      <c r="F38" s="9">
        <v>1.0851505981739678E-2</v>
      </c>
    </row>
    <row r="39" spans="1:6">
      <c r="C39" s="73"/>
      <c r="D39" s="25"/>
      <c r="E39" s="9"/>
      <c r="F39" s="9"/>
    </row>
    <row r="40" spans="1:6">
      <c r="A40" t="s">
        <v>119</v>
      </c>
      <c r="C40" s="73">
        <v>1</v>
      </c>
      <c r="D40" s="25">
        <v>150000</v>
      </c>
      <c r="E40" s="9">
        <v>5.8823529411764705E-2</v>
      </c>
      <c r="F40" s="9">
        <v>7.8124593101077597E-3</v>
      </c>
    </row>
    <row r="41" spans="1:6">
      <c r="B41" t="s">
        <v>70</v>
      </c>
      <c r="C41" s="73">
        <v>1</v>
      </c>
      <c r="D41" s="25">
        <v>150000</v>
      </c>
      <c r="E41" s="9">
        <v>5.8823529411764705E-2</v>
      </c>
      <c r="F41" s="9">
        <v>7.8124593101077597E-3</v>
      </c>
    </row>
    <row r="42" spans="1:6">
      <c r="C42" s="73"/>
      <c r="D42" s="25"/>
      <c r="E42" s="9"/>
      <c r="F42" s="9"/>
    </row>
    <row r="43" spans="1:6">
      <c r="A43" t="s">
        <v>126</v>
      </c>
      <c r="C43" s="73">
        <v>1</v>
      </c>
      <c r="D43" s="25">
        <v>370000</v>
      </c>
      <c r="E43" s="9">
        <v>5.8823529411764705E-2</v>
      </c>
      <c r="F43" s="9">
        <v>1.9270732964932473E-2</v>
      </c>
    </row>
    <row r="44" spans="1:6">
      <c r="B44" t="s">
        <v>39</v>
      </c>
      <c r="C44" s="73">
        <v>1</v>
      </c>
      <c r="D44" s="25">
        <v>370000</v>
      </c>
      <c r="E44" s="9">
        <v>5.8823529411764705E-2</v>
      </c>
      <c r="F44" s="9">
        <v>1.9270732964932473E-2</v>
      </c>
    </row>
    <row r="45" spans="1:6">
      <c r="C45" s="73"/>
      <c r="D45" s="25"/>
      <c r="E45" s="9"/>
      <c r="F45" s="9"/>
    </row>
    <row r="46" spans="1:6">
      <c r="A46" t="s">
        <v>128</v>
      </c>
      <c r="C46" s="73">
        <v>1</v>
      </c>
      <c r="D46" s="25">
        <v>735000</v>
      </c>
      <c r="E46" s="9">
        <v>5.8823529411764705E-2</v>
      </c>
      <c r="F46" s="9">
        <v>3.8281050619528023E-2</v>
      </c>
    </row>
    <row r="47" spans="1:6">
      <c r="B47" t="s">
        <v>39</v>
      </c>
      <c r="C47" s="73">
        <v>1</v>
      </c>
      <c r="D47" s="25">
        <v>735000</v>
      </c>
      <c r="E47" s="9">
        <v>5.8823529411764705E-2</v>
      </c>
      <c r="F47" s="9">
        <v>3.8281050619528023E-2</v>
      </c>
    </row>
    <row r="48" spans="1:6">
      <c r="C48" s="73"/>
      <c r="D48" s="25"/>
      <c r="E48" s="9"/>
      <c r="F48" s="9"/>
    </row>
    <row r="49" spans="1:6">
      <c r="A49" t="s">
        <v>130</v>
      </c>
      <c r="C49" s="73">
        <v>1</v>
      </c>
      <c r="D49" s="25">
        <v>2000000</v>
      </c>
      <c r="E49" s="9">
        <v>5.8823529411764705E-2</v>
      </c>
      <c r="F49" s="9">
        <v>0.10416612413477014</v>
      </c>
    </row>
    <row r="50" spans="1:6">
      <c r="B50" t="s">
        <v>39</v>
      </c>
      <c r="C50" s="73">
        <v>1</v>
      </c>
      <c r="D50" s="25">
        <v>2000000</v>
      </c>
      <c r="E50" s="9">
        <v>5.8823529411764705E-2</v>
      </c>
      <c r="F50" s="9">
        <v>0.10416612413477014</v>
      </c>
    </row>
    <row r="51" spans="1:6">
      <c r="C51" s="73"/>
      <c r="D51" s="25"/>
      <c r="E51" s="9"/>
      <c r="F51" s="9"/>
    </row>
    <row r="52" spans="1:6">
      <c r="A52" t="s">
        <v>31</v>
      </c>
      <c r="C52" s="73">
        <v>17</v>
      </c>
      <c r="D52" s="25">
        <v>19200100</v>
      </c>
      <c r="E52" s="9">
        <v>1</v>
      </c>
      <c r="F5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94"/>
  <sheetViews>
    <sheetView topLeftCell="A2" workbookViewId="0">
      <selection activeCell="J94" sqref="A1:J94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1" t="s">
        <v>0</v>
      </c>
      <c r="B1" s="81" t="s">
        <v>41</v>
      </c>
      <c r="C1" s="81" t="s">
        <v>26</v>
      </c>
      <c r="D1" s="81" t="s">
        <v>33</v>
      </c>
      <c r="E1" s="81" t="s">
        <v>29</v>
      </c>
      <c r="F1" s="81" t="s">
        <v>35</v>
      </c>
      <c r="G1" s="81" t="s">
        <v>42</v>
      </c>
      <c r="H1" s="81" t="s">
        <v>43</v>
      </c>
      <c r="I1" s="81" t="s">
        <v>44</v>
      </c>
      <c r="J1" s="81" t="s">
        <v>36</v>
      </c>
      <c r="K1" s="86" t="s">
        <v>50</v>
      </c>
      <c r="L1">
        <v>94</v>
      </c>
    </row>
    <row r="2" spans="1:12" ht="15">
      <c r="A2" s="102" t="s">
        <v>40</v>
      </c>
      <c r="B2" s="102" t="s">
        <v>133</v>
      </c>
      <c r="C2" s="102" t="s">
        <v>27</v>
      </c>
      <c r="D2" s="102" t="s">
        <v>60</v>
      </c>
      <c r="E2" s="102" t="s">
        <v>82</v>
      </c>
      <c r="F2" s="103">
        <v>990228</v>
      </c>
      <c r="G2" s="104">
        <v>399900</v>
      </c>
      <c r="H2" s="102" t="s">
        <v>83</v>
      </c>
      <c r="I2" s="102" t="s">
        <v>93</v>
      </c>
      <c r="J2" s="105">
        <v>44827</v>
      </c>
    </row>
    <row r="3" spans="1:12" ht="15">
      <c r="A3" s="102" t="s">
        <v>40</v>
      </c>
      <c r="B3" s="102" t="s">
        <v>133</v>
      </c>
      <c r="C3" s="102" t="s">
        <v>85</v>
      </c>
      <c r="D3" s="102" t="s">
        <v>86</v>
      </c>
      <c r="E3" s="102" t="s">
        <v>82</v>
      </c>
      <c r="F3" s="103">
        <v>990223</v>
      </c>
      <c r="G3" s="104">
        <v>685000</v>
      </c>
      <c r="H3" s="102" t="s">
        <v>83</v>
      </c>
      <c r="I3" s="102" t="s">
        <v>93</v>
      </c>
      <c r="J3" s="105">
        <v>44827</v>
      </c>
    </row>
    <row r="4" spans="1:12" ht="15">
      <c r="A4" s="102" t="s">
        <v>40</v>
      </c>
      <c r="B4" s="102" t="s">
        <v>133</v>
      </c>
      <c r="C4" s="102" t="s">
        <v>85</v>
      </c>
      <c r="D4" s="102" t="s">
        <v>86</v>
      </c>
      <c r="E4" s="102" t="s">
        <v>82</v>
      </c>
      <c r="F4" s="103">
        <v>989382</v>
      </c>
      <c r="G4" s="104">
        <v>749000</v>
      </c>
      <c r="H4" s="102" t="s">
        <v>83</v>
      </c>
      <c r="I4" s="102" t="s">
        <v>93</v>
      </c>
      <c r="J4" s="105">
        <v>44817</v>
      </c>
    </row>
    <row r="5" spans="1:12" ht="15">
      <c r="A5" s="102" t="s">
        <v>40</v>
      </c>
      <c r="B5" s="102" t="s">
        <v>133</v>
      </c>
      <c r="C5" s="102" t="s">
        <v>85</v>
      </c>
      <c r="D5" s="102" t="s">
        <v>86</v>
      </c>
      <c r="E5" s="102" t="s">
        <v>88</v>
      </c>
      <c r="F5" s="103">
        <v>989346</v>
      </c>
      <c r="G5" s="104">
        <v>260000</v>
      </c>
      <c r="H5" s="102" t="s">
        <v>83</v>
      </c>
      <c r="I5" s="102" t="s">
        <v>93</v>
      </c>
      <c r="J5" s="105">
        <v>44816</v>
      </c>
    </row>
    <row r="6" spans="1:12" ht="15">
      <c r="A6" s="102" t="s">
        <v>40</v>
      </c>
      <c r="B6" s="102" t="s">
        <v>133</v>
      </c>
      <c r="C6" s="102" t="s">
        <v>85</v>
      </c>
      <c r="D6" s="102" t="s">
        <v>86</v>
      </c>
      <c r="E6" s="102" t="s">
        <v>82</v>
      </c>
      <c r="F6" s="103">
        <v>989727</v>
      </c>
      <c r="G6" s="104">
        <v>425000</v>
      </c>
      <c r="H6" s="102" t="s">
        <v>83</v>
      </c>
      <c r="I6" s="102" t="s">
        <v>93</v>
      </c>
      <c r="J6" s="105">
        <v>44820</v>
      </c>
    </row>
    <row r="7" spans="1:12" ht="15">
      <c r="A7" s="102" t="s">
        <v>40</v>
      </c>
      <c r="B7" s="102" t="s">
        <v>133</v>
      </c>
      <c r="C7" s="102" t="s">
        <v>85</v>
      </c>
      <c r="D7" s="102" t="s">
        <v>86</v>
      </c>
      <c r="E7" s="102" t="s">
        <v>82</v>
      </c>
      <c r="F7" s="103">
        <v>989131</v>
      </c>
      <c r="G7" s="104">
        <v>670000</v>
      </c>
      <c r="H7" s="102" t="s">
        <v>83</v>
      </c>
      <c r="I7" s="102" t="s">
        <v>93</v>
      </c>
      <c r="J7" s="105">
        <v>44805</v>
      </c>
    </row>
    <row r="8" spans="1:12" ht="15">
      <c r="A8" s="102" t="s">
        <v>40</v>
      </c>
      <c r="B8" s="102" t="s">
        <v>133</v>
      </c>
      <c r="C8" s="102" t="s">
        <v>85</v>
      </c>
      <c r="D8" s="102" t="s">
        <v>86</v>
      </c>
      <c r="E8" s="102" t="s">
        <v>82</v>
      </c>
      <c r="F8" s="103">
        <v>989284</v>
      </c>
      <c r="G8" s="104">
        <v>1090100</v>
      </c>
      <c r="H8" s="102" t="s">
        <v>83</v>
      </c>
      <c r="I8" s="102" t="s">
        <v>93</v>
      </c>
      <c r="J8" s="105">
        <v>44812</v>
      </c>
    </row>
    <row r="9" spans="1:12" ht="15">
      <c r="A9" s="102" t="s">
        <v>40</v>
      </c>
      <c r="B9" s="102" t="s">
        <v>133</v>
      </c>
      <c r="C9" s="102" t="s">
        <v>85</v>
      </c>
      <c r="D9" s="102" t="s">
        <v>86</v>
      </c>
      <c r="E9" s="102" t="s">
        <v>82</v>
      </c>
      <c r="F9" s="103">
        <v>989163</v>
      </c>
      <c r="G9" s="104">
        <v>430000</v>
      </c>
      <c r="H9" s="102" t="s">
        <v>83</v>
      </c>
      <c r="I9" s="102" t="s">
        <v>93</v>
      </c>
      <c r="J9" s="105">
        <v>44806</v>
      </c>
    </row>
    <row r="10" spans="1:12" ht="15">
      <c r="A10" s="102" t="s">
        <v>40</v>
      </c>
      <c r="B10" s="102" t="s">
        <v>133</v>
      </c>
      <c r="C10" s="102" t="s">
        <v>85</v>
      </c>
      <c r="D10" s="102" t="s">
        <v>86</v>
      </c>
      <c r="E10" s="102" t="s">
        <v>82</v>
      </c>
      <c r="F10" s="103">
        <v>989194</v>
      </c>
      <c r="G10" s="104">
        <v>595000</v>
      </c>
      <c r="H10" s="102" t="s">
        <v>83</v>
      </c>
      <c r="I10" s="102" t="s">
        <v>93</v>
      </c>
      <c r="J10" s="105">
        <v>44810</v>
      </c>
    </row>
    <row r="11" spans="1:12" ht="15">
      <c r="A11" s="102" t="s">
        <v>40</v>
      </c>
      <c r="B11" s="102" t="s">
        <v>133</v>
      </c>
      <c r="C11" s="102" t="s">
        <v>85</v>
      </c>
      <c r="D11" s="102" t="s">
        <v>86</v>
      </c>
      <c r="E11" s="102" t="s">
        <v>87</v>
      </c>
      <c r="F11" s="103">
        <v>990238</v>
      </c>
      <c r="G11" s="104">
        <v>610000</v>
      </c>
      <c r="H11" s="102" t="s">
        <v>83</v>
      </c>
      <c r="I11" s="102" t="s">
        <v>93</v>
      </c>
      <c r="J11" s="105">
        <v>44827</v>
      </c>
    </row>
    <row r="12" spans="1:12" ht="15">
      <c r="A12" s="102" t="s">
        <v>40</v>
      </c>
      <c r="B12" s="102" t="s">
        <v>133</v>
      </c>
      <c r="C12" s="102" t="s">
        <v>85</v>
      </c>
      <c r="D12" s="102" t="s">
        <v>86</v>
      </c>
      <c r="E12" s="102" t="s">
        <v>82</v>
      </c>
      <c r="F12" s="103">
        <v>990443</v>
      </c>
      <c r="G12" s="104">
        <v>1950000</v>
      </c>
      <c r="H12" s="102" t="s">
        <v>83</v>
      </c>
      <c r="I12" s="102" t="s">
        <v>93</v>
      </c>
      <c r="J12" s="105">
        <v>44834</v>
      </c>
    </row>
    <row r="13" spans="1:12" ht="15">
      <c r="A13" s="102" t="s">
        <v>40</v>
      </c>
      <c r="B13" s="102" t="s">
        <v>133</v>
      </c>
      <c r="C13" s="102" t="s">
        <v>85</v>
      </c>
      <c r="D13" s="102" t="s">
        <v>86</v>
      </c>
      <c r="E13" s="102" t="s">
        <v>82</v>
      </c>
      <c r="F13" s="103">
        <v>989335</v>
      </c>
      <c r="G13" s="104">
        <v>865000</v>
      </c>
      <c r="H13" s="102" t="s">
        <v>83</v>
      </c>
      <c r="I13" s="102" t="s">
        <v>93</v>
      </c>
      <c r="J13" s="105">
        <v>44816</v>
      </c>
    </row>
    <row r="14" spans="1:12" ht="15">
      <c r="A14" s="102" t="s">
        <v>38</v>
      </c>
      <c r="B14" s="102" t="s">
        <v>134</v>
      </c>
      <c r="C14" s="102" t="s">
        <v>71</v>
      </c>
      <c r="D14" s="102" t="s">
        <v>89</v>
      </c>
      <c r="E14" s="102" t="s">
        <v>82</v>
      </c>
      <c r="F14" s="103">
        <v>989147</v>
      </c>
      <c r="G14" s="104">
        <v>495000</v>
      </c>
      <c r="H14" s="102" t="s">
        <v>83</v>
      </c>
      <c r="I14" s="102" t="s">
        <v>93</v>
      </c>
      <c r="J14" s="105">
        <v>44806</v>
      </c>
    </row>
    <row r="15" spans="1:12" ht="15">
      <c r="A15" s="102" t="s">
        <v>38</v>
      </c>
      <c r="B15" s="102" t="s">
        <v>134</v>
      </c>
      <c r="C15" s="102" t="s">
        <v>45</v>
      </c>
      <c r="D15" s="102" t="s">
        <v>46</v>
      </c>
      <c r="E15" s="102" t="s">
        <v>84</v>
      </c>
      <c r="F15" s="103">
        <v>989753</v>
      </c>
      <c r="G15" s="104">
        <v>892968.92</v>
      </c>
      <c r="H15" s="102" t="s">
        <v>83</v>
      </c>
      <c r="I15" s="102" t="s">
        <v>93</v>
      </c>
      <c r="J15" s="105">
        <v>44820</v>
      </c>
    </row>
    <row r="16" spans="1:12" ht="15">
      <c r="A16" s="102" t="s">
        <v>38</v>
      </c>
      <c r="B16" s="102" t="s">
        <v>134</v>
      </c>
      <c r="C16" s="102" t="s">
        <v>45</v>
      </c>
      <c r="D16" s="102" t="s">
        <v>46</v>
      </c>
      <c r="E16" s="102" t="s">
        <v>84</v>
      </c>
      <c r="F16" s="103">
        <v>990420</v>
      </c>
      <c r="G16" s="104">
        <v>412500</v>
      </c>
      <c r="H16" s="102" t="s">
        <v>83</v>
      </c>
      <c r="I16" s="102" t="s">
        <v>93</v>
      </c>
      <c r="J16" s="105">
        <v>44834</v>
      </c>
    </row>
    <row r="17" spans="1:10" ht="15">
      <c r="A17" s="102" t="s">
        <v>38</v>
      </c>
      <c r="B17" s="102" t="s">
        <v>134</v>
      </c>
      <c r="C17" s="102" t="s">
        <v>62</v>
      </c>
      <c r="D17" s="102" t="s">
        <v>61</v>
      </c>
      <c r="E17" s="102" t="s">
        <v>82</v>
      </c>
      <c r="F17" s="103">
        <v>990428</v>
      </c>
      <c r="G17" s="104">
        <v>1550000</v>
      </c>
      <c r="H17" s="102" t="s">
        <v>83</v>
      </c>
      <c r="I17" s="102" t="s">
        <v>93</v>
      </c>
      <c r="J17" s="105">
        <v>44834</v>
      </c>
    </row>
    <row r="18" spans="1:10" ht="15">
      <c r="A18" s="102" t="s">
        <v>38</v>
      </c>
      <c r="B18" s="102" t="s">
        <v>134</v>
      </c>
      <c r="C18" s="102" t="s">
        <v>28</v>
      </c>
      <c r="D18" s="102" t="s">
        <v>63</v>
      </c>
      <c r="E18" s="102" t="s">
        <v>82</v>
      </c>
      <c r="F18" s="103">
        <v>990415</v>
      </c>
      <c r="G18" s="104">
        <v>750000</v>
      </c>
      <c r="H18" s="102" t="s">
        <v>83</v>
      </c>
      <c r="I18" s="102" t="s">
        <v>93</v>
      </c>
      <c r="J18" s="105">
        <v>44833</v>
      </c>
    </row>
    <row r="19" spans="1:10" ht="15">
      <c r="A19" s="102" t="s">
        <v>38</v>
      </c>
      <c r="B19" s="102" t="s">
        <v>134</v>
      </c>
      <c r="C19" s="102" t="s">
        <v>71</v>
      </c>
      <c r="D19" s="102" t="s">
        <v>58</v>
      </c>
      <c r="E19" s="102" t="s">
        <v>87</v>
      </c>
      <c r="F19" s="103">
        <v>990027</v>
      </c>
      <c r="G19" s="104">
        <v>620000</v>
      </c>
      <c r="H19" s="102" t="s">
        <v>83</v>
      </c>
      <c r="I19" s="102" t="s">
        <v>93</v>
      </c>
      <c r="J19" s="105">
        <v>44825</v>
      </c>
    </row>
    <row r="20" spans="1:10" ht="15">
      <c r="A20" s="102" t="s">
        <v>38</v>
      </c>
      <c r="B20" s="102" t="s">
        <v>134</v>
      </c>
      <c r="C20" s="102" t="s">
        <v>28</v>
      </c>
      <c r="D20" s="102" t="s">
        <v>63</v>
      </c>
      <c r="E20" s="102" t="s">
        <v>82</v>
      </c>
      <c r="F20" s="103">
        <v>989700</v>
      </c>
      <c r="G20" s="104">
        <v>401000</v>
      </c>
      <c r="H20" s="102" t="s">
        <v>83</v>
      </c>
      <c r="I20" s="102" t="s">
        <v>93</v>
      </c>
      <c r="J20" s="105">
        <v>44820</v>
      </c>
    </row>
    <row r="21" spans="1:10" ht="15">
      <c r="A21" s="102" t="s">
        <v>38</v>
      </c>
      <c r="B21" s="102" t="s">
        <v>134</v>
      </c>
      <c r="C21" s="102" t="s">
        <v>45</v>
      </c>
      <c r="D21" s="102" t="s">
        <v>46</v>
      </c>
      <c r="E21" s="102" t="s">
        <v>84</v>
      </c>
      <c r="F21" s="103">
        <v>990284</v>
      </c>
      <c r="G21" s="104">
        <v>12000</v>
      </c>
      <c r="H21" s="102" t="s">
        <v>83</v>
      </c>
      <c r="I21" s="102" t="s">
        <v>93</v>
      </c>
      <c r="J21" s="105">
        <v>44830</v>
      </c>
    </row>
    <row r="22" spans="1:10" ht="15">
      <c r="A22" s="102" t="s">
        <v>38</v>
      </c>
      <c r="B22" s="102" t="s">
        <v>134</v>
      </c>
      <c r="C22" s="102" t="s">
        <v>28</v>
      </c>
      <c r="D22" s="102" t="s">
        <v>63</v>
      </c>
      <c r="E22" s="102" t="s">
        <v>82</v>
      </c>
      <c r="F22" s="103">
        <v>989289</v>
      </c>
      <c r="G22" s="104">
        <v>1430000</v>
      </c>
      <c r="H22" s="102" t="s">
        <v>83</v>
      </c>
      <c r="I22" s="102" t="s">
        <v>93</v>
      </c>
      <c r="J22" s="105">
        <v>44812</v>
      </c>
    </row>
    <row r="23" spans="1:10" ht="15">
      <c r="A23" s="102" t="s">
        <v>38</v>
      </c>
      <c r="B23" s="102" t="s">
        <v>134</v>
      </c>
      <c r="C23" s="102" t="s">
        <v>71</v>
      </c>
      <c r="D23" s="102" t="s">
        <v>89</v>
      </c>
      <c r="E23" s="102" t="s">
        <v>82</v>
      </c>
      <c r="F23" s="103">
        <v>989222</v>
      </c>
      <c r="G23" s="104">
        <v>712000</v>
      </c>
      <c r="H23" s="102" t="s">
        <v>83</v>
      </c>
      <c r="I23" s="102" t="s">
        <v>93</v>
      </c>
      <c r="J23" s="105">
        <v>44811</v>
      </c>
    </row>
    <row r="24" spans="1:10" ht="15">
      <c r="A24" s="102" t="s">
        <v>64</v>
      </c>
      <c r="B24" s="102" t="s">
        <v>135</v>
      </c>
      <c r="C24" s="102" t="s">
        <v>65</v>
      </c>
      <c r="D24" s="102" t="s">
        <v>58</v>
      </c>
      <c r="E24" s="102" t="s">
        <v>82</v>
      </c>
      <c r="F24" s="103">
        <v>989747</v>
      </c>
      <c r="G24" s="104">
        <v>610000</v>
      </c>
      <c r="H24" s="102" t="s">
        <v>83</v>
      </c>
      <c r="I24" s="102" t="s">
        <v>93</v>
      </c>
      <c r="J24" s="105">
        <v>44820</v>
      </c>
    </row>
    <row r="25" spans="1:10" ht="15">
      <c r="A25" s="102" t="s">
        <v>64</v>
      </c>
      <c r="B25" s="102" t="s">
        <v>135</v>
      </c>
      <c r="C25" s="102" t="s">
        <v>65</v>
      </c>
      <c r="D25" s="102" t="s">
        <v>66</v>
      </c>
      <c r="E25" s="102" t="s">
        <v>82</v>
      </c>
      <c r="F25" s="103">
        <v>989432</v>
      </c>
      <c r="G25" s="104">
        <v>920000</v>
      </c>
      <c r="H25" s="102" t="s">
        <v>83</v>
      </c>
      <c r="I25" s="102" t="s">
        <v>93</v>
      </c>
      <c r="J25" s="105">
        <v>44818</v>
      </c>
    </row>
    <row r="26" spans="1:10" ht="15">
      <c r="A26" s="102" t="s">
        <v>67</v>
      </c>
      <c r="B26" s="102" t="s">
        <v>136</v>
      </c>
      <c r="C26" s="102" t="s">
        <v>68</v>
      </c>
      <c r="D26" s="102" t="s">
        <v>69</v>
      </c>
      <c r="E26" s="102" t="s">
        <v>84</v>
      </c>
      <c r="F26" s="103">
        <v>989140</v>
      </c>
      <c r="G26" s="104">
        <v>134000</v>
      </c>
      <c r="H26" s="102" t="s">
        <v>83</v>
      </c>
      <c r="I26" s="102" t="s">
        <v>93</v>
      </c>
      <c r="J26" s="105">
        <v>44805</v>
      </c>
    </row>
    <row r="27" spans="1:10" ht="15">
      <c r="A27" s="102" t="s">
        <v>90</v>
      </c>
      <c r="B27" s="102" t="s">
        <v>137</v>
      </c>
      <c r="C27" s="102" t="s">
        <v>53</v>
      </c>
      <c r="D27" s="102" t="s">
        <v>54</v>
      </c>
      <c r="E27" s="102" t="s">
        <v>84</v>
      </c>
      <c r="F27" s="103">
        <v>989452</v>
      </c>
      <c r="G27" s="104">
        <v>600000</v>
      </c>
      <c r="H27" s="102" t="s">
        <v>83</v>
      </c>
      <c r="I27" s="102" t="s">
        <v>93</v>
      </c>
      <c r="J27" s="105">
        <v>44819</v>
      </c>
    </row>
    <row r="28" spans="1:10" ht="15">
      <c r="A28" s="102" t="s">
        <v>90</v>
      </c>
      <c r="B28" s="102" t="s">
        <v>137</v>
      </c>
      <c r="C28" s="102" t="s">
        <v>85</v>
      </c>
      <c r="D28" s="102" t="s">
        <v>91</v>
      </c>
      <c r="E28" s="102" t="s">
        <v>82</v>
      </c>
      <c r="F28" s="103">
        <v>990311</v>
      </c>
      <c r="G28" s="104">
        <v>459000</v>
      </c>
      <c r="H28" s="102" t="s">
        <v>83</v>
      </c>
      <c r="I28" s="102" t="s">
        <v>93</v>
      </c>
      <c r="J28" s="105">
        <v>44831</v>
      </c>
    </row>
    <row r="29" spans="1:10" ht="15">
      <c r="A29" s="102" t="s">
        <v>90</v>
      </c>
      <c r="B29" s="102" t="s">
        <v>137</v>
      </c>
      <c r="C29" s="102" t="s">
        <v>53</v>
      </c>
      <c r="D29" s="102" t="s">
        <v>54</v>
      </c>
      <c r="E29" s="102" t="s">
        <v>82</v>
      </c>
      <c r="F29" s="103">
        <v>989574</v>
      </c>
      <c r="G29" s="104">
        <v>1565000</v>
      </c>
      <c r="H29" s="102" t="s">
        <v>83</v>
      </c>
      <c r="I29" s="102" t="s">
        <v>93</v>
      </c>
      <c r="J29" s="105">
        <v>44819</v>
      </c>
    </row>
    <row r="30" spans="1:10" ht="15">
      <c r="A30" s="102" t="s">
        <v>90</v>
      </c>
      <c r="B30" s="102" t="s">
        <v>137</v>
      </c>
      <c r="C30" s="102" t="s">
        <v>53</v>
      </c>
      <c r="D30" s="102" t="s">
        <v>54</v>
      </c>
      <c r="E30" s="102" t="s">
        <v>82</v>
      </c>
      <c r="F30" s="103">
        <v>990187</v>
      </c>
      <c r="G30" s="104">
        <v>2500000</v>
      </c>
      <c r="H30" s="102" t="s">
        <v>83</v>
      </c>
      <c r="I30" s="102" t="s">
        <v>93</v>
      </c>
      <c r="J30" s="105">
        <v>44826</v>
      </c>
    </row>
    <row r="31" spans="1:10" ht="15">
      <c r="A31" s="102" t="s">
        <v>90</v>
      </c>
      <c r="B31" s="102" t="s">
        <v>137</v>
      </c>
      <c r="C31" s="102" t="s">
        <v>53</v>
      </c>
      <c r="D31" s="102" t="s">
        <v>54</v>
      </c>
      <c r="E31" s="102" t="s">
        <v>82</v>
      </c>
      <c r="F31" s="103">
        <v>990435</v>
      </c>
      <c r="G31" s="104">
        <v>1550000</v>
      </c>
      <c r="H31" s="102" t="s">
        <v>83</v>
      </c>
      <c r="I31" s="102" t="s">
        <v>93</v>
      </c>
      <c r="J31" s="105">
        <v>44834</v>
      </c>
    </row>
    <row r="32" spans="1:10" ht="15">
      <c r="A32" s="102" t="s">
        <v>90</v>
      </c>
      <c r="B32" s="102" t="s">
        <v>137</v>
      </c>
      <c r="C32" s="102" t="s">
        <v>53</v>
      </c>
      <c r="D32" s="102" t="s">
        <v>54</v>
      </c>
      <c r="E32" s="102" t="s">
        <v>82</v>
      </c>
      <c r="F32" s="103">
        <v>989372</v>
      </c>
      <c r="G32" s="104">
        <v>3250000</v>
      </c>
      <c r="H32" s="102" t="s">
        <v>83</v>
      </c>
      <c r="I32" s="102" t="s">
        <v>93</v>
      </c>
      <c r="J32" s="105">
        <v>44817</v>
      </c>
    </row>
    <row r="33" spans="1:10" ht="15">
      <c r="A33" s="102" t="s">
        <v>90</v>
      </c>
      <c r="B33" s="102" t="s">
        <v>137</v>
      </c>
      <c r="C33" s="102" t="s">
        <v>53</v>
      </c>
      <c r="D33" s="102" t="s">
        <v>54</v>
      </c>
      <c r="E33" s="102" t="s">
        <v>87</v>
      </c>
      <c r="F33" s="103">
        <v>989158</v>
      </c>
      <c r="G33" s="104">
        <v>3350000</v>
      </c>
      <c r="H33" s="102" t="s">
        <v>83</v>
      </c>
      <c r="I33" s="102" t="s">
        <v>93</v>
      </c>
      <c r="J33" s="105">
        <v>44806</v>
      </c>
    </row>
    <row r="34" spans="1:10" ht="15">
      <c r="A34" s="102" t="s">
        <v>90</v>
      </c>
      <c r="B34" s="102" t="s">
        <v>137</v>
      </c>
      <c r="C34" s="102" t="s">
        <v>53</v>
      </c>
      <c r="D34" s="102" t="s">
        <v>54</v>
      </c>
      <c r="E34" s="102" t="s">
        <v>82</v>
      </c>
      <c r="F34" s="103">
        <v>990425</v>
      </c>
      <c r="G34" s="104">
        <v>1250000</v>
      </c>
      <c r="H34" s="102" t="s">
        <v>83</v>
      </c>
      <c r="I34" s="102" t="s">
        <v>93</v>
      </c>
      <c r="J34" s="105">
        <v>44834</v>
      </c>
    </row>
    <row r="35" spans="1:10" ht="15">
      <c r="A35" s="102" t="s">
        <v>90</v>
      </c>
      <c r="B35" s="102" t="s">
        <v>137</v>
      </c>
      <c r="C35" s="102" t="s">
        <v>53</v>
      </c>
      <c r="D35" s="102" t="s">
        <v>54</v>
      </c>
      <c r="E35" s="102" t="s">
        <v>87</v>
      </c>
      <c r="F35" s="103">
        <v>989302</v>
      </c>
      <c r="G35" s="104">
        <v>725000</v>
      </c>
      <c r="H35" s="102" t="s">
        <v>83</v>
      </c>
      <c r="I35" s="102" t="s">
        <v>93</v>
      </c>
      <c r="J35" s="105">
        <v>44813</v>
      </c>
    </row>
    <row r="36" spans="1:10" ht="15">
      <c r="A36" s="102" t="s">
        <v>90</v>
      </c>
      <c r="B36" s="102" t="s">
        <v>137</v>
      </c>
      <c r="C36" s="102" t="s">
        <v>53</v>
      </c>
      <c r="D36" s="102" t="s">
        <v>54</v>
      </c>
      <c r="E36" s="102" t="s">
        <v>82</v>
      </c>
      <c r="F36" s="103">
        <v>990265</v>
      </c>
      <c r="G36" s="104">
        <v>830000</v>
      </c>
      <c r="H36" s="102" t="s">
        <v>83</v>
      </c>
      <c r="I36" s="102" t="s">
        <v>93</v>
      </c>
      <c r="J36" s="105">
        <v>44830</v>
      </c>
    </row>
    <row r="37" spans="1:10" ht="15">
      <c r="A37" s="102" t="s">
        <v>90</v>
      </c>
      <c r="B37" s="102" t="s">
        <v>137</v>
      </c>
      <c r="C37" s="102" t="s">
        <v>53</v>
      </c>
      <c r="D37" s="102" t="s">
        <v>54</v>
      </c>
      <c r="E37" s="102" t="s">
        <v>82</v>
      </c>
      <c r="F37" s="103">
        <v>989190</v>
      </c>
      <c r="G37" s="104">
        <v>750000</v>
      </c>
      <c r="H37" s="102" t="s">
        <v>83</v>
      </c>
      <c r="I37" s="102" t="s">
        <v>93</v>
      </c>
      <c r="J37" s="105">
        <v>44810</v>
      </c>
    </row>
    <row r="38" spans="1:10" ht="15">
      <c r="A38" s="102" t="s">
        <v>90</v>
      </c>
      <c r="B38" s="102" t="s">
        <v>137</v>
      </c>
      <c r="C38" s="102" t="s">
        <v>53</v>
      </c>
      <c r="D38" s="102" t="s">
        <v>54</v>
      </c>
      <c r="E38" s="102" t="s">
        <v>82</v>
      </c>
      <c r="F38" s="103">
        <v>989738</v>
      </c>
      <c r="G38" s="104">
        <v>781110</v>
      </c>
      <c r="H38" s="102" t="s">
        <v>83</v>
      </c>
      <c r="I38" s="102" t="s">
        <v>93</v>
      </c>
      <c r="J38" s="105">
        <v>44820</v>
      </c>
    </row>
    <row r="39" spans="1:10" ht="15">
      <c r="A39" s="102" t="s">
        <v>70</v>
      </c>
      <c r="B39" s="102" t="s">
        <v>138</v>
      </c>
      <c r="C39" s="102" t="s">
        <v>72</v>
      </c>
      <c r="D39" s="102" t="s">
        <v>92</v>
      </c>
      <c r="E39" s="102" t="s">
        <v>82</v>
      </c>
      <c r="F39" s="103">
        <v>989909</v>
      </c>
      <c r="G39" s="104">
        <v>500000</v>
      </c>
      <c r="H39" s="102" t="s">
        <v>83</v>
      </c>
      <c r="I39" s="102" t="s">
        <v>93</v>
      </c>
      <c r="J39" s="105">
        <v>44824</v>
      </c>
    </row>
    <row r="40" spans="1:10" ht="15">
      <c r="A40" s="102" t="s">
        <v>70</v>
      </c>
      <c r="B40" s="102" t="s">
        <v>138</v>
      </c>
      <c r="C40" s="102" t="s">
        <v>72</v>
      </c>
      <c r="D40" s="102" t="s">
        <v>73</v>
      </c>
      <c r="E40" s="102" t="s">
        <v>82</v>
      </c>
      <c r="F40" s="103">
        <v>990240</v>
      </c>
      <c r="G40" s="104">
        <v>3450000</v>
      </c>
      <c r="H40" s="102" t="s">
        <v>83</v>
      </c>
      <c r="I40" s="102" t="s">
        <v>93</v>
      </c>
      <c r="J40" s="105">
        <v>44827</v>
      </c>
    </row>
    <row r="41" spans="1:10" ht="15">
      <c r="A41" s="102" t="s">
        <v>70</v>
      </c>
      <c r="B41" s="102" t="s">
        <v>138</v>
      </c>
      <c r="C41" s="102" t="s">
        <v>72</v>
      </c>
      <c r="D41" s="102" t="s">
        <v>92</v>
      </c>
      <c r="E41" s="102" t="s">
        <v>82</v>
      </c>
      <c r="F41" s="103">
        <v>990249</v>
      </c>
      <c r="G41" s="104">
        <v>1560000</v>
      </c>
      <c r="H41" s="102" t="s">
        <v>83</v>
      </c>
      <c r="I41" s="102" t="s">
        <v>93</v>
      </c>
      <c r="J41" s="105">
        <v>44827</v>
      </c>
    </row>
    <row r="42" spans="1:10" ht="15">
      <c r="A42" s="102" t="s">
        <v>70</v>
      </c>
      <c r="B42" s="102" t="s">
        <v>138</v>
      </c>
      <c r="C42" s="102" t="s">
        <v>72</v>
      </c>
      <c r="D42" s="102" t="s">
        <v>73</v>
      </c>
      <c r="E42" s="102" t="s">
        <v>82</v>
      </c>
      <c r="F42" s="103">
        <v>990314</v>
      </c>
      <c r="G42" s="104">
        <v>555000</v>
      </c>
      <c r="H42" s="102" t="s">
        <v>83</v>
      </c>
      <c r="I42" s="102" t="s">
        <v>93</v>
      </c>
      <c r="J42" s="105">
        <v>44831</v>
      </c>
    </row>
    <row r="43" spans="1:10" ht="15">
      <c r="A43" s="102" t="s">
        <v>70</v>
      </c>
      <c r="B43" s="102" t="s">
        <v>138</v>
      </c>
      <c r="C43" s="102" t="s">
        <v>27</v>
      </c>
      <c r="D43" s="102" t="s">
        <v>58</v>
      </c>
      <c r="E43" s="102" t="s">
        <v>88</v>
      </c>
      <c r="F43" s="103">
        <v>990274</v>
      </c>
      <c r="G43" s="104">
        <v>425000</v>
      </c>
      <c r="H43" s="102" t="s">
        <v>83</v>
      </c>
      <c r="I43" s="102" t="s">
        <v>93</v>
      </c>
      <c r="J43" s="105">
        <v>44830</v>
      </c>
    </row>
    <row r="44" spans="1:10" ht="15">
      <c r="A44" s="102" t="s">
        <v>70</v>
      </c>
      <c r="B44" s="102" t="s">
        <v>138</v>
      </c>
      <c r="C44" s="102" t="s">
        <v>72</v>
      </c>
      <c r="D44" s="102" t="s">
        <v>73</v>
      </c>
      <c r="E44" s="102" t="s">
        <v>82</v>
      </c>
      <c r="F44" s="103">
        <v>990302</v>
      </c>
      <c r="G44" s="104">
        <v>399000</v>
      </c>
      <c r="H44" s="102" t="s">
        <v>93</v>
      </c>
      <c r="I44" s="102" t="s">
        <v>93</v>
      </c>
      <c r="J44" s="105">
        <v>44831</v>
      </c>
    </row>
    <row r="45" spans="1:10" ht="15">
      <c r="A45" s="102" t="s">
        <v>70</v>
      </c>
      <c r="B45" s="102" t="s">
        <v>138</v>
      </c>
      <c r="C45" s="102" t="s">
        <v>71</v>
      </c>
      <c r="D45" s="102" t="s">
        <v>56</v>
      </c>
      <c r="E45" s="102" t="s">
        <v>82</v>
      </c>
      <c r="F45" s="103">
        <v>990306</v>
      </c>
      <c r="G45" s="104">
        <v>574900</v>
      </c>
      <c r="H45" s="102" t="s">
        <v>83</v>
      </c>
      <c r="I45" s="102" t="s">
        <v>93</v>
      </c>
      <c r="J45" s="105">
        <v>44831</v>
      </c>
    </row>
    <row r="46" spans="1:10" ht="15">
      <c r="A46" s="102" t="s">
        <v>70</v>
      </c>
      <c r="B46" s="102" t="s">
        <v>138</v>
      </c>
      <c r="C46" s="102" t="s">
        <v>72</v>
      </c>
      <c r="D46" s="102" t="s">
        <v>92</v>
      </c>
      <c r="E46" s="102" t="s">
        <v>82</v>
      </c>
      <c r="F46" s="103">
        <v>990405</v>
      </c>
      <c r="G46" s="104">
        <v>370000</v>
      </c>
      <c r="H46" s="102" t="s">
        <v>83</v>
      </c>
      <c r="I46" s="102" t="s">
        <v>93</v>
      </c>
      <c r="J46" s="105">
        <v>44833</v>
      </c>
    </row>
    <row r="47" spans="1:10" ht="15">
      <c r="A47" s="102" t="s">
        <v>70</v>
      </c>
      <c r="B47" s="102" t="s">
        <v>138</v>
      </c>
      <c r="C47" s="102" t="s">
        <v>72</v>
      </c>
      <c r="D47" s="102" t="s">
        <v>73</v>
      </c>
      <c r="E47" s="102" t="s">
        <v>82</v>
      </c>
      <c r="F47" s="103">
        <v>990304</v>
      </c>
      <c r="G47" s="104">
        <v>200000</v>
      </c>
      <c r="H47" s="102" t="s">
        <v>83</v>
      </c>
      <c r="I47" s="102" t="s">
        <v>93</v>
      </c>
      <c r="J47" s="105">
        <v>44831</v>
      </c>
    </row>
    <row r="48" spans="1:10" ht="15">
      <c r="A48" s="102" t="s">
        <v>70</v>
      </c>
      <c r="B48" s="102" t="s">
        <v>138</v>
      </c>
      <c r="C48" s="102" t="s">
        <v>71</v>
      </c>
      <c r="D48" s="102" t="s">
        <v>55</v>
      </c>
      <c r="E48" s="102" t="s">
        <v>82</v>
      </c>
      <c r="F48" s="103">
        <v>989401</v>
      </c>
      <c r="G48" s="104">
        <v>460000</v>
      </c>
      <c r="H48" s="102" t="s">
        <v>83</v>
      </c>
      <c r="I48" s="102" t="s">
        <v>93</v>
      </c>
      <c r="J48" s="105">
        <v>44818</v>
      </c>
    </row>
    <row r="49" spans="1:10" ht="15">
      <c r="A49" s="102" t="s">
        <v>70</v>
      </c>
      <c r="B49" s="102" t="s">
        <v>138</v>
      </c>
      <c r="C49" s="102" t="s">
        <v>72</v>
      </c>
      <c r="D49" s="102" t="s">
        <v>73</v>
      </c>
      <c r="E49" s="102" t="s">
        <v>84</v>
      </c>
      <c r="F49" s="103">
        <v>990315</v>
      </c>
      <c r="G49" s="104">
        <v>106000</v>
      </c>
      <c r="H49" s="102" t="s">
        <v>83</v>
      </c>
      <c r="I49" s="102" t="s">
        <v>93</v>
      </c>
      <c r="J49" s="105">
        <v>44831</v>
      </c>
    </row>
    <row r="50" spans="1:10" ht="15">
      <c r="A50" s="102" t="s">
        <v>70</v>
      </c>
      <c r="B50" s="102" t="s">
        <v>138</v>
      </c>
      <c r="C50" s="102" t="s">
        <v>72</v>
      </c>
      <c r="D50" s="102" t="s">
        <v>73</v>
      </c>
      <c r="E50" s="102" t="s">
        <v>84</v>
      </c>
      <c r="F50" s="103">
        <v>989227</v>
      </c>
      <c r="G50" s="104">
        <v>1300000</v>
      </c>
      <c r="H50" s="102" t="s">
        <v>83</v>
      </c>
      <c r="I50" s="102" t="s">
        <v>93</v>
      </c>
      <c r="J50" s="105">
        <v>44811</v>
      </c>
    </row>
    <row r="51" spans="1:10" ht="15">
      <c r="A51" s="102" t="s">
        <v>70</v>
      </c>
      <c r="B51" s="102" t="s">
        <v>138</v>
      </c>
      <c r="C51" s="102" t="s">
        <v>71</v>
      </c>
      <c r="D51" s="102" t="s">
        <v>55</v>
      </c>
      <c r="E51" s="102" t="s">
        <v>88</v>
      </c>
      <c r="F51" s="103">
        <v>989592</v>
      </c>
      <c r="G51" s="104">
        <v>275000</v>
      </c>
      <c r="H51" s="102" t="s">
        <v>83</v>
      </c>
      <c r="I51" s="102" t="s">
        <v>93</v>
      </c>
      <c r="J51" s="105">
        <v>44819</v>
      </c>
    </row>
    <row r="52" spans="1:10" ht="15">
      <c r="A52" s="102" t="s">
        <v>70</v>
      </c>
      <c r="B52" s="102" t="s">
        <v>138</v>
      </c>
      <c r="C52" s="102" t="s">
        <v>72</v>
      </c>
      <c r="D52" s="102" t="s">
        <v>92</v>
      </c>
      <c r="E52" s="102" t="s">
        <v>82</v>
      </c>
      <c r="F52" s="103">
        <v>989361</v>
      </c>
      <c r="G52" s="104">
        <v>50000</v>
      </c>
      <c r="H52" s="102" t="s">
        <v>83</v>
      </c>
      <c r="I52" s="102" t="s">
        <v>93</v>
      </c>
      <c r="J52" s="105">
        <v>44816</v>
      </c>
    </row>
    <row r="53" spans="1:10" ht="15">
      <c r="A53" s="102" t="s">
        <v>70</v>
      </c>
      <c r="B53" s="102" t="s">
        <v>138</v>
      </c>
      <c r="C53" s="102" t="s">
        <v>72</v>
      </c>
      <c r="D53" s="102" t="s">
        <v>92</v>
      </c>
      <c r="E53" s="102" t="s">
        <v>84</v>
      </c>
      <c r="F53" s="103">
        <v>989596</v>
      </c>
      <c r="G53" s="104">
        <v>445000</v>
      </c>
      <c r="H53" s="102" t="s">
        <v>83</v>
      </c>
      <c r="I53" s="102" t="s">
        <v>93</v>
      </c>
      <c r="J53" s="105">
        <v>44820</v>
      </c>
    </row>
    <row r="54" spans="1:10" ht="15">
      <c r="A54" s="102" t="s">
        <v>70</v>
      </c>
      <c r="B54" s="102" t="s">
        <v>138</v>
      </c>
      <c r="C54" s="102" t="s">
        <v>72</v>
      </c>
      <c r="D54" s="102" t="s">
        <v>73</v>
      </c>
      <c r="E54" s="102" t="s">
        <v>82</v>
      </c>
      <c r="F54" s="103">
        <v>989270</v>
      </c>
      <c r="G54" s="104">
        <v>760000</v>
      </c>
      <c r="H54" s="102" t="s">
        <v>83</v>
      </c>
      <c r="I54" s="102" t="s">
        <v>93</v>
      </c>
      <c r="J54" s="105">
        <v>44812</v>
      </c>
    </row>
    <row r="55" spans="1:10" ht="15">
      <c r="A55" s="102" t="s">
        <v>70</v>
      </c>
      <c r="B55" s="102" t="s">
        <v>138</v>
      </c>
      <c r="C55" s="102" t="s">
        <v>72</v>
      </c>
      <c r="D55" s="102" t="s">
        <v>73</v>
      </c>
      <c r="E55" s="102" t="s">
        <v>82</v>
      </c>
      <c r="F55" s="103">
        <v>990270</v>
      </c>
      <c r="G55" s="104">
        <v>1150000</v>
      </c>
      <c r="H55" s="102" t="s">
        <v>83</v>
      </c>
      <c r="I55" s="102" t="s">
        <v>93</v>
      </c>
      <c r="J55" s="105">
        <v>44830</v>
      </c>
    </row>
    <row r="56" spans="1:10" ht="15">
      <c r="A56" s="102" t="s">
        <v>70</v>
      </c>
      <c r="B56" s="102" t="s">
        <v>138</v>
      </c>
      <c r="C56" s="102" t="s">
        <v>72</v>
      </c>
      <c r="D56" s="102" t="s">
        <v>73</v>
      </c>
      <c r="E56" s="102" t="s">
        <v>82</v>
      </c>
      <c r="F56" s="103">
        <v>989256</v>
      </c>
      <c r="G56" s="104">
        <v>673550</v>
      </c>
      <c r="H56" s="102" t="s">
        <v>83</v>
      </c>
      <c r="I56" s="102" t="s">
        <v>93</v>
      </c>
      <c r="J56" s="105">
        <v>44811</v>
      </c>
    </row>
    <row r="57" spans="1:10" ht="15">
      <c r="A57" s="102" t="s">
        <v>70</v>
      </c>
      <c r="B57" s="102" t="s">
        <v>138</v>
      </c>
      <c r="C57" s="102" t="s">
        <v>27</v>
      </c>
      <c r="D57" s="102" t="s">
        <v>58</v>
      </c>
      <c r="E57" s="102" t="s">
        <v>82</v>
      </c>
      <c r="F57" s="103">
        <v>989429</v>
      </c>
      <c r="G57" s="104">
        <v>430000</v>
      </c>
      <c r="H57" s="102" t="s">
        <v>83</v>
      </c>
      <c r="I57" s="102" t="s">
        <v>93</v>
      </c>
      <c r="J57" s="105">
        <v>44818</v>
      </c>
    </row>
    <row r="58" spans="1:10" ht="15">
      <c r="A58" s="102" t="s">
        <v>70</v>
      </c>
      <c r="B58" s="102" t="s">
        <v>138</v>
      </c>
      <c r="C58" s="102" t="s">
        <v>72</v>
      </c>
      <c r="D58" s="102" t="s">
        <v>92</v>
      </c>
      <c r="E58" s="102" t="s">
        <v>82</v>
      </c>
      <c r="F58" s="103">
        <v>989250</v>
      </c>
      <c r="G58" s="104">
        <v>1400000</v>
      </c>
      <c r="H58" s="102" t="s">
        <v>83</v>
      </c>
      <c r="I58" s="102" t="s">
        <v>93</v>
      </c>
      <c r="J58" s="105">
        <v>44811</v>
      </c>
    </row>
    <row r="59" spans="1:10" ht="15">
      <c r="A59" s="102" t="s">
        <v>70</v>
      </c>
      <c r="B59" s="102" t="s">
        <v>138</v>
      </c>
      <c r="C59" s="102" t="s">
        <v>72</v>
      </c>
      <c r="D59" s="102" t="s">
        <v>92</v>
      </c>
      <c r="E59" s="102" t="s">
        <v>82</v>
      </c>
      <c r="F59" s="103">
        <v>989133</v>
      </c>
      <c r="G59" s="104">
        <v>899000</v>
      </c>
      <c r="H59" s="102" t="s">
        <v>83</v>
      </c>
      <c r="I59" s="102" t="s">
        <v>93</v>
      </c>
      <c r="J59" s="105">
        <v>44805</v>
      </c>
    </row>
    <row r="60" spans="1:10" ht="15">
      <c r="A60" s="102" t="s">
        <v>70</v>
      </c>
      <c r="B60" s="102" t="s">
        <v>138</v>
      </c>
      <c r="C60" s="102" t="s">
        <v>72</v>
      </c>
      <c r="D60" s="102" t="s">
        <v>73</v>
      </c>
      <c r="E60" s="102" t="s">
        <v>82</v>
      </c>
      <c r="F60" s="103">
        <v>989833</v>
      </c>
      <c r="G60" s="104">
        <v>410000</v>
      </c>
      <c r="H60" s="102" t="s">
        <v>83</v>
      </c>
      <c r="I60" s="102" t="s">
        <v>93</v>
      </c>
      <c r="J60" s="105">
        <v>44823</v>
      </c>
    </row>
    <row r="61" spans="1:10" ht="15">
      <c r="A61" s="102" t="s">
        <v>70</v>
      </c>
      <c r="B61" s="102" t="s">
        <v>138</v>
      </c>
      <c r="C61" s="102" t="s">
        <v>72</v>
      </c>
      <c r="D61" s="102" t="s">
        <v>73</v>
      </c>
      <c r="E61" s="102" t="s">
        <v>82</v>
      </c>
      <c r="F61" s="103">
        <v>989134</v>
      </c>
      <c r="G61" s="104">
        <v>599000</v>
      </c>
      <c r="H61" s="102" t="s">
        <v>83</v>
      </c>
      <c r="I61" s="102" t="s">
        <v>93</v>
      </c>
      <c r="J61" s="105">
        <v>44805</v>
      </c>
    </row>
    <row r="62" spans="1:10" ht="15">
      <c r="A62" s="102" t="s">
        <v>70</v>
      </c>
      <c r="B62" s="102" t="s">
        <v>138</v>
      </c>
      <c r="C62" s="102" t="s">
        <v>72</v>
      </c>
      <c r="D62" s="102" t="s">
        <v>73</v>
      </c>
      <c r="E62" s="102" t="s">
        <v>82</v>
      </c>
      <c r="F62" s="103">
        <v>989571</v>
      </c>
      <c r="G62" s="104">
        <v>485500</v>
      </c>
      <c r="H62" s="102" t="s">
        <v>93</v>
      </c>
      <c r="I62" s="102" t="s">
        <v>93</v>
      </c>
      <c r="J62" s="105">
        <v>44819</v>
      </c>
    </row>
    <row r="63" spans="1:10" ht="15">
      <c r="A63" s="102" t="s">
        <v>70</v>
      </c>
      <c r="B63" s="102" t="s">
        <v>138</v>
      </c>
      <c r="C63" s="102" t="s">
        <v>72</v>
      </c>
      <c r="D63" s="102" t="s">
        <v>73</v>
      </c>
      <c r="E63" s="102" t="s">
        <v>82</v>
      </c>
      <c r="F63" s="103">
        <v>990451</v>
      </c>
      <c r="G63" s="104">
        <v>399000</v>
      </c>
      <c r="H63" s="102" t="s">
        <v>93</v>
      </c>
      <c r="I63" s="102" t="s">
        <v>93</v>
      </c>
      <c r="J63" s="105">
        <v>44834</v>
      </c>
    </row>
    <row r="64" spans="1:10" ht="15">
      <c r="A64" s="102" t="s">
        <v>70</v>
      </c>
      <c r="B64" s="102" t="s">
        <v>138</v>
      </c>
      <c r="C64" s="102" t="s">
        <v>72</v>
      </c>
      <c r="D64" s="102" t="s">
        <v>73</v>
      </c>
      <c r="E64" s="102" t="s">
        <v>82</v>
      </c>
      <c r="F64" s="103">
        <v>990434</v>
      </c>
      <c r="G64" s="104">
        <v>485000</v>
      </c>
      <c r="H64" s="102" t="s">
        <v>83</v>
      </c>
      <c r="I64" s="102" t="s">
        <v>93</v>
      </c>
      <c r="J64" s="105">
        <v>44834</v>
      </c>
    </row>
    <row r="65" spans="1:10" ht="15">
      <c r="A65" s="102" t="s">
        <v>70</v>
      </c>
      <c r="B65" s="102" t="s">
        <v>138</v>
      </c>
      <c r="C65" s="102" t="s">
        <v>72</v>
      </c>
      <c r="D65" s="102" t="s">
        <v>73</v>
      </c>
      <c r="E65" s="102" t="s">
        <v>82</v>
      </c>
      <c r="F65" s="103">
        <v>990209</v>
      </c>
      <c r="G65" s="104">
        <v>935000</v>
      </c>
      <c r="H65" s="102" t="s">
        <v>83</v>
      </c>
      <c r="I65" s="102" t="s">
        <v>93</v>
      </c>
      <c r="J65" s="105">
        <v>44827</v>
      </c>
    </row>
    <row r="66" spans="1:10" ht="15">
      <c r="A66" s="102" t="s">
        <v>70</v>
      </c>
      <c r="B66" s="102" t="s">
        <v>138</v>
      </c>
      <c r="C66" s="102" t="s">
        <v>72</v>
      </c>
      <c r="D66" s="102" t="s">
        <v>73</v>
      </c>
      <c r="E66" s="102" t="s">
        <v>82</v>
      </c>
      <c r="F66" s="103">
        <v>990211</v>
      </c>
      <c r="G66" s="104">
        <v>572000</v>
      </c>
      <c r="H66" s="102" t="s">
        <v>83</v>
      </c>
      <c r="I66" s="102" t="s">
        <v>93</v>
      </c>
      <c r="J66" s="105">
        <v>44827</v>
      </c>
    </row>
    <row r="67" spans="1:10" ht="15">
      <c r="A67" s="102" t="s">
        <v>70</v>
      </c>
      <c r="B67" s="102" t="s">
        <v>138</v>
      </c>
      <c r="C67" s="102" t="s">
        <v>72</v>
      </c>
      <c r="D67" s="102" t="s">
        <v>73</v>
      </c>
      <c r="E67" s="102" t="s">
        <v>82</v>
      </c>
      <c r="F67" s="103">
        <v>990397</v>
      </c>
      <c r="G67" s="104">
        <v>688000</v>
      </c>
      <c r="H67" s="102" t="s">
        <v>83</v>
      </c>
      <c r="I67" s="102" t="s">
        <v>93</v>
      </c>
      <c r="J67" s="105">
        <v>44833</v>
      </c>
    </row>
    <row r="68" spans="1:10" ht="15">
      <c r="A68" s="102" t="s">
        <v>70</v>
      </c>
      <c r="B68" s="102" t="s">
        <v>138</v>
      </c>
      <c r="C68" s="102" t="s">
        <v>72</v>
      </c>
      <c r="D68" s="102" t="s">
        <v>92</v>
      </c>
      <c r="E68" s="102" t="s">
        <v>82</v>
      </c>
      <c r="F68" s="103">
        <v>989903</v>
      </c>
      <c r="G68" s="104">
        <v>629000</v>
      </c>
      <c r="H68" s="102" t="s">
        <v>83</v>
      </c>
      <c r="I68" s="102" t="s">
        <v>93</v>
      </c>
      <c r="J68" s="105">
        <v>44824</v>
      </c>
    </row>
    <row r="69" spans="1:10" ht="15">
      <c r="A69" s="102" t="s">
        <v>70</v>
      </c>
      <c r="B69" s="102" t="s">
        <v>138</v>
      </c>
      <c r="C69" s="102" t="s">
        <v>72</v>
      </c>
      <c r="D69" s="102" t="s">
        <v>92</v>
      </c>
      <c r="E69" s="102" t="s">
        <v>82</v>
      </c>
      <c r="F69" s="103">
        <v>990422</v>
      </c>
      <c r="G69" s="104">
        <v>445000</v>
      </c>
      <c r="H69" s="102" t="s">
        <v>83</v>
      </c>
      <c r="I69" s="102" t="s">
        <v>93</v>
      </c>
      <c r="J69" s="105">
        <v>44834</v>
      </c>
    </row>
    <row r="70" spans="1:10" ht="15">
      <c r="A70" s="102" t="s">
        <v>39</v>
      </c>
      <c r="B70" s="102" t="s">
        <v>139</v>
      </c>
      <c r="C70" s="102" t="s">
        <v>72</v>
      </c>
      <c r="D70" s="102" t="s">
        <v>94</v>
      </c>
      <c r="E70" s="102" t="s">
        <v>82</v>
      </c>
      <c r="F70" s="103">
        <v>989277</v>
      </c>
      <c r="G70" s="104">
        <v>898000</v>
      </c>
      <c r="H70" s="102" t="s">
        <v>83</v>
      </c>
      <c r="I70" s="102" t="s">
        <v>93</v>
      </c>
      <c r="J70" s="105">
        <v>44812</v>
      </c>
    </row>
    <row r="71" spans="1:10" ht="15">
      <c r="A71" s="102" t="s">
        <v>39</v>
      </c>
      <c r="B71" s="102" t="s">
        <v>139</v>
      </c>
      <c r="C71" s="102" t="s">
        <v>71</v>
      </c>
      <c r="D71" s="102" t="s">
        <v>74</v>
      </c>
      <c r="E71" s="102" t="s">
        <v>82</v>
      </c>
      <c r="F71" s="103">
        <v>989295</v>
      </c>
      <c r="G71" s="104">
        <v>785000</v>
      </c>
      <c r="H71" s="102" t="s">
        <v>83</v>
      </c>
      <c r="I71" s="102" t="s">
        <v>93</v>
      </c>
      <c r="J71" s="105">
        <v>44813</v>
      </c>
    </row>
    <row r="72" spans="1:10" ht="15">
      <c r="A72" s="102" t="s">
        <v>39</v>
      </c>
      <c r="B72" s="102" t="s">
        <v>139</v>
      </c>
      <c r="C72" s="102" t="s">
        <v>72</v>
      </c>
      <c r="D72" s="102" t="s">
        <v>94</v>
      </c>
      <c r="E72" s="102" t="s">
        <v>82</v>
      </c>
      <c r="F72" s="103">
        <v>990387</v>
      </c>
      <c r="G72" s="104">
        <v>675000</v>
      </c>
      <c r="H72" s="102" t="s">
        <v>83</v>
      </c>
      <c r="I72" s="102" t="s">
        <v>93</v>
      </c>
      <c r="J72" s="105">
        <v>44832</v>
      </c>
    </row>
    <row r="73" spans="1:10" ht="15">
      <c r="A73" s="102" t="s">
        <v>39</v>
      </c>
      <c r="B73" s="102" t="s">
        <v>139</v>
      </c>
      <c r="C73" s="102" t="s">
        <v>72</v>
      </c>
      <c r="D73" s="102" t="s">
        <v>94</v>
      </c>
      <c r="E73" s="102" t="s">
        <v>82</v>
      </c>
      <c r="F73" s="103">
        <v>990254</v>
      </c>
      <c r="G73" s="104">
        <v>960000</v>
      </c>
      <c r="H73" s="102" t="s">
        <v>83</v>
      </c>
      <c r="I73" s="102" t="s">
        <v>93</v>
      </c>
      <c r="J73" s="105">
        <v>44827</v>
      </c>
    </row>
    <row r="74" spans="1:10" ht="15">
      <c r="A74" s="102" t="s">
        <v>39</v>
      </c>
      <c r="B74" s="102" t="s">
        <v>139</v>
      </c>
      <c r="C74" s="102" t="s">
        <v>72</v>
      </c>
      <c r="D74" s="102" t="s">
        <v>94</v>
      </c>
      <c r="E74" s="102" t="s">
        <v>82</v>
      </c>
      <c r="F74" s="103">
        <v>989155</v>
      </c>
      <c r="G74" s="104">
        <v>490000</v>
      </c>
      <c r="H74" s="102" t="s">
        <v>83</v>
      </c>
      <c r="I74" s="102" t="s">
        <v>93</v>
      </c>
      <c r="J74" s="105">
        <v>44806</v>
      </c>
    </row>
    <row r="75" spans="1:10" ht="15">
      <c r="A75" s="102" t="s">
        <v>39</v>
      </c>
      <c r="B75" s="102" t="s">
        <v>139</v>
      </c>
      <c r="C75" s="102" t="s">
        <v>59</v>
      </c>
      <c r="D75" s="102" t="s">
        <v>75</v>
      </c>
      <c r="E75" s="102" t="s">
        <v>84</v>
      </c>
      <c r="F75" s="103">
        <v>989835</v>
      </c>
      <c r="G75" s="104">
        <v>1495000</v>
      </c>
      <c r="H75" s="102" t="s">
        <v>83</v>
      </c>
      <c r="I75" s="102" t="s">
        <v>93</v>
      </c>
      <c r="J75" s="105">
        <v>44823</v>
      </c>
    </row>
    <row r="76" spans="1:10" ht="15">
      <c r="A76" s="102" t="s">
        <v>39</v>
      </c>
      <c r="B76" s="102" t="s">
        <v>139</v>
      </c>
      <c r="C76" s="102" t="s">
        <v>72</v>
      </c>
      <c r="D76" s="102" t="s">
        <v>94</v>
      </c>
      <c r="E76" s="102" t="s">
        <v>82</v>
      </c>
      <c r="F76" s="103">
        <v>990375</v>
      </c>
      <c r="G76" s="104">
        <v>699000</v>
      </c>
      <c r="H76" s="102" t="s">
        <v>83</v>
      </c>
      <c r="I76" s="102" t="s">
        <v>93</v>
      </c>
      <c r="J76" s="105">
        <v>44832</v>
      </c>
    </row>
    <row r="77" spans="1:10" ht="15">
      <c r="A77" s="102" t="s">
        <v>39</v>
      </c>
      <c r="B77" s="102" t="s">
        <v>139</v>
      </c>
      <c r="C77" s="102" t="s">
        <v>72</v>
      </c>
      <c r="D77" s="102" t="s">
        <v>94</v>
      </c>
      <c r="E77" s="102" t="s">
        <v>82</v>
      </c>
      <c r="F77" s="103">
        <v>990386</v>
      </c>
      <c r="G77" s="104">
        <v>495000</v>
      </c>
      <c r="H77" s="102" t="s">
        <v>83</v>
      </c>
      <c r="I77" s="102" t="s">
        <v>93</v>
      </c>
      <c r="J77" s="105">
        <v>44832</v>
      </c>
    </row>
    <row r="78" spans="1:10" ht="15">
      <c r="A78" s="102" t="s">
        <v>39</v>
      </c>
      <c r="B78" s="102" t="s">
        <v>139</v>
      </c>
      <c r="C78" s="102" t="s">
        <v>72</v>
      </c>
      <c r="D78" s="102" t="s">
        <v>94</v>
      </c>
      <c r="E78" s="102" t="s">
        <v>84</v>
      </c>
      <c r="F78" s="103">
        <v>989241</v>
      </c>
      <c r="G78" s="104">
        <v>80500</v>
      </c>
      <c r="H78" s="102" t="s">
        <v>83</v>
      </c>
      <c r="I78" s="102" t="s">
        <v>93</v>
      </c>
      <c r="J78" s="105">
        <v>44811</v>
      </c>
    </row>
    <row r="79" spans="1:10" ht="15">
      <c r="A79" s="102" t="s">
        <v>39</v>
      </c>
      <c r="B79" s="102" t="s">
        <v>139</v>
      </c>
      <c r="C79" s="102" t="s">
        <v>72</v>
      </c>
      <c r="D79" s="102" t="s">
        <v>94</v>
      </c>
      <c r="E79" s="102" t="s">
        <v>82</v>
      </c>
      <c r="F79" s="103">
        <v>989356</v>
      </c>
      <c r="G79" s="104">
        <v>905000</v>
      </c>
      <c r="H79" s="102" t="s">
        <v>83</v>
      </c>
      <c r="I79" s="102" t="s">
        <v>93</v>
      </c>
      <c r="J79" s="105">
        <v>44816</v>
      </c>
    </row>
    <row r="80" spans="1:10" ht="15">
      <c r="A80" s="102" t="s">
        <v>39</v>
      </c>
      <c r="B80" s="102" t="s">
        <v>139</v>
      </c>
      <c r="C80" s="102" t="s">
        <v>72</v>
      </c>
      <c r="D80" s="102" t="s">
        <v>94</v>
      </c>
      <c r="E80" s="102" t="s">
        <v>82</v>
      </c>
      <c r="F80" s="103">
        <v>989566</v>
      </c>
      <c r="G80" s="104">
        <v>685000</v>
      </c>
      <c r="H80" s="102" t="s">
        <v>83</v>
      </c>
      <c r="I80" s="102" t="s">
        <v>93</v>
      </c>
      <c r="J80" s="105">
        <v>44819</v>
      </c>
    </row>
    <row r="81" spans="1:10" ht="15">
      <c r="A81" s="102" t="s">
        <v>39</v>
      </c>
      <c r="B81" s="102" t="s">
        <v>139</v>
      </c>
      <c r="C81" s="102" t="s">
        <v>72</v>
      </c>
      <c r="D81" s="102" t="s">
        <v>94</v>
      </c>
      <c r="E81" s="102" t="s">
        <v>84</v>
      </c>
      <c r="F81" s="103">
        <v>989183</v>
      </c>
      <c r="G81" s="104">
        <v>1000000</v>
      </c>
      <c r="H81" s="102" t="s">
        <v>83</v>
      </c>
      <c r="I81" s="102" t="s">
        <v>93</v>
      </c>
      <c r="J81" s="105">
        <v>44810</v>
      </c>
    </row>
    <row r="82" spans="1:10" ht="15">
      <c r="A82" s="102" t="s">
        <v>39</v>
      </c>
      <c r="B82" s="102" t="s">
        <v>139</v>
      </c>
      <c r="C82" s="102" t="s">
        <v>72</v>
      </c>
      <c r="D82" s="102" t="s">
        <v>94</v>
      </c>
      <c r="E82" s="102" t="s">
        <v>84</v>
      </c>
      <c r="F82" s="103">
        <v>989269</v>
      </c>
      <c r="G82" s="104">
        <v>650000</v>
      </c>
      <c r="H82" s="102" t="s">
        <v>83</v>
      </c>
      <c r="I82" s="102" t="s">
        <v>93</v>
      </c>
      <c r="J82" s="105">
        <v>44812</v>
      </c>
    </row>
    <row r="83" spans="1:10" ht="15">
      <c r="A83" s="102" t="s">
        <v>39</v>
      </c>
      <c r="B83" s="102" t="s">
        <v>139</v>
      </c>
      <c r="C83" s="102" t="s">
        <v>72</v>
      </c>
      <c r="D83" s="102" t="s">
        <v>94</v>
      </c>
      <c r="E83" s="102" t="s">
        <v>82</v>
      </c>
      <c r="F83" s="103">
        <v>990308</v>
      </c>
      <c r="G83" s="104">
        <v>3300000</v>
      </c>
      <c r="H83" s="102" t="s">
        <v>83</v>
      </c>
      <c r="I83" s="102" t="s">
        <v>93</v>
      </c>
      <c r="J83" s="105">
        <v>44831</v>
      </c>
    </row>
    <row r="84" spans="1:10" ht="15">
      <c r="A84" s="102" t="s">
        <v>39</v>
      </c>
      <c r="B84" s="102" t="s">
        <v>139</v>
      </c>
      <c r="C84" s="102" t="s">
        <v>72</v>
      </c>
      <c r="D84" s="102" t="s">
        <v>94</v>
      </c>
      <c r="E84" s="102" t="s">
        <v>84</v>
      </c>
      <c r="F84" s="103">
        <v>989243</v>
      </c>
      <c r="G84" s="104">
        <v>55000</v>
      </c>
      <c r="H84" s="102" t="s">
        <v>83</v>
      </c>
      <c r="I84" s="102" t="s">
        <v>93</v>
      </c>
      <c r="J84" s="105">
        <v>44811</v>
      </c>
    </row>
    <row r="85" spans="1:10" ht="15">
      <c r="A85" s="102" t="s">
        <v>39</v>
      </c>
      <c r="B85" s="102" t="s">
        <v>139</v>
      </c>
      <c r="C85" s="102" t="s">
        <v>27</v>
      </c>
      <c r="D85" s="102" t="s">
        <v>76</v>
      </c>
      <c r="E85" s="102" t="s">
        <v>82</v>
      </c>
      <c r="F85" s="103">
        <v>990245</v>
      </c>
      <c r="G85" s="104">
        <v>608000</v>
      </c>
      <c r="H85" s="102" t="s">
        <v>83</v>
      </c>
      <c r="I85" s="102" t="s">
        <v>93</v>
      </c>
      <c r="J85" s="105">
        <v>44827</v>
      </c>
    </row>
    <row r="86" spans="1:10" ht="15">
      <c r="A86" s="102" t="s">
        <v>39</v>
      </c>
      <c r="B86" s="102" t="s">
        <v>139</v>
      </c>
      <c r="C86" s="102" t="s">
        <v>72</v>
      </c>
      <c r="D86" s="102" t="s">
        <v>94</v>
      </c>
      <c r="E86" s="102" t="s">
        <v>82</v>
      </c>
      <c r="F86" s="103">
        <v>990433</v>
      </c>
      <c r="G86" s="104">
        <v>465000</v>
      </c>
      <c r="H86" s="102" t="s">
        <v>83</v>
      </c>
      <c r="I86" s="102" t="s">
        <v>93</v>
      </c>
      <c r="J86" s="105">
        <v>44834</v>
      </c>
    </row>
    <row r="87" spans="1:10" ht="15">
      <c r="A87" s="102" t="s">
        <v>39</v>
      </c>
      <c r="B87" s="102" t="s">
        <v>139</v>
      </c>
      <c r="C87" s="102" t="s">
        <v>27</v>
      </c>
      <c r="D87" s="102" t="s">
        <v>77</v>
      </c>
      <c r="E87" s="102" t="s">
        <v>95</v>
      </c>
      <c r="F87" s="103">
        <v>989423</v>
      </c>
      <c r="G87" s="104">
        <v>6000000</v>
      </c>
      <c r="H87" s="102" t="s">
        <v>83</v>
      </c>
      <c r="I87" s="102" t="s">
        <v>93</v>
      </c>
      <c r="J87" s="105">
        <v>44818</v>
      </c>
    </row>
    <row r="88" spans="1:10" ht="15">
      <c r="A88" s="102" t="s">
        <v>39</v>
      </c>
      <c r="B88" s="102" t="s">
        <v>139</v>
      </c>
      <c r="C88" s="102" t="s">
        <v>72</v>
      </c>
      <c r="D88" s="102" t="s">
        <v>94</v>
      </c>
      <c r="E88" s="102" t="s">
        <v>84</v>
      </c>
      <c r="F88" s="103">
        <v>990037</v>
      </c>
      <c r="G88" s="104">
        <v>55000</v>
      </c>
      <c r="H88" s="102" t="s">
        <v>83</v>
      </c>
      <c r="I88" s="102" t="s">
        <v>93</v>
      </c>
      <c r="J88" s="105">
        <v>44825</v>
      </c>
    </row>
    <row r="89" spans="1:10" ht="15">
      <c r="A89" s="102" t="s">
        <v>39</v>
      </c>
      <c r="B89" s="102" t="s">
        <v>139</v>
      </c>
      <c r="C89" s="102" t="s">
        <v>65</v>
      </c>
      <c r="D89" s="102" t="s">
        <v>78</v>
      </c>
      <c r="E89" s="102" t="s">
        <v>82</v>
      </c>
      <c r="F89" s="103">
        <v>989176</v>
      </c>
      <c r="G89" s="104">
        <v>410000</v>
      </c>
      <c r="H89" s="102" t="s">
        <v>83</v>
      </c>
      <c r="I89" s="102" t="s">
        <v>93</v>
      </c>
      <c r="J89" s="105">
        <v>44806</v>
      </c>
    </row>
    <row r="90" spans="1:10" ht="15">
      <c r="A90" s="102" t="s">
        <v>39</v>
      </c>
      <c r="B90" s="102" t="s">
        <v>139</v>
      </c>
      <c r="C90" s="102" t="s">
        <v>72</v>
      </c>
      <c r="D90" s="102" t="s">
        <v>94</v>
      </c>
      <c r="E90" s="102" t="s">
        <v>82</v>
      </c>
      <c r="F90" s="103">
        <v>990430</v>
      </c>
      <c r="G90" s="104">
        <v>459000</v>
      </c>
      <c r="H90" s="102" t="s">
        <v>83</v>
      </c>
      <c r="I90" s="102" t="s">
        <v>93</v>
      </c>
      <c r="J90" s="105">
        <v>44834</v>
      </c>
    </row>
    <row r="91" spans="1:10" ht="15">
      <c r="A91" s="102" t="s">
        <v>39</v>
      </c>
      <c r="B91" s="102" t="s">
        <v>139</v>
      </c>
      <c r="C91" s="102" t="s">
        <v>71</v>
      </c>
      <c r="D91" s="102" t="s">
        <v>74</v>
      </c>
      <c r="E91" s="102" t="s">
        <v>82</v>
      </c>
      <c r="F91" s="103">
        <v>989151</v>
      </c>
      <c r="G91" s="104">
        <v>445000</v>
      </c>
      <c r="H91" s="102" t="s">
        <v>83</v>
      </c>
      <c r="I91" s="102" t="s">
        <v>93</v>
      </c>
      <c r="J91" s="105">
        <v>44806</v>
      </c>
    </row>
    <row r="92" spans="1:10" ht="15">
      <c r="A92" s="102" t="s">
        <v>39</v>
      </c>
      <c r="B92" s="102" t="s">
        <v>139</v>
      </c>
      <c r="C92" s="102" t="s">
        <v>72</v>
      </c>
      <c r="D92" s="102" t="s">
        <v>94</v>
      </c>
      <c r="E92" s="102" t="s">
        <v>82</v>
      </c>
      <c r="F92" s="103">
        <v>990453</v>
      </c>
      <c r="G92" s="104">
        <v>720000</v>
      </c>
      <c r="H92" s="102" t="s">
        <v>83</v>
      </c>
      <c r="I92" s="102" t="s">
        <v>93</v>
      </c>
      <c r="J92" s="105">
        <v>44834</v>
      </c>
    </row>
    <row r="93" spans="1:10" ht="15">
      <c r="A93" s="102" t="s">
        <v>39</v>
      </c>
      <c r="B93" s="102" t="s">
        <v>139</v>
      </c>
      <c r="C93" s="102" t="s">
        <v>72</v>
      </c>
      <c r="D93" s="102" t="s">
        <v>94</v>
      </c>
      <c r="E93" s="102" t="s">
        <v>84</v>
      </c>
      <c r="F93" s="103">
        <v>989389</v>
      </c>
      <c r="G93" s="104">
        <v>225000</v>
      </c>
      <c r="H93" s="102" t="s">
        <v>83</v>
      </c>
      <c r="I93" s="102" t="s">
        <v>93</v>
      </c>
      <c r="J93" s="105">
        <v>44817</v>
      </c>
    </row>
    <row r="94" spans="1:10" ht="15">
      <c r="A94" s="102" t="s">
        <v>51</v>
      </c>
      <c r="B94" s="102" t="s">
        <v>140</v>
      </c>
      <c r="C94" s="102" t="s">
        <v>34</v>
      </c>
      <c r="D94" s="102" t="s">
        <v>58</v>
      </c>
      <c r="E94" s="102" t="s">
        <v>82</v>
      </c>
      <c r="F94" s="103">
        <v>990410</v>
      </c>
      <c r="G94" s="104">
        <v>700000</v>
      </c>
      <c r="H94" s="102" t="s">
        <v>83</v>
      </c>
      <c r="I94" s="102" t="s">
        <v>93</v>
      </c>
      <c r="J94" s="105">
        <v>44833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L21" sqref="L21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2" t="s">
        <v>0</v>
      </c>
      <c r="B1" s="82" t="s">
        <v>41</v>
      </c>
      <c r="C1" s="82" t="s">
        <v>1</v>
      </c>
      <c r="D1" s="82" t="s">
        <v>37</v>
      </c>
      <c r="E1" s="82" t="s">
        <v>35</v>
      </c>
      <c r="F1" s="82" t="s">
        <v>42</v>
      </c>
      <c r="G1" s="82" t="s">
        <v>36</v>
      </c>
      <c r="H1" s="82" t="s">
        <v>47</v>
      </c>
      <c r="L1">
        <v>20</v>
      </c>
    </row>
    <row r="2" spans="1:12" ht="15">
      <c r="A2" s="106" t="s">
        <v>40</v>
      </c>
      <c r="B2" s="106" t="s">
        <v>133</v>
      </c>
      <c r="C2" s="106" t="s">
        <v>100</v>
      </c>
      <c r="D2" s="106" t="s">
        <v>99</v>
      </c>
      <c r="E2" s="107">
        <v>990445</v>
      </c>
      <c r="F2" s="108">
        <v>510000</v>
      </c>
      <c r="G2" s="109">
        <v>44834</v>
      </c>
      <c r="H2" s="106" t="s">
        <v>101</v>
      </c>
    </row>
    <row r="3" spans="1:12" ht="15">
      <c r="A3" s="106" t="s">
        <v>40</v>
      </c>
      <c r="B3" s="106" t="s">
        <v>133</v>
      </c>
      <c r="C3" s="106" t="s">
        <v>97</v>
      </c>
      <c r="D3" s="106" t="s">
        <v>96</v>
      </c>
      <c r="E3" s="107">
        <v>990462</v>
      </c>
      <c r="F3" s="108">
        <v>4500000</v>
      </c>
      <c r="G3" s="109">
        <v>44834</v>
      </c>
      <c r="H3" s="106" t="s">
        <v>98</v>
      </c>
    </row>
    <row r="4" spans="1:12" ht="15">
      <c r="A4" s="106" t="s">
        <v>38</v>
      </c>
      <c r="B4" s="106" t="s">
        <v>134</v>
      </c>
      <c r="C4" s="106" t="s">
        <v>103</v>
      </c>
      <c r="D4" s="106" t="s">
        <v>102</v>
      </c>
      <c r="E4" s="107">
        <v>990198</v>
      </c>
      <c r="F4" s="108">
        <v>5075000</v>
      </c>
      <c r="G4" s="109">
        <v>44826</v>
      </c>
      <c r="H4" s="106" t="s">
        <v>104</v>
      </c>
    </row>
    <row r="5" spans="1:12" ht="15">
      <c r="A5" s="106" t="s">
        <v>38</v>
      </c>
      <c r="B5" s="106" t="s">
        <v>134</v>
      </c>
      <c r="C5" s="106" t="s">
        <v>97</v>
      </c>
      <c r="D5" s="106" t="s">
        <v>105</v>
      </c>
      <c r="E5" s="107">
        <v>990197</v>
      </c>
      <c r="F5" s="108">
        <v>1155000</v>
      </c>
      <c r="G5" s="109">
        <v>44826</v>
      </c>
      <c r="H5" s="106" t="s">
        <v>106</v>
      </c>
    </row>
    <row r="6" spans="1:12" ht="15">
      <c r="A6" s="106" t="s">
        <v>38</v>
      </c>
      <c r="B6" s="106" t="s">
        <v>134</v>
      </c>
      <c r="C6" s="106" t="s">
        <v>108</v>
      </c>
      <c r="D6" s="106" t="s">
        <v>107</v>
      </c>
      <c r="E6" s="107">
        <v>990458</v>
      </c>
      <c r="F6" s="108">
        <v>305250</v>
      </c>
      <c r="G6" s="109">
        <v>44834</v>
      </c>
      <c r="H6" s="106" t="s">
        <v>109</v>
      </c>
    </row>
    <row r="7" spans="1:12" ht="15">
      <c r="A7" s="106" t="s">
        <v>38</v>
      </c>
      <c r="B7" s="106" t="s">
        <v>134</v>
      </c>
      <c r="C7" s="106" t="s">
        <v>97</v>
      </c>
      <c r="D7" s="106" t="s">
        <v>110</v>
      </c>
      <c r="E7" s="107">
        <v>989743</v>
      </c>
      <c r="F7" s="108">
        <v>208350</v>
      </c>
      <c r="G7" s="109">
        <v>44820</v>
      </c>
      <c r="H7" s="106" t="s">
        <v>111</v>
      </c>
    </row>
    <row r="8" spans="1:12" ht="15">
      <c r="A8" s="106" t="s">
        <v>38</v>
      </c>
      <c r="B8" s="106" t="s">
        <v>134</v>
      </c>
      <c r="C8" s="106" t="s">
        <v>95</v>
      </c>
      <c r="D8" s="106" t="s">
        <v>112</v>
      </c>
      <c r="E8" s="107">
        <v>989246</v>
      </c>
      <c r="F8" s="108">
        <v>440000</v>
      </c>
      <c r="G8" s="109">
        <v>44811</v>
      </c>
      <c r="H8" s="106" t="s">
        <v>113</v>
      </c>
    </row>
    <row r="9" spans="1:12" ht="45">
      <c r="A9" s="106" t="s">
        <v>70</v>
      </c>
      <c r="B9" s="106" t="s">
        <v>138</v>
      </c>
      <c r="C9" s="106" t="s">
        <v>118</v>
      </c>
      <c r="D9" s="106" t="s">
        <v>117</v>
      </c>
      <c r="E9" s="107">
        <v>990236</v>
      </c>
      <c r="F9" s="108">
        <v>150000</v>
      </c>
      <c r="G9" s="109">
        <v>44827</v>
      </c>
      <c r="H9" s="106" t="s">
        <v>119</v>
      </c>
    </row>
    <row r="10" spans="1:12" ht="15">
      <c r="A10" s="106" t="s">
        <v>70</v>
      </c>
      <c r="B10" s="106" t="s">
        <v>138</v>
      </c>
      <c r="C10" s="106" t="s">
        <v>103</v>
      </c>
      <c r="D10" s="106" t="s">
        <v>116</v>
      </c>
      <c r="E10" s="107">
        <v>990373</v>
      </c>
      <c r="F10" s="108">
        <v>1380000</v>
      </c>
      <c r="G10" s="109">
        <v>44832</v>
      </c>
      <c r="H10" s="106" t="s">
        <v>104</v>
      </c>
    </row>
    <row r="11" spans="1:12" ht="15">
      <c r="A11" s="106" t="s">
        <v>70</v>
      </c>
      <c r="B11" s="106" t="s">
        <v>138</v>
      </c>
      <c r="C11" s="106" t="s">
        <v>97</v>
      </c>
      <c r="D11" s="106" t="s">
        <v>120</v>
      </c>
      <c r="E11" s="107">
        <v>990276</v>
      </c>
      <c r="F11" s="108">
        <v>1361500</v>
      </c>
      <c r="G11" s="109">
        <v>44830</v>
      </c>
      <c r="H11" s="106" t="s">
        <v>104</v>
      </c>
    </row>
    <row r="12" spans="1:12" ht="15">
      <c r="A12" s="106" t="s">
        <v>70</v>
      </c>
      <c r="B12" s="106" t="s">
        <v>138</v>
      </c>
      <c r="C12" s="106" t="s">
        <v>103</v>
      </c>
      <c r="D12" s="106" t="s">
        <v>121</v>
      </c>
      <c r="E12" s="107">
        <v>989345</v>
      </c>
      <c r="F12" s="108">
        <v>270000</v>
      </c>
      <c r="G12" s="109">
        <v>44816</v>
      </c>
      <c r="H12" s="106" t="s">
        <v>122</v>
      </c>
    </row>
    <row r="13" spans="1:12" ht="15">
      <c r="A13" s="106" t="s">
        <v>70</v>
      </c>
      <c r="B13" s="106" t="s">
        <v>138</v>
      </c>
      <c r="C13" s="106" t="s">
        <v>97</v>
      </c>
      <c r="D13" s="106" t="s">
        <v>123</v>
      </c>
      <c r="E13" s="107">
        <v>989262</v>
      </c>
      <c r="F13" s="108">
        <v>310000</v>
      </c>
      <c r="G13" s="109">
        <v>44812</v>
      </c>
      <c r="H13" s="106" t="s">
        <v>124</v>
      </c>
    </row>
    <row r="14" spans="1:12" ht="15">
      <c r="A14" s="106" t="s">
        <v>70</v>
      </c>
      <c r="B14" s="106" t="s">
        <v>138</v>
      </c>
      <c r="C14" s="106" t="s">
        <v>97</v>
      </c>
      <c r="D14" s="106" t="s">
        <v>114</v>
      </c>
      <c r="E14" s="107">
        <v>990196</v>
      </c>
      <c r="F14" s="108">
        <v>380000</v>
      </c>
      <c r="G14" s="109">
        <v>44826</v>
      </c>
      <c r="H14" s="106" t="s">
        <v>115</v>
      </c>
    </row>
    <row r="15" spans="1:12" ht="15">
      <c r="A15" s="106" t="s">
        <v>39</v>
      </c>
      <c r="B15" s="106" t="s">
        <v>139</v>
      </c>
      <c r="C15" s="106" t="s">
        <v>97</v>
      </c>
      <c r="D15" s="106" t="s">
        <v>125</v>
      </c>
      <c r="E15" s="107">
        <v>989936</v>
      </c>
      <c r="F15" s="108">
        <v>370000</v>
      </c>
      <c r="G15" s="109">
        <v>44825</v>
      </c>
      <c r="H15" s="106" t="s">
        <v>126</v>
      </c>
    </row>
    <row r="16" spans="1:12" ht="15">
      <c r="A16" s="106" t="s">
        <v>39</v>
      </c>
      <c r="B16" s="106" t="s">
        <v>139</v>
      </c>
      <c r="C16" s="106" t="s">
        <v>108</v>
      </c>
      <c r="D16" s="106" t="s">
        <v>127</v>
      </c>
      <c r="E16" s="107">
        <v>989374</v>
      </c>
      <c r="F16" s="108">
        <v>735000</v>
      </c>
      <c r="G16" s="109">
        <v>44817</v>
      </c>
      <c r="H16" s="106" t="s">
        <v>128</v>
      </c>
    </row>
    <row r="17" spans="1:8" ht="30">
      <c r="A17" s="106" t="s">
        <v>39</v>
      </c>
      <c r="B17" s="106" t="s">
        <v>139</v>
      </c>
      <c r="C17" s="106" t="s">
        <v>118</v>
      </c>
      <c r="D17" s="106" t="s">
        <v>129</v>
      </c>
      <c r="E17" s="107">
        <v>989850</v>
      </c>
      <c r="F17" s="108">
        <v>2000000</v>
      </c>
      <c r="G17" s="109">
        <v>44823</v>
      </c>
      <c r="H17" s="106" t="s">
        <v>130</v>
      </c>
    </row>
    <row r="18" spans="1:8" ht="15">
      <c r="A18" s="106" t="s">
        <v>51</v>
      </c>
      <c r="B18" s="106" t="s">
        <v>140</v>
      </c>
      <c r="C18" s="106" t="s">
        <v>132</v>
      </c>
      <c r="D18" s="106" t="s">
        <v>131</v>
      </c>
      <c r="E18" s="107">
        <v>989904</v>
      </c>
      <c r="F18" s="108">
        <v>50000</v>
      </c>
      <c r="G18" s="109">
        <v>44824</v>
      </c>
      <c r="H18" s="106" t="s">
        <v>101</v>
      </c>
    </row>
    <row r="19" spans="1:8" ht="15">
      <c r="A19" s="106"/>
      <c r="B19" s="106"/>
      <c r="C19" s="106"/>
      <c r="D19" s="106"/>
      <c r="E19" s="107"/>
      <c r="F19" s="108"/>
      <c r="G19" s="109"/>
      <c r="H19" s="106"/>
    </row>
    <row r="20" spans="1:8" ht="15">
      <c r="A20" s="106"/>
      <c r="B20" s="106"/>
      <c r="C20" s="106"/>
      <c r="D20" s="106"/>
      <c r="E20" s="107"/>
      <c r="F20" s="108"/>
      <c r="G20" s="109"/>
      <c r="H20" s="106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11"/>
  <sheetViews>
    <sheetView workbookViewId="0">
      <pane ySplit="1" topLeftCell="A2" activePane="bottomLeft" state="frozen"/>
      <selection pane="bottomLeft" activeCell="H20" sqref="H20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3" t="s">
        <v>0</v>
      </c>
      <c r="B1" s="84" t="s">
        <v>41</v>
      </c>
      <c r="C1" s="84" t="s">
        <v>42</v>
      </c>
      <c r="D1" s="84" t="s">
        <v>36</v>
      </c>
      <c r="E1" s="85" t="s">
        <v>49</v>
      </c>
      <c r="L1">
        <v>111</v>
      </c>
    </row>
    <row r="2" spans="1:12" ht="12.75" customHeight="1">
      <c r="A2" s="110" t="s">
        <v>40</v>
      </c>
      <c r="B2" s="110" t="s">
        <v>133</v>
      </c>
      <c r="C2" s="111">
        <v>670000</v>
      </c>
      <c r="D2" s="112">
        <v>44805</v>
      </c>
      <c r="E2" s="110" t="s">
        <v>141</v>
      </c>
    </row>
    <row r="3" spans="1:12" ht="12.75" customHeight="1">
      <c r="A3" s="110" t="s">
        <v>40</v>
      </c>
      <c r="B3" s="110" t="s">
        <v>133</v>
      </c>
      <c r="C3" s="111">
        <v>1090100</v>
      </c>
      <c r="D3" s="112">
        <v>44812</v>
      </c>
      <c r="E3" s="110" t="s">
        <v>141</v>
      </c>
    </row>
    <row r="4" spans="1:12" ht="12.75" customHeight="1">
      <c r="A4" s="110" t="s">
        <v>40</v>
      </c>
      <c r="B4" s="110" t="s">
        <v>133</v>
      </c>
      <c r="C4" s="111">
        <v>685000</v>
      </c>
      <c r="D4" s="112">
        <v>44827</v>
      </c>
      <c r="E4" s="110" t="s">
        <v>141</v>
      </c>
    </row>
    <row r="5" spans="1:12" ht="12.75" customHeight="1">
      <c r="A5" s="110" t="s">
        <v>40</v>
      </c>
      <c r="B5" s="110" t="s">
        <v>133</v>
      </c>
      <c r="C5" s="111">
        <v>595000</v>
      </c>
      <c r="D5" s="112">
        <v>44810</v>
      </c>
      <c r="E5" s="110" t="s">
        <v>141</v>
      </c>
    </row>
    <row r="6" spans="1:12" ht="12.75" customHeight="1">
      <c r="A6" s="110" t="s">
        <v>40</v>
      </c>
      <c r="B6" s="110" t="s">
        <v>133</v>
      </c>
      <c r="C6" s="111">
        <v>399900</v>
      </c>
      <c r="D6" s="112">
        <v>44827</v>
      </c>
      <c r="E6" s="110" t="s">
        <v>141</v>
      </c>
    </row>
    <row r="7" spans="1:12" ht="12.75" customHeight="1">
      <c r="A7" s="110" t="s">
        <v>40</v>
      </c>
      <c r="B7" s="110" t="s">
        <v>133</v>
      </c>
      <c r="C7" s="111">
        <v>865000</v>
      </c>
      <c r="D7" s="112">
        <v>44816</v>
      </c>
      <c r="E7" s="110" t="s">
        <v>141</v>
      </c>
    </row>
    <row r="8" spans="1:12" ht="12.75" customHeight="1">
      <c r="A8" s="110" t="s">
        <v>40</v>
      </c>
      <c r="B8" s="110" t="s">
        <v>133</v>
      </c>
      <c r="C8" s="111">
        <v>430000</v>
      </c>
      <c r="D8" s="112">
        <v>44806</v>
      </c>
      <c r="E8" s="110" t="s">
        <v>141</v>
      </c>
    </row>
    <row r="9" spans="1:12" ht="12.75" customHeight="1">
      <c r="A9" s="110" t="s">
        <v>40</v>
      </c>
      <c r="B9" s="110" t="s">
        <v>133</v>
      </c>
      <c r="C9" s="111">
        <v>510000</v>
      </c>
      <c r="D9" s="112">
        <v>44834</v>
      </c>
      <c r="E9" s="110" t="s">
        <v>142</v>
      </c>
    </row>
    <row r="10" spans="1:12" ht="12.75" customHeight="1">
      <c r="A10" s="110" t="s">
        <v>40</v>
      </c>
      <c r="B10" s="110" t="s">
        <v>133</v>
      </c>
      <c r="C10" s="111">
        <v>749000</v>
      </c>
      <c r="D10" s="112">
        <v>44817</v>
      </c>
      <c r="E10" s="110" t="s">
        <v>141</v>
      </c>
    </row>
    <row r="11" spans="1:12" ht="12.75" customHeight="1">
      <c r="A11" s="110" t="s">
        <v>40</v>
      </c>
      <c r="B11" s="110" t="s">
        <v>133</v>
      </c>
      <c r="C11" s="111">
        <v>610000</v>
      </c>
      <c r="D11" s="112">
        <v>44827</v>
      </c>
      <c r="E11" s="110" t="s">
        <v>141</v>
      </c>
    </row>
    <row r="12" spans="1:12" ht="12.75" customHeight="1">
      <c r="A12" s="110" t="s">
        <v>40</v>
      </c>
      <c r="B12" s="110" t="s">
        <v>133</v>
      </c>
      <c r="C12" s="111">
        <v>425000</v>
      </c>
      <c r="D12" s="112">
        <v>44820</v>
      </c>
      <c r="E12" s="110" t="s">
        <v>141</v>
      </c>
    </row>
    <row r="13" spans="1:12" ht="15">
      <c r="A13" s="110" t="s">
        <v>40</v>
      </c>
      <c r="B13" s="110" t="s">
        <v>133</v>
      </c>
      <c r="C13" s="111">
        <v>260000</v>
      </c>
      <c r="D13" s="112">
        <v>44816</v>
      </c>
      <c r="E13" s="110" t="s">
        <v>141</v>
      </c>
    </row>
    <row r="14" spans="1:12" ht="15">
      <c r="A14" s="110" t="s">
        <v>40</v>
      </c>
      <c r="B14" s="110" t="s">
        <v>133</v>
      </c>
      <c r="C14" s="111">
        <v>1950000</v>
      </c>
      <c r="D14" s="112">
        <v>44834</v>
      </c>
      <c r="E14" s="110" t="s">
        <v>141</v>
      </c>
    </row>
    <row r="15" spans="1:12" ht="15">
      <c r="A15" s="110" t="s">
        <v>40</v>
      </c>
      <c r="B15" s="110" t="s">
        <v>133</v>
      </c>
      <c r="C15" s="111">
        <v>4500000</v>
      </c>
      <c r="D15" s="112">
        <v>44834</v>
      </c>
      <c r="E15" s="110" t="s">
        <v>142</v>
      </c>
    </row>
    <row r="16" spans="1:12" ht="15">
      <c r="A16" s="110" t="s">
        <v>38</v>
      </c>
      <c r="B16" s="110" t="s">
        <v>134</v>
      </c>
      <c r="C16" s="111">
        <v>620000</v>
      </c>
      <c r="D16" s="112">
        <v>44825</v>
      </c>
      <c r="E16" s="110" t="s">
        <v>141</v>
      </c>
    </row>
    <row r="17" spans="1:5" ht="15">
      <c r="A17" s="110" t="s">
        <v>38</v>
      </c>
      <c r="B17" s="110" t="s">
        <v>134</v>
      </c>
      <c r="C17" s="111">
        <v>712000</v>
      </c>
      <c r="D17" s="112">
        <v>44811</v>
      </c>
      <c r="E17" s="110" t="s">
        <v>141</v>
      </c>
    </row>
    <row r="18" spans="1:5" ht="15">
      <c r="A18" s="110" t="s">
        <v>38</v>
      </c>
      <c r="B18" s="110" t="s">
        <v>134</v>
      </c>
      <c r="C18" s="111">
        <v>1550000</v>
      </c>
      <c r="D18" s="112">
        <v>44834</v>
      </c>
      <c r="E18" s="110" t="s">
        <v>141</v>
      </c>
    </row>
    <row r="19" spans="1:5" ht="15">
      <c r="A19" s="110" t="s">
        <v>38</v>
      </c>
      <c r="B19" s="110" t="s">
        <v>134</v>
      </c>
      <c r="C19" s="111">
        <v>305250</v>
      </c>
      <c r="D19" s="112">
        <v>44834</v>
      </c>
      <c r="E19" s="110" t="s">
        <v>142</v>
      </c>
    </row>
    <row r="20" spans="1:5" ht="15">
      <c r="A20" s="110" t="s">
        <v>38</v>
      </c>
      <c r="B20" s="110" t="s">
        <v>134</v>
      </c>
      <c r="C20" s="111">
        <v>1155000</v>
      </c>
      <c r="D20" s="112">
        <v>44826</v>
      </c>
      <c r="E20" s="110" t="s">
        <v>142</v>
      </c>
    </row>
    <row r="21" spans="1:5" ht="15">
      <c r="A21" s="110" t="s">
        <v>38</v>
      </c>
      <c r="B21" s="110" t="s">
        <v>134</v>
      </c>
      <c r="C21" s="111">
        <v>440000</v>
      </c>
      <c r="D21" s="112">
        <v>44811</v>
      </c>
      <c r="E21" s="110" t="s">
        <v>142</v>
      </c>
    </row>
    <row r="22" spans="1:5" ht="15">
      <c r="A22" s="110" t="s">
        <v>38</v>
      </c>
      <c r="B22" s="110" t="s">
        <v>134</v>
      </c>
      <c r="C22" s="111">
        <v>412500</v>
      </c>
      <c r="D22" s="112">
        <v>44834</v>
      </c>
      <c r="E22" s="110" t="s">
        <v>141</v>
      </c>
    </row>
    <row r="23" spans="1:5" ht="15">
      <c r="A23" s="110" t="s">
        <v>38</v>
      </c>
      <c r="B23" s="110" t="s">
        <v>134</v>
      </c>
      <c r="C23" s="111">
        <v>12000</v>
      </c>
      <c r="D23" s="112">
        <v>44830</v>
      </c>
      <c r="E23" s="110" t="s">
        <v>141</v>
      </c>
    </row>
    <row r="24" spans="1:5" ht="15">
      <c r="A24" s="110" t="s">
        <v>38</v>
      </c>
      <c r="B24" s="110" t="s">
        <v>134</v>
      </c>
      <c r="C24" s="111">
        <v>495000</v>
      </c>
      <c r="D24" s="112">
        <v>44806</v>
      </c>
      <c r="E24" s="110" t="s">
        <v>141</v>
      </c>
    </row>
    <row r="25" spans="1:5" ht="15">
      <c r="A25" s="110" t="s">
        <v>38</v>
      </c>
      <c r="B25" s="110" t="s">
        <v>134</v>
      </c>
      <c r="C25" s="111">
        <v>401000</v>
      </c>
      <c r="D25" s="112">
        <v>44820</v>
      </c>
      <c r="E25" s="110" t="s">
        <v>141</v>
      </c>
    </row>
    <row r="26" spans="1:5" ht="15">
      <c r="A26" s="110" t="s">
        <v>38</v>
      </c>
      <c r="B26" s="110" t="s">
        <v>134</v>
      </c>
      <c r="C26" s="111">
        <v>1430000</v>
      </c>
      <c r="D26" s="112">
        <v>44812</v>
      </c>
      <c r="E26" s="110" t="s">
        <v>141</v>
      </c>
    </row>
    <row r="27" spans="1:5" ht="15">
      <c r="A27" s="110" t="s">
        <v>38</v>
      </c>
      <c r="B27" s="110" t="s">
        <v>134</v>
      </c>
      <c r="C27" s="111">
        <v>208350</v>
      </c>
      <c r="D27" s="112">
        <v>44820</v>
      </c>
      <c r="E27" s="110" t="s">
        <v>142</v>
      </c>
    </row>
    <row r="28" spans="1:5" ht="15">
      <c r="A28" s="110" t="s">
        <v>38</v>
      </c>
      <c r="B28" s="110" t="s">
        <v>134</v>
      </c>
      <c r="C28" s="111">
        <v>5075000</v>
      </c>
      <c r="D28" s="112">
        <v>44826</v>
      </c>
      <c r="E28" s="110" t="s">
        <v>142</v>
      </c>
    </row>
    <row r="29" spans="1:5" ht="15">
      <c r="A29" s="110" t="s">
        <v>38</v>
      </c>
      <c r="B29" s="110" t="s">
        <v>134</v>
      </c>
      <c r="C29" s="111">
        <v>892968.92</v>
      </c>
      <c r="D29" s="112">
        <v>44820</v>
      </c>
      <c r="E29" s="110" t="s">
        <v>141</v>
      </c>
    </row>
    <row r="30" spans="1:5" ht="15">
      <c r="A30" s="110" t="s">
        <v>38</v>
      </c>
      <c r="B30" s="110" t="s">
        <v>134</v>
      </c>
      <c r="C30" s="111">
        <v>750000</v>
      </c>
      <c r="D30" s="112">
        <v>44833</v>
      </c>
      <c r="E30" s="110" t="s">
        <v>141</v>
      </c>
    </row>
    <row r="31" spans="1:5" ht="15">
      <c r="A31" s="110" t="s">
        <v>64</v>
      </c>
      <c r="B31" s="110" t="s">
        <v>135</v>
      </c>
      <c r="C31" s="111">
        <v>920000</v>
      </c>
      <c r="D31" s="112">
        <v>44818</v>
      </c>
      <c r="E31" s="110" t="s">
        <v>141</v>
      </c>
    </row>
    <row r="32" spans="1:5" ht="15">
      <c r="A32" s="110" t="s">
        <v>64</v>
      </c>
      <c r="B32" s="110" t="s">
        <v>135</v>
      </c>
      <c r="C32" s="111">
        <v>610000</v>
      </c>
      <c r="D32" s="112">
        <v>44820</v>
      </c>
      <c r="E32" s="110" t="s">
        <v>141</v>
      </c>
    </row>
    <row r="33" spans="1:5" ht="15">
      <c r="A33" s="110" t="s">
        <v>67</v>
      </c>
      <c r="B33" s="110" t="s">
        <v>136</v>
      </c>
      <c r="C33" s="111">
        <v>134000</v>
      </c>
      <c r="D33" s="112">
        <v>44805</v>
      </c>
      <c r="E33" s="110" t="s">
        <v>141</v>
      </c>
    </row>
    <row r="34" spans="1:5" ht="15">
      <c r="A34" s="110" t="s">
        <v>90</v>
      </c>
      <c r="B34" s="110" t="s">
        <v>137</v>
      </c>
      <c r="C34" s="111">
        <v>830000</v>
      </c>
      <c r="D34" s="112">
        <v>44830</v>
      </c>
      <c r="E34" s="110" t="s">
        <v>141</v>
      </c>
    </row>
    <row r="35" spans="1:5" ht="15">
      <c r="A35" s="110" t="s">
        <v>90</v>
      </c>
      <c r="B35" s="110" t="s">
        <v>137</v>
      </c>
      <c r="C35" s="111">
        <v>750000</v>
      </c>
      <c r="D35" s="112">
        <v>44810</v>
      </c>
      <c r="E35" s="110" t="s">
        <v>141</v>
      </c>
    </row>
    <row r="36" spans="1:5" ht="15">
      <c r="A36" s="110" t="s">
        <v>90</v>
      </c>
      <c r="B36" s="110" t="s">
        <v>137</v>
      </c>
      <c r="C36" s="111">
        <v>725000</v>
      </c>
      <c r="D36" s="112">
        <v>44813</v>
      </c>
      <c r="E36" s="110" t="s">
        <v>141</v>
      </c>
    </row>
    <row r="37" spans="1:5" ht="15">
      <c r="A37" s="110" t="s">
        <v>90</v>
      </c>
      <c r="B37" s="110" t="s">
        <v>137</v>
      </c>
      <c r="C37" s="111">
        <v>2500000</v>
      </c>
      <c r="D37" s="112">
        <v>44826</v>
      </c>
      <c r="E37" s="110" t="s">
        <v>141</v>
      </c>
    </row>
    <row r="38" spans="1:5" ht="15">
      <c r="A38" s="110" t="s">
        <v>90</v>
      </c>
      <c r="B38" s="110" t="s">
        <v>137</v>
      </c>
      <c r="C38" s="111">
        <v>1250000</v>
      </c>
      <c r="D38" s="112">
        <v>44834</v>
      </c>
      <c r="E38" s="110" t="s">
        <v>141</v>
      </c>
    </row>
    <row r="39" spans="1:5" ht="15">
      <c r="A39" s="110" t="s">
        <v>90</v>
      </c>
      <c r="B39" s="110" t="s">
        <v>137</v>
      </c>
      <c r="C39" s="111">
        <v>3350000</v>
      </c>
      <c r="D39" s="112">
        <v>44806</v>
      </c>
      <c r="E39" s="110" t="s">
        <v>141</v>
      </c>
    </row>
    <row r="40" spans="1:5" ht="15">
      <c r="A40" s="110" t="s">
        <v>90</v>
      </c>
      <c r="B40" s="110" t="s">
        <v>137</v>
      </c>
      <c r="C40" s="111">
        <v>3250000</v>
      </c>
      <c r="D40" s="112">
        <v>44817</v>
      </c>
      <c r="E40" s="110" t="s">
        <v>141</v>
      </c>
    </row>
    <row r="41" spans="1:5" ht="15">
      <c r="A41" s="110" t="s">
        <v>90</v>
      </c>
      <c r="B41" s="110" t="s">
        <v>137</v>
      </c>
      <c r="C41" s="111">
        <v>1565000</v>
      </c>
      <c r="D41" s="112">
        <v>44819</v>
      </c>
      <c r="E41" s="110" t="s">
        <v>141</v>
      </c>
    </row>
    <row r="42" spans="1:5" ht="15">
      <c r="A42" s="110" t="s">
        <v>90</v>
      </c>
      <c r="B42" s="110" t="s">
        <v>137</v>
      </c>
      <c r="C42" s="111">
        <v>600000</v>
      </c>
      <c r="D42" s="112">
        <v>44819</v>
      </c>
      <c r="E42" s="110" t="s">
        <v>141</v>
      </c>
    </row>
    <row r="43" spans="1:5" ht="15">
      <c r="A43" s="110" t="s">
        <v>90</v>
      </c>
      <c r="B43" s="110" t="s">
        <v>137</v>
      </c>
      <c r="C43" s="111">
        <v>781110</v>
      </c>
      <c r="D43" s="112">
        <v>44820</v>
      </c>
      <c r="E43" s="110" t="s">
        <v>141</v>
      </c>
    </row>
    <row r="44" spans="1:5" ht="15">
      <c r="A44" s="110" t="s">
        <v>90</v>
      </c>
      <c r="B44" s="110" t="s">
        <v>137</v>
      </c>
      <c r="C44" s="111">
        <v>459000</v>
      </c>
      <c r="D44" s="112">
        <v>44831</v>
      </c>
      <c r="E44" s="110" t="s">
        <v>141</v>
      </c>
    </row>
    <row r="45" spans="1:5" ht="15">
      <c r="A45" s="110" t="s">
        <v>90</v>
      </c>
      <c r="B45" s="110" t="s">
        <v>137</v>
      </c>
      <c r="C45" s="111">
        <v>1550000</v>
      </c>
      <c r="D45" s="112">
        <v>44834</v>
      </c>
      <c r="E45" s="110" t="s">
        <v>141</v>
      </c>
    </row>
    <row r="46" spans="1:5" ht="15">
      <c r="A46" s="110" t="s">
        <v>70</v>
      </c>
      <c r="B46" s="110" t="s">
        <v>138</v>
      </c>
      <c r="C46" s="111">
        <v>673550</v>
      </c>
      <c r="D46" s="112">
        <v>44811</v>
      </c>
      <c r="E46" s="110" t="s">
        <v>141</v>
      </c>
    </row>
    <row r="47" spans="1:5" ht="15">
      <c r="A47" s="110" t="s">
        <v>70</v>
      </c>
      <c r="B47" s="110" t="s">
        <v>138</v>
      </c>
      <c r="C47" s="111">
        <v>599000</v>
      </c>
      <c r="D47" s="112">
        <v>44805</v>
      </c>
      <c r="E47" s="110" t="s">
        <v>141</v>
      </c>
    </row>
    <row r="48" spans="1:5" ht="15">
      <c r="A48" s="110" t="s">
        <v>70</v>
      </c>
      <c r="B48" s="110" t="s">
        <v>138</v>
      </c>
      <c r="C48" s="111">
        <v>1150000</v>
      </c>
      <c r="D48" s="112">
        <v>44830</v>
      </c>
      <c r="E48" s="110" t="s">
        <v>141</v>
      </c>
    </row>
    <row r="49" spans="1:5" ht="15">
      <c r="A49" s="110" t="s">
        <v>70</v>
      </c>
      <c r="B49" s="110" t="s">
        <v>138</v>
      </c>
      <c r="C49" s="111">
        <v>1361500</v>
      </c>
      <c r="D49" s="112">
        <v>44830</v>
      </c>
      <c r="E49" s="110" t="s">
        <v>142</v>
      </c>
    </row>
    <row r="50" spans="1:5" ht="15">
      <c r="A50" s="110" t="s">
        <v>70</v>
      </c>
      <c r="B50" s="110" t="s">
        <v>138</v>
      </c>
      <c r="C50" s="111">
        <v>399000</v>
      </c>
      <c r="D50" s="112">
        <v>44831</v>
      </c>
      <c r="E50" s="110" t="s">
        <v>143</v>
      </c>
    </row>
    <row r="51" spans="1:5" ht="15">
      <c r="A51" s="110" t="s">
        <v>70</v>
      </c>
      <c r="B51" s="110" t="s">
        <v>138</v>
      </c>
      <c r="C51" s="111">
        <v>200000</v>
      </c>
      <c r="D51" s="112">
        <v>44831</v>
      </c>
      <c r="E51" s="110" t="s">
        <v>141</v>
      </c>
    </row>
    <row r="52" spans="1:5" ht="15">
      <c r="A52" s="110" t="s">
        <v>70</v>
      </c>
      <c r="B52" s="110" t="s">
        <v>138</v>
      </c>
      <c r="C52" s="111">
        <v>1300000</v>
      </c>
      <c r="D52" s="112">
        <v>44811</v>
      </c>
      <c r="E52" s="110" t="s">
        <v>141</v>
      </c>
    </row>
    <row r="53" spans="1:5" ht="15">
      <c r="A53" s="110" t="s">
        <v>70</v>
      </c>
      <c r="B53" s="110" t="s">
        <v>138</v>
      </c>
      <c r="C53" s="111">
        <v>310000</v>
      </c>
      <c r="D53" s="112">
        <v>44812</v>
      </c>
      <c r="E53" s="110" t="s">
        <v>142</v>
      </c>
    </row>
    <row r="54" spans="1:5" ht="15">
      <c r="A54" s="110" t="s">
        <v>70</v>
      </c>
      <c r="B54" s="110" t="s">
        <v>138</v>
      </c>
      <c r="C54" s="111">
        <v>1400000</v>
      </c>
      <c r="D54" s="112">
        <v>44811</v>
      </c>
      <c r="E54" s="110" t="s">
        <v>141</v>
      </c>
    </row>
    <row r="55" spans="1:5" ht="15">
      <c r="A55" s="110" t="s">
        <v>70</v>
      </c>
      <c r="B55" s="110" t="s">
        <v>138</v>
      </c>
      <c r="C55" s="111">
        <v>3450000</v>
      </c>
      <c r="D55" s="112">
        <v>44827</v>
      </c>
      <c r="E55" s="110" t="s">
        <v>141</v>
      </c>
    </row>
    <row r="56" spans="1:5" ht="15">
      <c r="A56" s="110" t="s">
        <v>70</v>
      </c>
      <c r="B56" s="110" t="s">
        <v>138</v>
      </c>
      <c r="C56" s="111">
        <v>760000</v>
      </c>
      <c r="D56" s="112">
        <v>44812</v>
      </c>
      <c r="E56" s="110" t="s">
        <v>141</v>
      </c>
    </row>
    <row r="57" spans="1:5" ht="15">
      <c r="A57" s="110" t="s">
        <v>70</v>
      </c>
      <c r="B57" s="110" t="s">
        <v>138</v>
      </c>
      <c r="C57" s="111">
        <v>572000</v>
      </c>
      <c r="D57" s="112">
        <v>44827</v>
      </c>
      <c r="E57" s="110" t="s">
        <v>141</v>
      </c>
    </row>
    <row r="58" spans="1:5" ht="15">
      <c r="A58" s="110" t="s">
        <v>70</v>
      </c>
      <c r="B58" s="110" t="s">
        <v>138</v>
      </c>
      <c r="C58" s="111">
        <v>1560000</v>
      </c>
      <c r="D58" s="112">
        <v>44827</v>
      </c>
      <c r="E58" s="110" t="s">
        <v>141</v>
      </c>
    </row>
    <row r="59" spans="1:5" ht="15">
      <c r="A59" s="110" t="s">
        <v>70</v>
      </c>
      <c r="B59" s="110" t="s">
        <v>138</v>
      </c>
      <c r="C59" s="111">
        <v>275000</v>
      </c>
      <c r="D59" s="112">
        <v>44819</v>
      </c>
      <c r="E59" s="110" t="s">
        <v>141</v>
      </c>
    </row>
    <row r="60" spans="1:5" ht="15">
      <c r="A60" s="110" t="s">
        <v>70</v>
      </c>
      <c r="B60" s="110" t="s">
        <v>138</v>
      </c>
      <c r="C60" s="111">
        <v>270000</v>
      </c>
      <c r="D60" s="112">
        <v>44816</v>
      </c>
      <c r="E60" s="110" t="s">
        <v>142</v>
      </c>
    </row>
    <row r="61" spans="1:5" ht="15">
      <c r="A61" s="110" t="s">
        <v>70</v>
      </c>
      <c r="B61" s="110" t="s">
        <v>138</v>
      </c>
      <c r="C61" s="111">
        <v>399000</v>
      </c>
      <c r="D61" s="112">
        <v>44834</v>
      </c>
      <c r="E61" s="110" t="s">
        <v>143</v>
      </c>
    </row>
    <row r="62" spans="1:5" ht="15">
      <c r="A62" s="110" t="s">
        <v>70</v>
      </c>
      <c r="B62" s="110" t="s">
        <v>138</v>
      </c>
      <c r="C62" s="111">
        <v>150000</v>
      </c>
      <c r="D62" s="112">
        <v>44827</v>
      </c>
      <c r="E62" s="110" t="s">
        <v>142</v>
      </c>
    </row>
    <row r="63" spans="1:5" ht="15">
      <c r="A63" s="110" t="s">
        <v>70</v>
      </c>
      <c r="B63" s="110" t="s">
        <v>138</v>
      </c>
      <c r="C63" s="111">
        <v>935000</v>
      </c>
      <c r="D63" s="112">
        <v>44827</v>
      </c>
      <c r="E63" s="110" t="s">
        <v>141</v>
      </c>
    </row>
    <row r="64" spans="1:5" ht="15">
      <c r="A64" s="110" t="s">
        <v>70</v>
      </c>
      <c r="B64" s="110" t="s">
        <v>138</v>
      </c>
      <c r="C64" s="111">
        <v>460000</v>
      </c>
      <c r="D64" s="112">
        <v>44818</v>
      </c>
      <c r="E64" s="110" t="s">
        <v>141</v>
      </c>
    </row>
    <row r="65" spans="1:5" ht="15">
      <c r="A65" s="110" t="s">
        <v>70</v>
      </c>
      <c r="B65" s="110" t="s">
        <v>138</v>
      </c>
      <c r="C65" s="111">
        <v>380000</v>
      </c>
      <c r="D65" s="112">
        <v>44826</v>
      </c>
      <c r="E65" s="110" t="s">
        <v>142</v>
      </c>
    </row>
    <row r="66" spans="1:5" ht="15">
      <c r="A66" s="110" t="s">
        <v>70</v>
      </c>
      <c r="B66" s="110" t="s">
        <v>138</v>
      </c>
      <c r="C66" s="111">
        <v>430000</v>
      </c>
      <c r="D66" s="112">
        <v>44818</v>
      </c>
      <c r="E66" s="110" t="s">
        <v>141</v>
      </c>
    </row>
    <row r="67" spans="1:5" ht="15">
      <c r="A67" s="110" t="s">
        <v>70</v>
      </c>
      <c r="B67" s="110" t="s">
        <v>138</v>
      </c>
      <c r="C67" s="111">
        <v>500000</v>
      </c>
      <c r="D67" s="112">
        <v>44824</v>
      </c>
      <c r="E67" s="110" t="s">
        <v>141</v>
      </c>
    </row>
    <row r="68" spans="1:5" ht="15">
      <c r="A68" s="110" t="s">
        <v>70</v>
      </c>
      <c r="B68" s="110" t="s">
        <v>138</v>
      </c>
      <c r="C68" s="111">
        <v>485500</v>
      </c>
      <c r="D68" s="112">
        <v>44819</v>
      </c>
      <c r="E68" s="110" t="s">
        <v>143</v>
      </c>
    </row>
    <row r="69" spans="1:5" ht="15">
      <c r="A69" s="110" t="s">
        <v>70</v>
      </c>
      <c r="B69" s="110" t="s">
        <v>138</v>
      </c>
      <c r="C69" s="111">
        <v>555000</v>
      </c>
      <c r="D69" s="112">
        <v>44831</v>
      </c>
      <c r="E69" s="110" t="s">
        <v>141</v>
      </c>
    </row>
    <row r="70" spans="1:5" ht="15">
      <c r="A70" s="110" t="s">
        <v>70</v>
      </c>
      <c r="B70" s="110" t="s">
        <v>138</v>
      </c>
      <c r="C70" s="111">
        <v>370000</v>
      </c>
      <c r="D70" s="112">
        <v>44833</v>
      </c>
      <c r="E70" s="110" t="s">
        <v>141</v>
      </c>
    </row>
    <row r="71" spans="1:5" ht="15">
      <c r="A71" s="110" t="s">
        <v>70</v>
      </c>
      <c r="B71" s="110" t="s">
        <v>138</v>
      </c>
      <c r="C71" s="111">
        <v>899000</v>
      </c>
      <c r="D71" s="112">
        <v>44805</v>
      </c>
      <c r="E71" s="110" t="s">
        <v>141</v>
      </c>
    </row>
    <row r="72" spans="1:5" ht="15">
      <c r="A72" s="110" t="s">
        <v>70</v>
      </c>
      <c r="B72" s="110" t="s">
        <v>138</v>
      </c>
      <c r="C72" s="111">
        <v>50000</v>
      </c>
      <c r="D72" s="112">
        <v>44816</v>
      </c>
      <c r="E72" s="110" t="s">
        <v>141</v>
      </c>
    </row>
    <row r="73" spans="1:5" ht="15">
      <c r="A73" s="110" t="s">
        <v>70</v>
      </c>
      <c r="B73" s="110" t="s">
        <v>138</v>
      </c>
      <c r="C73" s="111">
        <v>445000</v>
      </c>
      <c r="D73" s="112">
        <v>44820</v>
      </c>
      <c r="E73" s="110" t="s">
        <v>141</v>
      </c>
    </row>
    <row r="74" spans="1:5" ht="15">
      <c r="A74" s="110" t="s">
        <v>70</v>
      </c>
      <c r="B74" s="110" t="s">
        <v>138</v>
      </c>
      <c r="C74" s="111">
        <v>445000</v>
      </c>
      <c r="D74" s="112">
        <v>44834</v>
      </c>
      <c r="E74" s="110" t="s">
        <v>141</v>
      </c>
    </row>
    <row r="75" spans="1:5" ht="15">
      <c r="A75" s="110" t="s">
        <v>70</v>
      </c>
      <c r="B75" s="110" t="s">
        <v>138</v>
      </c>
      <c r="C75" s="111">
        <v>425000</v>
      </c>
      <c r="D75" s="112">
        <v>44830</v>
      </c>
      <c r="E75" s="110" t="s">
        <v>141</v>
      </c>
    </row>
    <row r="76" spans="1:5" ht="15">
      <c r="A76" s="110" t="s">
        <v>70</v>
      </c>
      <c r="B76" s="110" t="s">
        <v>138</v>
      </c>
      <c r="C76" s="111">
        <v>485000</v>
      </c>
      <c r="D76" s="112">
        <v>44834</v>
      </c>
      <c r="E76" s="110" t="s">
        <v>141</v>
      </c>
    </row>
    <row r="77" spans="1:5" ht="15">
      <c r="A77" s="110" t="s">
        <v>70</v>
      </c>
      <c r="B77" s="110" t="s">
        <v>138</v>
      </c>
      <c r="C77" s="111">
        <v>574900</v>
      </c>
      <c r="D77" s="112">
        <v>44831</v>
      </c>
      <c r="E77" s="110" t="s">
        <v>141</v>
      </c>
    </row>
    <row r="78" spans="1:5" ht="15">
      <c r="A78" s="110" t="s">
        <v>70</v>
      </c>
      <c r="B78" s="110" t="s">
        <v>138</v>
      </c>
      <c r="C78" s="111">
        <v>106000</v>
      </c>
      <c r="D78" s="112">
        <v>44831</v>
      </c>
      <c r="E78" s="110" t="s">
        <v>141</v>
      </c>
    </row>
    <row r="79" spans="1:5" ht="15">
      <c r="A79" s="110" t="s">
        <v>70</v>
      </c>
      <c r="B79" s="110" t="s">
        <v>138</v>
      </c>
      <c r="C79" s="111">
        <v>1380000</v>
      </c>
      <c r="D79" s="112">
        <v>44832</v>
      </c>
      <c r="E79" s="110" t="s">
        <v>142</v>
      </c>
    </row>
    <row r="80" spans="1:5" ht="15">
      <c r="A80" s="110" t="s">
        <v>70</v>
      </c>
      <c r="B80" s="110" t="s">
        <v>138</v>
      </c>
      <c r="C80" s="111">
        <v>629000</v>
      </c>
      <c r="D80" s="112">
        <v>44824</v>
      </c>
      <c r="E80" s="110" t="s">
        <v>141</v>
      </c>
    </row>
    <row r="81" spans="1:5" ht="15">
      <c r="A81" s="110" t="s">
        <v>70</v>
      </c>
      <c r="B81" s="110" t="s">
        <v>138</v>
      </c>
      <c r="C81" s="111">
        <v>688000</v>
      </c>
      <c r="D81" s="112">
        <v>44833</v>
      </c>
      <c r="E81" s="110" t="s">
        <v>141</v>
      </c>
    </row>
    <row r="82" spans="1:5" ht="15">
      <c r="A82" s="110" t="s">
        <v>70</v>
      </c>
      <c r="B82" s="110" t="s">
        <v>138</v>
      </c>
      <c r="C82" s="111">
        <v>410000</v>
      </c>
      <c r="D82" s="112">
        <v>44823</v>
      </c>
      <c r="E82" s="110" t="s">
        <v>141</v>
      </c>
    </row>
    <row r="83" spans="1:5" ht="15">
      <c r="A83" s="110" t="s">
        <v>39</v>
      </c>
      <c r="B83" s="110" t="s">
        <v>139</v>
      </c>
      <c r="C83" s="111">
        <v>80500</v>
      </c>
      <c r="D83" s="112">
        <v>44811</v>
      </c>
      <c r="E83" s="110" t="s">
        <v>141</v>
      </c>
    </row>
    <row r="84" spans="1:5" ht="15">
      <c r="A84" s="110" t="s">
        <v>39</v>
      </c>
      <c r="B84" s="110" t="s">
        <v>139</v>
      </c>
      <c r="C84" s="111">
        <v>960000</v>
      </c>
      <c r="D84" s="112">
        <v>44827</v>
      </c>
      <c r="E84" s="110" t="s">
        <v>141</v>
      </c>
    </row>
    <row r="85" spans="1:5" ht="15">
      <c r="A85" s="110" t="s">
        <v>39</v>
      </c>
      <c r="B85" s="110" t="s">
        <v>139</v>
      </c>
      <c r="C85" s="111">
        <v>685000</v>
      </c>
      <c r="D85" s="112">
        <v>44819</v>
      </c>
      <c r="E85" s="110" t="s">
        <v>141</v>
      </c>
    </row>
    <row r="86" spans="1:5" ht="15">
      <c r="A86" s="110" t="s">
        <v>39</v>
      </c>
      <c r="B86" s="110" t="s">
        <v>139</v>
      </c>
      <c r="C86" s="111">
        <v>3300000</v>
      </c>
      <c r="D86" s="112">
        <v>44831</v>
      </c>
      <c r="E86" s="110" t="s">
        <v>141</v>
      </c>
    </row>
    <row r="87" spans="1:5" ht="15">
      <c r="A87" s="110" t="s">
        <v>39</v>
      </c>
      <c r="B87" s="110" t="s">
        <v>139</v>
      </c>
      <c r="C87" s="111">
        <v>2000000</v>
      </c>
      <c r="D87" s="112">
        <v>44823</v>
      </c>
      <c r="E87" s="110" t="s">
        <v>142</v>
      </c>
    </row>
    <row r="88" spans="1:5" ht="15">
      <c r="A88" s="110" t="s">
        <v>39</v>
      </c>
      <c r="B88" s="110" t="s">
        <v>139</v>
      </c>
      <c r="C88" s="111">
        <v>370000</v>
      </c>
      <c r="D88" s="112">
        <v>44825</v>
      </c>
      <c r="E88" s="110" t="s">
        <v>142</v>
      </c>
    </row>
    <row r="89" spans="1:5" ht="15">
      <c r="A89" s="110" t="s">
        <v>39</v>
      </c>
      <c r="B89" s="110" t="s">
        <v>139</v>
      </c>
      <c r="C89" s="111">
        <v>785000</v>
      </c>
      <c r="D89" s="112">
        <v>44813</v>
      </c>
      <c r="E89" s="110" t="s">
        <v>141</v>
      </c>
    </row>
    <row r="90" spans="1:5" ht="15">
      <c r="A90" s="110" t="s">
        <v>39</v>
      </c>
      <c r="B90" s="110" t="s">
        <v>139</v>
      </c>
      <c r="C90" s="111">
        <v>608000</v>
      </c>
      <c r="D90" s="112">
        <v>44827</v>
      </c>
      <c r="E90" s="110" t="s">
        <v>141</v>
      </c>
    </row>
    <row r="91" spans="1:5" ht="15">
      <c r="A91" s="110" t="s">
        <v>39</v>
      </c>
      <c r="B91" s="110" t="s">
        <v>139</v>
      </c>
      <c r="C91" s="111">
        <v>905000</v>
      </c>
      <c r="D91" s="112">
        <v>44816</v>
      </c>
      <c r="E91" s="110" t="s">
        <v>141</v>
      </c>
    </row>
    <row r="92" spans="1:5" ht="15">
      <c r="A92" s="110" t="s">
        <v>39</v>
      </c>
      <c r="B92" s="110" t="s">
        <v>139</v>
      </c>
      <c r="C92" s="111">
        <v>1000000</v>
      </c>
      <c r="D92" s="112">
        <v>44810</v>
      </c>
      <c r="E92" s="110" t="s">
        <v>141</v>
      </c>
    </row>
    <row r="93" spans="1:5" ht="15">
      <c r="A93" s="110" t="s">
        <v>39</v>
      </c>
      <c r="B93" s="110" t="s">
        <v>139</v>
      </c>
      <c r="C93" s="111">
        <v>6000000</v>
      </c>
      <c r="D93" s="112">
        <v>44818</v>
      </c>
      <c r="E93" s="110" t="s">
        <v>141</v>
      </c>
    </row>
    <row r="94" spans="1:5" ht="15">
      <c r="A94" s="110" t="s">
        <v>39</v>
      </c>
      <c r="B94" s="110" t="s">
        <v>139</v>
      </c>
      <c r="C94" s="111">
        <v>55000</v>
      </c>
      <c r="D94" s="112">
        <v>44811</v>
      </c>
      <c r="E94" s="110" t="s">
        <v>141</v>
      </c>
    </row>
    <row r="95" spans="1:5" ht="15">
      <c r="A95" s="110" t="s">
        <v>39</v>
      </c>
      <c r="B95" s="110" t="s">
        <v>139</v>
      </c>
      <c r="C95" s="111">
        <v>490000</v>
      </c>
      <c r="D95" s="112">
        <v>44806</v>
      </c>
      <c r="E95" s="110" t="s">
        <v>141</v>
      </c>
    </row>
    <row r="96" spans="1:5" ht="15">
      <c r="A96" s="110" t="s">
        <v>39</v>
      </c>
      <c r="B96" s="110" t="s">
        <v>139</v>
      </c>
      <c r="C96" s="111">
        <v>410000</v>
      </c>
      <c r="D96" s="112">
        <v>44806</v>
      </c>
      <c r="E96" s="110" t="s">
        <v>141</v>
      </c>
    </row>
    <row r="97" spans="1:5" ht="15">
      <c r="A97" s="110" t="s">
        <v>39</v>
      </c>
      <c r="B97" s="110" t="s">
        <v>139</v>
      </c>
      <c r="C97" s="111">
        <v>225000</v>
      </c>
      <c r="D97" s="112">
        <v>44817</v>
      </c>
      <c r="E97" s="110" t="s">
        <v>141</v>
      </c>
    </row>
    <row r="98" spans="1:5" ht="15">
      <c r="A98" s="110" t="s">
        <v>39</v>
      </c>
      <c r="B98" s="110" t="s">
        <v>139</v>
      </c>
      <c r="C98" s="111">
        <v>735000</v>
      </c>
      <c r="D98" s="112">
        <v>44817</v>
      </c>
      <c r="E98" s="110" t="s">
        <v>142</v>
      </c>
    </row>
    <row r="99" spans="1:5" ht="15">
      <c r="A99" s="110" t="s">
        <v>39</v>
      </c>
      <c r="B99" s="110" t="s">
        <v>139</v>
      </c>
      <c r="C99" s="111">
        <v>650000</v>
      </c>
      <c r="D99" s="112">
        <v>44812</v>
      </c>
      <c r="E99" s="110" t="s">
        <v>141</v>
      </c>
    </row>
    <row r="100" spans="1:5" ht="15">
      <c r="A100" s="110" t="s">
        <v>39</v>
      </c>
      <c r="B100" s="110" t="s">
        <v>139</v>
      </c>
      <c r="C100" s="111">
        <v>898000</v>
      </c>
      <c r="D100" s="112">
        <v>44812</v>
      </c>
      <c r="E100" s="110" t="s">
        <v>141</v>
      </c>
    </row>
    <row r="101" spans="1:5" ht="15">
      <c r="A101" s="110" t="s">
        <v>39</v>
      </c>
      <c r="B101" s="110" t="s">
        <v>139</v>
      </c>
      <c r="C101" s="111">
        <v>1495000</v>
      </c>
      <c r="D101" s="112">
        <v>44823</v>
      </c>
      <c r="E101" s="110" t="s">
        <v>141</v>
      </c>
    </row>
    <row r="102" spans="1:5" ht="15">
      <c r="A102" s="110" t="s">
        <v>39</v>
      </c>
      <c r="B102" s="110" t="s">
        <v>139</v>
      </c>
      <c r="C102" s="111">
        <v>495000</v>
      </c>
      <c r="D102" s="112">
        <v>44832</v>
      </c>
      <c r="E102" s="110" t="s">
        <v>141</v>
      </c>
    </row>
    <row r="103" spans="1:5" ht="15">
      <c r="A103" s="110" t="s">
        <v>39</v>
      </c>
      <c r="B103" s="110" t="s">
        <v>139</v>
      </c>
      <c r="C103" s="111">
        <v>465000</v>
      </c>
      <c r="D103" s="112">
        <v>44834</v>
      </c>
      <c r="E103" s="110" t="s">
        <v>141</v>
      </c>
    </row>
    <row r="104" spans="1:5" ht="15">
      <c r="A104" s="110" t="s">
        <v>39</v>
      </c>
      <c r="B104" s="110" t="s">
        <v>139</v>
      </c>
      <c r="C104" s="111">
        <v>459000</v>
      </c>
      <c r="D104" s="112">
        <v>44834</v>
      </c>
      <c r="E104" s="110" t="s">
        <v>141</v>
      </c>
    </row>
    <row r="105" spans="1:5" ht="15">
      <c r="A105" s="110" t="s">
        <v>39</v>
      </c>
      <c r="B105" s="110" t="s">
        <v>139</v>
      </c>
      <c r="C105" s="111">
        <v>720000</v>
      </c>
      <c r="D105" s="112">
        <v>44834</v>
      </c>
      <c r="E105" s="110" t="s">
        <v>141</v>
      </c>
    </row>
    <row r="106" spans="1:5" ht="15">
      <c r="A106" s="110" t="s">
        <v>39</v>
      </c>
      <c r="B106" s="110" t="s">
        <v>139</v>
      </c>
      <c r="C106" s="111">
        <v>55000</v>
      </c>
      <c r="D106" s="112">
        <v>44825</v>
      </c>
      <c r="E106" s="110" t="s">
        <v>141</v>
      </c>
    </row>
    <row r="107" spans="1:5" ht="15">
      <c r="A107" s="110" t="s">
        <v>39</v>
      </c>
      <c r="B107" s="110" t="s">
        <v>139</v>
      </c>
      <c r="C107" s="111">
        <v>675000</v>
      </c>
      <c r="D107" s="112">
        <v>44832</v>
      </c>
      <c r="E107" s="110" t="s">
        <v>141</v>
      </c>
    </row>
    <row r="108" spans="1:5" ht="15">
      <c r="A108" s="110" t="s">
        <v>39</v>
      </c>
      <c r="B108" s="110" t="s">
        <v>139</v>
      </c>
      <c r="C108" s="111">
        <v>445000</v>
      </c>
      <c r="D108" s="112">
        <v>44806</v>
      </c>
      <c r="E108" s="110" t="s">
        <v>141</v>
      </c>
    </row>
    <row r="109" spans="1:5" ht="15">
      <c r="A109" s="110" t="s">
        <v>39</v>
      </c>
      <c r="B109" s="110" t="s">
        <v>139</v>
      </c>
      <c r="C109" s="111">
        <v>699000</v>
      </c>
      <c r="D109" s="112">
        <v>44832</v>
      </c>
      <c r="E109" s="110" t="s">
        <v>141</v>
      </c>
    </row>
    <row r="110" spans="1:5" ht="15">
      <c r="A110" s="110" t="s">
        <v>51</v>
      </c>
      <c r="B110" s="110" t="s">
        <v>140</v>
      </c>
      <c r="C110" s="111">
        <v>700000</v>
      </c>
      <c r="D110" s="112">
        <v>44833</v>
      </c>
      <c r="E110" s="110" t="s">
        <v>141</v>
      </c>
    </row>
    <row r="111" spans="1:5" ht="15">
      <c r="A111" s="110" t="s">
        <v>51</v>
      </c>
      <c r="B111" s="110" t="s">
        <v>140</v>
      </c>
      <c r="C111" s="111">
        <v>50000</v>
      </c>
      <c r="D111" s="112">
        <v>44824</v>
      </c>
      <c r="E111" s="110" t="s">
        <v>142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2022-10-03T19:54:44Z</dcterms:modified>
</cp:coreProperties>
</file>