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STATS'!$A$38:$C$38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STATS'!$A$34:$C$36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STATS'!$A$29:$C$35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STATS'!$A$44:$C$47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6" i="3"/>
  <c r="G35"/>
  <c r="G34"/>
  <c r="G22"/>
  <c r="G10"/>
  <c r="G9"/>
  <c r="G8"/>
  <c r="G7"/>
  <c r="G47" i="2"/>
  <c r="G46"/>
  <c r="G45"/>
  <c r="G44"/>
  <c r="G38"/>
  <c r="G32"/>
  <c r="G31"/>
  <c r="G30"/>
  <c r="G29"/>
  <c r="G28"/>
  <c r="G27"/>
  <c r="G21"/>
  <c r="G20"/>
  <c r="G19"/>
  <c r="G18"/>
  <c r="G12"/>
  <c r="G11"/>
  <c r="G10"/>
  <c r="G9"/>
  <c r="G8"/>
  <c r="G7"/>
  <c r="G35" i="1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29" i="3"/>
  <c r="B29"/>
  <c r="C17"/>
  <c r="B17"/>
  <c r="C39" i="2"/>
  <c r="B39"/>
  <c r="B14" i="1"/>
  <c r="C14"/>
  <c r="B37" i="3"/>
  <c r="C37"/>
  <c r="B23"/>
  <c r="C23"/>
  <c r="B11"/>
  <c r="D7" s="1"/>
  <c r="C11"/>
  <c r="E7" s="1"/>
  <c r="B48" i="2"/>
  <c r="C48"/>
  <c r="B33"/>
  <c r="D28" s="1"/>
  <c r="C33"/>
  <c r="E28" s="1"/>
  <c r="A2"/>
  <c r="B22"/>
  <c r="D19" s="1"/>
  <c r="C22"/>
  <c r="D35" i="3" l="1"/>
  <c r="D36"/>
  <c r="E9"/>
  <c r="D9"/>
  <c r="E9" i="1"/>
  <c r="D9"/>
  <c r="E46" i="2"/>
  <c r="D46"/>
  <c r="E29"/>
  <c r="D29"/>
  <c r="E21"/>
  <c r="D21"/>
  <c r="E45"/>
  <c r="D38"/>
  <c r="D8" i="3"/>
  <c r="E10"/>
  <c r="D10"/>
  <c r="E8"/>
  <c r="E36"/>
  <c r="E35"/>
  <c r="D45" i="2"/>
  <c r="E47"/>
  <c r="D47"/>
  <c r="E38"/>
  <c r="E20"/>
  <c r="D20"/>
  <c r="E44"/>
  <c r="E27"/>
  <c r="E30"/>
  <c r="E32"/>
  <c r="E19"/>
  <c r="E18"/>
  <c r="D18"/>
  <c r="D31"/>
  <c r="E31"/>
  <c r="D32"/>
  <c r="D30"/>
  <c r="D27"/>
  <c r="D44"/>
  <c r="A2" i="3"/>
  <c r="E34"/>
  <c r="B13" i="2"/>
  <c r="C13"/>
  <c r="B24" i="1"/>
  <c r="C24"/>
  <c r="B36"/>
  <c r="C36"/>
  <c r="E32" l="1"/>
  <c r="D32"/>
  <c r="E23"/>
  <c r="D23"/>
  <c r="E9" i="2"/>
  <c r="D9"/>
  <c r="E39"/>
  <c r="D39"/>
  <c r="D33" i="1"/>
  <c r="E22"/>
  <c r="D22"/>
  <c r="E35"/>
  <c r="E33"/>
  <c r="E31"/>
  <c r="E34"/>
  <c r="D34" i="3"/>
  <c r="E22"/>
  <c r="D22"/>
  <c r="D48" i="2"/>
  <c r="E48"/>
  <c r="E33"/>
  <c r="D33"/>
  <c r="D8"/>
  <c r="D7"/>
  <c r="D10"/>
  <c r="D12"/>
  <c r="D11"/>
  <c r="E7"/>
  <c r="E12"/>
  <c r="E8"/>
  <c r="E11"/>
  <c r="E10"/>
  <c r="E30" i="1"/>
  <c r="E29"/>
  <c r="D29"/>
  <c r="E8"/>
  <c r="D11"/>
  <c r="D8"/>
  <c r="D7"/>
  <c r="E11"/>
  <c r="D10"/>
  <c r="D12"/>
  <c r="D13"/>
  <c r="D21"/>
  <c r="E19"/>
  <c r="E20"/>
  <c r="E21"/>
  <c r="D35"/>
  <c r="D30"/>
  <c r="E7"/>
  <c r="D31"/>
  <c r="D20"/>
  <c r="D19"/>
  <c r="E10"/>
  <c r="E12"/>
  <c r="D34"/>
  <c r="E13"/>
  <c r="E36" l="1"/>
  <c r="D36"/>
  <c r="E37" i="3"/>
  <c r="E23"/>
  <c r="D23"/>
  <c r="D37"/>
  <c r="E11"/>
  <c r="D11"/>
  <c r="E22" i="2"/>
  <c r="D22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<sst xmlns="http://schemas.openxmlformats.org/spreadsheetml/2006/main" count="1603" uniqueCount="149">
  <si>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</si>
  <si>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</si>
  <si>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</si>
  <si>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</si>
  <si>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</si>
  <si>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</si>
  <si>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</si>
  <si>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</si>
  <si>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</si>
  <si>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</si>
  <si>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</si>
  <si>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</si>
  <si>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</si>
  <si>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</si>
  <si>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</si>
  <si>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</si>
  <si>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</si>
  <si>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</si>
  <si>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</si>
  <si>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</si>
  <si>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</si>
  <si>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</si>
  <si>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</si>
  <si>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</si>
  <si>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</si>
  <si>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</si>
  <si>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</si>
  <si>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</si>
  <si>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</si>
  <si>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</si>
  <si>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</si>
  <si>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</si>
  <si>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</si>
  <si>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</si>
  <si>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</si>
  <si>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</si>
  <si>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</si>
  <si>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</si>
  <si>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</si>
  <si>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</si>
  <si>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</si>
  <si>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</si>
  <si>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</si>
  <si>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</si>
  <si>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</si>
  <si>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</si>
  <si>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</si>
  <si>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</si>
  <si>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</si>
  <si>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</si>
  <si>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SEPTEMBER, 2023</t>
  </si>
  <si>
    <t>First Centennial Title</t>
  </si>
  <si>
    <t>SINGLE FAM RES.</t>
  </si>
  <si>
    <t>ZEPHYR</t>
  </si>
  <si>
    <t>17</t>
  </si>
  <si>
    <t>NO</t>
  </si>
  <si>
    <t>Ticor Title</t>
  </si>
  <si>
    <t>KIETZKE</t>
  </si>
  <si>
    <t>TO</t>
  </si>
  <si>
    <t>Stewart Title</t>
  </si>
  <si>
    <t>2-4 PLEX</t>
  </si>
  <si>
    <t>GARDNERVILLE</t>
  </si>
  <si>
    <t>MMB</t>
  </si>
  <si>
    <t>CARSON CITY</t>
  </si>
  <si>
    <t>KDJ</t>
  </si>
  <si>
    <t>CONDO/TWNHSE</t>
  </si>
  <si>
    <t>BA</t>
  </si>
  <si>
    <t>First American Title</t>
  </si>
  <si>
    <t>MINDEN</t>
  </si>
  <si>
    <t>ET</t>
  </si>
  <si>
    <t>Toiyabe Title</t>
  </si>
  <si>
    <t>RENO CORPORATE</t>
  </si>
  <si>
    <t>UNK</t>
  </si>
  <si>
    <t>VACANT LAND</t>
  </si>
  <si>
    <t>RLT</t>
  </si>
  <si>
    <t>TEF</t>
  </si>
  <si>
    <t>DAMONTE</t>
  </si>
  <si>
    <t>24</t>
  </si>
  <si>
    <t>MOBILE HOME</t>
  </si>
  <si>
    <t>AMG</t>
  </si>
  <si>
    <t>PLUMB</t>
  </si>
  <si>
    <t>AJF</t>
  </si>
  <si>
    <t>3</t>
  </si>
  <si>
    <t>SAB</t>
  </si>
  <si>
    <t>Signature Title</t>
  </si>
  <si>
    <t>JML</t>
  </si>
  <si>
    <t>RC</t>
  </si>
  <si>
    <t>NF</t>
  </si>
  <si>
    <t>INCLINE</t>
  </si>
  <si>
    <t>SLP</t>
  </si>
  <si>
    <t>Calatlantic Title West</t>
  </si>
  <si>
    <t>MCCARRAN</t>
  </si>
  <si>
    <t>LH</t>
  </si>
  <si>
    <t>YES</t>
  </si>
  <si>
    <t>COMMERCIAL</t>
  </si>
  <si>
    <t>VD</t>
  </si>
  <si>
    <t>RIDGEVIEW</t>
  </si>
  <si>
    <t>20</t>
  </si>
  <si>
    <t>DC</t>
  </si>
  <si>
    <t>9</t>
  </si>
  <si>
    <t>SPARKS</t>
  </si>
  <si>
    <t>JP</t>
  </si>
  <si>
    <t>15</t>
  </si>
  <si>
    <t>TM</t>
  </si>
  <si>
    <t>5</t>
  </si>
  <si>
    <t>DKD</t>
  </si>
  <si>
    <t>LAS VEGAS</t>
  </si>
  <si>
    <t>1022-18-001-003</t>
  </si>
  <si>
    <t>CONVENTIONAL</t>
  </si>
  <si>
    <t>GUILD MORTGAGE COMPANY LLC</t>
  </si>
  <si>
    <t>1022-09-001-012</t>
  </si>
  <si>
    <t>GREATER NEVADA MORTGAGE</t>
  </si>
  <si>
    <t>1318-03-211-002</t>
  </si>
  <si>
    <t>HARD MONEY</t>
  </si>
  <si>
    <t>HARDY, ROBERT STEPHEN TRUSTEE; HARDY COMMUNITY PROPERTY TRUST 2/1/99</t>
  </si>
  <si>
    <t>1022-08-001-027</t>
  </si>
  <si>
    <t>FHA</t>
  </si>
  <si>
    <t>AMERICAN PACIFIC MORTGAGE CORPORATION</t>
  </si>
  <si>
    <t>1220-12-310-057</t>
  </si>
  <si>
    <t>MORTGAGE ELECTRONIC REGISTRATION SYS; PHH MORTGAGE CORPORATION; LIBERTY REVERSE MORTGAGE</t>
  </si>
  <si>
    <t>1220-17-411-005</t>
  </si>
  <si>
    <t>WASS, JEFFREY TRUSTEE; JSW EXEMPT TRUST 12/6/12</t>
  </si>
  <si>
    <t>WASS, JAKOTA</t>
  </si>
  <si>
    <t>1220-22-310-194</t>
  </si>
  <si>
    <t>NEVADA STATE BANK</t>
  </si>
  <si>
    <t>1320-29-214-008</t>
  </si>
  <si>
    <t>CREDIT LINE</t>
  </si>
  <si>
    <t>CONSOLIDATED COMMUNITY CREDIT UNION</t>
  </si>
  <si>
    <t>1220-24-701-002</t>
  </si>
  <si>
    <t>WELLS FARGO BANK NA</t>
  </si>
  <si>
    <t>1320-34-002-035</t>
  </si>
  <si>
    <t>VA</t>
  </si>
  <si>
    <t>BARRETT FINANCIAL GROUP LLC; MORTGAGE ELECTRONIC REGISTRATION SYS</t>
  </si>
  <si>
    <t>1022-32-110-040</t>
  </si>
  <si>
    <t>SANCHEZ, KEVIN JOHN TRUSTEE; BRAZEASANCHEZ, SOPHIE MARTINE TRUSTEE; SANCHEZ REVOCABLE LIVING TRUST 8/23/01</t>
  </si>
  <si>
    <t>1219-12-002-008</t>
  </si>
  <si>
    <t>STRADA PROPERTIES LLC</t>
  </si>
  <si>
    <t>CAL</t>
  </si>
  <si>
    <t>FA</t>
  </si>
  <si>
    <t>FC</t>
  </si>
  <si>
    <t>SIG</t>
  </si>
  <si>
    <t>ST</t>
  </si>
  <si>
    <t>TI</t>
  </si>
  <si>
    <t>TT</t>
  </si>
  <si>
    <t>Deed Subdivider</t>
  </si>
  <si>
    <t>Deed</t>
  </si>
  <si>
    <t>Deed of Trust</t>
  </si>
  <si>
    <t>NO COMMERCIAL LOANS THIS MONTH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</si>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</sst>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30</c:v>
                </c:pt>
                <c:pt idx="1">
                  <c:v>25</c:v>
                </c:pt>
                <c:pt idx="2">
                  <c:v>20</c:v>
                </c:pt>
                <c:pt idx="3">
                  <c:v>18</c:v>
                </c:pt>
                <c:pt idx="4">
                  <c:v>16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shape val="box"/>
        <c:axId val="127833216"/>
        <c:axId val="127834752"/>
        <c:axId val="0"/>
      </c:bar3DChart>
      <c:catAx>
        <c:axId val="127833216"/>
        <c:scaling>
          <c:orientation val="minMax"/>
        </c:scaling>
        <c:axPos val="b"/>
        <c:numFmt formatCode="General" sourceLinked="1"/>
        <c:majorTickMark val="none"/>
        <c:tickLblPos val="nextTo"/>
        <c:crossAx val="127834752"/>
        <c:crosses val="autoZero"/>
        <c:auto val="1"/>
        <c:lblAlgn val="ctr"/>
        <c:lblOffset val="100"/>
      </c:catAx>
      <c:valAx>
        <c:axId val="127834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833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First American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Toiyabe Title</c:v>
                </c:pt>
                <c:pt idx="4">
                  <c:v>Ticor Title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27877888"/>
        <c:axId val="127879424"/>
        <c:axId val="0"/>
      </c:bar3DChart>
      <c:catAx>
        <c:axId val="127877888"/>
        <c:scaling>
          <c:orientation val="minMax"/>
        </c:scaling>
        <c:axPos val="b"/>
        <c:numFmt formatCode="General" sourceLinked="1"/>
        <c:majorTickMark val="none"/>
        <c:tickLblPos val="nextTo"/>
        <c:crossAx val="127879424"/>
        <c:crosses val="autoZero"/>
        <c:auto val="1"/>
        <c:lblAlgn val="ctr"/>
        <c:lblOffset val="100"/>
      </c:catAx>
      <c:valAx>
        <c:axId val="1278794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877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STATS'!$A$29:$A$35</c:f>
              <c:strCache>
                <c:ptCount val="7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STATS'!$B$29:$B$35</c:f>
              <c:numCache>
                <c:formatCode>0</c:formatCode>
                <c:ptCount val="7"/>
                <c:pt idx="0">
                  <c:v>33</c:v>
                </c:pt>
                <c:pt idx="1">
                  <c:v>26</c:v>
                </c:pt>
                <c:pt idx="2">
                  <c:v>24</c:v>
                </c:pt>
                <c:pt idx="3">
                  <c:v>21</c:v>
                </c:pt>
                <c:pt idx="4">
                  <c:v>16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</c:ser>
        <c:shape val="box"/>
        <c:axId val="127905792"/>
        <c:axId val="127907328"/>
        <c:axId val="0"/>
      </c:bar3DChart>
      <c:catAx>
        <c:axId val="127905792"/>
        <c:scaling>
          <c:orientation val="minMax"/>
        </c:scaling>
        <c:axPos val="b"/>
        <c:numFmt formatCode="General" sourceLinked="1"/>
        <c:majorTickMark val="none"/>
        <c:tickLblPos val="nextTo"/>
        <c:crossAx val="127907328"/>
        <c:crosses val="autoZero"/>
        <c:auto val="1"/>
        <c:lblAlgn val="ctr"/>
        <c:lblOffset val="100"/>
      </c:catAx>
      <c:valAx>
        <c:axId val="1279073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7905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23863327</c:v>
                </c:pt>
                <c:pt idx="1">
                  <c:v>21550618</c:v>
                </c:pt>
                <c:pt idx="2">
                  <c:v>15861339</c:v>
                </c:pt>
                <c:pt idx="3">
                  <c:v>12554500</c:v>
                </c:pt>
                <c:pt idx="4">
                  <c:v>33773835.5</c:v>
                </c:pt>
                <c:pt idx="5">
                  <c:v>1574900</c:v>
                </c:pt>
                <c:pt idx="6">
                  <c:v>905000</c:v>
                </c:pt>
              </c:numCache>
            </c:numRef>
          </c:val>
        </c:ser>
        <c:shape val="box"/>
        <c:axId val="128257024"/>
        <c:axId val="128279296"/>
        <c:axId val="0"/>
      </c:bar3DChart>
      <c:catAx>
        <c:axId val="128257024"/>
        <c:scaling>
          <c:orientation val="minMax"/>
        </c:scaling>
        <c:axPos val="b"/>
        <c:numFmt formatCode="General" sourceLinked="1"/>
        <c:majorTickMark val="none"/>
        <c:tickLblPos val="nextTo"/>
        <c:crossAx val="128279296"/>
        <c:crosses val="autoZero"/>
        <c:auto val="1"/>
        <c:lblAlgn val="ctr"/>
        <c:lblOffset val="100"/>
      </c:catAx>
      <c:valAx>
        <c:axId val="128279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257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First American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Toiyabe Title</c:v>
                </c:pt>
                <c:pt idx="4">
                  <c:v>Ticor Title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3972466</c:v>
                </c:pt>
                <c:pt idx="1">
                  <c:v>1733640</c:v>
                </c:pt>
                <c:pt idx="2">
                  <c:v>218600</c:v>
                </c:pt>
                <c:pt idx="3">
                  <c:v>650000</c:v>
                </c:pt>
                <c:pt idx="4">
                  <c:v>516879</c:v>
                </c:pt>
              </c:numCache>
            </c:numRef>
          </c:val>
        </c:ser>
        <c:shape val="box"/>
        <c:axId val="128317696"/>
        <c:axId val="128122880"/>
        <c:axId val="0"/>
      </c:bar3DChart>
      <c:catAx>
        <c:axId val="128317696"/>
        <c:scaling>
          <c:orientation val="minMax"/>
        </c:scaling>
        <c:axPos val="b"/>
        <c:numFmt formatCode="General" sourceLinked="1"/>
        <c:majorTickMark val="none"/>
        <c:tickLblPos val="nextTo"/>
        <c:crossAx val="128122880"/>
        <c:crosses val="autoZero"/>
        <c:auto val="1"/>
        <c:lblAlgn val="ctr"/>
        <c:lblOffset val="100"/>
      </c:catAx>
      <c:valAx>
        <c:axId val="128122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317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STATS'!$A$29:$A$35</c:f>
              <c:strCache>
                <c:ptCount val="7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STATS'!$C$29:$C$35</c:f>
              <c:numCache>
                <c:formatCode>"$"#,##0</c:formatCode>
                <c:ptCount val="7"/>
                <c:pt idx="0">
                  <c:v>25596967</c:v>
                </c:pt>
                <c:pt idx="1">
                  <c:v>22067497</c:v>
                </c:pt>
                <c:pt idx="2">
                  <c:v>19833805</c:v>
                </c:pt>
                <c:pt idx="3">
                  <c:v>12773100</c:v>
                </c:pt>
                <c:pt idx="4">
                  <c:v>33773835.5</c:v>
                </c:pt>
                <c:pt idx="5">
                  <c:v>1555000</c:v>
                </c:pt>
                <c:pt idx="6">
                  <c:v>1574900</c:v>
                </c:pt>
              </c:numCache>
            </c:numRef>
          </c:val>
        </c:ser>
        <c:shape val="box"/>
        <c:axId val="128132608"/>
        <c:axId val="128134144"/>
        <c:axId val="0"/>
      </c:bar3DChart>
      <c:catAx>
        <c:axId val="128132608"/>
        <c:scaling>
          <c:orientation val="minMax"/>
        </c:scaling>
        <c:axPos val="b"/>
        <c:numFmt formatCode="General" sourceLinked="1"/>
        <c:majorTickMark val="none"/>
        <c:tickLblPos val="nextTo"/>
        <c:crossAx val="128134144"/>
        <c:crosses val="autoZero"/>
        <c:auto val="1"/>
        <c:lblAlgn val="ctr"/>
        <c:lblOffset val="100"/>
      </c:catAx>
      <c:valAx>
        <c:axId val="128134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132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01.480994791666" createdVersion="3" refreshedVersion="3" minRefreshableVersion="3" recordCount="114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4">
        <s v="MCCARRAN"/>
        <s v="MINDEN"/>
        <s v="SPARKS"/>
        <s v="INCLINE"/>
        <s v="LAS VEGAS"/>
        <s v="KIETZKE"/>
        <s v="ZEPHYR"/>
        <s v="GARDNERVILLE"/>
        <s v="RIDGEVIEW"/>
        <s v="DAMONTE"/>
        <s v="CARSON CITY"/>
        <s v="PLUMB"/>
        <s v="RENO CORPORATE"/>
        <m u="1"/>
      </sharedItems>
    </cacheField>
    <cacheField name="EO" numFmtId="0">
      <sharedItems containsBlank="1" count="29">
        <s v="LH"/>
        <s v="ET"/>
        <s v="JP"/>
        <s v="VD"/>
        <s v="UNK"/>
        <s v="TM"/>
        <s v="17"/>
        <s v="3"/>
        <s v="15"/>
        <s v="9"/>
        <s v="20"/>
        <s v="24"/>
        <s v="5"/>
        <s v="JML"/>
        <s v="NF"/>
        <s v="TEF"/>
        <s v="MMB"/>
        <s v="KDJ"/>
        <s v="BA"/>
        <s v="AMG"/>
        <s v="RC"/>
        <s v="SAB"/>
        <s v="DC"/>
        <s v="DKD"/>
        <s v="RLT"/>
        <s v="TO"/>
        <s v="SLP"/>
        <s v="AJF"/>
        <m u="1"/>
      </sharedItems>
    </cacheField>
    <cacheField name="PROPTYPE" numFmtId="0">
      <sharedItems containsBlank="1" count="7">
        <s v="SINGLE FAM RES."/>
        <s v="MOBILE HOME"/>
        <s v="COMMERCIAL"/>
        <s v="CONDO/TWNHSE"/>
        <s v="VACANT LAND"/>
        <s v="2-4 PLEX"/>
        <m u="1"/>
      </sharedItems>
    </cacheField>
    <cacheField name="DOCNUM" numFmtId="0">
      <sharedItems containsSemiMixedTypes="0" containsString="0" containsNumber="1" containsInteger="1" minValue="1000122" maxValue="1001048"/>
    </cacheField>
    <cacheField name="AMOUNT" numFmtId="165">
      <sharedItems containsSemiMixedTypes="0" containsString="0" containsNumber="1" minValue="69900" maxValue="925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9-01T00:00:00" maxDate="2023-09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01.481111342589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FHA"/>
        <s v="HARD MONEY"/>
        <s v="CONVENTIONAL"/>
        <s v="CREDIT LINE"/>
        <s v="VA"/>
        <m/>
        <s v="CONSTRUCTION" u="1"/>
        <s v="SB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1000189" maxValue="1000996"/>
    </cacheField>
    <cacheField name="AMOUNT" numFmtId="165">
      <sharedItems containsString="0" containsBlank="1" containsNumber="1" containsInteger="1" minValue="50000" maxValue="2720000"/>
    </cacheField>
    <cacheField name="RECDATE" numFmtId="14">
      <sharedItems containsNonDate="0" containsDate="1" containsString="0" containsBlank="1" minDate="2023-09-05T00:00:00" maxDate="2023-09-29T00:00:00"/>
    </cacheField>
    <cacheField name="LENDER" numFmtId="0">
      <sharedItems containsBlank="1" count="109">
        <s v="AMERICAN PACIFIC MORTGAGE CORPORATION"/>
        <s v="HARDY, ROBERT STEPHEN TRUSTEE; HARDY COMMUNITY PROPERTY TRUST 2/1/99"/>
        <s v="GREATER NEVADA MORTGAGE"/>
        <s v="GUILD MORTGAGE COMPANY LLC"/>
        <s v="WASS, JAKOTA"/>
        <s v="WASS, JEFFREY TRUSTEE; JSW EXEMPT TRUST 12/6/12"/>
        <s v="MORTGAGE ELECTRONIC REGISTRATION SYS; PHH MORTGAGE CORPORATION; LIBERTY REVERSE MORTGAGE"/>
        <s v="WELLS FARGO BANK NA"/>
        <s v="CONSOLIDATED COMMUNITY CREDIT UNION"/>
        <s v="NEVADA STATE BANK"/>
        <s v="BARRETT FINANCIAL GROUP LLC; MORTGAGE ELECTRONIC REGISTRATION SYS"/>
        <s v="STRADA PROPERTIES LLC"/>
        <s v="SANCHEZ, KEVIN JOHN TRUSTEE; BRAZEASANCHEZ, SOPHIE MARTINE TRUSTEE; SANCHEZ REVOCABLE LIVING TRUST 8/23/01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s v="CAL"/>
    <x v="0"/>
    <x v="0"/>
    <x v="0"/>
    <n v="1000825"/>
    <n v="530000"/>
    <x v="0"/>
    <s v="YES"/>
    <d v="2023-09-26T00:00:00"/>
  </r>
  <r>
    <x v="0"/>
    <s v="CAL"/>
    <x v="0"/>
    <x v="0"/>
    <x v="0"/>
    <n v="1000619"/>
    <n v="519950"/>
    <x v="0"/>
    <s v="YES"/>
    <d v="2023-09-20T00:00:00"/>
  </r>
  <r>
    <x v="0"/>
    <s v="CAL"/>
    <x v="0"/>
    <x v="0"/>
    <x v="0"/>
    <n v="1000448"/>
    <n v="524950"/>
    <x v="0"/>
    <s v="YES"/>
    <d v="2023-09-13T00:00:00"/>
  </r>
  <r>
    <x v="1"/>
    <s v="FA"/>
    <x v="1"/>
    <x v="1"/>
    <x v="0"/>
    <n v="1000528"/>
    <n v="2100000"/>
    <x v="1"/>
    <s v="YES"/>
    <d v="2023-09-15T00:00:00"/>
  </r>
  <r>
    <x v="1"/>
    <s v="FA"/>
    <x v="1"/>
    <x v="1"/>
    <x v="0"/>
    <n v="1001034"/>
    <n v="415000"/>
    <x v="1"/>
    <s v="YES"/>
    <d v="2023-09-29T00:00:00"/>
  </r>
  <r>
    <x v="1"/>
    <s v="FA"/>
    <x v="1"/>
    <x v="1"/>
    <x v="0"/>
    <n v="1000580"/>
    <n v="692000"/>
    <x v="1"/>
    <s v="YES"/>
    <d v="2023-09-19T00:00:00"/>
  </r>
  <r>
    <x v="1"/>
    <s v="FA"/>
    <x v="1"/>
    <x v="1"/>
    <x v="0"/>
    <n v="1000713"/>
    <n v="609000"/>
    <x v="1"/>
    <s v="YES"/>
    <d v="2023-09-22T00:00:00"/>
  </r>
  <r>
    <x v="1"/>
    <s v="FA"/>
    <x v="2"/>
    <x v="2"/>
    <x v="0"/>
    <n v="1000582"/>
    <n v="680676"/>
    <x v="0"/>
    <s v="YES"/>
    <d v="2023-09-19T00:00:00"/>
  </r>
  <r>
    <x v="1"/>
    <s v="FA"/>
    <x v="1"/>
    <x v="1"/>
    <x v="0"/>
    <n v="1000608"/>
    <n v="530000"/>
    <x v="1"/>
    <s v="YES"/>
    <d v="2023-09-20T00:00:00"/>
  </r>
  <r>
    <x v="1"/>
    <s v="FA"/>
    <x v="1"/>
    <x v="1"/>
    <x v="0"/>
    <n v="1000606"/>
    <n v="389000"/>
    <x v="1"/>
    <s v="YES"/>
    <d v="2023-09-20T00:00:00"/>
  </r>
  <r>
    <x v="1"/>
    <s v="FA"/>
    <x v="2"/>
    <x v="2"/>
    <x v="0"/>
    <n v="1000263"/>
    <n v="677039"/>
    <x v="0"/>
    <s v="YES"/>
    <d v="2023-09-07T00:00:00"/>
  </r>
  <r>
    <x v="1"/>
    <s v="FA"/>
    <x v="1"/>
    <x v="1"/>
    <x v="0"/>
    <n v="1000276"/>
    <n v="1087500"/>
    <x v="1"/>
    <s v="YES"/>
    <d v="2023-09-07T00:00:00"/>
  </r>
  <r>
    <x v="1"/>
    <s v="FA"/>
    <x v="1"/>
    <x v="1"/>
    <x v="0"/>
    <n v="1001031"/>
    <n v="1350000"/>
    <x v="1"/>
    <s v="YES"/>
    <d v="2023-09-29T00:00:00"/>
  </r>
  <r>
    <x v="1"/>
    <s v="FA"/>
    <x v="2"/>
    <x v="2"/>
    <x v="0"/>
    <n v="1000301"/>
    <n v="652431"/>
    <x v="0"/>
    <s v="YES"/>
    <d v="2023-09-08T00:00:00"/>
  </r>
  <r>
    <x v="1"/>
    <s v="FA"/>
    <x v="1"/>
    <x v="1"/>
    <x v="1"/>
    <n v="1000155"/>
    <n v="425000"/>
    <x v="1"/>
    <s v="YES"/>
    <d v="2023-09-01T00:00:00"/>
  </r>
  <r>
    <x v="1"/>
    <s v="FA"/>
    <x v="3"/>
    <x v="3"/>
    <x v="2"/>
    <n v="1000525"/>
    <n v="650000"/>
    <x v="1"/>
    <s v="YES"/>
    <d v="2023-09-15T00:00:00"/>
  </r>
  <r>
    <x v="1"/>
    <s v="FA"/>
    <x v="3"/>
    <x v="3"/>
    <x v="0"/>
    <n v="1000401"/>
    <n v="900000"/>
    <x v="1"/>
    <s v="YES"/>
    <d v="2023-09-12T00:00:00"/>
  </r>
  <r>
    <x v="1"/>
    <s v="FA"/>
    <x v="1"/>
    <x v="1"/>
    <x v="3"/>
    <n v="1000421"/>
    <n v="399900"/>
    <x v="1"/>
    <s v="YES"/>
    <d v="2023-09-12T00:00:00"/>
  </r>
  <r>
    <x v="1"/>
    <s v="FA"/>
    <x v="4"/>
    <x v="4"/>
    <x v="0"/>
    <n v="1000368"/>
    <n v="1335000"/>
    <x v="1"/>
    <s v="YES"/>
    <d v="2023-09-11T00:00:00"/>
  </r>
  <r>
    <x v="1"/>
    <s v="FA"/>
    <x v="5"/>
    <x v="5"/>
    <x v="0"/>
    <n v="1000816"/>
    <n v="400000"/>
    <x v="1"/>
    <s v="YES"/>
    <d v="2023-09-26T00:00:00"/>
  </r>
  <r>
    <x v="1"/>
    <s v="FA"/>
    <x v="2"/>
    <x v="2"/>
    <x v="0"/>
    <n v="1000916"/>
    <n v="603793"/>
    <x v="1"/>
    <s v="YES"/>
    <d v="2023-09-28T00:00:00"/>
  </r>
  <r>
    <x v="1"/>
    <s v="FA"/>
    <x v="1"/>
    <x v="1"/>
    <x v="0"/>
    <n v="1000231"/>
    <n v="585000"/>
    <x v="1"/>
    <s v="YES"/>
    <d v="2023-09-06T00:00:00"/>
  </r>
  <r>
    <x v="1"/>
    <s v="FA"/>
    <x v="3"/>
    <x v="3"/>
    <x v="2"/>
    <n v="1000541"/>
    <n v="1380000"/>
    <x v="1"/>
    <s v="YES"/>
    <d v="2023-09-18T00:00:00"/>
  </r>
  <r>
    <x v="2"/>
    <s v="FC"/>
    <x v="6"/>
    <x v="6"/>
    <x v="0"/>
    <n v="1000828"/>
    <n v="1405000"/>
    <x v="1"/>
    <s v="YES"/>
    <d v="2023-09-26T00:00:00"/>
  </r>
  <r>
    <x v="2"/>
    <s v="FC"/>
    <x v="6"/>
    <x v="6"/>
    <x v="0"/>
    <n v="1000181"/>
    <n v="600000"/>
    <x v="1"/>
    <s v="YES"/>
    <d v="2023-09-05T00:00:00"/>
  </r>
  <r>
    <x v="2"/>
    <s v="FC"/>
    <x v="7"/>
    <x v="7"/>
    <x v="0"/>
    <n v="1000821"/>
    <n v="545000"/>
    <x v="1"/>
    <s v="YES"/>
    <d v="2023-09-26T00:00:00"/>
  </r>
  <r>
    <x v="2"/>
    <s v="FC"/>
    <x v="7"/>
    <x v="7"/>
    <x v="0"/>
    <n v="1000552"/>
    <n v="759500"/>
    <x v="1"/>
    <s v="YES"/>
    <d v="2023-09-18T00:00:00"/>
  </r>
  <r>
    <x v="2"/>
    <s v="FC"/>
    <x v="6"/>
    <x v="6"/>
    <x v="0"/>
    <n v="1000769"/>
    <n v="1150000"/>
    <x v="1"/>
    <s v="YES"/>
    <d v="2023-09-25T00:00:00"/>
  </r>
  <r>
    <x v="2"/>
    <s v="FC"/>
    <x v="7"/>
    <x v="7"/>
    <x v="0"/>
    <n v="1000809"/>
    <n v="1300000"/>
    <x v="1"/>
    <s v="YES"/>
    <d v="2023-09-26T00:00:00"/>
  </r>
  <r>
    <x v="2"/>
    <s v="FC"/>
    <x v="8"/>
    <x v="8"/>
    <x v="3"/>
    <n v="1000589"/>
    <n v="217000"/>
    <x v="1"/>
    <s v="YES"/>
    <d v="2023-09-19T00:00:00"/>
  </r>
  <r>
    <x v="2"/>
    <s v="FC"/>
    <x v="6"/>
    <x v="6"/>
    <x v="0"/>
    <n v="1000675"/>
    <n v="691500"/>
    <x v="1"/>
    <s v="YES"/>
    <d v="2023-09-21T00:00:00"/>
  </r>
  <r>
    <x v="2"/>
    <s v="FC"/>
    <x v="8"/>
    <x v="9"/>
    <x v="0"/>
    <n v="1000633"/>
    <n v="669000"/>
    <x v="1"/>
    <s v="YES"/>
    <d v="2023-09-21T00:00:00"/>
  </r>
  <r>
    <x v="2"/>
    <s v="FC"/>
    <x v="7"/>
    <x v="7"/>
    <x v="0"/>
    <n v="1000868"/>
    <n v="560000"/>
    <x v="1"/>
    <s v="YES"/>
    <d v="2023-09-27T00:00:00"/>
  </r>
  <r>
    <x v="2"/>
    <s v="FC"/>
    <x v="6"/>
    <x v="6"/>
    <x v="3"/>
    <n v="1000563"/>
    <n v="584000"/>
    <x v="1"/>
    <s v="YES"/>
    <d v="2023-09-18T00:00:00"/>
  </r>
  <r>
    <x v="2"/>
    <s v="FC"/>
    <x v="8"/>
    <x v="10"/>
    <x v="3"/>
    <n v="1000549"/>
    <n v="410400"/>
    <x v="0"/>
    <s v="YES"/>
    <d v="2023-09-18T00:00:00"/>
  </r>
  <r>
    <x v="2"/>
    <s v="FC"/>
    <x v="7"/>
    <x v="7"/>
    <x v="0"/>
    <n v="1000437"/>
    <n v="509000"/>
    <x v="1"/>
    <s v="YES"/>
    <d v="2023-09-13T00:00:00"/>
  </r>
  <r>
    <x v="2"/>
    <s v="FC"/>
    <x v="7"/>
    <x v="7"/>
    <x v="0"/>
    <n v="1000474"/>
    <n v="895000"/>
    <x v="1"/>
    <s v="YES"/>
    <d v="2023-09-14T00:00:00"/>
  </r>
  <r>
    <x v="2"/>
    <s v="FC"/>
    <x v="6"/>
    <x v="6"/>
    <x v="0"/>
    <n v="1000469"/>
    <n v="505000"/>
    <x v="1"/>
    <s v="YES"/>
    <d v="2023-09-14T00:00:00"/>
  </r>
  <r>
    <x v="2"/>
    <s v="FC"/>
    <x v="9"/>
    <x v="11"/>
    <x v="0"/>
    <n v="1000147"/>
    <n v="1381000"/>
    <x v="1"/>
    <s v="YES"/>
    <d v="2023-09-01T00:00:00"/>
  </r>
  <r>
    <x v="2"/>
    <s v="FC"/>
    <x v="6"/>
    <x v="6"/>
    <x v="0"/>
    <n v="1000214"/>
    <n v="570000"/>
    <x v="1"/>
    <s v="YES"/>
    <d v="2023-09-06T00:00:00"/>
  </r>
  <r>
    <x v="2"/>
    <s v="FC"/>
    <x v="6"/>
    <x v="6"/>
    <x v="3"/>
    <n v="1000211"/>
    <n v="885000"/>
    <x v="1"/>
    <s v="YES"/>
    <d v="2023-09-06T00:00:00"/>
  </r>
  <r>
    <x v="2"/>
    <s v="FC"/>
    <x v="6"/>
    <x v="6"/>
    <x v="0"/>
    <n v="1000575"/>
    <n v="1550000"/>
    <x v="1"/>
    <s v="YES"/>
    <d v="2023-09-19T00:00:00"/>
  </r>
  <r>
    <x v="2"/>
    <s v="FC"/>
    <x v="8"/>
    <x v="10"/>
    <x v="0"/>
    <n v="1000245"/>
    <n v="629216"/>
    <x v="0"/>
    <s v="YES"/>
    <d v="2023-09-07T00:00:00"/>
  </r>
  <r>
    <x v="2"/>
    <s v="FC"/>
    <x v="8"/>
    <x v="12"/>
    <x v="4"/>
    <n v="1000876"/>
    <n v="420000"/>
    <x v="1"/>
    <s v="YES"/>
    <d v="2023-09-27T00:00:00"/>
  </r>
  <r>
    <x v="2"/>
    <s v="FC"/>
    <x v="6"/>
    <x v="6"/>
    <x v="4"/>
    <n v="1000302"/>
    <n v="650000"/>
    <x v="1"/>
    <s v="YES"/>
    <d v="2023-09-08T00:00:00"/>
  </r>
  <r>
    <x v="2"/>
    <s v="FC"/>
    <x v="8"/>
    <x v="10"/>
    <x v="0"/>
    <n v="1000920"/>
    <n v="772711"/>
    <x v="0"/>
    <s v="YES"/>
    <d v="2023-09-28T00:00:00"/>
  </r>
  <r>
    <x v="2"/>
    <s v="FC"/>
    <x v="7"/>
    <x v="7"/>
    <x v="0"/>
    <n v="1001027"/>
    <n v="650000"/>
    <x v="1"/>
    <s v="YES"/>
    <d v="2023-09-29T00:00:00"/>
  </r>
  <r>
    <x v="2"/>
    <s v="FC"/>
    <x v="6"/>
    <x v="6"/>
    <x v="0"/>
    <n v="1000256"/>
    <n v="1007500"/>
    <x v="1"/>
    <s v="YES"/>
    <d v="2023-09-07T00:00:00"/>
  </r>
  <r>
    <x v="2"/>
    <s v="FC"/>
    <x v="7"/>
    <x v="7"/>
    <x v="0"/>
    <n v="1000395"/>
    <n v="600000"/>
    <x v="1"/>
    <s v="YES"/>
    <d v="2023-09-12T00:00:00"/>
  </r>
  <r>
    <x v="2"/>
    <s v="FC"/>
    <x v="7"/>
    <x v="7"/>
    <x v="0"/>
    <n v="1000362"/>
    <n v="410000"/>
    <x v="1"/>
    <s v="YES"/>
    <d v="2023-09-11T00:00:00"/>
  </r>
  <r>
    <x v="2"/>
    <s v="FC"/>
    <x v="6"/>
    <x v="6"/>
    <x v="0"/>
    <n v="1001035"/>
    <n v="912500"/>
    <x v="1"/>
    <s v="YES"/>
    <d v="2023-09-29T00:00:00"/>
  </r>
  <r>
    <x v="2"/>
    <s v="FC"/>
    <x v="7"/>
    <x v="7"/>
    <x v="0"/>
    <n v="1001016"/>
    <n v="425000"/>
    <x v="1"/>
    <s v="YES"/>
    <d v="2023-09-29T00:00:00"/>
  </r>
  <r>
    <x v="2"/>
    <s v="FC"/>
    <x v="6"/>
    <x v="6"/>
    <x v="0"/>
    <n v="1000122"/>
    <n v="2200000"/>
    <x v="1"/>
    <s v="YES"/>
    <d v="2023-09-01T00:00:00"/>
  </r>
  <r>
    <x v="3"/>
    <s v="SIG"/>
    <x v="6"/>
    <x v="13"/>
    <x v="3"/>
    <n v="1000494"/>
    <n v="3310000"/>
    <x v="1"/>
    <s v="YES"/>
    <d v="2023-09-15T00:00:00"/>
  </r>
  <r>
    <x v="3"/>
    <s v="SIG"/>
    <x v="6"/>
    <x v="13"/>
    <x v="0"/>
    <n v="1000698"/>
    <n v="1204764.5"/>
    <x v="1"/>
    <s v="YES"/>
    <d v="2023-09-22T00:00:00"/>
  </r>
  <r>
    <x v="3"/>
    <s v="SIG"/>
    <x v="6"/>
    <x v="13"/>
    <x v="0"/>
    <n v="1000123"/>
    <n v="9250000"/>
    <x v="1"/>
    <s v="YES"/>
    <d v="2023-09-01T00:00:00"/>
  </r>
  <r>
    <x v="3"/>
    <s v="SIG"/>
    <x v="6"/>
    <x v="13"/>
    <x v="0"/>
    <n v="1001040"/>
    <n v="1350000"/>
    <x v="1"/>
    <s v="YES"/>
    <d v="2023-09-29T00:00:00"/>
  </r>
  <r>
    <x v="3"/>
    <s v="SIG"/>
    <x v="1"/>
    <x v="14"/>
    <x v="0"/>
    <n v="1000517"/>
    <n v="550000"/>
    <x v="1"/>
    <s v="YES"/>
    <d v="2023-09-15T00:00:00"/>
  </r>
  <r>
    <x v="3"/>
    <s v="SIG"/>
    <x v="6"/>
    <x v="13"/>
    <x v="0"/>
    <n v="1000434"/>
    <n v="575000"/>
    <x v="1"/>
    <s v="YES"/>
    <d v="2023-09-13T00:00:00"/>
  </r>
  <r>
    <x v="3"/>
    <s v="SIG"/>
    <x v="6"/>
    <x v="13"/>
    <x v="3"/>
    <n v="1000315"/>
    <n v="2107890"/>
    <x v="1"/>
    <s v="YES"/>
    <d v="2023-09-08T00:00:00"/>
  </r>
  <r>
    <x v="3"/>
    <s v="SIG"/>
    <x v="6"/>
    <x v="13"/>
    <x v="0"/>
    <n v="1000125"/>
    <n v="2476000"/>
    <x v="1"/>
    <s v="YES"/>
    <d v="2023-09-01T00:00:00"/>
  </r>
  <r>
    <x v="3"/>
    <s v="SIG"/>
    <x v="1"/>
    <x v="14"/>
    <x v="0"/>
    <n v="1001028"/>
    <n v="339900"/>
    <x v="1"/>
    <s v="YES"/>
    <d v="2023-09-29T00:00:00"/>
  </r>
  <r>
    <x v="3"/>
    <s v="SIG"/>
    <x v="6"/>
    <x v="13"/>
    <x v="4"/>
    <n v="1000374"/>
    <n v="400350"/>
    <x v="1"/>
    <s v="YES"/>
    <d v="2023-09-11T00:00:00"/>
  </r>
  <r>
    <x v="3"/>
    <s v="SIG"/>
    <x v="6"/>
    <x v="13"/>
    <x v="0"/>
    <n v="1001042"/>
    <n v="834581"/>
    <x v="1"/>
    <s v="YES"/>
    <d v="2023-09-29T00:00:00"/>
  </r>
  <r>
    <x v="3"/>
    <s v="SIG"/>
    <x v="6"/>
    <x v="13"/>
    <x v="3"/>
    <n v="1001000"/>
    <n v="675000"/>
    <x v="1"/>
    <s v="YES"/>
    <d v="2023-09-28T00:00:00"/>
  </r>
  <r>
    <x v="3"/>
    <s v="SIG"/>
    <x v="6"/>
    <x v="13"/>
    <x v="0"/>
    <n v="1000753"/>
    <n v="4050000"/>
    <x v="1"/>
    <s v="YES"/>
    <d v="2023-09-25T00:00:00"/>
  </r>
  <r>
    <x v="3"/>
    <s v="SIG"/>
    <x v="6"/>
    <x v="13"/>
    <x v="0"/>
    <n v="1000593"/>
    <n v="4750000"/>
    <x v="1"/>
    <s v="YES"/>
    <d v="2023-09-20T00:00:00"/>
  </r>
  <r>
    <x v="3"/>
    <s v="SIG"/>
    <x v="6"/>
    <x v="13"/>
    <x v="4"/>
    <n v="1000576"/>
    <n v="400350"/>
    <x v="1"/>
    <s v="YES"/>
    <d v="2023-09-19T00:00:00"/>
  </r>
  <r>
    <x v="3"/>
    <s v="SIG"/>
    <x v="6"/>
    <x v="13"/>
    <x v="4"/>
    <n v="1001011"/>
    <n v="1500000"/>
    <x v="1"/>
    <s v="YES"/>
    <d v="2023-09-29T00:00:00"/>
  </r>
  <r>
    <x v="4"/>
    <s v="ST"/>
    <x v="5"/>
    <x v="15"/>
    <x v="0"/>
    <n v="1000144"/>
    <n v="812500"/>
    <x v="1"/>
    <s v="YES"/>
    <d v="2023-09-01T00:00:00"/>
  </r>
  <r>
    <x v="4"/>
    <s v="ST"/>
    <x v="7"/>
    <x v="16"/>
    <x v="5"/>
    <n v="1000199"/>
    <n v="535000"/>
    <x v="1"/>
    <s v="YES"/>
    <d v="2023-09-05T00:00:00"/>
  </r>
  <r>
    <x v="4"/>
    <s v="ST"/>
    <x v="10"/>
    <x v="17"/>
    <x v="0"/>
    <n v="1000203"/>
    <n v="800000"/>
    <x v="1"/>
    <s v="YES"/>
    <d v="2023-09-05T00:00:00"/>
  </r>
  <r>
    <x v="4"/>
    <s v="ST"/>
    <x v="7"/>
    <x v="18"/>
    <x v="0"/>
    <n v="1000222"/>
    <n v="1275000"/>
    <x v="1"/>
    <s v="YES"/>
    <d v="2023-09-06T00:00:00"/>
  </r>
  <r>
    <x v="4"/>
    <s v="ST"/>
    <x v="7"/>
    <x v="16"/>
    <x v="0"/>
    <n v="1000511"/>
    <n v="625000"/>
    <x v="1"/>
    <s v="YES"/>
    <d v="2023-09-15T00:00:00"/>
  </r>
  <r>
    <x v="4"/>
    <s v="ST"/>
    <x v="7"/>
    <x v="16"/>
    <x v="0"/>
    <n v="1000146"/>
    <n v="645000"/>
    <x v="1"/>
    <s v="YES"/>
    <d v="2023-09-01T00:00:00"/>
  </r>
  <r>
    <x v="4"/>
    <s v="ST"/>
    <x v="10"/>
    <x v="19"/>
    <x v="0"/>
    <n v="1000169"/>
    <n v="745000"/>
    <x v="1"/>
    <s v="YES"/>
    <d v="2023-09-05T00:00:00"/>
  </r>
  <r>
    <x v="4"/>
    <s v="ST"/>
    <x v="11"/>
    <x v="20"/>
    <x v="0"/>
    <n v="1000509"/>
    <n v="725000"/>
    <x v="1"/>
    <s v="YES"/>
    <d v="2023-09-15T00:00:00"/>
  </r>
  <r>
    <x v="4"/>
    <s v="ST"/>
    <x v="5"/>
    <x v="21"/>
    <x v="4"/>
    <n v="1000481"/>
    <n v="400000"/>
    <x v="1"/>
    <s v="YES"/>
    <d v="2023-09-14T00:00:00"/>
  </r>
  <r>
    <x v="4"/>
    <s v="ST"/>
    <x v="7"/>
    <x v="16"/>
    <x v="0"/>
    <n v="1000225"/>
    <n v="480000"/>
    <x v="1"/>
    <s v="YES"/>
    <d v="2023-09-06T00:00:00"/>
  </r>
  <r>
    <x v="4"/>
    <s v="ST"/>
    <x v="10"/>
    <x v="19"/>
    <x v="0"/>
    <n v="1000562"/>
    <n v="1350000"/>
    <x v="1"/>
    <s v="YES"/>
    <d v="2023-09-18T00:00:00"/>
  </r>
  <r>
    <x v="4"/>
    <s v="ST"/>
    <x v="7"/>
    <x v="16"/>
    <x v="0"/>
    <n v="1000309"/>
    <n v="850000"/>
    <x v="1"/>
    <s v="YES"/>
    <d v="2023-09-08T00:00:00"/>
  </r>
  <r>
    <x v="4"/>
    <s v="ST"/>
    <x v="10"/>
    <x v="17"/>
    <x v="0"/>
    <n v="1000734"/>
    <n v="575000"/>
    <x v="1"/>
    <s v="YES"/>
    <d v="2023-09-25T00:00:00"/>
  </r>
  <r>
    <x v="4"/>
    <s v="ST"/>
    <x v="7"/>
    <x v="16"/>
    <x v="0"/>
    <n v="1000454"/>
    <n v="624000"/>
    <x v="1"/>
    <s v="YES"/>
    <d v="2023-09-13T00:00:00"/>
  </r>
  <r>
    <x v="4"/>
    <s v="ST"/>
    <x v="7"/>
    <x v="16"/>
    <x v="0"/>
    <n v="1000766"/>
    <n v="490000"/>
    <x v="1"/>
    <s v="YES"/>
    <d v="2023-09-25T00:00:00"/>
  </r>
  <r>
    <x v="4"/>
    <s v="ST"/>
    <x v="7"/>
    <x v="18"/>
    <x v="4"/>
    <n v="1000770"/>
    <n v="315000"/>
    <x v="1"/>
    <s v="YES"/>
    <d v="2023-09-25T00:00:00"/>
  </r>
  <r>
    <x v="4"/>
    <s v="ST"/>
    <x v="10"/>
    <x v="22"/>
    <x v="0"/>
    <n v="1000558"/>
    <n v="620000"/>
    <x v="1"/>
    <s v="YES"/>
    <d v="2023-09-18T00:00:00"/>
  </r>
  <r>
    <x v="4"/>
    <s v="ST"/>
    <x v="7"/>
    <x v="16"/>
    <x v="0"/>
    <n v="1000880"/>
    <n v="688000"/>
    <x v="1"/>
    <s v="YES"/>
    <d v="2023-09-27T00:00:00"/>
  </r>
  <r>
    <x v="5"/>
    <s v="TI"/>
    <x v="10"/>
    <x v="23"/>
    <x v="0"/>
    <n v="1001010"/>
    <n v="730000"/>
    <x v="1"/>
    <s v="YES"/>
    <d v="2023-09-29T00:00:00"/>
  </r>
  <r>
    <x v="5"/>
    <s v="TI"/>
    <x v="7"/>
    <x v="24"/>
    <x v="0"/>
    <n v="1001025"/>
    <n v="790000"/>
    <x v="0"/>
    <s v="YES"/>
    <d v="2023-09-29T00:00:00"/>
  </r>
  <r>
    <x v="5"/>
    <s v="TI"/>
    <x v="10"/>
    <x v="23"/>
    <x v="0"/>
    <n v="1000992"/>
    <n v="435000"/>
    <x v="1"/>
    <s v="YES"/>
    <d v="2023-09-28T00:00:00"/>
  </r>
  <r>
    <x v="5"/>
    <s v="TI"/>
    <x v="7"/>
    <x v="24"/>
    <x v="0"/>
    <n v="1000890"/>
    <n v="430000"/>
    <x v="1"/>
    <s v="YES"/>
    <d v="2023-09-27T00:00:00"/>
  </r>
  <r>
    <x v="5"/>
    <s v="TI"/>
    <x v="7"/>
    <x v="24"/>
    <x v="4"/>
    <n v="1000130"/>
    <n v="122000"/>
    <x v="1"/>
    <s v="YES"/>
    <d v="2023-09-01T00:00:00"/>
  </r>
  <r>
    <x v="5"/>
    <s v="TI"/>
    <x v="7"/>
    <x v="24"/>
    <x v="0"/>
    <n v="1000761"/>
    <n v="2600000"/>
    <x v="1"/>
    <s v="YES"/>
    <d v="2023-09-25T00:00:00"/>
  </r>
  <r>
    <x v="5"/>
    <s v="TI"/>
    <x v="7"/>
    <x v="24"/>
    <x v="0"/>
    <n v="1000613"/>
    <n v="1600000"/>
    <x v="1"/>
    <s v="YES"/>
    <d v="2023-09-20T00:00:00"/>
  </r>
  <r>
    <x v="5"/>
    <s v="TI"/>
    <x v="7"/>
    <x v="24"/>
    <x v="0"/>
    <n v="1000381"/>
    <n v="900000"/>
    <x v="1"/>
    <s v="YES"/>
    <d v="2023-09-11T00:00:00"/>
  </r>
  <r>
    <x v="5"/>
    <s v="TI"/>
    <x v="5"/>
    <x v="25"/>
    <x v="0"/>
    <n v="1000184"/>
    <n v="612968"/>
    <x v="1"/>
    <s v="YES"/>
    <d v="2023-09-05T00:00:00"/>
  </r>
  <r>
    <x v="5"/>
    <s v="TI"/>
    <x v="7"/>
    <x v="24"/>
    <x v="4"/>
    <n v="1000154"/>
    <n v="69900"/>
    <x v="1"/>
    <s v="YES"/>
    <d v="2023-09-01T00:00:00"/>
  </r>
  <r>
    <x v="5"/>
    <s v="TI"/>
    <x v="3"/>
    <x v="26"/>
    <x v="0"/>
    <n v="1000384"/>
    <n v="2425000"/>
    <x v="1"/>
    <s v="YES"/>
    <d v="2023-09-11T00:00:00"/>
  </r>
  <r>
    <x v="5"/>
    <s v="TI"/>
    <x v="7"/>
    <x v="24"/>
    <x v="4"/>
    <n v="1000709"/>
    <n v="1500000"/>
    <x v="1"/>
    <s v="YES"/>
    <d v="2023-09-22T00:00:00"/>
  </r>
  <r>
    <x v="5"/>
    <s v="TI"/>
    <x v="7"/>
    <x v="24"/>
    <x v="0"/>
    <n v="1000292"/>
    <n v="835000"/>
    <x v="1"/>
    <s v="YES"/>
    <d v="2023-09-08T00:00:00"/>
  </r>
  <r>
    <x v="5"/>
    <s v="TI"/>
    <x v="7"/>
    <x v="24"/>
    <x v="0"/>
    <n v="1000318"/>
    <n v="477750"/>
    <x v="1"/>
    <s v="YES"/>
    <d v="2023-09-08T00:00:00"/>
  </r>
  <r>
    <x v="5"/>
    <s v="TI"/>
    <x v="7"/>
    <x v="24"/>
    <x v="0"/>
    <n v="1000280"/>
    <n v="470000"/>
    <x v="1"/>
    <s v="YES"/>
    <d v="2023-09-07T00:00:00"/>
  </r>
  <r>
    <x v="5"/>
    <s v="TI"/>
    <x v="7"/>
    <x v="24"/>
    <x v="0"/>
    <n v="1000428"/>
    <n v="200000"/>
    <x v="1"/>
    <s v="YES"/>
    <d v="2023-09-12T00:00:00"/>
  </r>
  <r>
    <x v="5"/>
    <s v="TI"/>
    <x v="7"/>
    <x v="24"/>
    <x v="0"/>
    <n v="1000424"/>
    <n v="500000"/>
    <x v="1"/>
    <s v="YES"/>
    <d v="2023-09-12T00:00:00"/>
  </r>
  <r>
    <x v="5"/>
    <s v="TI"/>
    <x v="7"/>
    <x v="24"/>
    <x v="4"/>
    <n v="1000235"/>
    <n v="85000"/>
    <x v="1"/>
    <s v="YES"/>
    <d v="2023-09-06T00:00:00"/>
  </r>
  <r>
    <x v="5"/>
    <s v="TI"/>
    <x v="7"/>
    <x v="24"/>
    <x v="0"/>
    <n v="1000376"/>
    <n v="550000"/>
    <x v="1"/>
    <s v="YES"/>
    <d v="2023-09-11T00:00:00"/>
  </r>
  <r>
    <x v="5"/>
    <s v="TI"/>
    <x v="7"/>
    <x v="24"/>
    <x v="0"/>
    <n v="1000498"/>
    <n v="2900000"/>
    <x v="1"/>
    <s v="YES"/>
    <d v="2023-09-15T00:00:00"/>
  </r>
  <r>
    <x v="5"/>
    <s v="TI"/>
    <x v="7"/>
    <x v="24"/>
    <x v="4"/>
    <n v="1000710"/>
    <n v="265000"/>
    <x v="1"/>
    <s v="YES"/>
    <d v="2023-09-22T00:00:00"/>
  </r>
  <r>
    <x v="5"/>
    <s v="TI"/>
    <x v="7"/>
    <x v="24"/>
    <x v="0"/>
    <n v="1000372"/>
    <n v="1150000"/>
    <x v="1"/>
    <s v="YES"/>
    <d v="2023-09-11T00:00:00"/>
  </r>
  <r>
    <x v="5"/>
    <s v="TI"/>
    <x v="11"/>
    <x v="27"/>
    <x v="3"/>
    <n v="1000471"/>
    <n v="519000"/>
    <x v="1"/>
    <s v="YES"/>
    <d v="2023-09-14T00:00:00"/>
  </r>
  <r>
    <x v="5"/>
    <s v="TI"/>
    <x v="7"/>
    <x v="24"/>
    <x v="3"/>
    <n v="1000158"/>
    <n v="389000"/>
    <x v="1"/>
    <s v="YES"/>
    <d v="2023-09-01T00:00:00"/>
  </r>
  <r>
    <x v="5"/>
    <s v="TI"/>
    <x v="3"/>
    <x v="26"/>
    <x v="0"/>
    <n v="1000519"/>
    <n v="995000"/>
    <x v="1"/>
    <s v="YES"/>
    <d v="2023-09-15T00:00:00"/>
  </r>
  <r>
    <x v="6"/>
    <s v="TT"/>
    <x v="12"/>
    <x v="4"/>
    <x v="0"/>
    <n v="1000128"/>
    <n v="605000"/>
    <x v="1"/>
    <s v="YES"/>
    <d v="2023-09-01T00:00:00"/>
  </r>
  <r>
    <x v="6"/>
    <s v="TT"/>
    <x v="12"/>
    <x v="4"/>
    <x v="0"/>
    <n v="1001048"/>
    <n v="300000"/>
    <x v="1"/>
    <s v="YES"/>
    <d v="2023-09-2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022-08-001-027"/>
    <n v="1000189"/>
    <n v="589500"/>
    <d v="2023-09-05T00:00:00"/>
    <x v="0"/>
  </r>
  <r>
    <x v="0"/>
    <s v="FA"/>
    <x v="1"/>
    <s v="1318-03-211-002"/>
    <n v="1000526"/>
    <n v="2720000"/>
    <d v="2023-09-15T00:00:00"/>
    <x v="1"/>
  </r>
  <r>
    <x v="0"/>
    <s v="FA"/>
    <x v="2"/>
    <s v="1022-09-001-012"/>
    <n v="1000720"/>
    <n v="300000"/>
    <d v="2023-09-22T00:00:00"/>
    <x v="2"/>
  </r>
  <r>
    <x v="0"/>
    <s v="FA"/>
    <x v="2"/>
    <s v="1022-18-001-003"/>
    <n v="1000996"/>
    <n v="362966"/>
    <d v="2023-09-28T00:00:00"/>
    <x v="3"/>
  </r>
  <r>
    <x v="1"/>
    <s v="FC"/>
    <x v="1"/>
    <s v="1220-17-411-005"/>
    <n v="1000406"/>
    <n v="467280"/>
    <d v="2023-09-12T00:00:00"/>
    <x v="4"/>
  </r>
  <r>
    <x v="1"/>
    <s v="FC"/>
    <x v="1"/>
    <s v="1220-17-411-005"/>
    <n v="1000407"/>
    <n v="141360"/>
    <d v="2023-09-12T00:00:00"/>
    <x v="5"/>
  </r>
  <r>
    <x v="1"/>
    <s v="FC"/>
    <x v="0"/>
    <s v="1220-12-310-057"/>
    <n v="1000451"/>
    <n v="1125000"/>
    <d v="2023-09-13T00:00:00"/>
    <x v="6"/>
  </r>
  <r>
    <x v="2"/>
    <s v="ST"/>
    <x v="2"/>
    <s v="1220-24-701-002"/>
    <n v="1000691"/>
    <n v="88600"/>
    <d v="2023-09-22T00:00:00"/>
    <x v="7"/>
  </r>
  <r>
    <x v="2"/>
    <s v="ST"/>
    <x v="3"/>
    <s v="1320-29-214-008"/>
    <n v="1000602"/>
    <n v="50000"/>
    <d v="2023-09-20T00:00:00"/>
    <x v="8"/>
  </r>
  <r>
    <x v="2"/>
    <s v="ST"/>
    <x v="2"/>
    <s v="1220-22-310-194"/>
    <n v="1000404"/>
    <n v="80000"/>
    <d v="2023-09-12T00:00:00"/>
    <x v="9"/>
  </r>
  <r>
    <x v="3"/>
    <s v="TI"/>
    <x v="4"/>
    <s v="1320-34-002-035"/>
    <n v="1000435"/>
    <n v="516879"/>
    <d v="2023-09-13T00:00:00"/>
    <x v="10"/>
  </r>
  <r>
    <x v="4"/>
    <s v="TT"/>
    <x v="1"/>
    <s v="1219-12-002-008"/>
    <n v="1000201"/>
    <n v="350000"/>
    <d v="2023-09-05T00:00:00"/>
    <x v="11"/>
  </r>
  <r>
    <x v="4"/>
    <s v="TT"/>
    <x v="1"/>
    <s v="1022-32-110-040"/>
    <n v="1000483"/>
    <n v="300000"/>
    <d v="2023-09-14T00:00:00"/>
    <x v="12"/>
  </r>
  <r>
    <x v="5"/>
    <m/>
    <x v="5"/>
    <m/>
    <m/>
    <m/>
    <m/>
    <x v="13"/>
  </r>
  <r>
    <x v="5"/>
    <m/>
    <x v="5"/>
    <m/>
    <m/>
    <m/>
    <m/>
    <x v="13"/>
  </r>
  <r>
    <x v="5"/>
    <m/>
    <x v="5"/>
    <m/>
    <m/>
    <m/>
    <m/>
    <x v="13"/>
  </r>
  <r>
    <x v="5"/>
    <m/>
    <x v="5"/>
    <m/>
    <m/>
    <m/>
    <m/>
    <x v="13"/>
  </r>
  <r>
    <x v="5"/>
    <m/>
    <x v="5"/>
    <m/>
    <m/>
    <m/>
    <m/>
    <x v="13"/>
  </r>
  <r>
    <x v="5"/>
    <m/>
    <x v="5"/>
    <m/>
    <m/>
    <m/>
    <m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4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30">
        <item m="1" x="2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9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 r="1">
      <x v="5"/>
    </i>
    <i r="2">
      <x v="5"/>
    </i>
    <i r="1">
      <x v="6"/>
    </i>
    <i r="2">
      <x v="6"/>
    </i>
    <i>
      <x v="3"/>
    </i>
    <i r="1">
      <x v="7"/>
    </i>
    <i r="2">
      <x v="7"/>
    </i>
    <i r="1">
      <x v="8"/>
    </i>
    <i r="2">
      <x v="8"/>
    </i>
    <i r="1">
      <x v="9"/>
    </i>
    <i r="2">
      <x v="9"/>
    </i>
    <i r="2">
      <x v="10"/>
    </i>
    <i r="2">
      <x v="11"/>
    </i>
    <i r="2">
      <x v="13"/>
    </i>
    <i r="1">
      <x v="10"/>
    </i>
    <i r="2">
      <x v="12"/>
    </i>
    <i>
      <x v="4"/>
    </i>
    <i r="1">
      <x v="2"/>
    </i>
    <i r="2">
      <x v="15"/>
    </i>
    <i r="1">
      <x v="7"/>
    </i>
    <i r="2">
      <x v="14"/>
    </i>
    <i>
      <x v="5"/>
    </i>
    <i r="1">
      <x v="6"/>
    </i>
    <i r="2">
      <x v="16"/>
    </i>
    <i r="2">
      <x v="22"/>
    </i>
    <i r="1">
      <x v="8"/>
    </i>
    <i r="2">
      <x v="17"/>
    </i>
    <i r="2">
      <x v="19"/>
    </i>
    <i r="1">
      <x v="11"/>
    </i>
    <i r="2">
      <x v="18"/>
    </i>
    <i r="2">
      <x v="20"/>
    </i>
    <i r="2">
      <x v="23"/>
    </i>
    <i r="1">
      <x v="12"/>
    </i>
    <i r="2">
      <x v="21"/>
    </i>
    <i>
      <x v="6"/>
    </i>
    <i r="1">
      <x v="4"/>
    </i>
    <i r="2">
      <x v="27"/>
    </i>
    <i r="1">
      <x v="6"/>
    </i>
    <i r="2">
      <x v="26"/>
    </i>
    <i r="1">
      <x v="8"/>
    </i>
    <i r="2">
      <x v="25"/>
    </i>
    <i r="1">
      <x v="11"/>
    </i>
    <i r="2">
      <x v="24"/>
    </i>
    <i r="1">
      <x v="12"/>
    </i>
    <i r="2">
      <x v="28"/>
    </i>
    <i>
      <x v="7"/>
    </i>
    <i r="1">
      <x v="13"/>
    </i>
    <i r="2"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7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9"/>
        <item m="1" x="8"/>
        <item x="0"/>
        <item x="1"/>
        <item m="1" x="12"/>
        <item m="1" x="11"/>
        <item x="3"/>
        <item x="4"/>
        <item m="1" x="6"/>
        <item m="1" x="7"/>
        <item x="2"/>
        <item x="5"/>
        <item t="default"/>
      </items>
    </pivotField>
    <pivotField compact="0" showAll="0" insertBlankRow="1"/>
    <pivotField axis="axisPage" compact="0" showAll="0" insertBlankRow="1">
      <items count="11">
        <item m="1" x="9"/>
        <item m="1" x="6"/>
        <item x="2"/>
        <item x="3"/>
        <item x="0"/>
        <item x="1"/>
        <item m="1" x="8"/>
        <item m="1" x="7"/>
        <item x="4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0">
        <item m="1" x="35"/>
        <item m="1" x="95"/>
        <item m="1" x="107"/>
        <item x="0"/>
        <item m="1" x="63"/>
        <item m="1" x="38"/>
        <item m="1" x="67"/>
        <item m="1" x="37"/>
        <item m="1" x="32"/>
        <item m="1" x="56"/>
        <item m="1" x="45"/>
        <item m="1" x="29"/>
        <item m="1" x="43"/>
        <item m="1" x="21"/>
        <item m="1" x="16"/>
        <item m="1" x="103"/>
        <item m="1" x="28"/>
        <item m="1" x="61"/>
        <item m="1" x="54"/>
        <item m="1" x="89"/>
        <item m="1" x="78"/>
        <item m="1" x="30"/>
        <item m="1" x="36"/>
        <item m="1" x="85"/>
        <item m="1" x="39"/>
        <item m="1" x="65"/>
        <item m="1" x="14"/>
        <item m="1" x="41"/>
        <item m="1" x="40"/>
        <item m="1" x="105"/>
        <item m="1" x="92"/>
        <item m="1" x="108"/>
        <item m="1" x="55"/>
        <item x="2"/>
        <item m="1" x="15"/>
        <item m="1" x="26"/>
        <item m="1" x="91"/>
        <item m="1" x="98"/>
        <item m="1" x="74"/>
        <item m="1" x="83"/>
        <item m="1" x="24"/>
        <item m="1" x="47"/>
        <item m="1" x="88"/>
        <item m="1" x="18"/>
        <item m="1" x="75"/>
        <item m="1" x="100"/>
        <item m="1" x="52"/>
        <item m="1" x="102"/>
        <item m="1" x="60"/>
        <item m="1" x="106"/>
        <item m="1" x="77"/>
        <item m="1" x="66"/>
        <item m="1" x="42"/>
        <item x="9"/>
        <item m="1" x="46"/>
        <item m="1" x="34"/>
        <item m="1" x="69"/>
        <item m="1" x="81"/>
        <item m="1" x="27"/>
        <item m="1" x="96"/>
        <item m="1" x="73"/>
        <item m="1" x="93"/>
        <item m="1" x="23"/>
        <item m="1" x="90"/>
        <item m="1" x="104"/>
        <item m="1" x="72"/>
        <item m="1" x="79"/>
        <item m="1" x="50"/>
        <item m="1" x="101"/>
        <item m="1" x="31"/>
        <item m="1" x="87"/>
        <item m="1" x="97"/>
        <item m="1" x="49"/>
        <item m="1" x="33"/>
        <item m="1" x="53"/>
        <item m="1" x="25"/>
        <item m="1" x="20"/>
        <item m="1" x="71"/>
        <item m="1" x="94"/>
        <item m="1" x="22"/>
        <item m="1" x="84"/>
        <item m="1" x="64"/>
        <item m="1" x="82"/>
        <item m="1" x="70"/>
        <item m="1" x="17"/>
        <item m="1" x="76"/>
        <item x="7"/>
        <item m="1" x="62"/>
        <item m="1" x="19"/>
        <item m="1" x="99"/>
        <item m="1" x="80"/>
        <item m="1" x="86"/>
        <item m="1" x="48"/>
        <item m="1" x="44"/>
        <item m="1" x="68"/>
        <item m="1" x="59"/>
        <item m="1" x="57"/>
        <item m="1" x="51"/>
        <item m="1" x="58"/>
        <item x="13"/>
        <item x="1"/>
        <item x="3"/>
        <item x="4"/>
        <item x="5"/>
        <item x="6"/>
        <item x="8"/>
        <item x="10"/>
        <item x="11"/>
        <item x="12"/>
        <item t="default"/>
      </items>
    </pivotField>
  </pivotFields>
  <rowFields count="2">
    <field x="7"/>
    <field x="0"/>
  </rowFields>
  <rowItems count="43">
    <i>
      <x v="3"/>
    </i>
    <i r="1">
      <x v="3"/>
    </i>
    <i t="blank">
      <x v="3"/>
    </i>
    <i>
      <x v="33"/>
    </i>
    <i r="1">
      <x v="3"/>
    </i>
    <i t="blank">
      <x v="33"/>
    </i>
    <i>
      <x v="53"/>
    </i>
    <i r="1">
      <x v="11"/>
    </i>
    <i t="blank">
      <x v="53"/>
    </i>
    <i>
      <x v="86"/>
    </i>
    <i r="1">
      <x v="11"/>
    </i>
    <i t="blank">
      <x v="86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11"/>
    </i>
    <i t="blank">
      <x v="105"/>
    </i>
    <i>
      <x v="106"/>
    </i>
    <i r="1">
      <x v="7"/>
    </i>
    <i t="blank">
      <x v="106"/>
    </i>
    <i>
      <x v="107"/>
    </i>
    <i r="1">
      <x v="8"/>
    </i>
    <i t="blank">
      <x v="107"/>
    </i>
    <i>
      <x v="108"/>
    </i>
    <i r="1">
      <x v="8"/>
    </i>
    <i t="blank">
      <x v="10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5" totalsRowShown="0" headerRowDxfId="5">
  <autoFilter ref="A1:J11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28" totalsRowShown="0" headerRowDxfId="3" headerRowBorderDxfId="2" tableBorderDxfId="1" totalsRowBorderDxfId="0">
  <autoFilter ref="A1:E12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50</v>
      </c>
    </row>
    <row r="3" spans="1:7">
      <c r="A3" s="2"/>
    </row>
    <row r="4" spans="1:7" ht="13.5" thickBot="1">
      <c r="A4" s="2"/>
    </row>
    <row r="5" spans="1:7" ht="16.5" thickBot="1">
      <c r="A5" s="119" t="s">
        <v>4</v>
      </c>
      <c r="B5" s="120"/>
      <c r="C5" s="120"/>
      <c r="D5" s="120"/>
      <c r="E5" s="120"/>
      <c r="F5" s="120"/>
      <c r="G5" s="121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71" t="s">
        <v>51</v>
      </c>
      <c r="B7" s="72">
        <v>30</v>
      </c>
      <c r="C7" s="73">
        <v>23863327</v>
      </c>
      <c r="D7" s="50">
        <f>B7/$B$14</f>
        <v>0.26315789473684209</v>
      </c>
      <c r="E7" s="50">
        <f>C7/$C$14</f>
        <v>0.21677474619622786</v>
      </c>
      <c r="F7" s="105">
        <v>1</v>
      </c>
      <c r="G7" s="105">
        <f>RANK(C7,$C$7:$C$13)</f>
        <v>2</v>
      </c>
    </row>
    <row r="8" spans="1:7">
      <c r="A8" s="71" t="s">
        <v>56</v>
      </c>
      <c r="B8" s="72">
        <v>25</v>
      </c>
      <c r="C8" s="73">
        <v>21550618</v>
      </c>
      <c r="D8" s="23">
        <f>B8/$B$14</f>
        <v>0.21929824561403508</v>
      </c>
      <c r="E8" s="23">
        <f>C8/$C$14</f>
        <v>0.19576607014277009</v>
      </c>
      <c r="F8" s="76">
        <v>2</v>
      </c>
      <c r="G8" s="105">
        <f>RANK(C8,$C$7:$C$13)</f>
        <v>3</v>
      </c>
    </row>
    <row r="9" spans="1:7">
      <c r="A9" s="87" t="s">
        <v>67</v>
      </c>
      <c r="B9" s="83">
        <v>20</v>
      </c>
      <c r="C9" s="118">
        <v>15861339</v>
      </c>
      <c r="D9" s="23">
        <f t="shared" ref="D9" si="0">B9/$B$14</f>
        <v>0.17543859649122806</v>
      </c>
      <c r="E9" s="23">
        <f t="shared" ref="E9" si="1">C9/$C$14</f>
        <v>0.14408459206284735</v>
      </c>
      <c r="F9" s="76">
        <v>3</v>
      </c>
      <c r="G9" s="105">
        <f>RANK(C9,$C$7:$C$13)</f>
        <v>4</v>
      </c>
    </row>
    <row r="10" spans="1:7">
      <c r="A10" s="71" t="s">
        <v>59</v>
      </c>
      <c r="B10" s="72">
        <v>18</v>
      </c>
      <c r="C10" s="73">
        <v>12554500</v>
      </c>
      <c r="D10" s="23">
        <f>B10/$B$14</f>
        <v>0.15789473684210525</v>
      </c>
      <c r="E10" s="23">
        <f>C10/$C$14</f>
        <v>0.11404522726946426</v>
      </c>
      <c r="F10" s="76">
        <v>4</v>
      </c>
      <c r="G10" s="105">
        <f>RANK(C10,$C$7:$C$13)</f>
        <v>5</v>
      </c>
    </row>
    <row r="11" spans="1:7">
      <c r="A11" s="87" t="s">
        <v>84</v>
      </c>
      <c r="B11" s="83">
        <v>16</v>
      </c>
      <c r="C11" s="118">
        <v>33773835.5</v>
      </c>
      <c r="D11" s="23">
        <f>B11/$B$14</f>
        <v>0.14035087719298245</v>
      </c>
      <c r="E11" s="23">
        <f>C11/$C$14</f>
        <v>0.30680192324337885</v>
      </c>
      <c r="F11" s="76">
        <v>5</v>
      </c>
      <c r="G11" s="105">
        <f>RANK(C11,$C$7:$C$13)</f>
        <v>1</v>
      </c>
    </row>
    <row r="12" spans="1:7">
      <c r="A12" s="71" t="s">
        <v>90</v>
      </c>
      <c r="B12" s="72">
        <v>3</v>
      </c>
      <c r="C12" s="73">
        <v>1574900</v>
      </c>
      <c r="D12" s="23">
        <f>B12/$B$14</f>
        <v>2.6315789473684209E-2</v>
      </c>
      <c r="E12" s="23">
        <f>C12/$C$14</f>
        <v>1.4306410325116831E-2</v>
      </c>
      <c r="F12" s="76">
        <v>6</v>
      </c>
      <c r="G12" s="105">
        <f>RANK(C12,$C$7:$C$13)</f>
        <v>6</v>
      </c>
    </row>
    <row r="13" spans="1:7">
      <c r="A13" s="71" t="s">
        <v>70</v>
      </c>
      <c r="B13" s="72">
        <v>2</v>
      </c>
      <c r="C13" s="73">
        <v>905000</v>
      </c>
      <c r="D13" s="23">
        <f>B13/$B$14</f>
        <v>1.7543859649122806E-2</v>
      </c>
      <c r="E13" s="23">
        <f>C13/$C$14</f>
        <v>8.221030760194762E-3</v>
      </c>
      <c r="F13" s="76">
        <v>7</v>
      </c>
      <c r="G13" s="105">
        <f>RANK(C13,$C$7:$C$13)</f>
        <v>7</v>
      </c>
    </row>
    <row r="14" spans="1:7">
      <c r="A14" s="84" t="s">
        <v>23</v>
      </c>
      <c r="B14" s="85">
        <f>SUM(B7:B13)</f>
        <v>114</v>
      </c>
      <c r="C14" s="86">
        <f>SUM(C7:C13)</f>
        <v>110083519.5</v>
      </c>
      <c r="D14" s="30">
        <f>SUM(D7:D13)</f>
        <v>0.99999999999999978</v>
      </c>
      <c r="E14" s="30">
        <f>SUM(E7:E13)</f>
        <v>1.0000000000000002</v>
      </c>
      <c r="F14" s="31"/>
      <c r="G14" s="31"/>
    </row>
    <row r="15" spans="1:7" ht="13.5" thickBot="1">
      <c r="A15" s="80"/>
      <c r="B15" s="81"/>
      <c r="C15" s="82"/>
    </row>
    <row r="16" spans="1:7" ht="16.5" thickBot="1">
      <c r="A16" s="122" t="s">
        <v>10</v>
      </c>
      <c r="B16" s="123"/>
      <c r="C16" s="123"/>
      <c r="D16" s="123"/>
      <c r="E16" s="123"/>
      <c r="F16" s="123"/>
      <c r="G16" s="124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71" t="s">
        <v>67</v>
      </c>
      <c r="B19" s="72">
        <v>4</v>
      </c>
      <c r="C19" s="73">
        <v>3972466</v>
      </c>
      <c r="D19" s="23">
        <f>B19/$B$24</f>
        <v>0.30769230769230771</v>
      </c>
      <c r="E19" s="23">
        <f>C19/$C$24</f>
        <v>0.56016616877609171</v>
      </c>
      <c r="F19" s="76">
        <v>1</v>
      </c>
      <c r="G19" s="76">
        <f>RANK(C19,$C$19:$C$23)</f>
        <v>1</v>
      </c>
    </row>
    <row r="20" spans="1:7">
      <c r="A20" s="71" t="s">
        <v>51</v>
      </c>
      <c r="B20" s="72">
        <v>3</v>
      </c>
      <c r="C20" s="73">
        <v>1733640</v>
      </c>
      <c r="D20" s="23">
        <f>B20/$B$24</f>
        <v>0.23076923076923078</v>
      </c>
      <c r="E20" s="23">
        <f>C20/$C$24</f>
        <v>0.24446438983668672</v>
      </c>
      <c r="F20" s="76">
        <v>2</v>
      </c>
      <c r="G20" s="76">
        <f>RANK(C20,$C$19:$C$23)</f>
        <v>2</v>
      </c>
    </row>
    <row r="21" spans="1:7">
      <c r="A21" s="71" t="s">
        <v>59</v>
      </c>
      <c r="B21" s="72">
        <v>3</v>
      </c>
      <c r="C21" s="73">
        <v>218600</v>
      </c>
      <c r="D21" s="23">
        <f>B21/$B$24</f>
        <v>0.23076923076923078</v>
      </c>
      <c r="E21" s="23">
        <f>C21/$C$24</f>
        <v>3.0825266847961351E-2</v>
      </c>
      <c r="F21" s="76">
        <v>2</v>
      </c>
      <c r="G21" s="76">
        <f>RANK(C21,$C$19:$C$23)</f>
        <v>5</v>
      </c>
    </row>
    <row r="22" spans="1:7">
      <c r="A22" s="71" t="s">
        <v>70</v>
      </c>
      <c r="B22" s="72">
        <v>2</v>
      </c>
      <c r="C22" s="73">
        <v>650000</v>
      </c>
      <c r="D22" s="23">
        <f>B22/$B$24</f>
        <v>0.15384615384615385</v>
      </c>
      <c r="E22" s="23">
        <f>C22/$C$24</f>
        <v>9.1657929785795414E-2</v>
      </c>
      <c r="F22" s="76">
        <v>3</v>
      </c>
      <c r="G22" s="76">
        <f>RANK(C22,$C$19:$C$23)</f>
        <v>3</v>
      </c>
    </row>
    <row r="23" spans="1:7">
      <c r="A23" s="71" t="s">
        <v>56</v>
      </c>
      <c r="B23" s="72">
        <v>1</v>
      </c>
      <c r="C23" s="73">
        <v>516879</v>
      </c>
      <c r="D23" s="23">
        <f>B23/$B$24</f>
        <v>7.6923076923076927E-2</v>
      </c>
      <c r="E23" s="23">
        <f>C23/$C$24</f>
        <v>7.2886244753464849E-2</v>
      </c>
      <c r="F23" s="76">
        <v>4</v>
      </c>
      <c r="G23" s="76">
        <f>RANK(C23,$C$19:$C$23)</f>
        <v>4</v>
      </c>
    </row>
    <row r="24" spans="1:7">
      <c r="A24" s="32" t="s">
        <v>23</v>
      </c>
      <c r="B24" s="46">
        <f>SUM(B19:B23)</f>
        <v>13</v>
      </c>
      <c r="C24" s="33">
        <f>SUM(C19:C23)</f>
        <v>7091585</v>
      </c>
      <c r="D24" s="30">
        <f>SUM(D19:D23)</f>
        <v>1.0000000000000002</v>
      </c>
      <c r="E24" s="30">
        <f>SUM(E19:E23)</f>
        <v>1.0000000000000002</v>
      </c>
      <c r="F24" s="31"/>
      <c r="G24" s="31"/>
    </row>
    <row r="25" spans="1:7" ht="13.5" thickBot="1"/>
    <row r="26" spans="1:7" ht="16.5" thickBot="1">
      <c r="A26" s="119" t="s">
        <v>12</v>
      </c>
      <c r="B26" s="120"/>
      <c r="C26" s="120"/>
      <c r="D26" s="120"/>
      <c r="E26" s="120"/>
      <c r="F26" s="120"/>
      <c r="G26" s="121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71" t="s">
        <v>51</v>
      </c>
      <c r="B29" s="72">
        <v>33</v>
      </c>
      <c r="C29" s="73">
        <v>25596967</v>
      </c>
      <c r="D29" s="23">
        <f>B29/$B$36</f>
        <v>0.25984251968503935</v>
      </c>
      <c r="E29" s="23">
        <f>C29/$C$36</f>
        <v>0.21845055832657695</v>
      </c>
      <c r="F29" s="76">
        <v>1</v>
      </c>
      <c r="G29" s="76">
        <f>RANK(C29,$C$29:$C$35)</f>
        <v>2</v>
      </c>
    </row>
    <row r="30" spans="1:7">
      <c r="A30" s="71" t="s">
        <v>56</v>
      </c>
      <c r="B30" s="72">
        <v>26</v>
      </c>
      <c r="C30" s="73">
        <v>22067497</v>
      </c>
      <c r="D30" s="23">
        <f>B30/$B$36</f>
        <v>0.20472440944881889</v>
      </c>
      <c r="E30" s="23">
        <f>C30/$C$36</f>
        <v>0.18832922824489565</v>
      </c>
      <c r="F30" s="76">
        <v>2</v>
      </c>
      <c r="G30" s="76">
        <f>RANK(C30,$C$29:$C$35)</f>
        <v>3</v>
      </c>
    </row>
    <row r="31" spans="1:7">
      <c r="A31" s="71" t="s">
        <v>67</v>
      </c>
      <c r="B31" s="72">
        <v>24</v>
      </c>
      <c r="C31" s="73">
        <v>19833805</v>
      </c>
      <c r="D31" s="23">
        <f>B31/$B$36</f>
        <v>0.1889763779527559</v>
      </c>
      <c r="E31" s="23">
        <f>C31/$C$36</f>
        <v>0.16926637347270299</v>
      </c>
      <c r="F31" s="76">
        <v>3</v>
      </c>
      <c r="G31" s="76">
        <f>RANK(C31,$C$29:$C$35)</f>
        <v>4</v>
      </c>
    </row>
    <row r="32" spans="1:7">
      <c r="A32" s="71" t="s">
        <v>59</v>
      </c>
      <c r="B32" s="72">
        <v>21</v>
      </c>
      <c r="C32" s="73">
        <v>12773100</v>
      </c>
      <c r="D32" s="23">
        <f t="shared" ref="D32" si="2">B32/$B$36</f>
        <v>0.16535433070866143</v>
      </c>
      <c r="E32" s="23">
        <f t="shared" ref="E32" si="3">C32/$C$36</f>
        <v>0.10900865038272699</v>
      </c>
      <c r="F32" s="76">
        <v>4</v>
      </c>
      <c r="G32" s="76">
        <f>RANK(C32,$C$29:$C$35)</f>
        <v>5</v>
      </c>
    </row>
    <row r="33" spans="1:7">
      <c r="A33" s="71" t="s">
        <v>84</v>
      </c>
      <c r="B33" s="72">
        <v>16</v>
      </c>
      <c r="C33" s="73">
        <v>33773835.5</v>
      </c>
      <c r="D33" s="23">
        <f>B33/$B$36</f>
        <v>0.12598425196850394</v>
      </c>
      <c r="E33" s="23">
        <f>C33/$C$36</f>
        <v>0.28823388418655088</v>
      </c>
      <c r="F33" s="76">
        <v>5</v>
      </c>
      <c r="G33" s="76">
        <f>RANK(C33,$C$29:$C$35)</f>
        <v>1</v>
      </c>
    </row>
    <row r="34" spans="1:7">
      <c r="A34" s="71" t="s">
        <v>70</v>
      </c>
      <c r="B34" s="72">
        <v>4</v>
      </c>
      <c r="C34" s="73">
        <v>1555000</v>
      </c>
      <c r="D34" s="23">
        <f>B34/$B$36</f>
        <v>3.1496062992125984E-2</v>
      </c>
      <c r="E34" s="23">
        <f>C34/$C$36</f>
        <v>1.3270737044659517E-2</v>
      </c>
      <c r="F34" s="76">
        <v>6</v>
      </c>
      <c r="G34" s="76">
        <f>RANK(C34,$C$29:$C$35)</f>
        <v>7</v>
      </c>
    </row>
    <row r="35" spans="1:7">
      <c r="A35" s="71" t="s">
        <v>90</v>
      </c>
      <c r="B35" s="72">
        <v>3</v>
      </c>
      <c r="C35" s="73">
        <v>1574900</v>
      </c>
      <c r="D35" s="23">
        <f>B35/$B$36</f>
        <v>2.3622047244094488E-2</v>
      </c>
      <c r="E35" s="23">
        <f>C35/$C$36</f>
        <v>1.3440568341886993E-2</v>
      </c>
      <c r="F35" s="76">
        <v>7</v>
      </c>
      <c r="G35" s="76">
        <f>RANK(C35,$C$29:$C$35)</f>
        <v>6</v>
      </c>
    </row>
    <row r="36" spans="1:7">
      <c r="A36" s="32" t="s">
        <v>23</v>
      </c>
      <c r="B36" s="47">
        <f>SUM(B29:B35)</f>
        <v>127</v>
      </c>
      <c r="C36" s="37">
        <f>SUM(C29:C35)</f>
        <v>117175104.5</v>
      </c>
      <c r="D36" s="30">
        <f>SUM(D29:D35)</f>
        <v>1</v>
      </c>
      <c r="E36" s="30">
        <f>SUM(E29:E35)</f>
        <v>1</v>
      </c>
      <c r="F36" s="31"/>
      <c r="G36" s="31"/>
    </row>
    <row r="38" spans="1:7">
      <c r="A38" s="125" t="s">
        <v>24</v>
      </c>
      <c r="B38" s="125"/>
      <c r="C38" s="125"/>
      <c r="D38" s="104" t="s">
        <v>43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49</v>
      </c>
    </row>
    <row r="2" spans="1:7">
      <c r="A2" s="2" t="str">
        <f>'OVERALL STATS'!A2</f>
        <v>Reporting Period: SEPTEMBER, 2023</v>
      </c>
    </row>
    <row r="3" spans="1:7" ht="13.5" thickBot="1"/>
    <row r="4" spans="1:7" ht="16.5" thickBot="1">
      <c r="A4" s="119" t="s">
        <v>13</v>
      </c>
      <c r="B4" s="120"/>
      <c r="C4" s="120"/>
      <c r="D4" s="120"/>
      <c r="E4" s="120"/>
      <c r="F4" s="120"/>
      <c r="G4" s="121"/>
    </row>
    <row r="5" spans="1:7">
      <c r="A5" s="3"/>
      <c r="B5" s="102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51</v>
      </c>
      <c r="B7" s="127">
        <v>27</v>
      </c>
      <c r="C7" s="97">
        <v>22051000</v>
      </c>
      <c r="D7" s="128">
        <f>B7/$B$13</f>
        <v>0.25961538461538464</v>
      </c>
      <c r="E7" s="23">
        <f>C7/$C$13</f>
        <v>0.21224078796801188</v>
      </c>
      <c r="F7" s="129">
        <v>1</v>
      </c>
      <c r="G7" s="76">
        <f>RANK(C7,$C$7:$C$12)</f>
        <v>2</v>
      </c>
    </row>
    <row r="8" spans="1:7">
      <c r="A8" s="35" t="s">
        <v>56</v>
      </c>
      <c r="B8" s="36">
        <v>24</v>
      </c>
      <c r="C8" s="97">
        <v>20760618</v>
      </c>
      <c r="D8" s="27">
        <f>B8/$B$13</f>
        <v>0.23076923076923078</v>
      </c>
      <c r="E8" s="23">
        <f>C8/$C$13</f>
        <v>0.199820866310956</v>
      </c>
      <c r="F8" s="76">
        <v>2</v>
      </c>
      <c r="G8" s="76">
        <f>RANK(C8,$C$7:$C$12)</f>
        <v>3</v>
      </c>
    </row>
    <row r="9" spans="1:7">
      <c r="A9" s="35" t="s">
        <v>59</v>
      </c>
      <c r="B9" s="36">
        <v>18</v>
      </c>
      <c r="C9" s="97">
        <v>12554500</v>
      </c>
      <c r="D9" s="27">
        <f t="shared" ref="D9" si="0">B9/$B$13</f>
        <v>0.17307692307692307</v>
      </c>
      <c r="E9" s="23">
        <f t="shared" ref="E9" si="1">C9/$C$13</f>
        <v>0.12083701294927238</v>
      </c>
      <c r="F9" s="76">
        <v>3</v>
      </c>
      <c r="G9" s="76">
        <f>RANK(C9,$C$7:$C$12)</f>
        <v>5</v>
      </c>
    </row>
    <row r="10" spans="1:7">
      <c r="A10" s="35" t="s">
        <v>67</v>
      </c>
      <c r="B10" s="36">
        <v>17</v>
      </c>
      <c r="C10" s="97">
        <v>13851193</v>
      </c>
      <c r="D10" s="27">
        <f>B10/$B$13</f>
        <v>0.16346153846153846</v>
      </c>
      <c r="E10" s="23">
        <f>C10/$C$13</f>
        <v>0.13331767795641969</v>
      </c>
      <c r="F10" s="76">
        <v>4</v>
      </c>
      <c r="G10" s="76">
        <f>RANK(C10,$C$7:$C$12)</f>
        <v>4</v>
      </c>
    </row>
    <row r="11" spans="1:7">
      <c r="A11" s="126" t="s">
        <v>84</v>
      </c>
      <c r="B11" s="36">
        <v>16</v>
      </c>
      <c r="C11" s="131">
        <v>33773835.5</v>
      </c>
      <c r="D11" s="27">
        <f>B11/$B$13</f>
        <v>0.15384615384615385</v>
      </c>
      <c r="E11" s="130">
        <f>C11/$C$13</f>
        <v>0.32507303338723925</v>
      </c>
      <c r="F11" s="76">
        <v>5</v>
      </c>
      <c r="G11" s="129">
        <f>RANK(C11,$C$7:$C$12)</f>
        <v>1</v>
      </c>
    </row>
    <row r="12" spans="1:7">
      <c r="A12" s="35" t="s">
        <v>70</v>
      </c>
      <c r="B12" s="36">
        <v>2</v>
      </c>
      <c r="C12" s="97">
        <v>905000</v>
      </c>
      <c r="D12" s="27">
        <f>B12/$B$13</f>
        <v>1.9230769230769232E-2</v>
      </c>
      <c r="E12" s="23">
        <f>C12/$C$13</f>
        <v>8.7106214281008013E-3</v>
      </c>
      <c r="F12" s="76">
        <v>6</v>
      </c>
      <c r="G12" s="76">
        <f>RANK(C12,$C$7:$C$12)</f>
        <v>6</v>
      </c>
    </row>
    <row r="13" spans="1:7">
      <c r="A13" s="28" t="s">
        <v>23</v>
      </c>
      <c r="B13" s="29">
        <f>SUM(B7:B12)</f>
        <v>104</v>
      </c>
      <c r="C13" s="98">
        <f>SUM(C7:C12)</f>
        <v>103896146.5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19" t="s">
        <v>14</v>
      </c>
      <c r="B15" s="120"/>
      <c r="C15" s="120"/>
      <c r="D15" s="120"/>
      <c r="E15" s="120"/>
      <c r="F15" s="120"/>
      <c r="G15" s="121"/>
    </row>
    <row r="16" spans="1:7">
      <c r="A16" s="3"/>
      <c r="B16" s="102"/>
      <c r="C16" s="95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6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2" t="s">
        <v>67</v>
      </c>
      <c r="B18" s="127">
        <v>3</v>
      </c>
      <c r="C18" s="131">
        <v>2010146</v>
      </c>
      <c r="D18" s="128">
        <f>B18/$B$22</f>
        <v>0.3</v>
      </c>
      <c r="E18" s="130">
        <f>C18/$C$22</f>
        <v>0.32487874902644465</v>
      </c>
      <c r="F18" s="129">
        <v>1</v>
      </c>
      <c r="G18" s="129">
        <f>RANK(C18,$C$18:$C$21)</f>
        <v>1</v>
      </c>
    </row>
    <row r="19" spans="1:7">
      <c r="A19" s="132" t="s">
        <v>51</v>
      </c>
      <c r="B19" s="127">
        <v>3</v>
      </c>
      <c r="C19" s="99">
        <v>1812327</v>
      </c>
      <c r="D19" s="128">
        <f>B19/$B$22</f>
        <v>0.3</v>
      </c>
      <c r="E19" s="23">
        <f>C19/$C$22</f>
        <v>0.29290734533056273</v>
      </c>
      <c r="F19" s="129">
        <v>1</v>
      </c>
      <c r="G19" s="76">
        <f>RANK(C19,$C$18:$C$21)</f>
        <v>2</v>
      </c>
    </row>
    <row r="20" spans="1:7">
      <c r="A20" s="132" t="s">
        <v>90</v>
      </c>
      <c r="B20" s="127">
        <v>3</v>
      </c>
      <c r="C20" s="99">
        <v>1574900</v>
      </c>
      <c r="D20" s="128">
        <f>B20/$B$22</f>
        <v>0.3</v>
      </c>
      <c r="E20" s="23">
        <f>C20/$C$22</f>
        <v>0.25453451731453719</v>
      </c>
      <c r="F20" s="129">
        <v>1</v>
      </c>
      <c r="G20" s="76">
        <f>RANK(C20,$C$18:$C$21)</f>
        <v>3</v>
      </c>
    </row>
    <row r="21" spans="1:7">
      <c r="A21" s="48" t="s">
        <v>56</v>
      </c>
      <c r="B21" s="49">
        <v>1</v>
      </c>
      <c r="C21" s="99">
        <v>790000</v>
      </c>
      <c r="D21" s="27">
        <f t="shared" ref="D21" si="2">B21/$B$22</f>
        <v>0.1</v>
      </c>
      <c r="E21" s="23">
        <f t="shared" ref="E21" si="3">C21/$C$22</f>
        <v>0.12767938832845538</v>
      </c>
      <c r="F21" s="76">
        <v>2</v>
      </c>
      <c r="G21" s="76">
        <f>RANK(C21,$C$18:$C$21)</f>
        <v>4</v>
      </c>
    </row>
    <row r="22" spans="1:7">
      <c r="A22" s="28" t="s">
        <v>23</v>
      </c>
      <c r="B22" s="29">
        <f>SUM(B18:B21)</f>
        <v>10</v>
      </c>
      <c r="C22" s="98">
        <f>SUM(C18:C21)</f>
        <v>6187373</v>
      </c>
      <c r="D22" s="30">
        <f>SUM(D18:D21)</f>
        <v>0.99999999999999989</v>
      </c>
      <c r="E22" s="30">
        <f>SUM(E18:E21)</f>
        <v>0.99999999999999989</v>
      </c>
      <c r="F22" s="31"/>
      <c r="G22" s="31"/>
    </row>
    <row r="23" spans="1:7" ht="13.5" thickBot="1"/>
    <row r="24" spans="1:7" ht="16.5" thickBot="1">
      <c r="A24" s="119" t="s">
        <v>15</v>
      </c>
      <c r="B24" s="120"/>
      <c r="C24" s="120"/>
      <c r="D24" s="120"/>
      <c r="E24" s="120"/>
      <c r="F24" s="120"/>
      <c r="G24" s="121"/>
    </row>
    <row r="25" spans="1:7">
      <c r="A25" s="3"/>
      <c r="B25" s="102"/>
      <c r="C25" s="95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6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26" t="s">
        <v>51</v>
      </c>
      <c r="B27" s="127">
        <v>25</v>
      </c>
      <c r="C27" s="97">
        <v>20981000</v>
      </c>
      <c r="D27" s="128">
        <f t="shared" ref="D27:D32" si="4">B27/$B$33</f>
        <v>0.27777777777777779</v>
      </c>
      <c r="E27" s="23">
        <f t="shared" ref="E27:E32" si="5">C27/$C$33</f>
        <v>0.21914892973646721</v>
      </c>
      <c r="F27" s="129">
        <v>1</v>
      </c>
      <c r="G27" s="76">
        <f>RANK(C27,$C$27:$C$32)</f>
        <v>2</v>
      </c>
    </row>
    <row r="28" spans="1:7">
      <c r="A28" s="35" t="s">
        <v>56</v>
      </c>
      <c r="B28" s="36">
        <v>19</v>
      </c>
      <c r="C28" s="97">
        <v>18718718</v>
      </c>
      <c r="D28" s="27">
        <f t="shared" si="4"/>
        <v>0.21111111111111111</v>
      </c>
      <c r="E28" s="23">
        <f t="shared" si="5"/>
        <v>0.19551913711161262</v>
      </c>
      <c r="F28" s="106">
        <v>2</v>
      </c>
      <c r="G28" s="76">
        <f>RANK(C28,$C$27:$C$32)</f>
        <v>3</v>
      </c>
    </row>
    <row r="29" spans="1:7">
      <c r="A29" s="35" t="s">
        <v>59</v>
      </c>
      <c r="B29" s="36">
        <v>16</v>
      </c>
      <c r="C29" s="97">
        <v>11839500</v>
      </c>
      <c r="D29" s="27">
        <f t="shared" si="4"/>
        <v>0.17777777777777778</v>
      </c>
      <c r="E29" s="23">
        <f t="shared" si="5"/>
        <v>0.12366492319788874</v>
      </c>
      <c r="F29" s="106">
        <v>3</v>
      </c>
      <c r="G29" s="76">
        <f>RANK(C29,$C$27:$C$32)</f>
        <v>4</v>
      </c>
    </row>
    <row r="30" spans="1:7">
      <c r="A30" s="35" t="s">
        <v>67</v>
      </c>
      <c r="B30" s="36">
        <v>15</v>
      </c>
      <c r="C30" s="97">
        <v>11821193</v>
      </c>
      <c r="D30" s="27">
        <f t="shared" si="4"/>
        <v>0.16666666666666666</v>
      </c>
      <c r="E30" s="23">
        <f t="shared" si="5"/>
        <v>0.1234737045020837</v>
      </c>
      <c r="F30" s="76">
        <v>4</v>
      </c>
      <c r="G30" s="76">
        <f>RANK(C30,$C$27:$C$32)</f>
        <v>5</v>
      </c>
    </row>
    <row r="31" spans="1:7">
      <c r="A31" s="126" t="s">
        <v>84</v>
      </c>
      <c r="B31" s="36">
        <v>13</v>
      </c>
      <c r="C31" s="131">
        <v>31473135.5</v>
      </c>
      <c r="D31" s="27">
        <f t="shared" si="4"/>
        <v>0.14444444444444443</v>
      </c>
      <c r="E31" s="130">
        <f t="shared" si="5"/>
        <v>0.32874047758809455</v>
      </c>
      <c r="F31" s="106">
        <v>5</v>
      </c>
      <c r="G31" s="129">
        <f>RANK(C31,$C$27:$C$32)</f>
        <v>1</v>
      </c>
    </row>
    <row r="32" spans="1:7">
      <c r="A32" s="35" t="s">
        <v>70</v>
      </c>
      <c r="B32" s="36">
        <v>2</v>
      </c>
      <c r="C32" s="97">
        <v>905000</v>
      </c>
      <c r="D32" s="27">
        <f t="shared" si="4"/>
        <v>2.2222222222222223E-2</v>
      </c>
      <c r="E32" s="23">
        <f t="shared" si="5"/>
        <v>9.4528278638531457E-3</v>
      </c>
      <c r="F32" s="76">
        <v>6</v>
      </c>
      <c r="G32" s="76">
        <f>RANK(C32,$C$27:$C$32)</f>
        <v>6</v>
      </c>
    </row>
    <row r="33" spans="1:7">
      <c r="A33" s="28" t="s">
        <v>23</v>
      </c>
      <c r="B33" s="40">
        <f>SUM(B27:B32)</f>
        <v>90</v>
      </c>
      <c r="C33" s="100">
        <f>SUM(C27:C32)</f>
        <v>95738546.5</v>
      </c>
      <c r="D33" s="30">
        <f>SUM(D27:D32)</f>
        <v>1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19" t="s">
        <v>16</v>
      </c>
      <c r="B35" s="120"/>
      <c r="C35" s="120"/>
      <c r="D35" s="120"/>
      <c r="E35" s="120"/>
      <c r="F35" s="120"/>
      <c r="G35" s="121"/>
    </row>
    <row r="36" spans="1:7">
      <c r="A36" s="18"/>
      <c r="B36" s="103"/>
      <c r="C36" s="101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6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33" t="s">
        <v>67</v>
      </c>
      <c r="B38" s="134">
        <v>2</v>
      </c>
      <c r="C38" s="135">
        <v>2030000</v>
      </c>
      <c r="D38" s="130">
        <f>B38/$B$39</f>
        <v>1</v>
      </c>
      <c r="E38" s="130">
        <f>C38/$C$39</f>
        <v>1</v>
      </c>
      <c r="F38" s="129">
        <v>1</v>
      </c>
      <c r="G38" s="129">
        <f>RANK(C38,$C$38:$C$38)</f>
        <v>1</v>
      </c>
    </row>
    <row r="39" spans="1:7">
      <c r="A39" s="28" t="s">
        <v>23</v>
      </c>
      <c r="B39" s="40">
        <f>SUM(B38:B38)</f>
        <v>2</v>
      </c>
      <c r="C39" s="100">
        <f>SUM(C38:C38)</f>
        <v>2030000</v>
      </c>
      <c r="D39" s="30">
        <f>SUM(D38:D38)</f>
        <v>1</v>
      </c>
      <c r="E39" s="30">
        <f>SUM(E38:E38)</f>
        <v>1</v>
      </c>
      <c r="F39" s="31"/>
      <c r="G39" s="31"/>
    </row>
    <row r="40" spans="1:7" ht="13.5" thickBot="1"/>
    <row r="41" spans="1:7" ht="16.5" thickBot="1">
      <c r="A41" s="119" t="s">
        <v>17</v>
      </c>
      <c r="B41" s="120"/>
      <c r="C41" s="120"/>
      <c r="D41" s="120"/>
      <c r="E41" s="120"/>
      <c r="F41" s="120"/>
      <c r="G41" s="121"/>
    </row>
    <row r="42" spans="1:7">
      <c r="A42" s="18"/>
      <c r="B42" s="103"/>
      <c r="C42" s="101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6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26" t="s">
        <v>56</v>
      </c>
      <c r="B44" s="127">
        <v>5</v>
      </c>
      <c r="C44" s="97">
        <v>2041900</v>
      </c>
      <c r="D44" s="128">
        <f>B44/$B$48</f>
        <v>0.41666666666666669</v>
      </c>
      <c r="E44" s="23">
        <f>C44/$C$48</f>
        <v>0.33322997584698738</v>
      </c>
      <c r="F44" s="129">
        <v>1</v>
      </c>
      <c r="G44" s="76">
        <f>RANK(C44,$C$44:$C$47)</f>
        <v>2</v>
      </c>
    </row>
    <row r="45" spans="1:7">
      <c r="A45" s="126" t="s">
        <v>84</v>
      </c>
      <c r="B45" s="36">
        <v>3</v>
      </c>
      <c r="C45" s="131">
        <v>2300700</v>
      </c>
      <c r="D45" s="27">
        <f>B45/$B$48</f>
        <v>0.25</v>
      </c>
      <c r="E45" s="130">
        <f>C45/$C$48</f>
        <v>0.3754651086885567</v>
      </c>
      <c r="F45" s="76">
        <v>2</v>
      </c>
      <c r="G45" s="129">
        <f>RANK(C45,$C$44:$C$47)</f>
        <v>1</v>
      </c>
    </row>
    <row r="46" spans="1:7">
      <c r="A46" s="35" t="s">
        <v>51</v>
      </c>
      <c r="B46" s="36">
        <v>2</v>
      </c>
      <c r="C46" s="97">
        <v>1070000</v>
      </c>
      <c r="D46" s="27">
        <f t="shared" ref="D46" si="6">B46/$B$48</f>
        <v>0.16666666666666666</v>
      </c>
      <c r="E46" s="23">
        <f t="shared" ref="E46" si="7">C46/$C$48</f>
        <v>0.17461975324760101</v>
      </c>
      <c r="F46" s="76">
        <v>3</v>
      </c>
      <c r="G46" s="76">
        <f>RANK(C46,$C$44:$C$47)</f>
        <v>3</v>
      </c>
    </row>
    <row r="47" spans="1:7">
      <c r="A47" s="35" t="s">
        <v>59</v>
      </c>
      <c r="B47" s="36">
        <v>2</v>
      </c>
      <c r="C47" s="97">
        <v>715000</v>
      </c>
      <c r="D47" s="27">
        <f>B47/$B$48</f>
        <v>0.16666666666666666</v>
      </c>
      <c r="E47" s="23">
        <f>C47/$C$48</f>
        <v>0.11668516221685489</v>
      </c>
      <c r="F47" s="76">
        <v>3</v>
      </c>
      <c r="G47" s="76">
        <f>RANK(C47,$C$44:$C$47)</f>
        <v>4</v>
      </c>
    </row>
    <row r="48" spans="1:7">
      <c r="A48" s="28" t="s">
        <v>23</v>
      </c>
      <c r="B48" s="29">
        <f>SUM(B44:B47)</f>
        <v>12</v>
      </c>
      <c r="C48" s="98">
        <f>SUM(C44:C47)</f>
        <v>6127600</v>
      </c>
      <c r="D48" s="30">
        <f>SUM(D44:D47)</f>
        <v>1</v>
      </c>
      <c r="E48" s="30">
        <f>SUM(E44:E47)</f>
        <v>1</v>
      </c>
      <c r="F48" s="31"/>
      <c r="G48" s="31"/>
    </row>
    <row r="51" spans="1:3">
      <c r="A51" s="125" t="s">
        <v>24</v>
      </c>
      <c r="B51" s="125"/>
      <c r="C51" s="125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5:G15"/>
    <mergeCell ref="A24:G24"/>
    <mergeCell ref="A35:G35"/>
    <mergeCell ref="A41:G41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48</v>
      </c>
    </row>
    <row r="2" spans="1:7">
      <c r="A2" s="57" t="str">
        <f>'OVERALL STATS'!A2</f>
        <v>Reporting Period: SEPTEMBER, 2023</v>
      </c>
    </row>
    <row r="3" spans="1:7" ht="13.5" thickBot="1"/>
    <row r="4" spans="1:7" ht="16.5" thickBot="1">
      <c r="A4" s="119" t="s">
        <v>18</v>
      </c>
      <c r="B4" s="120"/>
      <c r="C4" s="120"/>
      <c r="D4" s="120"/>
      <c r="E4" s="120"/>
      <c r="F4" s="120"/>
      <c r="G4" s="121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67</v>
      </c>
      <c r="B7" s="137">
        <v>3</v>
      </c>
      <c r="C7" s="138">
        <v>1252466</v>
      </c>
      <c r="D7" s="128">
        <f>B7/$B$11</f>
        <v>0.42857142857142855</v>
      </c>
      <c r="E7" s="139">
        <f>C7/$C$11</f>
        <v>0.40890907280411498</v>
      </c>
      <c r="F7" s="129">
        <v>1</v>
      </c>
      <c r="G7" s="129">
        <f>RANK(C7,$C$7:$C$10)</f>
        <v>1</v>
      </c>
    </row>
    <row r="8" spans="1:7">
      <c r="A8" s="68" t="s">
        <v>59</v>
      </c>
      <c r="B8" s="69">
        <v>2</v>
      </c>
      <c r="C8" s="70">
        <v>168600</v>
      </c>
      <c r="D8" s="27">
        <f>B8/$B$11</f>
        <v>0.2857142857142857</v>
      </c>
      <c r="E8" s="67">
        <f>C8/$C$11</f>
        <v>5.5045062839848578E-2</v>
      </c>
      <c r="F8" s="76">
        <v>2</v>
      </c>
      <c r="G8" s="76">
        <f>RANK(C8,$C$7:$C$10)</f>
        <v>4</v>
      </c>
    </row>
    <row r="9" spans="1:7">
      <c r="A9" s="61" t="s">
        <v>51</v>
      </c>
      <c r="B9" s="54">
        <v>1</v>
      </c>
      <c r="C9" s="55">
        <v>1125000</v>
      </c>
      <c r="D9" s="27">
        <f t="shared" ref="D9" si="0">B9/$B$11</f>
        <v>0.14285714285714285</v>
      </c>
      <c r="E9" s="67">
        <f t="shared" ref="E9" si="1">C9/$C$11</f>
        <v>0.36729356877123159</v>
      </c>
      <c r="F9" s="76">
        <v>3</v>
      </c>
      <c r="G9" s="76">
        <f>RANK(C9,$C$7:$C$10)</f>
        <v>2</v>
      </c>
    </row>
    <row r="10" spans="1:7">
      <c r="A10" s="61" t="s">
        <v>56</v>
      </c>
      <c r="B10" s="54">
        <v>1</v>
      </c>
      <c r="C10" s="55">
        <v>516879</v>
      </c>
      <c r="D10" s="27">
        <f>B10/$B$11</f>
        <v>0.14285714285714285</v>
      </c>
      <c r="E10" s="67">
        <f>C10/$C$11</f>
        <v>0.16875229558480481</v>
      </c>
      <c r="F10" s="76">
        <v>3</v>
      </c>
      <c r="G10" s="76">
        <f>RANK(C10,$C$7:$C$10)</f>
        <v>3</v>
      </c>
    </row>
    <row r="11" spans="1:7">
      <c r="A11" s="60" t="s">
        <v>23</v>
      </c>
      <c r="B11" s="34">
        <f>SUM(B7:B10)</f>
        <v>7</v>
      </c>
      <c r="C11" s="52">
        <f>SUM(C7:C10)</f>
        <v>3062945</v>
      </c>
      <c r="D11" s="30">
        <f>SUM(D7:D10)</f>
        <v>0.99999999999999978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19" t="s">
        <v>19</v>
      </c>
      <c r="B13" s="120"/>
      <c r="C13" s="120"/>
      <c r="D13" s="120"/>
      <c r="E13" s="120"/>
      <c r="F13" s="120"/>
      <c r="G13" s="121"/>
    </row>
    <row r="14" spans="1:7">
      <c r="A14" s="58"/>
      <c r="B14" s="66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0" t="s">
        <v>147</v>
      </c>
      <c r="B16" s="76"/>
      <c r="C16" s="77"/>
      <c r="D16" s="27"/>
      <c r="E16" s="67"/>
      <c r="F16" s="76"/>
      <c r="G16" s="76"/>
    </row>
    <row r="17" spans="1:7">
      <c r="A17" s="60" t="s">
        <v>23</v>
      </c>
      <c r="B17" s="40">
        <f>SUM(B16:B16)</f>
        <v>0</v>
      </c>
      <c r="C17" s="37">
        <f>SUM(C16:C16)</f>
        <v>0</v>
      </c>
      <c r="D17" s="30"/>
      <c r="E17" s="30"/>
      <c r="F17" s="40"/>
      <c r="G17" s="40"/>
    </row>
    <row r="18" spans="1:7" ht="13.5" thickBot="1"/>
    <row r="19" spans="1:7" ht="16.5" thickBot="1">
      <c r="A19" s="119" t="s">
        <v>20</v>
      </c>
      <c r="B19" s="120"/>
      <c r="C19" s="120"/>
      <c r="D19" s="120"/>
      <c r="E19" s="120"/>
      <c r="F19" s="120"/>
      <c r="G19" s="121"/>
    </row>
    <row r="20" spans="1:7">
      <c r="A20" s="58"/>
      <c r="B20" s="66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36" t="s">
        <v>59</v>
      </c>
      <c r="B22" s="137">
        <v>1</v>
      </c>
      <c r="C22" s="138">
        <v>50000</v>
      </c>
      <c r="D22" s="128">
        <f t="shared" ref="D22" si="2">B22/$B$23</f>
        <v>1</v>
      </c>
      <c r="E22" s="139">
        <f t="shared" ref="E22" si="3">C22/$C$23</f>
        <v>1</v>
      </c>
      <c r="F22" s="129"/>
      <c r="G22" s="129">
        <f>RANK(C22,$C$22:$C$22)</f>
        <v>1</v>
      </c>
    </row>
    <row r="23" spans="1:7">
      <c r="A23" s="60" t="s">
        <v>23</v>
      </c>
      <c r="B23" s="40">
        <f>SUM(B22:B22)</f>
        <v>1</v>
      </c>
      <c r="C23" s="37">
        <f>SUM(C22:C22)</f>
        <v>50000</v>
      </c>
      <c r="D23" s="30">
        <f>SUM(D22:D22)</f>
        <v>1</v>
      </c>
      <c r="E23" s="30">
        <f>SUM(E22:E22)</f>
        <v>1</v>
      </c>
      <c r="F23" s="40"/>
      <c r="G23" s="40"/>
    </row>
    <row r="24" spans="1:7" ht="13.5" thickBot="1"/>
    <row r="25" spans="1:7" ht="16.5" thickBot="1">
      <c r="A25" s="119" t="s">
        <v>21</v>
      </c>
      <c r="B25" s="120"/>
      <c r="C25" s="120"/>
      <c r="D25" s="120"/>
      <c r="E25" s="120"/>
      <c r="F25" s="120"/>
      <c r="G25" s="121"/>
    </row>
    <row r="26" spans="1:7">
      <c r="A26" s="58"/>
      <c r="B26" s="66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9" t="s">
        <v>11</v>
      </c>
      <c r="B27" s="19" t="s">
        <v>8</v>
      </c>
      <c r="C27" s="51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40" t="s">
        <v>148</v>
      </c>
      <c r="B28" s="76"/>
      <c r="C28" s="77"/>
      <c r="D28" s="23"/>
      <c r="E28" s="67"/>
      <c r="F28" s="76"/>
      <c r="G28" s="76"/>
    </row>
    <row r="29" spans="1:7">
      <c r="A29" s="60" t="s">
        <v>23</v>
      </c>
      <c r="B29" s="34">
        <f>SUM(B28:B28)</f>
        <v>0</v>
      </c>
      <c r="C29" s="52">
        <f>SUM(C28:C28)</f>
        <v>0</v>
      </c>
      <c r="D29" s="30"/>
      <c r="E29" s="30"/>
      <c r="F29" s="40"/>
      <c r="G29" s="40"/>
    </row>
    <row r="30" spans="1:7" ht="13.5" thickBot="1"/>
    <row r="31" spans="1:7" ht="16.5" thickBot="1">
      <c r="A31" s="119" t="s">
        <v>22</v>
      </c>
      <c r="B31" s="120"/>
      <c r="C31" s="120"/>
      <c r="D31" s="120"/>
      <c r="E31" s="120"/>
      <c r="F31" s="120"/>
      <c r="G31" s="121"/>
    </row>
    <row r="32" spans="1:7">
      <c r="A32" s="58"/>
      <c r="B32" s="66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36" t="s">
        <v>70</v>
      </c>
      <c r="B34" s="137">
        <v>2</v>
      </c>
      <c r="C34" s="75">
        <v>650000</v>
      </c>
      <c r="D34" s="130">
        <f t="shared" ref="D34" si="4">B34/$B$37</f>
        <v>0.4</v>
      </c>
      <c r="E34" s="23">
        <f t="shared" ref="E34" si="5">C34/$C$37</f>
        <v>0.16337240866225644</v>
      </c>
      <c r="F34" s="129">
        <v>1</v>
      </c>
      <c r="G34" s="76">
        <f>RANK(C34,$C$34:$C$36)</f>
        <v>2</v>
      </c>
    </row>
    <row r="35" spans="1:7">
      <c r="A35" s="136" t="s">
        <v>51</v>
      </c>
      <c r="B35" s="137">
        <v>2</v>
      </c>
      <c r="C35" s="75">
        <v>608640</v>
      </c>
      <c r="D35" s="130">
        <f>B35/$B$37</f>
        <v>0.4</v>
      </c>
      <c r="E35" s="23">
        <f>C35/$C$37</f>
        <v>0.15297689662799349</v>
      </c>
      <c r="F35" s="129">
        <v>1</v>
      </c>
      <c r="G35" s="76">
        <f>RANK(C35,$C$34:$C$36)</f>
        <v>3</v>
      </c>
    </row>
    <row r="36" spans="1:7">
      <c r="A36" s="136" t="s">
        <v>67</v>
      </c>
      <c r="B36" s="74">
        <v>1</v>
      </c>
      <c r="C36" s="138">
        <v>2720000</v>
      </c>
      <c r="D36" s="23">
        <f>B36/$B$37</f>
        <v>0.2</v>
      </c>
      <c r="E36" s="130">
        <f>C36/$C$37</f>
        <v>0.68365069470975004</v>
      </c>
      <c r="F36" s="76">
        <v>2</v>
      </c>
      <c r="G36" s="129">
        <f>RANK(C36,$C$34:$C$36)</f>
        <v>1</v>
      </c>
    </row>
    <row r="37" spans="1:7">
      <c r="A37" s="60" t="s">
        <v>23</v>
      </c>
      <c r="B37" s="34">
        <f>SUM(B34:B36)</f>
        <v>5</v>
      </c>
      <c r="C37" s="52">
        <f>SUM(C34:C36)</f>
        <v>3978640</v>
      </c>
      <c r="D37" s="30">
        <f>SUM(D34:D36)</f>
        <v>1</v>
      </c>
      <c r="E37" s="30">
        <f>SUM(E34:E36)</f>
        <v>1</v>
      </c>
      <c r="F37" s="40"/>
      <c r="G37" s="40"/>
    </row>
    <row r="38" spans="1:7">
      <c r="A38" s="62"/>
      <c r="B38" s="24"/>
      <c r="C38" s="53"/>
      <c r="D38" s="42"/>
      <c r="E38" s="42"/>
      <c r="F38" s="65"/>
      <c r="G38" s="65"/>
    </row>
    <row r="40" spans="1:7">
      <c r="A40" s="125" t="s">
        <v>24</v>
      </c>
      <c r="B40" s="125"/>
      <c r="C40" s="125"/>
    </row>
    <row r="41" spans="1:7">
      <c r="A41" s="63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19:G19"/>
    <mergeCell ref="A25:G25"/>
    <mergeCell ref="A31:G31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workbookViewId="0">
      <selection activeCell="G1" sqref="G1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8" t="s">
        <v>45</v>
      </c>
      <c r="B1" t="s">
        <v>28</v>
      </c>
    </row>
    <row r="2" spans="1:7">
      <c r="A2" s="78" t="s">
        <v>27</v>
      </c>
      <c r="B2" t="s">
        <v>28</v>
      </c>
    </row>
    <row r="4" spans="1:7">
      <c r="D4" s="78" t="s">
        <v>40</v>
      </c>
    </row>
    <row r="5" spans="1:7">
      <c r="A5" s="78" t="s">
        <v>7</v>
      </c>
      <c r="B5" s="78" t="s">
        <v>26</v>
      </c>
      <c r="C5" s="78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90</v>
      </c>
      <c r="D6" s="79">
        <v>3</v>
      </c>
      <c r="E6" s="25">
        <v>1574900</v>
      </c>
      <c r="F6" s="9">
        <v>2.6315789473684209E-2</v>
      </c>
      <c r="G6" s="9">
        <v>1.4306410325116831E-2</v>
      </c>
    </row>
    <row r="7" spans="1:7">
      <c r="B7" t="s">
        <v>91</v>
      </c>
      <c r="D7" s="79">
        <v>3</v>
      </c>
      <c r="E7" s="25">
        <v>1574900</v>
      </c>
      <c r="F7" s="9">
        <v>2.6315789473684209E-2</v>
      </c>
      <c r="G7" s="9">
        <v>1.4306410325116831E-2</v>
      </c>
    </row>
    <row r="8" spans="1:7">
      <c r="C8" t="s">
        <v>92</v>
      </c>
      <c r="D8" s="79">
        <v>3</v>
      </c>
      <c r="E8" s="25">
        <v>1574900</v>
      </c>
      <c r="F8" s="9">
        <v>2.6315789473684209E-2</v>
      </c>
      <c r="G8" s="9">
        <v>1.4306410325116831E-2</v>
      </c>
    </row>
    <row r="9" spans="1:7">
      <c r="A9" t="s">
        <v>67</v>
      </c>
      <c r="D9" s="79">
        <v>20</v>
      </c>
      <c r="E9" s="25">
        <v>15861339</v>
      </c>
      <c r="F9" s="9">
        <v>0.17543859649122806</v>
      </c>
      <c r="G9" s="9">
        <v>0.14408459206284735</v>
      </c>
    </row>
    <row r="10" spans="1:7">
      <c r="B10" t="s">
        <v>68</v>
      </c>
      <c r="D10" s="79">
        <v>11</v>
      </c>
      <c r="E10" s="25">
        <v>8582400</v>
      </c>
      <c r="F10" s="9">
        <v>9.6491228070175433E-2</v>
      </c>
      <c r="G10" s="9">
        <v>7.7962623642315501E-2</v>
      </c>
    </row>
    <row r="11" spans="1:7">
      <c r="C11" t="s">
        <v>69</v>
      </c>
      <c r="D11" s="79">
        <v>11</v>
      </c>
      <c r="E11" s="25">
        <v>8582400</v>
      </c>
      <c r="F11" s="9">
        <v>9.6491228070175433E-2</v>
      </c>
      <c r="G11" s="9">
        <v>7.7962623642315501E-2</v>
      </c>
    </row>
    <row r="12" spans="1:7">
      <c r="B12" t="s">
        <v>100</v>
      </c>
      <c r="D12" s="79">
        <v>4</v>
      </c>
      <c r="E12" s="25">
        <v>2613939</v>
      </c>
      <c r="F12" s="9">
        <v>3.5087719298245612E-2</v>
      </c>
      <c r="G12" s="9">
        <v>2.37450529549975E-2</v>
      </c>
    </row>
    <row r="13" spans="1:7">
      <c r="C13" t="s">
        <v>101</v>
      </c>
      <c r="D13" s="79">
        <v>4</v>
      </c>
      <c r="E13" s="25">
        <v>2613939</v>
      </c>
      <c r="F13" s="9">
        <v>3.5087719298245612E-2</v>
      </c>
      <c r="G13" s="9">
        <v>2.37450529549975E-2</v>
      </c>
    </row>
    <row r="14" spans="1:7">
      <c r="B14" t="s">
        <v>88</v>
      </c>
      <c r="D14" s="79">
        <v>3</v>
      </c>
      <c r="E14" s="25">
        <v>2930000</v>
      </c>
      <c r="F14" s="9">
        <v>2.6315789473684209E-2</v>
      </c>
      <c r="G14" s="9">
        <v>2.6616154836873653E-2</v>
      </c>
    </row>
    <row r="15" spans="1:7">
      <c r="C15" t="s">
        <v>95</v>
      </c>
      <c r="D15" s="79">
        <v>3</v>
      </c>
      <c r="E15" s="25">
        <v>2930000</v>
      </c>
      <c r="F15" s="9">
        <v>2.6315789473684209E-2</v>
      </c>
      <c r="G15" s="9">
        <v>2.6616154836873653E-2</v>
      </c>
    </row>
    <row r="16" spans="1:7">
      <c r="B16" t="s">
        <v>106</v>
      </c>
      <c r="D16" s="79">
        <v>1</v>
      </c>
      <c r="E16" s="25">
        <v>1335000</v>
      </c>
      <c r="F16" s="9">
        <v>8.771929824561403E-3</v>
      </c>
      <c r="G16" s="9">
        <v>1.2127155872773489E-2</v>
      </c>
    </row>
    <row r="17" spans="1:7">
      <c r="C17" t="s">
        <v>72</v>
      </c>
      <c r="D17" s="79">
        <v>1</v>
      </c>
      <c r="E17" s="25">
        <v>1335000</v>
      </c>
      <c r="F17" s="9">
        <v>8.771929824561403E-3</v>
      </c>
      <c r="G17" s="9">
        <v>1.2127155872773489E-2</v>
      </c>
    </row>
    <row r="18" spans="1:7">
      <c r="B18" t="s">
        <v>57</v>
      </c>
      <c r="D18" s="79">
        <v>1</v>
      </c>
      <c r="E18" s="25">
        <v>400000</v>
      </c>
      <c r="F18" s="9">
        <v>8.771929824561403E-3</v>
      </c>
      <c r="G18" s="9">
        <v>3.6336047558871878E-3</v>
      </c>
    </row>
    <row r="19" spans="1:7">
      <c r="C19" t="s">
        <v>103</v>
      </c>
      <c r="D19" s="79">
        <v>1</v>
      </c>
      <c r="E19" s="25">
        <v>400000</v>
      </c>
      <c r="F19" s="9">
        <v>8.771929824561403E-3</v>
      </c>
      <c r="G19" s="9">
        <v>3.6336047558871878E-3</v>
      </c>
    </row>
    <row r="20" spans="1:7">
      <c r="A20" t="s">
        <v>51</v>
      </c>
      <c r="D20" s="79">
        <v>30</v>
      </c>
      <c r="E20" s="25">
        <v>23863327</v>
      </c>
      <c r="F20" s="9">
        <v>0.26315789473684209</v>
      </c>
      <c r="G20" s="9">
        <v>0.21677474619622786</v>
      </c>
    </row>
    <row r="21" spans="1:7">
      <c r="B21" t="s">
        <v>53</v>
      </c>
      <c r="D21" s="79">
        <v>13</v>
      </c>
      <c r="E21" s="25">
        <v>12710500</v>
      </c>
      <c r="F21" s="9">
        <v>0.11403508771929824</v>
      </c>
      <c r="G21" s="9">
        <v>0.11546233312426026</v>
      </c>
    </row>
    <row r="22" spans="1:7">
      <c r="C22" t="s">
        <v>54</v>
      </c>
      <c r="D22" s="79">
        <v>13</v>
      </c>
      <c r="E22" s="25">
        <v>12710500</v>
      </c>
      <c r="F22" s="9">
        <v>0.11403508771929824</v>
      </c>
      <c r="G22" s="9">
        <v>0.11546233312426026</v>
      </c>
    </row>
    <row r="23" spans="1:7">
      <c r="B23" t="s">
        <v>61</v>
      </c>
      <c r="D23" s="79">
        <v>10</v>
      </c>
      <c r="E23" s="25">
        <v>6653500</v>
      </c>
      <c r="F23" s="9">
        <v>8.771929824561403E-2</v>
      </c>
      <c r="G23" s="9">
        <v>6.044047310823851E-2</v>
      </c>
    </row>
    <row r="24" spans="1:7">
      <c r="C24" t="s">
        <v>82</v>
      </c>
      <c r="D24" s="79">
        <v>10</v>
      </c>
      <c r="E24" s="25">
        <v>6653500</v>
      </c>
      <c r="F24" s="9">
        <v>8.771929824561403E-2</v>
      </c>
      <c r="G24" s="9">
        <v>6.044047310823851E-2</v>
      </c>
    </row>
    <row r="25" spans="1:7">
      <c r="B25" t="s">
        <v>96</v>
      </c>
      <c r="D25" s="79">
        <v>6</v>
      </c>
      <c r="E25" s="25">
        <v>3118327</v>
      </c>
      <c r="F25" s="9">
        <v>5.2631578947368418E-2</v>
      </c>
      <c r="G25" s="9">
        <v>2.8326919544028568E-2</v>
      </c>
    </row>
    <row r="26" spans="1:7">
      <c r="C26" t="s">
        <v>102</v>
      </c>
      <c r="D26" s="79">
        <v>1</v>
      </c>
      <c r="E26" s="25">
        <v>217000</v>
      </c>
      <c r="F26" s="9">
        <v>8.771929824561403E-3</v>
      </c>
      <c r="G26" s="9">
        <v>1.9712305800687994E-3</v>
      </c>
    </row>
    <row r="27" spans="1:7">
      <c r="C27" t="s">
        <v>99</v>
      </c>
      <c r="D27" s="79">
        <v>1</v>
      </c>
      <c r="E27" s="25">
        <v>669000</v>
      </c>
      <c r="F27" s="9">
        <v>8.771929824561403E-3</v>
      </c>
      <c r="G27" s="9">
        <v>6.0772039542213215E-3</v>
      </c>
    </row>
    <row r="28" spans="1:7">
      <c r="C28" t="s">
        <v>97</v>
      </c>
      <c r="D28" s="79">
        <v>3</v>
      </c>
      <c r="E28" s="25">
        <v>1812327</v>
      </c>
      <c r="F28" s="9">
        <v>2.6315789473684209E-2</v>
      </c>
      <c r="G28" s="9">
        <v>1.64632000160569E-2</v>
      </c>
    </row>
    <row r="29" spans="1:7">
      <c r="C29" t="s">
        <v>104</v>
      </c>
      <c r="D29" s="79">
        <v>1</v>
      </c>
      <c r="E29" s="25">
        <v>420000</v>
      </c>
      <c r="F29" s="9">
        <v>8.771929824561403E-3</v>
      </c>
      <c r="G29" s="9">
        <v>3.8152849936815476E-3</v>
      </c>
    </row>
    <row r="30" spans="1:7">
      <c r="B30" t="s">
        <v>76</v>
      </c>
      <c r="D30" s="79">
        <v>1</v>
      </c>
      <c r="E30" s="25">
        <v>1381000</v>
      </c>
      <c r="F30" s="9">
        <v>8.771929824561403E-3</v>
      </c>
      <c r="G30" s="9">
        <v>1.2545020419700516E-2</v>
      </c>
    </row>
    <row r="31" spans="1:7">
      <c r="C31" t="s">
        <v>77</v>
      </c>
      <c r="D31" s="79">
        <v>1</v>
      </c>
      <c r="E31" s="25">
        <v>1381000</v>
      </c>
      <c r="F31" s="9">
        <v>8.771929824561403E-3</v>
      </c>
      <c r="G31" s="9">
        <v>1.2545020419700516E-2</v>
      </c>
    </row>
    <row r="32" spans="1:7">
      <c r="A32" t="s">
        <v>84</v>
      </c>
      <c r="D32" s="79">
        <v>16</v>
      </c>
      <c r="E32" s="25">
        <v>33773835.5</v>
      </c>
      <c r="F32" s="9">
        <v>0.14035087719298245</v>
      </c>
      <c r="G32" s="9">
        <v>0.30680192324337885</v>
      </c>
    </row>
    <row r="33" spans="1:7">
      <c r="B33" t="s">
        <v>68</v>
      </c>
      <c r="D33" s="79">
        <v>2</v>
      </c>
      <c r="E33" s="25">
        <v>889900</v>
      </c>
      <c r="F33" s="9">
        <v>1.7543859649122806E-2</v>
      </c>
      <c r="G33" s="9">
        <v>8.0838621806600224E-3</v>
      </c>
    </row>
    <row r="34" spans="1:7">
      <c r="C34" t="s">
        <v>87</v>
      </c>
      <c r="D34" s="79">
        <v>2</v>
      </c>
      <c r="E34" s="25">
        <v>889900</v>
      </c>
      <c r="F34" s="9">
        <v>1.7543859649122806E-2</v>
      </c>
      <c r="G34" s="9">
        <v>8.0838621806600224E-3</v>
      </c>
    </row>
    <row r="35" spans="1:7">
      <c r="B35" t="s">
        <v>53</v>
      </c>
      <c r="D35" s="79">
        <v>14</v>
      </c>
      <c r="E35" s="25">
        <v>32883935.5</v>
      </c>
      <c r="F35" s="9">
        <v>0.12280701754385964</v>
      </c>
      <c r="G35" s="9">
        <v>0.29871806106271886</v>
      </c>
    </row>
    <row r="36" spans="1:7">
      <c r="C36" t="s">
        <v>85</v>
      </c>
      <c r="D36" s="79">
        <v>14</v>
      </c>
      <c r="E36" s="25">
        <v>32883935.5</v>
      </c>
      <c r="F36" s="9">
        <v>0.12280701754385964</v>
      </c>
      <c r="G36" s="9">
        <v>0.29871806106271886</v>
      </c>
    </row>
    <row r="37" spans="1:7">
      <c r="A37" t="s">
        <v>59</v>
      </c>
      <c r="D37" s="79">
        <v>18</v>
      </c>
      <c r="E37" s="25">
        <v>12554500</v>
      </c>
      <c r="F37" s="9">
        <v>0.15789473684210525</v>
      </c>
      <c r="G37" s="9">
        <v>0.11404522726946426</v>
      </c>
    </row>
    <row r="38" spans="1:7">
      <c r="B38" t="s">
        <v>57</v>
      </c>
      <c r="D38" s="79">
        <v>2</v>
      </c>
      <c r="E38" s="25">
        <v>1212500</v>
      </c>
      <c r="F38" s="9">
        <v>1.7543859649122806E-2</v>
      </c>
      <c r="G38" s="9">
        <v>1.1014364416283038E-2</v>
      </c>
    </row>
    <row r="39" spans="1:7">
      <c r="C39" t="s">
        <v>75</v>
      </c>
      <c r="D39" s="79">
        <v>1</v>
      </c>
      <c r="E39" s="25">
        <v>812500</v>
      </c>
      <c r="F39" s="9">
        <v>8.771929824561403E-3</v>
      </c>
      <c r="G39" s="9">
        <v>7.3807596603958506E-3</v>
      </c>
    </row>
    <row r="40" spans="1:7">
      <c r="C40" t="s">
        <v>83</v>
      </c>
      <c r="D40" s="79">
        <v>1</v>
      </c>
      <c r="E40" s="25">
        <v>400000</v>
      </c>
      <c r="F40" s="9">
        <v>8.771929824561403E-3</v>
      </c>
      <c r="G40" s="9">
        <v>3.6336047558871878E-3</v>
      </c>
    </row>
    <row r="41" spans="1:7">
      <c r="B41" t="s">
        <v>61</v>
      </c>
      <c r="D41" s="79">
        <v>10</v>
      </c>
      <c r="E41" s="25">
        <v>6527000</v>
      </c>
      <c r="F41" s="9">
        <v>8.771929824561403E-2</v>
      </c>
      <c r="G41" s="9">
        <v>5.9291345604189187E-2</v>
      </c>
    </row>
    <row r="42" spans="1:7">
      <c r="C42" t="s">
        <v>62</v>
      </c>
      <c r="D42" s="79">
        <v>8</v>
      </c>
      <c r="E42" s="25">
        <v>4937000</v>
      </c>
      <c r="F42" s="9">
        <v>7.0175438596491224E-2</v>
      </c>
      <c r="G42" s="9">
        <v>4.484776669953762E-2</v>
      </c>
    </row>
    <row r="43" spans="1:7">
      <c r="C43" t="s">
        <v>66</v>
      </c>
      <c r="D43" s="79">
        <v>2</v>
      </c>
      <c r="E43" s="25">
        <v>1590000</v>
      </c>
      <c r="F43" s="9">
        <v>1.7543859649122806E-2</v>
      </c>
      <c r="G43" s="9">
        <v>1.4443578904651573E-2</v>
      </c>
    </row>
    <row r="44" spans="1:7">
      <c r="B44" t="s">
        <v>63</v>
      </c>
      <c r="D44" s="79">
        <v>5</v>
      </c>
      <c r="E44" s="25">
        <v>4090000</v>
      </c>
      <c r="F44" s="9">
        <v>4.3859649122807015E-2</v>
      </c>
      <c r="G44" s="9">
        <v>3.7153608628946497E-2</v>
      </c>
    </row>
    <row r="45" spans="1:7">
      <c r="C45" t="s">
        <v>64</v>
      </c>
      <c r="D45" s="79">
        <v>2</v>
      </c>
      <c r="E45" s="25">
        <v>1375000</v>
      </c>
      <c r="F45" s="9">
        <v>1.7543859649122806E-2</v>
      </c>
      <c r="G45" s="9">
        <v>1.2490516348362209E-2</v>
      </c>
    </row>
    <row r="46" spans="1:7">
      <c r="C46" t="s">
        <v>79</v>
      </c>
      <c r="D46" s="79">
        <v>2</v>
      </c>
      <c r="E46" s="25">
        <v>2095000</v>
      </c>
      <c r="F46" s="9">
        <v>1.7543859649122806E-2</v>
      </c>
      <c r="G46" s="9">
        <v>1.9031004908959148E-2</v>
      </c>
    </row>
    <row r="47" spans="1:7">
      <c r="C47" t="s">
        <v>98</v>
      </c>
      <c r="D47" s="79">
        <v>1</v>
      </c>
      <c r="E47" s="25">
        <v>620000</v>
      </c>
      <c r="F47" s="9">
        <v>8.771929824561403E-3</v>
      </c>
      <c r="G47" s="9">
        <v>5.6320873716251413E-3</v>
      </c>
    </row>
    <row r="48" spans="1:7">
      <c r="B48" t="s">
        <v>80</v>
      </c>
      <c r="D48" s="79">
        <v>1</v>
      </c>
      <c r="E48" s="25">
        <v>725000</v>
      </c>
      <c r="F48" s="9">
        <v>8.771929824561403E-3</v>
      </c>
      <c r="G48" s="9">
        <v>6.5859086200455285E-3</v>
      </c>
    </row>
    <row r="49" spans="1:7">
      <c r="C49" t="s">
        <v>86</v>
      </c>
      <c r="D49" s="79">
        <v>1</v>
      </c>
      <c r="E49" s="25">
        <v>725000</v>
      </c>
      <c r="F49" s="9">
        <v>8.771929824561403E-3</v>
      </c>
      <c r="G49" s="9">
        <v>6.5859086200455285E-3</v>
      </c>
    </row>
    <row r="50" spans="1:7">
      <c r="A50" t="s">
        <v>56</v>
      </c>
      <c r="D50" s="79">
        <v>25</v>
      </c>
      <c r="E50" s="25">
        <v>21550618</v>
      </c>
      <c r="F50" s="9">
        <v>0.21929824561403508</v>
      </c>
      <c r="G50" s="9">
        <v>0.19576607014277009</v>
      </c>
    </row>
    <row r="51" spans="1:7">
      <c r="B51" t="s">
        <v>88</v>
      </c>
      <c r="D51" s="79">
        <v>2</v>
      </c>
      <c r="E51" s="25">
        <v>3420000</v>
      </c>
      <c r="F51" s="9">
        <v>1.7543859649122806E-2</v>
      </c>
      <c r="G51" s="9">
        <v>3.1067320662835459E-2</v>
      </c>
    </row>
    <row r="52" spans="1:7">
      <c r="C52" t="s">
        <v>89</v>
      </c>
      <c r="D52" s="79">
        <v>2</v>
      </c>
      <c r="E52" s="25">
        <v>3420000</v>
      </c>
      <c r="F52" s="9">
        <v>1.7543859649122806E-2</v>
      </c>
      <c r="G52" s="9">
        <v>3.1067320662835459E-2</v>
      </c>
    </row>
    <row r="53" spans="1:7">
      <c r="B53" t="s">
        <v>57</v>
      </c>
      <c r="D53" s="79">
        <v>1</v>
      </c>
      <c r="E53" s="25">
        <v>612968</v>
      </c>
      <c r="F53" s="9">
        <v>8.771929824561403E-3</v>
      </c>
      <c r="G53" s="9">
        <v>5.5682086000166447E-3</v>
      </c>
    </row>
    <row r="54" spans="1:7">
      <c r="C54" t="s">
        <v>58</v>
      </c>
      <c r="D54" s="79">
        <v>1</v>
      </c>
      <c r="E54" s="25">
        <v>612968</v>
      </c>
      <c r="F54" s="9">
        <v>8.771929824561403E-3</v>
      </c>
      <c r="G54" s="9">
        <v>5.5682086000166447E-3</v>
      </c>
    </row>
    <row r="55" spans="1:7">
      <c r="B55" t="s">
        <v>61</v>
      </c>
      <c r="D55" s="79">
        <v>19</v>
      </c>
      <c r="E55" s="25">
        <v>15833650</v>
      </c>
      <c r="F55" s="9">
        <v>0.16666666666666666</v>
      </c>
      <c r="G55" s="9">
        <v>0.14383306485763295</v>
      </c>
    </row>
    <row r="56" spans="1:7">
      <c r="C56" t="s">
        <v>74</v>
      </c>
      <c r="D56" s="79">
        <v>19</v>
      </c>
      <c r="E56" s="25">
        <v>15833650</v>
      </c>
      <c r="F56" s="9">
        <v>0.16666666666666666</v>
      </c>
      <c r="G56" s="9">
        <v>0.14383306485763295</v>
      </c>
    </row>
    <row r="57" spans="1:7">
      <c r="B57" t="s">
        <v>63</v>
      </c>
      <c r="D57" s="79">
        <v>2</v>
      </c>
      <c r="E57" s="25">
        <v>1165000</v>
      </c>
      <c r="F57" s="9">
        <v>1.7543859649122806E-2</v>
      </c>
      <c r="G57" s="9">
        <v>1.0582873851521435E-2</v>
      </c>
    </row>
    <row r="58" spans="1:7">
      <c r="C58" t="s">
        <v>105</v>
      </c>
      <c r="D58" s="79">
        <v>2</v>
      </c>
      <c r="E58" s="25">
        <v>1165000</v>
      </c>
      <c r="F58" s="9">
        <v>1.7543859649122806E-2</v>
      </c>
      <c r="G58" s="9">
        <v>1.0582873851521435E-2</v>
      </c>
    </row>
    <row r="59" spans="1:7">
      <c r="B59" t="s">
        <v>80</v>
      </c>
      <c r="D59" s="79">
        <v>1</v>
      </c>
      <c r="E59" s="25">
        <v>519000</v>
      </c>
      <c r="F59" s="9">
        <v>8.771929824561403E-3</v>
      </c>
      <c r="G59" s="9">
        <v>4.7146021707636264E-3</v>
      </c>
    </row>
    <row r="60" spans="1:7">
      <c r="C60" t="s">
        <v>81</v>
      </c>
      <c r="D60" s="79">
        <v>1</v>
      </c>
      <c r="E60" s="25">
        <v>519000</v>
      </c>
      <c r="F60" s="9">
        <v>8.771929824561403E-3</v>
      </c>
      <c r="G60" s="9">
        <v>4.7146021707636264E-3</v>
      </c>
    </row>
    <row r="61" spans="1:7">
      <c r="A61" t="s">
        <v>70</v>
      </c>
      <c r="D61" s="79">
        <v>2</v>
      </c>
      <c r="E61" s="25">
        <v>905000</v>
      </c>
      <c r="F61" s="9">
        <v>1.7543859649122806E-2</v>
      </c>
      <c r="G61" s="9">
        <v>8.221030760194762E-3</v>
      </c>
    </row>
    <row r="62" spans="1:7">
      <c r="B62" t="s">
        <v>71</v>
      </c>
      <c r="D62" s="79">
        <v>2</v>
      </c>
      <c r="E62" s="25">
        <v>905000</v>
      </c>
      <c r="F62" s="9">
        <v>1.7543859649122806E-2</v>
      </c>
      <c r="G62" s="9">
        <v>8.221030760194762E-3</v>
      </c>
    </row>
    <row r="63" spans="1:7">
      <c r="C63" t="s">
        <v>72</v>
      </c>
      <c r="D63" s="79">
        <v>2</v>
      </c>
      <c r="E63" s="25">
        <v>905000</v>
      </c>
      <c r="F63" s="9">
        <v>1.7543859649122806E-2</v>
      </c>
      <c r="G63" s="9">
        <v>8.221030760194762E-3</v>
      </c>
    </row>
    <row r="64" spans="1:7">
      <c r="A64" t="s">
        <v>29</v>
      </c>
      <c r="D64" s="79">
        <v>114</v>
      </c>
      <c r="E64" s="25">
        <v>110083519.5</v>
      </c>
      <c r="F64" s="9">
        <v>1</v>
      </c>
      <c r="G6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7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8" t="s">
        <v>1</v>
      </c>
      <c r="B1" t="s">
        <v>28</v>
      </c>
    </row>
    <row r="3" spans="1:6">
      <c r="C3" s="78" t="s">
        <v>40</v>
      </c>
    </row>
    <row r="4" spans="1:6">
      <c r="A4" s="78" t="s">
        <v>39</v>
      </c>
      <c r="B4" s="78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117</v>
      </c>
      <c r="C5" s="79">
        <v>1</v>
      </c>
      <c r="D5" s="25">
        <v>589500</v>
      </c>
      <c r="E5" s="9">
        <v>7.6923076923076927E-2</v>
      </c>
      <c r="F5" s="9">
        <v>8.3126691705732919E-2</v>
      </c>
    </row>
    <row r="6" spans="1:6">
      <c r="B6" t="s">
        <v>67</v>
      </c>
      <c r="C6" s="79">
        <v>1</v>
      </c>
      <c r="D6" s="25">
        <v>589500</v>
      </c>
      <c r="E6" s="9">
        <v>7.6923076923076927E-2</v>
      </c>
      <c r="F6" s="9">
        <v>8.3126691705732919E-2</v>
      </c>
    </row>
    <row r="7" spans="1:6">
      <c r="C7" s="79"/>
      <c r="D7" s="25"/>
      <c r="E7" s="9"/>
      <c r="F7" s="9"/>
    </row>
    <row r="8" spans="1:6">
      <c r="A8" t="s">
        <v>111</v>
      </c>
      <c r="C8" s="79">
        <v>1</v>
      </c>
      <c r="D8" s="25">
        <v>300000</v>
      </c>
      <c r="E8" s="9">
        <v>7.6923076923076927E-2</v>
      </c>
      <c r="F8" s="9">
        <v>4.2303659901136346E-2</v>
      </c>
    </row>
    <row r="9" spans="1:6">
      <c r="B9" t="s">
        <v>67</v>
      </c>
      <c r="C9" s="79">
        <v>1</v>
      </c>
      <c r="D9" s="25">
        <v>300000</v>
      </c>
      <c r="E9" s="9">
        <v>7.6923076923076927E-2</v>
      </c>
      <c r="F9" s="9">
        <v>4.2303659901136346E-2</v>
      </c>
    </row>
    <row r="10" spans="1:6">
      <c r="C10" s="79"/>
      <c r="D10" s="25"/>
      <c r="E10" s="9"/>
      <c r="F10" s="9"/>
    </row>
    <row r="11" spans="1:6">
      <c r="A11" t="s">
        <v>124</v>
      </c>
      <c r="C11" s="79">
        <v>1</v>
      </c>
      <c r="D11" s="25">
        <v>80000</v>
      </c>
      <c r="E11" s="9">
        <v>7.6923076923076927E-2</v>
      </c>
      <c r="F11" s="9">
        <v>1.1280975973636359E-2</v>
      </c>
    </row>
    <row r="12" spans="1:6">
      <c r="B12" t="s">
        <v>59</v>
      </c>
      <c r="C12" s="79">
        <v>1</v>
      </c>
      <c r="D12" s="25">
        <v>80000</v>
      </c>
      <c r="E12" s="9">
        <v>7.6923076923076927E-2</v>
      </c>
      <c r="F12" s="9">
        <v>1.1280975973636359E-2</v>
      </c>
    </row>
    <row r="13" spans="1:6">
      <c r="C13" s="79"/>
      <c r="D13" s="25"/>
      <c r="E13" s="9"/>
      <c r="F13" s="9"/>
    </row>
    <row r="14" spans="1:6">
      <c r="A14" t="s">
        <v>129</v>
      </c>
      <c r="C14" s="79">
        <v>1</v>
      </c>
      <c r="D14" s="25">
        <v>88600</v>
      </c>
      <c r="E14" s="9">
        <v>7.6923076923076927E-2</v>
      </c>
      <c r="F14" s="9">
        <v>1.2493680890802267E-2</v>
      </c>
    </row>
    <row r="15" spans="1:6">
      <c r="B15" t="s">
        <v>59</v>
      </c>
      <c r="C15" s="79">
        <v>1</v>
      </c>
      <c r="D15" s="25">
        <v>88600</v>
      </c>
      <c r="E15" s="9">
        <v>7.6923076923076927E-2</v>
      </c>
      <c r="F15" s="9">
        <v>1.2493680890802267E-2</v>
      </c>
    </row>
    <row r="16" spans="1:6">
      <c r="C16" s="79"/>
      <c r="D16" s="25"/>
      <c r="E16" s="9"/>
      <c r="F16" s="9"/>
    </row>
    <row r="17" spans="1:6">
      <c r="A17" t="s">
        <v>44</v>
      </c>
      <c r="C17" s="79"/>
      <c r="D17" s="25"/>
      <c r="E17" s="9">
        <v>0</v>
      </c>
      <c r="F17" s="9">
        <v>0</v>
      </c>
    </row>
    <row r="18" spans="1:6">
      <c r="B18" t="s">
        <v>44</v>
      </c>
      <c r="C18" s="79"/>
      <c r="D18" s="25"/>
      <c r="E18" s="9">
        <v>0</v>
      </c>
      <c r="F18" s="9">
        <v>0</v>
      </c>
    </row>
    <row r="19" spans="1:6">
      <c r="C19" s="79"/>
      <c r="D19" s="25"/>
      <c r="E19" s="9"/>
      <c r="F19" s="9"/>
    </row>
    <row r="20" spans="1:6">
      <c r="A20" t="s">
        <v>114</v>
      </c>
      <c r="C20" s="79">
        <v>1</v>
      </c>
      <c r="D20" s="25">
        <v>2720000</v>
      </c>
      <c r="E20" s="9">
        <v>7.6923076923076927E-2</v>
      </c>
      <c r="F20" s="9">
        <v>0.38355318310363623</v>
      </c>
    </row>
    <row r="21" spans="1:6">
      <c r="B21" t="s">
        <v>67</v>
      </c>
      <c r="C21" s="79">
        <v>1</v>
      </c>
      <c r="D21" s="25">
        <v>2720000</v>
      </c>
      <c r="E21" s="9">
        <v>7.6923076923076927E-2</v>
      </c>
      <c r="F21" s="9">
        <v>0.38355318310363623</v>
      </c>
    </row>
    <row r="22" spans="1:6">
      <c r="C22" s="79"/>
      <c r="D22" s="25"/>
      <c r="E22" s="9"/>
      <c r="F22" s="9"/>
    </row>
    <row r="23" spans="1:6">
      <c r="A23" t="s">
        <v>109</v>
      </c>
      <c r="C23" s="79">
        <v>1</v>
      </c>
      <c r="D23" s="25">
        <v>362966</v>
      </c>
      <c r="E23" s="9">
        <v>7.6923076923076927E-2</v>
      </c>
      <c r="F23" s="9">
        <v>5.1182634065586187E-2</v>
      </c>
    </row>
    <row r="24" spans="1:6">
      <c r="B24" t="s">
        <v>67</v>
      </c>
      <c r="C24" s="79">
        <v>1</v>
      </c>
      <c r="D24" s="25">
        <v>362966</v>
      </c>
      <c r="E24" s="9">
        <v>7.6923076923076927E-2</v>
      </c>
      <c r="F24" s="9">
        <v>5.1182634065586187E-2</v>
      </c>
    </row>
    <row r="25" spans="1:6">
      <c r="C25" s="79"/>
      <c r="D25" s="25"/>
      <c r="E25" s="9"/>
      <c r="F25" s="9"/>
    </row>
    <row r="26" spans="1:6">
      <c r="A26" t="s">
        <v>122</v>
      </c>
      <c r="C26" s="79">
        <v>1</v>
      </c>
      <c r="D26" s="25">
        <v>467280</v>
      </c>
      <c r="E26" s="9">
        <v>7.6923076923076927E-2</v>
      </c>
      <c r="F26" s="9">
        <v>6.5892180662009969E-2</v>
      </c>
    </row>
    <row r="27" spans="1:6">
      <c r="B27" t="s">
        <v>51</v>
      </c>
      <c r="C27" s="79">
        <v>1</v>
      </c>
      <c r="D27" s="25">
        <v>467280</v>
      </c>
      <c r="E27" s="9">
        <v>7.6923076923076927E-2</v>
      </c>
      <c r="F27" s="9">
        <v>6.5892180662009969E-2</v>
      </c>
    </row>
    <row r="28" spans="1:6">
      <c r="C28" s="79"/>
      <c r="D28" s="25"/>
      <c r="E28" s="9"/>
      <c r="F28" s="9"/>
    </row>
    <row r="29" spans="1:6">
      <c r="A29" t="s">
        <v>121</v>
      </c>
      <c r="C29" s="79">
        <v>1</v>
      </c>
      <c r="D29" s="25">
        <v>141360</v>
      </c>
      <c r="E29" s="9">
        <v>7.6923076923076927E-2</v>
      </c>
      <c r="F29" s="9">
        <v>1.9933484545415447E-2</v>
      </c>
    </row>
    <row r="30" spans="1:6">
      <c r="B30" t="s">
        <v>51</v>
      </c>
      <c r="C30" s="79">
        <v>1</v>
      </c>
      <c r="D30" s="25">
        <v>141360</v>
      </c>
      <c r="E30" s="9">
        <v>7.6923076923076927E-2</v>
      </c>
      <c r="F30" s="9">
        <v>1.9933484545415447E-2</v>
      </c>
    </row>
    <row r="31" spans="1:6">
      <c r="C31" s="79"/>
      <c r="D31" s="25"/>
      <c r="E31" s="9"/>
      <c r="F31" s="9"/>
    </row>
    <row r="32" spans="1:6">
      <c r="A32" t="s">
        <v>119</v>
      </c>
      <c r="C32" s="79">
        <v>1</v>
      </c>
      <c r="D32" s="25">
        <v>1125000</v>
      </c>
      <c r="E32" s="9">
        <v>7.6923076923076927E-2</v>
      </c>
      <c r="F32" s="9">
        <v>0.15863872462926129</v>
      </c>
    </row>
    <row r="33" spans="1:6">
      <c r="B33" t="s">
        <v>51</v>
      </c>
      <c r="C33" s="79">
        <v>1</v>
      </c>
      <c r="D33" s="25">
        <v>1125000</v>
      </c>
      <c r="E33" s="9">
        <v>7.6923076923076927E-2</v>
      </c>
      <c r="F33" s="9">
        <v>0.15863872462926129</v>
      </c>
    </row>
    <row r="34" spans="1:6">
      <c r="C34" s="79"/>
      <c r="D34" s="25"/>
      <c r="E34" s="9"/>
      <c r="F34" s="9"/>
    </row>
    <row r="35" spans="1:6">
      <c r="A35" t="s">
        <v>127</v>
      </c>
      <c r="C35" s="79">
        <v>1</v>
      </c>
      <c r="D35" s="25">
        <v>50000</v>
      </c>
      <c r="E35" s="9">
        <v>7.6923076923076927E-2</v>
      </c>
      <c r="F35" s="9">
        <v>7.0506099835227244E-3</v>
      </c>
    </row>
    <row r="36" spans="1:6">
      <c r="B36" t="s">
        <v>59</v>
      </c>
      <c r="C36" s="79">
        <v>1</v>
      </c>
      <c r="D36" s="25">
        <v>50000</v>
      </c>
      <c r="E36" s="9">
        <v>7.6923076923076927E-2</v>
      </c>
      <c r="F36" s="9">
        <v>7.0506099835227244E-3</v>
      </c>
    </row>
    <row r="37" spans="1:6">
      <c r="C37" s="79"/>
      <c r="D37" s="25"/>
      <c r="E37" s="9"/>
      <c r="F37" s="9"/>
    </row>
    <row r="38" spans="1:6">
      <c r="A38" t="s">
        <v>132</v>
      </c>
      <c r="C38" s="79">
        <v>1</v>
      </c>
      <c r="D38" s="25">
        <v>516879</v>
      </c>
      <c r="E38" s="9">
        <v>7.6923076923076927E-2</v>
      </c>
      <c r="F38" s="9">
        <v>7.2886244753464849E-2</v>
      </c>
    </row>
    <row r="39" spans="1:6">
      <c r="B39" t="s">
        <v>56</v>
      </c>
      <c r="C39" s="79">
        <v>1</v>
      </c>
      <c r="D39" s="25">
        <v>516879</v>
      </c>
      <c r="E39" s="9">
        <v>7.6923076923076927E-2</v>
      </c>
      <c r="F39" s="9">
        <v>7.2886244753464849E-2</v>
      </c>
    </row>
    <row r="40" spans="1:6">
      <c r="C40" s="79"/>
      <c r="D40" s="25"/>
      <c r="E40" s="9"/>
      <c r="F40" s="9"/>
    </row>
    <row r="41" spans="1:6">
      <c r="A41" t="s">
        <v>136</v>
      </c>
      <c r="C41" s="79">
        <v>1</v>
      </c>
      <c r="D41" s="25">
        <v>350000</v>
      </c>
      <c r="E41" s="9">
        <v>7.6923076923076927E-2</v>
      </c>
      <c r="F41" s="9">
        <v>4.9354269884659074E-2</v>
      </c>
    </row>
    <row r="42" spans="1:6">
      <c r="B42" t="s">
        <v>70</v>
      </c>
      <c r="C42" s="79">
        <v>1</v>
      </c>
      <c r="D42" s="25">
        <v>350000</v>
      </c>
      <c r="E42" s="9">
        <v>7.6923076923076927E-2</v>
      </c>
      <c r="F42" s="9">
        <v>4.9354269884659074E-2</v>
      </c>
    </row>
    <row r="43" spans="1:6">
      <c r="C43" s="79"/>
      <c r="D43" s="25"/>
      <c r="E43" s="9"/>
      <c r="F43" s="9"/>
    </row>
    <row r="44" spans="1:6">
      <c r="A44" t="s">
        <v>134</v>
      </c>
      <c r="C44" s="79">
        <v>1</v>
      </c>
      <c r="D44" s="25">
        <v>300000</v>
      </c>
      <c r="E44" s="9">
        <v>7.6923076923076927E-2</v>
      </c>
      <c r="F44" s="9">
        <v>4.2303659901136346E-2</v>
      </c>
    </row>
    <row r="45" spans="1:6">
      <c r="B45" t="s">
        <v>70</v>
      </c>
      <c r="C45" s="79">
        <v>1</v>
      </c>
      <c r="D45" s="25">
        <v>300000</v>
      </c>
      <c r="E45" s="9">
        <v>7.6923076923076927E-2</v>
      </c>
      <c r="F45" s="9">
        <v>4.2303659901136346E-2</v>
      </c>
    </row>
    <row r="46" spans="1:6">
      <c r="C46" s="79"/>
      <c r="D46" s="25"/>
      <c r="E46" s="9"/>
      <c r="F46" s="9"/>
    </row>
    <row r="47" spans="1:6">
      <c r="A47" t="s">
        <v>29</v>
      </c>
      <c r="C47" s="79">
        <v>13</v>
      </c>
      <c r="D47" s="25">
        <v>7091585</v>
      </c>
      <c r="E47" s="9">
        <v>1</v>
      </c>
      <c r="F4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5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8" t="s">
        <v>0</v>
      </c>
      <c r="B1" s="88" t="s">
        <v>35</v>
      </c>
      <c r="C1" s="88" t="s">
        <v>26</v>
      </c>
      <c r="D1" s="88" t="s">
        <v>31</v>
      </c>
      <c r="E1" s="88" t="s">
        <v>27</v>
      </c>
      <c r="F1" s="88" t="s">
        <v>32</v>
      </c>
      <c r="G1" s="88" t="s">
        <v>36</v>
      </c>
      <c r="H1" s="88" t="s">
        <v>37</v>
      </c>
      <c r="I1" s="88" t="s">
        <v>38</v>
      </c>
      <c r="J1" s="88" t="s">
        <v>33</v>
      </c>
      <c r="K1" s="93" t="s">
        <v>42</v>
      </c>
      <c r="L1">
        <v>115</v>
      </c>
    </row>
    <row r="2" spans="1:12" ht="15">
      <c r="A2" s="107" t="s">
        <v>90</v>
      </c>
      <c r="B2" s="107" t="s">
        <v>137</v>
      </c>
      <c r="C2" s="107" t="s">
        <v>91</v>
      </c>
      <c r="D2" s="107" t="s">
        <v>92</v>
      </c>
      <c r="E2" s="107" t="s">
        <v>52</v>
      </c>
      <c r="F2" s="108">
        <v>1000825</v>
      </c>
      <c r="G2" s="109">
        <v>530000</v>
      </c>
      <c r="H2" s="107" t="s">
        <v>93</v>
      </c>
      <c r="I2" s="107" t="s">
        <v>93</v>
      </c>
      <c r="J2" s="110">
        <v>45195</v>
      </c>
    </row>
    <row r="3" spans="1:12" ht="15">
      <c r="A3" s="107" t="s">
        <v>90</v>
      </c>
      <c r="B3" s="107" t="s">
        <v>137</v>
      </c>
      <c r="C3" s="107" t="s">
        <v>91</v>
      </c>
      <c r="D3" s="107" t="s">
        <v>92</v>
      </c>
      <c r="E3" s="107" t="s">
        <v>52</v>
      </c>
      <c r="F3" s="108">
        <v>1000619</v>
      </c>
      <c r="G3" s="109">
        <v>519950</v>
      </c>
      <c r="H3" s="107" t="s">
        <v>93</v>
      </c>
      <c r="I3" s="107" t="s">
        <v>93</v>
      </c>
      <c r="J3" s="110">
        <v>45189</v>
      </c>
    </row>
    <row r="4" spans="1:12" ht="15">
      <c r="A4" s="107" t="s">
        <v>90</v>
      </c>
      <c r="B4" s="107" t="s">
        <v>137</v>
      </c>
      <c r="C4" s="107" t="s">
        <v>91</v>
      </c>
      <c r="D4" s="107" t="s">
        <v>92</v>
      </c>
      <c r="E4" s="107" t="s">
        <v>52</v>
      </c>
      <c r="F4" s="108">
        <v>1000448</v>
      </c>
      <c r="G4" s="109">
        <v>524950</v>
      </c>
      <c r="H4" s="107" t="s">
        <v>93</v>
      </c>
      <c r="I4" s="107" t="s">
        <v>93</v>
      </c>
      <c r="J4" s="110">
        <v>45182</v>
      </c>
    </row>
    <row r="5" spans="1:12" ht="15">
      <c r="A5" s="107" t="s">
        <v>67</v>
      </c>
      <c r="B5" s="107" t="s">
        <v>138</v>
      </c>
      <c r="C5" s="107" t="s">
        <v>68</v>
      </c>
      <c r="D5" s="107" t="s">
        <v>69</v>
      </c>
      <c r="E5" s="107" t="s">
        <v>52</v>
      </c>
      <c r="F5" s="108">
        <v>1000528</v>
      </c>
      <c r="G5" s="109">
        <v>2100000</v>
      </c>
      <c r="H5" s="107" t="s">
        <v>55</v>
      </c>
      <c r="I5" s="107" t="s">
        <v>93</v>
      </c>
      <c r="J5" s="110">
        <v>45184</v>
      </c>
    </row>
    <row r="6" spans="1:12" ht="15">
      <c r="A6" s="107" t="s">
        <v>67</v>
      </c>
      <c r="B6" s="107" t="s">
        <v>138</v>
      </c>
      <c r="C6" s="107" t="s">
        <v>68</v>
      </c>
      <c r="D6" s="107" t="s">
        <v>69</v>
      </c>
      <c r="E6" s="107" t="s">
        <v>52</v>
      </c>
      <c r="F6" s="108">
        <v>1001034</v>
      </c>
      <c r="G6" s="109">
        <v>415000</v>
      </c>
      <c r="H6" s="107" t="s">
        <v>55</v>
      </c>
      <c r="I6" s="107" t="s">
        <v>93</v>
      </c>
      <c r="J6" s="110">
        <v>45198</v>
      </c>
    </row>
    <row r="7" spans="1:12" ht="15">
      <c r="A7" s="107" t="s">
        <v>67</v>
      </c>
      <c r="B7" s="107" t="s">
        <v>138</v>
      </c>
      <c r="C7" s="107" t="s">
        <v>68</v>
      </c>
      <c r="D7" s="107" t="s">
        <v>69</v>
      </c>
      <c r="E7" s="107" t="s">
        <v>52</v>
      </c>
      <c r="F7" s="108">
        <v>1000580</v>
      </c>
      <c r="G7" s="109">
        <v>692000</v>
      </c>
      <c r="H7" s="107" t="s">
        <v>55</v>
      </c>
      <c r="I7" s="107" t="s">
        <v>93</v>
      </c>
      <c r="J7" s="110">
        <v>45188</v>
      </c>
    </row>
    <row r="8" spans="1:12" ht="15">
      <c r="A8" s="107" t="s">
        <v>67</v>
      </c>
      <c r="B8" s="107" t="s">
        <v>138</v>
      </c>
      <c r="C8" s="107" t="s">
        <v>68</v>
      </c>
      <c r="D8" s="107" t="s">
        <v>69</v>
      </c>
      <c r="E8" s="107" t="s">
        <v>52</v>
      </c>
      <c r="F8" s="108">
        <v>1000713</v>
      </c>
      <c r="G8" s="109">
        <v>609000</v>
      </c>
      <c r="H8" s="107" t="s">
        <v>55</v>
      </c>
      <c r="I8" s="107" t="s">
        <v>93</v>
      </c>
      <c r="J8" s="110">
        <v>45191</v>
      </c>
    </row>
    <row r="9" spans="1:12" ht="15">
      <c r="A9" s="107" t="s">
        <v>67</v>
      </c>
      <c r="B9" s="107" t="s">
        <v>138</v>
      </c>
      <c r="C9" s="107" t="s">
        <v>100</v>
      </c>
      <c r="D9" s="107" t="s">
        <v>101</v>
      </c>
      <c r="E9" s="107" t="s">
        <v>52</v>
      </c>
      <c r="F9" s="108">
        <v>1000582</v>
      </c>
      <c r="G9" s="109">
        <v>680676</v>
      </c>
      <c r="H9" s="107" t="s">
        <v>93</v>
      </c>
      <c r="I9" s="107" t="s">
        <v>93</v>
      </c>
      <c r="J9" s="110">
        <v>45188</v>
      </c>
    </row>
    <row r="10" spans="1:12" ht="15">
      <c r="A10" s="107" t="s">
        <v>67</v>
      </c>
      <c r="B10" s="107" t="s">
        <v>138</v>
      </c>
      <c r="C10" s="107" t="s">
        <v>68</v>
      </c>
      <c r="D10" s="107" t="s">
        <v>69</v>
      </c>
      <c r="E10" s="107" t="s">
        <v>52</v>
      </c>
      <c r="F10" s="108">
        <v>1000608</v>
      </c>
      <c r="G10" s="109">
        <v>530000</v>
      </c>
      <c r="H10" s="107" t="s">
        <v>55</v>
      </c>
      <c r="I10" s="107" t="s">
        <v>93</v>
      </c>
      <c r="J10" s="110">
        <v>45189</v>
      </c>
    </row>
    <row r="11" spans="1:12" ht="15">
      <c r="A11" s="107" t="s">
        <v>67</v>
      </c>
      <c r="B11" s="107" t="s">
        <v>138</v>
      </c>
      <c r="C11" s="107" t="s">
        <v>68</v>
      </c>
      <c r="D11" s="107" t="s">
        <v>69</v>
      </c>
      <c r="E11" s="107" t="s">
        <v>52</v>
      </c>
      <c r="F11" s="108">
        <v>1000606</v>
      </c>
      <c r="G11" s="109">
        <v>389000</v>
      </c>
      <c r="H11" s="107" t="s">
        <v>55</v>
      </c>
      <c r="I11" s="107" t="s">
        <v>93</v>
      </c>
      <c r="J11" s="110">
        <v>45189</v>
      </c>
    </row>
    <row r="12" spans="1:12" ht="15">
      <c r="A12" s="107" t="s">
        <v>67</v>
      </c>
      <c r="B12" s="107" t="s">
        <v>138</v>
      </c>
      <c r="C12" s="107" t="s">
        <v>100</v>
      </c>
      <c r="D12" s="107" t="s">
        <v>101</v>
      </c>
      <c r="E12" s="107" t="s">
        <v>52</v>
      </c>
      <c r="F12" s="108">
        <v>1000263</v>
      </c>
      <c r="G12" s="109">
        <v>677039</v>
      </c>
      <c r="H12" s="107" t="s">
        <v>93</v>
      </c>
      <c r="I12" s="107" t="s">
        <v>93</v>
      </c>
      <c r="J12" s="110">
        <v>45176</v>
      </c>
    </row>
    <row r="13" spans="1:12" ht="15">
      <c r="A13" s="107" t="s">
        <v>67</v>
      </c>
      <c r="B13" s="107" t="s">
        <v>138</v>
      </c>
      <c r="C13" s="107" t="s">
        <v>68</v>
      </c>
      <c r="D13" s="107" t="s">
        <v>69</v>
      </c>
      <c r="E13" s="107" t="s">
        <v>52</v>
      </c>
      <c r="F13" s="108">
        <v>1000276</v>
      </c>
      <c r="G13" s="109">
        <v>1087500</v>
      </c>
      <c r="H13" s="107" t="s">
        <v>55</v>
      </c>
      <c r="I13" s="107" t="s">
        <v>93</v>
      </c>
      <c r="J13" s="110">
        <v>45176</v>
      </c>
    </row>
    <row r="14" spans="1:12" ht="15">
      <c r="A14" s="107" t="s">
        <v>67</v>
      </c>
      <c r="B14" s="107" t="s">
        <v>138</v>
      </c>
      <c r="C14" s="107" t="s">
        <v>68</v>
      </c>
      <c r="D14" s="107" t="s">
        <v>69</v>
      </c>
      <c r="E14" s="107" t="s">
        <v>52</v>
      </c>
      <c r="F14" s="108">
        <v>1001031</v>
      </c>
      <c r="G14" s="109">
        <v>1350000</v>
      </c>
      <c r="H14" s="107" t="s">
        <v>55</v>
      </c>
      <c r="I14" s="107" t="s">
        <v>93</v>
      </c>
      <c r="J14" s="110">
        <v>45198</v>
      </c>
    </row>
    <row r="15" spans="1:12" ht="15">
      <c r="A15" s="107" t="s">
        <v>67</v>
      </c>
      <c r="B15" s="107" t="s">
        <v>138</v>
      </c>
      <c r="C15" s="107" t="s">
        <v>100</v>
      </c>
      <c r="D15" s="107" t="s">
        <v>101</v>
      </c>
      <c r="E15" s="107" t="s">
        <v>52</v>
      </c>
      <c r="F15" s="108">
        <v>1000301</v>
      </c>
      <c r="G15" s="109">
        <v>652431</v>
      </c>
      <c r="H15" s="107" t="s">
        <v>93</v>
      </c>
      <c r="I15" s="107" t="s">
        <v>93</v>
      </c>
      <c r="J15" s="110">
        <v>45177</v>
      </c>
    </row>
    <row r="16" spans="1:12" ht="15">
      <c r="A16" s="107" t="s">
        <v>67</v>
      </c>
      <c r="B16" s="107" t="s">
        <v>138</v>
      </c>
      <c r="C16" s="107" t="s">
        <v>68</v>
      </c>
      <c r="D16" s="107" t="s">
        <v>69</v>
      </c>
      <c r="E16" s="107" t="s">
        <v>78</v>
      </c>
      <c r="F16" s="108">
        <v>1000155</v>
      </c>
      <c r="G16" s="109">
        <v>425000</v>
      </c>
      <c r="H16" s="107" t="s">
        <v>55</v>
      </c>
      <c r="I16" s="107" t="s">
        <v>93</v>
      </c>
      <c r="J16" s="110">
        <v>45170</v>
      </c>
    </row>
    <row r="17" spans="1:10" ht="15">
      <c r="A17" s="107" t="s">
        <v>67</v>
      </c>
      <c r="B17" s="107" t="s">
        <v>138</v>
      </c>
      <c r="C17" s="107" t="s">
        <v>88</v>
      </c>
      <c r="D17" s="107" t="s">
        <v>95</v>
      </c>
      <c r="E17" s="107" t="s">
        <v>94</v>
      </c>
      <c r="F17" s="108">
        <v>1000525</v>
      </c>
      <c r="G17" s="109">
        <v>650000</v>
      </c>
      <c r="H17" s="107" t="s">
        <v>55</v>
      </c>
      <c r="I17" s="107" t="s">
        <v>93</v>
      </c>
      <c r="J17" s="110">
        <v>45184</v>
      </c>
    </row>
    <row r="18" spans="1:10" ht="15">
      <c r="A18" s="107" t="s">
        <v>67</v>
      </c>
      <c r="B18" s="107" t="s">
        <v>138</v>
      </c>
      <c r="C18" s="107" t="s">
        <v>88</v>
      </c>
      <c r="D18" s="107" t="s">
        <v>95</v>
      </c>
      <c r="E18" s="107" t="s">
        <v>52</v>
      </c>
      <c r="F18" s="108">
        <v>1000401</v>
      </c>
      <c r="G18" s="109">
        <v>900000</v>
      </c>
      <c r="H18" s="107" t="s">
        <v>55</v>
      </c>
      <c r="I18" s="107" t="s">
        <v>93</v>
      </c>
      <c r="J18" s="110">
        <v>45181</v>
      </c>
    </row>
    <row r="19" spans="1:10" ht="15">
      <c r="A19" s="107" t="s">
        <v>67</v>
      </c>
      <c r="B19" s="107" t="s">
        <v>138</v>
      </c>
      <c r="C19" s="107" t="s">
        <v>68</v>
      </c>
      <c r="D19" s="107" t="s">
        <v>69</v>
      </c>
      <c r="E19" s="107" t="s">
        <v>65</v>
      </c>
      <c r="F19" s="108">
        <v>1000421</v>
      </c>
      <c r="G19" s="109">
        <v>399900</v>
      </c>
      <c r="H19" s="107" t="s">
        <v>55</v>
      </c>
      <c r="I19" s="107" t="s">
        <v>93</v>
      </c>
      <c r="J19" s="110">
        <v>45181</v>
      </c>
    </row>
    <row r="20" spans="1:10" ht="15">
      <c r="A20" s="107" t="s">
        <v>67</v>
      </c>
      <c r="B20" s="107" t="s">
        <v>138</v>
      </c>
      <c r="C20" s="107" t="s">
        <v>106</v>
      </c>
      <c r="D20" s="107" t="s">
        <v>72</v>
      </c>
      <c r="E20" s="107" t="s">
        <v>52</v>
      </c>
      <c r="F20" s="108">
        <v>1000368</v>
      </c>
      <c r="G20" s="109">
        <v>1335000</v>
      </c>
      <c r="H20" s="107" t="s">
        <v>55</v>
      </c>
      <c r="I20" s="107" t="s">
        <v>93</v>
      </c>
      <c r="J20" s="110">
        <v>45180</v>
      </c>
    </row>
    <row r="21" spans="1:10" ht="15">
      <c r="A21" s="107" t="s">
        <v>67</v>
      </c>
      <c r="B21" s="107" t="s">
        <v>138</v>
      </c>
      <c r="C21" s="107" t="s">
        <v>57</v>
      </c>
      <c r="D21" s="107" t="s">
        <v>103</v>
      </c>
      <c r="E21" s="107" t="s">
        <v>52</v>
      </c>
      <c r="F21" s="108">
        <v>1000816</v>
      </c>
      <c r="G21" s="109">
        <v>400000</v>
      </c>
      <c r="H21" s="107" t="s">
        <v>55</v>
      </c>
      <c r="I21" s="107" t="s">
        <v>93</v>
      </c>
      <c r="J21" s="110">
        <v>45195</v>
      </c>
    </row>
    <row r="22" spans="1:10" ht="15">
      <c r="A22" s="107" t="s">
        <v>67</v>
      </c>
      <c r="B22" s="107" t="s">
        <v>138</v>
      </c>
      <c r="C22" s="107" t="s">
        <v>100</v>
      </c>
      <c r="D22" s="107" t="s">
        <v>101</v>
      </c>
      <c r="E22" s="107" t="s">
        <v>52</v>
      </c>
      <c r="F22" s="108">
        <v>1000916</v>
      </c>
      <c r="G22" s="109">
        <v>603793</v>
      </c>
      <c r="H22" s="107" t="s">
        <v>55</v>
      </c>
      <c r="I22" s="107" t="s">
        <v>93</v>
      </c>
      <c r="J22" s="110">
        <v>45197</v>
      </c>
    </row>
    <row r="23" spans="1:10" ht="15">
      <c r="A23" s="107" t="s">
        <v>67</v>
      </c>
      <c r="B23" s="107" t="s">
        <v>138</v>
      </c>
      <c r="C23" s="107" t="s">
        <v>68</v>
      </c>
      <c r="D23" s="107" t="s">
        <v>69</v>
      </c>
      <c r="E23" s="107" t="s">
        <v>52</v>
      </c>
      <c r="F23" s="108">
        <v>1000231</v>
      </c>
      <c r="G23" s="109">
        <v>585000</v>
      </c>
      <c r="H23" s="107" t="s">
        <v>55</v>
      </c>
      <c r="I23" s="107" t="s">
        <v>93</v>
      </c>
      <c r="J23" s="110">
        <v>45175</v>
      </c>
    </row>
    <row r="24" spans="1:10" ht="15">
      <c r="A24" s="107" t="s">
        <v>67</v>
      </c>
      <c r="B24" s="107" t="s">
        <v>138</v>
      </c>
      <c r="C24" s="107" t="s">
        <v>88</v>
      </c>
      <c r="D24" s="107" t="s">
        <v>95</v>
      </c>
      <c r="E24" s="107" t="s">
        <v>94</v>
      </c>
      <c r="F24" s="108">
        <v>1000541</v>
      </c>
      <c r="G24" s="109">
        <v>1380000</v>
      </c>
      <c r="H24" s="107" t="s">
        <v>55</v>
      </c>
      <c r="I24" s="107" t="s">
        <v>93</v>
      </c>
      <c r="J24" s="110">
        <v>45187</v>
      </c>
    </row>
    <row r="25" spans="1:10" ht="15">
      <c r="A25" s="107" t="s">
        <v>51</v>
      </c>
      <c r="B25" s="107" t="s">
        <v>139</v>
      </c>
      <c r="C25" s="107" t="s">
        <v>53</v>
      </c>
      <c r="D25" s="107" t="s">
        <v>54</v>
      </c>
      <c r="E25" s="107" t="s">
        <v>52</v>
      </c>
      <c r="F25" s="108">
        <v>1000828</v>
      </c>
      <c r="G25" s="109">
        <v>1405000</v>
      </c>
      <c r="H25" s="107" t="s">
        <v>55</v>
      </c>
      <c r="I25" s="107" t="s">
        <v>93</v>
      </c>
      <c r="J25" s="110">
        <v>45195</v>
      </c>
    </row>
    <row r="26" spans="1:10" ht="15">
      <c r="A26" s="107" t="s">
        <v>51</v>
      </c>
      <c r="B26" s="107" t="s">
        <v>139</v>
      </c>
      <c r="C26" s="107" t="s">
        <v>53</v>
      </c>
      <c r="D26" s="107" t="s">
        <v>54</v>
      </c>
      <c r="E26" s="107" t="s">
        <v>52</v>
      </c>
      <c r="F26" s="108">
        <v>1000181</v>
      </c>
      <c r="G26" s="109">
        <v>600000</v>
      </c>
      <c r="H26" s="107" t="s">
        <v>55</v>
      </c>
      <c r="I26" s="107" t="s">
        <v>93</v>
      </c>
      <c r="J26" s="110">
        <v>45174</v>
      </c>
    </row>
    <row r="27" spans="1:10" ht="15">
      <c r="A27" s="107" t="s">
        <v>51</v>
      </c>
      <c r="B27" s="107" t="s">
        <v>139</v>
      </c>
      <c r="C27" s="107" t="s">
        <v>61</v>
      </c>
      <c r="D27" s="107" t="s">
        <v>82</v>
      </c>
      <c r="E27" s="107" t="s">
        <v>52</v>
      </c>
      <c r="F27" s="108">
        <v>1000821</v>
      </c>
      <c r="G27" s="109">
        <v>545000</v>
      </c>
      <c r="H27" s="107" t="s">
        <v>55</v>
      </c>
      <c r="I27" s="107" t="s">
        <v>93</v>
      </c>
      <c r="J27" s="110">
        <v>45195</v>
      </c>
    </row>
    <row r="28" spans="1:10" ht="15">
      <c r="A28" s="107" t="s">
        <v>51</v>
      </c>
      <c r="B28" s="107" t="s">
        <v>139</v>
      </c>
      <c r="C28" s="107" t="s">
        <v>61</v>
      </c>
      <c r="D28" s="107" t="s">
        <v>82</v>
      </c>
      <c r="E28" s="107" t="s">
        <v>52</v>
      </c>
      <c r="F28" s="108">
        <v>1000552</v>
      </c>
      <c r="G28" s="109">
        <v>759500</v>
      </c>
      <c r="H28" s="107" t="s">
        <v>55</v>
      </c>
      <c r="I28" s="107" t="s">
        <v>93</v>
      </c>
      <c r="J28" s="110">
        <v>45187</v>
      </c>
    </row>
    <row r="29" spans="1:10" ht="15">
      <c r="A29" s="107" t="s">
        <v>51</v>
      </c>
      <c r="B29" s="107" t="s">
        <v>139</v>
      </c>
      <c r="C29" s="107" t="s">
        <v>53</v>
      </c>
      <c r="D29" s="107" t="s">
        <v>54</v>
      </c>
      <c r="E29" s="107" t="s">
        <v>52</v>
      </c>
      <c r="F29" s="108">
        <v>1000769</v>
      </c>
      <c r="G29" s="109">
        <v>1150000</v>
      </c>
      <c r="H29" s="107" t="s">
        <v>55</v>
      </c>
      <c r="I29" s="107" t="s">
        <v>93</v>
      </c>
      <c r="J29" s="110">
        <v>45194</v>
      </c>
    </row>
    <row r="30" spans="1:10" ht="15">
      <c r="A30" s="107" t="s">
        <v>51</v>
      </c>
      <c r="B30" s="107" t="s">
        <v>139</v>
      </c>
      <c r="C30" s="107" t="s">
        <v>61</v>
      </c>
      <c r="D30" s="107" t="s">
        <v>82</v>
      </c>
      <c r="E30" s="107" t="s">
        <v>52</v>
      </c>
      <c r="F30" s="108">
        <v>1000809</v>
      </c>
      <c r="G30" s="109">
        <v>1300000</v>
      </c>
      <c r="H30" s="107" t="s">
        <v>55</v>
      </c>
      <c r="I30" s="107" t="s">
        <v>93</v>
      </c>
      <c r="J30" s="110">
        <v>45195</v>
      </c>
    </row>
    <row r="31" spans="1:10" ht="15">
      <c r="A31" s="107" t="s">
        <v>51</v>
      </c>
      <c r="B31" s="107" t="s">
        <v>139</v>
      </c>
      <c r="C31" s="107" t="s">
        <v>96</v>
      </c>
      <c r="D31" s="107" t="s">
        <v>102</v>
      </c>
      <c r="E31" s="107" t="s">
        <v>65</v>
      </c>
      <c r="F31" s="108">
        <v>1000589</v>
      </c>
      <c r="G31" s="109">
        <v>217000</v>
      </c>
      <c r="H31" s="107" t="s">
        <v>55</v>
      </c>
      <c r="I31" s="107" t="s">
        <v>93</v>
      </c>
      <c r="J31" s="110">
        <v>45188</v>
      </c>
    </row>
    <row r="32" spans="1:10" ht="15">
      <c r="A32" s="107" t="s">
        <v>51</v>
      </c>
      <c r="B32" s="107" t="s">
        <v>139</v>
      </c>
      <c r="C32" s="107" t="s">
        <v>53</v>
      </c>
      <c r="D32" s="107" t="s">
        <v>54</v>
      </c>
      <c r="E32" s="107" t="s">
        <v>52</v>
      </c>
      <c r="F32" s="108">
        <v>1000675</v>
      </c>
      <c r="G32" s="109">
        <v>691500</v>
      </c>
      <c r="H32" s="107" t="s">
        <v>55</v>
      </c>
      <c r="I32" s="107" t="s">
        <v>93</v>
      </c>
      <c r="J32" s="110">
        <v>45190</v>
      </c>
    </row>
    <row r="33" spans="1:10" ht="15">
      <c r="A33" s="107" t="s">
        <v>51</v>
      </c>
      <c r="B33" s="107" t="s">
        <v>139</v>
      </c>
      <c r="C33" s="107" t="s">
        <v>96</v>
      </c>
      <c r="D33" s="107" t="s">
        <v>99</v>
      </c>
      <c r="E33" s="107" t="s">
        <v>52</v>
      </c>
      <c r="F33" s="108">
        <v>1000633</v>
      </c>
      <c r="G33" s="109">
        <v>669000</v>
      </c>
      <c r="H33" s="107" t="s">
        <v>55</v>
      </c>
      <c r="I33" s="107" t="s">
        <v>93</v>
      </c>
      <c r="J33" s="110">
        <v>45190</v>
      </c>
    </row>
    <row r="34" spans="1:10" ht="15">
      <c r="A34" s="107" t="s">
        <v>51</v>
      </c>
      <c r="B34" s="107" t="s">
        <v>139</v>
      </c>
      <c r="C34" s="107" t="s">
        <v>61</v>
      </c>
      <c r="D34" s="107" t="s">
        <v>82</v>
      </c>
      <c r="E34" s="107" t="s">
        <v>52</v>
      </c>
      <c r="F34" s="108">
        <v>1000868</v>
      </c>
      <c r="G34" s="109">
        <v>560000</v>
      </c>
      <c r="H34" s="107" t="s">
        <v>55</v>
      </c>
      <c r="I34" s="107" t="s">
        <v>93</v>
      </c>
      <c r="J34" s="110">
        <v>45196</v>
      </c>
    </row>
    <row r="35" spans="1:10" ht="15">
      <c r="A35" s="107" t="s">
        <v>51</v>
      </c>
      <c r="B35" s="107" t="s">
        <v>139</v>
      </c>
      <c r="C35" s="107" t="s">
        <v>53</v>
      </c>
      <c r="D35" s="107" t="s">
        <v>54</v>
      </c>
      <c r="E35" s="107" t="s">
        <v>65</v>
      </c>
      <c r="F35" s="108">
        <v>1000563</v>
      </c>
      <c r="G35" s="109">
        <v>584000</v>
      </c>
      <c r="H35" s="107" t="s">
        <v>55</v>
      </c>
      <c r="I35" s="107" t="s">
        <v>93</v>
      </c>
      <c r="J35" s="110">
        <v>45187</v>
      </c>
    </row>
    <row r="36" spans="1:10" ht="15">
      <c r="A36" s="107" t="s">
        <v>51</v>
      </c>
      <c r="B36" s="107" t="s">
        <v>139</v>
      </c>
      <c r="C36" s="107" t="s">
        <v>96</v>
      </c>
      <c r="D36" s="107" t="s">
        <v>97</v>
      </c>
      <c r="E36" s="107" t="s">
        <v>65</v>
      </c>
      <c r="F36" s="108">
        <v>1000549</v>
      </c>
      <c r="G36" s="109">
        <v>410400</v>
      </c>
      <c r="H36" s="107" t="s">
        <v>93</v>
      </c>
      <c r="I36" s="107" t="s">
        <v>93</v>
      </c>
      <c r="J36" s="110">
        <v>45187</v>
      </c>
    </row>
    <row r="37" spans="1:10" ht="15">
      <c r="A37" s="107" t="s">
        <v>51</v>
      </c>
      <c r="B37" s="107" t="s">
        <v>139</v>
      </c>
      <c r="C37" s="107" t="s">
        <v>61</v>
      </c>
      <c r="D37" s="107" t="s">
        <v>82</v>
      </c>
      <c r="E37" s="107" t="s">
        <v>52</v>
      </c>
      <c r="F37" s="108">
        <v>1000437</v>
      </c>
      <c r="G37" s="109">
        <v>509000</v>
      </c>
      <c r="H37" s="107" t="s">
        <v>55</v>
      </c>
      <c r="I37" s="107" t="s">
        <v>93</v>
      </c>
      <c r="J37" s="110">
        <v>45182</v>
      </c>
    </row>
    <row r="38" spans="1:10" ht="15">
      <c r="A38" s="107" t="s">
        <v>51</v>
      </c>
      <c r="B38" s="107" t="s">
        <v>139</v>
      </c>
      <c r="C38" s="107" t="s">
        <v>61</v>
      </c>
      <c r="D38" s="107" t="s">
        <v>82</v>
      </c>
      <c r="E38" s="107" t="s">
        <v>52</v>
      </c>
      <c r="F38" s="108">
        <v>1000474</v>
      </c>
      <c r="G38" s="109">
        <v>895000</v>
      </c>
      <c r="H38" s="107" t="s">
        <v>55</v>
      </c>
      <c r="I38" s="107" t="s">
        <v>93</v>
      </c>
      <c r="J38" s="110">
        <v>45183</v>
      </c>
    </row>
    <row r="39" spans="1:10" ht="15">
      <c r="A39" s="107" t="s">
        <v>51</v>
      </c>
      <c r="B39" s="107" t="s">
        <v>139</v>
      </c>
      <c r="C39" s="107" t="s">
        <v>53</v>
      </c>
      <c r="D39" s="107" t="s">
        <v>54</v>
      </c>
      <c r="E39" s="107" t="s">
        <v>52</v>
      </c>
      <c r="F39" s="108">
        <v>1000469</v>
      </c>
      <c r="G39" s="109">
        <v>505000</v>
      </c>
      <c r="H39" s="107" t="s">
        <v>55</v>
      </c>
      <c r="I39" s="107" t="s">
        <v>93</v>
      </c>
      <c r="J39" s="110">
        <v>45183</v>
      </c>
    </row>
    <row r="40" spans="1:10" ht="15">
      <c r="A40" s="107" t="s">
        <v>51</v>
      </c>
      <c r="B40" s="107" t="s">
        <v>139</v>
      </c>
      <c r="C40" s="107" t="s">
        <v>76</v>
      </c>
      <c r="D40" s="107" t="s">
        <v>77</v>
      </c>
      <c r="E40" s="107" t="s">
        <v>52</v>
      </c>
      <c r="F40" s="108">
        <v>1000147</v>
      </c>
      <c r="G40" s="109">
        <v>1381000</v>
      </c>
      <c r="H40" s="107" t="s">
        <v>55</v>
      </c>
      <c r="I40" s="107" t="s">
        <v>93</v>
      </c>
      <c r="J40" s="110">
        <v>45170</v>
      </c>
    </row>
    <row r="41" spans="1:10" ht="15">
      <c r="A41" s="107" t="s">
        <v>51</v>
      </c>
      <c r="B41" s="107" t="s">
        <v>139</v>
      </c>
      <c r="C41" s="107" t="s">
        <v>53</v>
      </c>
      <c r="D41" s="107" t="s">
        <v>54</v>
      </c>
      <c r="E41" s="107" t="s">
        <v>52</v>
      </c>
      <c r="F41" s="108">
        <v>1000214</v>
      </c>
      <c r="G41" s="109">
        <v>570000</v>
      </c>
      <c r="H41" s="107" t="s">
        <v>55</v>
      </c>
      <c r="I41" s="107" t="s">
        <v>93</v>
      </c>
      <c r="J41" s="110">
        <v>45175</v>
      </c>
    </row>
    <row r="42" spans="1:10" ht="15">
      <c r="A42" s="107" t="s">
        <v>51</v>
      </c>
      <c r="B42" s="107" t="s">
        <v>139</v>
      </c>
      <c r="C42" s="107" t="s">
        <v>53</v>
      </c>
      <c r="D42" s="107" t="s">
        <v>54</v>
      </c>
      <c r="E42" s="107" t="s">
        <v>65</v>
      </c>
      <c r="F42" s="108">
        <v>1000211</v>
      </c>
      <c r="G42" s="109">
        <v>885000</v>
      </c>
      <c r="H42" s="107" t="s">
        <v>55</v>
      </c>
      <c r="I42" s="107" t="s">
        <v>93</v>
      </c>
      <c r="J42" s="110">
        <v>45175</v>
      </c>
    </row>
    <row r="43" spans="1:10" ht="15">
      <c r="A43" s="107" t="s">
        <v>51</v>
      </c>
      <c r="B43" s="107" t="s">
        <v>139</v>
      </c>
      <c r="C43" s="107" t="s">
        <v>53</v>
      </c>
      <c r="D43" s="107" t="s">
        <v>54</v>
      </c>
      <c r="E43" s="107" t="s">
        <v>52</v>
      </c>
      <c r="F43" s="108">
        <v>1000575</v>
      </c>
      <c r="G43" s="109">
        <v>1550000</v>
      </c>
      <c r="H43" s="107" t="s">
        <v>55</v>
      </c>
      <c r="I43" s="107" t="s">
        <v>93</v>
      </c>
      <c r="J43" s="110">
        <v>45188</v>
      </c>
    </row>
    <row r="44" spans="1:10" ht="15">
      <c r="A44" s="107" t="s">
        <v>51</v>
      </c>
      <c r="B44" s="107" t="s">
        <v>139</v>
      </c>
      <c r="C44" s="107" t="s">
        <v>96</v>
      </c>
      <c r="D44" s="107" t="s">
        <v>97</v>
      </c>
      <c r="E44" s="107" t="s">
        <v>52</v>
      </c>
      <c r="F44" s="108">
        <v>1000245</v>
      </c>
      <c r="G44" s="109">
        <v>629216</v>
      </c>
      <c r="H44" s="107" t="s">
        <v>93</v>
      </c>
      <c r="I44" s="107" t="s">
        <v>93</v>
      </c>
      <c r="J44" s="110">
        <v>45176</v>
      </c>
    </row>
    <row r="45" spans="1:10" ht="15">
      <c r="A45" s="107" t="s">
        <v>51</v>
      </c>
      <c r="B45" s="107" t="s">
        <v>139</v>
      </c>
      <c r="C45" s="107" t="s">
        <v>96</v>
      </c>
      <c r="D45" s="107" t="s">
        <v>104</v>
      </c>
      <c r="E45" s="107" t="s">
        <v>73</v>
      </c>
      <c r="F45" s="108">
        <v>1000876</v>
      </c>
      <c r="G45" s="109">
        <v>420000</v>
      </c>
      <c r="H45" s="107" t="s">
        <v>55</v>
      </c>
      <c r="I45" s="107" t="s">
        <v>93</v>
      </c>
      <c r="J45" s="110">
        <v>45196</v>
      </c>
    </row>
    <row r="46" spans="1:10" ht="15">
      <c r="A46" s="107" t="s">
        <v>51</v>
      </c>
      <c r="B46" s="107" t="s">
        <v>139</v>
      </c>
      <c r="C46" s="107" t="s">
        <v>53</v>
      </c>
      <c r="D46" s="107" t="s">
        <v>54</v>
      </c>
      <c r="E46" s="107" t="s">
        <v>73</v>
      </c>
      <c r="F46" s="108">
        <v>1000302</v>
      </c>
      <c r="G46" s="109">
        <v>650000</v>
      </c>
      <c r="H46" s="107" t="s">
        <v>55</v>
      </c>
      <c r="I46" s="107" t="s">
        <v>93</v>
      </c>
      <c r="J46" s="110">
        <v>45177</v>
      </c>
    </row>
    <row r="47" spans="1:10" ht="15">
      <c r="A47" s="107" t="s">
        <v>51</v>
      </c>
      <c r="B47" s="107" t="s">
        <v>139</v>
      </c>
      <c r="C47" s="107" t="s">
        <v>96</v>
      </c>
      <c r="D47" s="107" t="s">
        <v>97</v>
      </c>
      <c r="E47" s="107" t="s">
        <v>52</v>
      </c>
      <c r="F47" s="108">
        <v>1000920</v>
      </c>
      <c r="G47" s="109">
        <v>772711</v>
      </c>
      <c r="H47" s="107" t="s">
        <v>93</v>
      </c>
      <c r="I47" s="107" t="s">
        <v>93</v>
      </c>
      <c r="J47" s="110">
        <v>45197</v>
      </c>
    </row>
    <row r="48" spans="1:10" ht="15">
      <c r="A48" s="107" t="s">
        <v>51</v>
      </c>
      <c r="B48" s="107" t="s">
        <v>139</v>
      </c>
      <c r="C48" s="107" t="s">
        <v>61</v>
      </c>
      <c r="D48" s="107" t="s">
        <v>82</v>
      </c>
      <c r="E48" s="107" t="s">
        <v>52</v>
      </c>
      <c r="F48" s="108">
        <v>1001027</v>
      </c>
      <c r="G48" s="109">
        <v>650000</v>
      </c>
      <c r="H48" s="107" t="s">
        <v>55</v>
      </c>
      <c r="I48" s="107" t="s">
        <v>93</v>
      </c>
      <c r="J48" s="110">
        <v>45198</v>
      </c>
    </row>
    <row r="49" spans="1:10" ht="15">
      <c r="A49" s="107" t="s">
        <v>51</v>
      </c>
      <c r="B49" s="107" t="s">
        <v>139</v>
      </c>
      <c r="C49" s="107" t="s">
        <v>53</v>
      </c>
      <c r="D49" s="107" t="s">
        <v>54</v>
      </c>
      <c r="E49" s="107" t="s">
        <v>52</v>
      </c>
      <c r="F49" s="108">
        <v>1000256</v>
      </c>
      <c r="G49" s="109">
        <v>1007500</v>
      </c>
      <c r="H49" s="107" t="s">
        <v>55</v>
      </c>
      <c r="I49" s="107" t="s">
        <v>93</v>
      </c>
      <c r="J49" s="110">
        <v>45176</v>
      </c>
    </row>
    <row r="50" spans="1:10" ht="15">
      <c r="A50" s="107" t="s">
        <v>51</v>
      </c>
      <c r="B50" s="107" t="s">
        <v>139</v>
      </c>
      <c r="C50" s="107" t="s">
        <v>61</v>
      </c>
      <c r="D50" s="107" t="s">
        <v>82</v>
      </c>
      <c r="E50" s="107" t="s">
        <v>52</v>
      </c>
      <c r="F50" s="108">
        <v>1000395</v>
      </c>
      <c r="G50" s="109">
        <v>600000</v>
      </c>
      <c r="H50" s="107" t="s">
        <v>55</v>
      </c>
      <c r="I50" s="107" t="s">
        <v>93</v>
      </c>
      <c r="J50" s="110">
        <v>45181</v>
      </c>
    </row>
    <row r="51" spans="1:10" ht="15">
      <c r="A51" s="107" t="s">
        <v>51</v>
      </c>
      <c r="B51" s="107" t="s">
        <v>139</v>
      </c>
      <c r="C51" s="107" t="s">
        <v>61</v>
      </c>
      <c r="D51" s="107" t="s">
        <v>82</v>
      </c>
      <c r="E51" s="107" t="s">
        <v>52</v>
      </c>
      <c r="F51" s="108">
        <v>1000362</v>
      </c>
      <c r="G51" s="109">
        <v>410000</v>
      </c>
      <c r="H51" s="107" t="s">
        <v>55</v>
      </c>
      <c r="I51" s="107" t="s">
        <v>93</v>
      </c>
      <c r="J51" s="110">
        <v>45180</v>
      </c>
    </row>
    <row r="52" spans="1:10" ht="15">
      <c r="A52" s="107" t="s">
        <v>51</v>
      </c>
      <c r="B52" s="107" t="s">
        <v>139</v>
      </c>
      <c r="C52" s="107" t="s">
        <v>53</v>
      </c>
      <c r="D52" s="107" t="s">
        <v>54</v>
      </c>
      <c r="E52" s="107" t="s">
        <v>52</v>
      </c>
      <c r="F52" s="108">
        <v>1001035</v>
      </c>
      <c r="G52" s="109">
        <v>912500</v>
      </c>
      <c r="H52" s="107" t="s">
        <v>55</v>
      </c>
      <c r="I52" s="107" t="s">
        <v>93</v>
      </c>
      <c r="J52" s="110">
        <v>45198</v>
      </c>
    </row>
    <row r="53" spans="1:10" ht="15">
      <c r="A53" s="107" t="s">
        <v>51</v>
      </c>
      <c r="B53" s="107" t="s">
        <v>139</v>
      </c>
      <c r="C53" s="107" t="s">
        <v>61</v>
      </c>
      <c r="D53" s="107" t="s">
        <v>82</v>
      </c>
      <c r="E53" s="107" t="s">
        <v>52</v>
      </c>
      <c r="F53" s="108">
        <v>1001016</v>
      </c>
      <c r="G53" s="109">
        <v>425000</v>
      </c>
      <c r="H53" s="107" t="s">
        <v>55</v>
      </c>
      <c r="I53" s="107" t="s">
        <v>93</v>
      </c>
      <c r="J53" s="110">
        <v>45198</v>
      </c>
    </row>
    <row r="54" spans="1:10" ht="15">
      <c r="A54" s="107" t="s">
        <v>51</v>
      </c>
      <c r="B54" s="107" t="s">
        <v>139</v>
      </c>
      <c r="C54" s="107" t="s">
        <v>53</v>
      </c>
      <c r="D54" s="107" t="s">
        <v>54</v>
      </c>
      <c r="E54" s="107" t="s">
        <v>52</v>
      </c>
      <c r="F54" s="108">
        <v>1000122</v>
      </c>
      <c r="G54" s="109">
        <v>2200000</v>
      </c>
      <c r="H54" s="107" t="s">
        <v>55</v>
      </c>
      <c r="I54" s="107" t="s">
        <v>93</v>
      </c>
      <c r="J54" s="110">
        <v>45170</v>
      </c>
    </row>
    <row r="55" spans="1:10" ht="15">
      <c r="A55" s="107" t="s">
        <v>84</v>
      </c>
      <c r="B55" s="107" t="s">
        <v>140</v>
      </c>
      <c r="C55" s="107" t="s">
        <v>53</v>
      </c>
      <c r="D55" s="107" t="s">
        <v>85</v>
      </c>
      <c r="E55" s="107" t="s">
        <v>65</v>
      </c>
      <c r="F55" s="108">
        <v>1000494</v>
      </c>
      <c r="G55" s="109">
        <v>3310000</v>
      </c>
      <c r="H55" s="107" t="s">
        <v>55</v>
      </c>
      <c r="I55" s="107" t="s">
        <v>93</v>
      </c>
      <c r="J55" s="110">
        <v>45184</v>
      </c>
    </row>
    <row r="56" spans="1:10" ht="15">
      <c r="A56" s="107" t="s">
        <v>84</v>
      </c>
      <c r="B56" s="107" t="s">
        <v>140</v>
      </c>
      <c r="C56" s="107" t="s">
        <v>53</v>
      </c>
      <c r="D56" s="107" t="s">
        <v>85</v>
      </c>
      <c r="E56" s="107" t="s">
        <v>52</v>
      </c>
      <c r="F56" s="108">
        <v>1000698</v>
      </c>
      <c r="G56" s="109">
        <v>1204764.5</v>
      </c>
      <c r="H56" s="107" t="s">
        <v>55</v>
      </c>
      <c r="I56" s="107" t="s">
        <v>93</v>
      </c>
      <c r="J56" s="110">
        <v>45191</v>
      </c>
    </row>
    <row r="57" spans="1:10" ht="15">
      <c r="A57" s="107" t="s">
        <v>84</v>
      </c>
      <c r="B57" s="107" t="s">
        <v>140</v>
      </c>
      <c r="C57" s="107" t="s">
        <v>53</v>
      </c>
      <c r="D57" s="107" t="s">
        <v>85</v>
      </c>
      <c r="E57" s="107" t="s">
        <v>52</v>
      </c>
      <c r="F57" s="108">
        <v>1000123</v>
      </c>
      <c r="G57" s="109">
        <v>9250000</v>
      </c>
      <c r="H57" s="107" t="s">
        <v>55</v>
      </c>
      <c r="I57" s="107" t="s">
        <v>93</v>
      </c>
      <c r="J57" s="110">
        <v>45170</v>
      </c>
    </row>
    <row r="58" spans="1:10" ht="15">
      <c r="A58" s="107" t="s">
        <v>84</v>
      </c>
      <c r="B58" s="107" t="s">
        <v>140</v>
      </c>
      <c r="C58" s="107" t="s">
        <v>53</v>
      </c>
      <c r="D58" s="107" t="s">
        <v>85</v>
      </c>
      <c r="E58" s="107" t="s">
        <v>52</v>
      </c>
      <c r="F58" s="108">
        <v>1001040</v>
      </c>
      <c r="G58" s="109">
        <v>1350000</v>
      </c>
      <c r="H58" s="107" t="s">
        <v>55</v>
      </c>
      <c r="I58" s="107" t="s">
        <v>93</v>
      </c>
      <c r="J58" s="110">
        <v>45198</v>
      </c>
    </row>
    <row r="59" spans="1:10" ht="15">
      <c r="A59" s="107" t="s">
        <v>84</v>
      </c>
      <c r="B59" s="107" t="s">
        <v>140</v>
      </c>
      <c r="C59" s="107" t="s">
        <v>68</v>
      </c>
      <c r="D59" s="107" t="s">
        <v>87</v>
      </c>
      <c r="E59" s="107" t="s">
        <v>52</v>
      </c>
      <c r="F59" s="108">
        <v>1000517</v>
      </c>
      <c r="G59" s="109">
        <v>550000</v>
      </c>
      <c r="H59" s="107" t="s">
        <v>55</v>
      </c>
      <c r="I59" s="107" t="s">
        <v>93</v>
      </c>
      <c r="J59" s="110">
        <v>45184</v>
      </c>
    </row>
    <row r="60" spans="1:10" ht="15">
      <c r="A60" s="107" t="s">
        <v>84</v>
      </c>
      <c r="B60" s="107" t="s">
        <v>140</v>
      </c>
      <c r="C60" s="107" t="s">
        <v>53</v>
      </c>
      <c r="D60" s="107" t="s">
        <v>85</v>
      </c>
      <c r="E60" s="107" t="s">
        <v>52</v>
      </c>
      <c r="F60" s="108">
        <v>1000434</v>
      </c>
      <c r="G60" s="109">
        <v>575000</v>
      </c>
      <c r="H60" s="107" t="s">
        <v>55</v>
      </c>
      <c r="I60" s="107" t="s">
        <v>93</v>
      </c>
      <c r="J60" s="110">
        <v>45182</v>
      </c>
    </row>
    <row r="61" spans="1:10" ht="15">
      <c r="A61" s="107" t="s">
        <v>84</v>
      </c>
      <c r="B61" s="107" t="s">
        <v>140</v>
      </c>
      <c r="C61" s="107" t="s">
        <v>53</v>
      </c>
      <c r="D61" s="107" t="s">
        <v>85</v>
      </c>
      <c r="E61" s="107" t="s">
        <v>65</v>
      </c>
      <c r="F61" s="108">
        <v>1000315</v>
      </c>
      <c r="G61" s="109">
        <v>2107890</v>
      </c>
      <c r="H61" s="107" t="s">
        <v>55</v>
      </c>
      <c r="I61" s="107" t="s">
        <v>93</v>
      </c>
      <c r="J61" s="110">
        <v>45177</v>
      </c>
    </row>
    <row r="62" spans="1:10" ht="15">
      <c r="A62" s="107" t="s">
        <v>84</v>
      </c>
      <c r="B62" s="107" t="s">
        <v>140</v>
      </c>
      <c r="C62" s="107" t="s">
        <v>53</v>
      </c>
      <c r="D62" s="107" t="s">
        <v>85</v>
      </c>
      <c r="E62" s="107" t="s">
        <v>52</v>
      </c>
      <c r="F62" s="108">
        <v>1000125</v>
      </c>
      <c r="G62" s="109">
        <v>2476000</v>
      </c>
      <c r="H62" s="107" t="s">
        <v>55</v>
      </c>
      <c r="I62" s="107" t="s">
        <v>93</v>
      </c>
      <c r="J62" s="110">
        <v>45170</v>
      </c>
    </row>
    <row r="63" spans="1:10" ht="15">
      <c r="A63" s="107" t="s">
        <v>84</v>
      </c>
      <c r="B63" s="107" t="s">
        <v>140</v>
      </c>
      <c r="C63" s="107" t="s">
        <v>68</v>
      </c>
      <c r="D63" s="107" t="s">
        <v>87</v>
      </c>
      <c r="E63" s="107" t="s">
        <v>52</v>
      </c>
      <c r="F63" s="108">
        <v>1001028</v>
      </c>
      <c r="G63" s="109">
        <v>339900</v>
      </c>
      <c r="H63" s="107" t="s">
        <v>55</v>
      </c>
      <c r="I63" s="107" t="s">
        <v>93</v>
      </c>
      <c r="J63" s="110">
        <v>45198</v>
      </c>
    </row>
    <row r="64" spans="1:10" ht="15">
      <c r="A64" s="107" t="s">
        <v>84</v>
      </c>
      <c r="B64" s="107" t="s">
        <v>140</v>
      </c>
      <c r="C64" s="107" t="s">
        <v>53</v>
      </c>
      <c r="D64" s="107" t="s">
        <v>85</v>
      </c>
      <c r="E64" s="107" t="s">
        <v>73</v>
      </c>
      <c r="F64" s="108">
        <v>1000374</v>
      </c>
      <c r="G64" s="109">
        <v>400350</v>
      </c>
      <c r="H64" s="107" t="s">
        <v>55</v>
      </c>
      <c r="I64" s="107" t="s">
        <v>93</v>
      </c>
      <c r="J64" s="110">
        <v>45180</v>
      </c>
    </row>
    <row r="65" spans="1:10" ht="15">
      <c r="A65" s="107" t="s">
        <v>84</v>
      </c>
      <c r="B65" s="107" t="s">
        <v>140</v>
      </c>
      <c r="C65" s="107" t="s">
        <v>53</v>
      </c>
      <c r="D65" s="107" t="s">
        <v>85</v>
      </c>
      <c r="E65" s="107" t="s">
        <v>52</v>
      </c>
      <c r="F65" s="108">
        <v>1001042</v>
      </c>
      <c r="G65" s="109">
        <v>834581</v>
      </c>
      <c r="H65" s="107" t="s">
        <v>55</v>
      </c>
      <c r="I65" s="107" t="s">
        <v>93</v>
      </c>
      <c r="J65" s="110">
        <v>45198</v>
      </c>
    </row>
    <row r="66" spans="1:10" ht="15">
      <c r="A66" s="107" t="s">
        <v>84</v>
      </c>
      <c r="B66" s="107" t="s">
        <v>140</v>
      </c>
      <c r="C66" s="107" t="s">
        <v>53</v>
      </c>
      <c r="D66" s="107" t="s">
        <v>85</v>
      </c>
      <c r="E66" s="107" t="s">
        <v>65</v>
      </c>
      <c r="F66" s="108">
        <v>1001000</v>
      </c>
      <c r="G66" s="109">
        <v>675000</v>
      </c>
      <c r="H66" s="107" t="s">
        <v>55</v>
      </c>
      <c r="I66" s="107" t="s">
        <v>93</v>
      </c>
      <c r="J66" s="110">
        <v>45197</v>
      </c>
    </row>
    <row r="67" spans="1:10" ht="15">
      <c r="A67" s="107" t="s">
        <v>84</v>
      </c>
      <c r="B67" s="107" t="s">
        <v>140</v>
      </c>
      <c r="C67" s="107" t="s">
        <v>53</v>
      </c>
      <c r="D67" s="107" t="s">
        <v>85</v>
      </c>
      <c r="E67" s="107" t="s">
        <v>52</v>
      </c>
      <c r="F67" s="108">
        <v>1000753</v>
      </c>
      <c r="G67" s="109">
        <v>4050000</v>
      </c>
      <c r="H67" s="107" t="s">
        <v>55</v>
      </c>
      <c r="I67" s="107" t="s">
        <v>93</v>
      </c>
      <c r="J67" s="110">
        <v>45194</v>
      </c>
    </row>
    <row r="68" spans="1:10" ht="15">
      <c r="A68" s="107" t="s">
        <v>84</v>
      </c>
      <c r="B68" s="107" t="s">
        <v>140</v>
      </c>
      <c r="C68" s="107" t="s">
        <v>53</v>
      </c>
      <c r="D68" s="107" t="s">
        <v>85</v>
      </c>
      <c r="E68" s="107" t="s">
        <v>52</v>
      </c>
      <c r="F68" s="108">
        <v>1000593</v>
      </c>
      <c r="G68" s="109">
        <v>4750000</v>
      </c>
      <c r="H68" s="107" t="s">
        <v>55</v>
      </c>
      <c r="I68" s="107" t="s">
        <v>93</v>
      </c>
      <c r="J68" s="110">
        <v>45189</v>
      </c>
    </row>
    <row r="69" spans="1:10" ht="15">
      <c r="A69" s="107" t="s">
        <v>84</v>
      </c>
      <c r="B69" s="107" t="s">
        <v>140</v>
      </c>
      <c r="C69" s="107" t="s">
        <v>53</v>
      </c>
      <c r="D69" s="107" t="s">
        <v>85</v>
      </c>
      <c r="E69" s="107" t="s">
        <v>73</v>
      </c>
      <c r="F69" s="108">
        <v>1000576</v>
      </c>
      <c r="G69" s="109">
        <v>400350</v>
      </c>
      <c r="H69" s="107" t="s">
        <v>55</v>
      </c>
      <c r="I69" s="107" t="s">
        <v>93</v>
      </c>
      <c r="J69" s="110">
        <v>45188</v>
      </c>
    </row>
    <row r="70" spans="1:10" ht="15">
      <c r="A70" s="107" t="s">
        <v>84</v>
      </c>
      <c r="B70" s="107" t="s">
        <v>140</v>
      </c>
      <c r="C70" s="107" t="s">
        <v>53</v>
      </c>
      <c r="D70" s="107" t="s">
        <v>85</v>
      </c>
      <c r="E70" s="107" t="s">
        <v>73</v>
      </c>
      <c r="F70" s="108">
        <v>1001011</v>
      </c>
      <c r="G70" s="109">
        <v>1500000</v>
      </c>
      <c r="H70" s="107" t="s">
        <v>55</v>
      </c>
      <c r="I70" s="107" t="s">
        <v>93</v>
      </c>
      <c r="J70" s="110">
        <v>45198</v>
      </c>
    </row>
    <row r="71" spans="1:10" ht="15">
      <c r="A71" s="107" t="s">
        <v>59</v>
      </c>
      <c r="B71" s="107" t="s">
        <v>141</v>
      </c>
      <c r="C71" s="107" t="s">
        <v>57</v>
      </c>
      <c r="D71" s="107" t="s">
        <v>75</v>
      </c>
      <c r="E71" s="107" t="s">
        <v>52</v>
      </c>
      <c r="F71" s="108">
        <v>1000144</v>
      </c>
      <c r="G71" s="109">
        <v>812500</v>
      </c>
      <c r="H71" s="107" t="s">
        <v>55</v>
      </c>
      <c r="I71" s="107" t="s">
        <v>93</v>
      </c>
      <c r="J71" s="110">
        <v>45170</v>
      </c>
    </row>
    <row r="72" spans="1:10" ht="15">
      <c r="A72" s="107" t="s">
        <v>59</v>
      </c>
      <c r="B72" s="107" t="s">
        <v>141</v>
      </c>
      <c r="C72" s="107" t="s">
        <v>61</v>
      </c>
      <c r="D72" s="107" t="s">
        <v>62</v>
      </c>
      <c r="E72" s="107" t="s">
        <v>60</v>
      </c>
      <c r="F72" s="108">
        <v>1000199</v>
      </c>
      <c r="G72" s="109">
        <v>535000</v>
      </c>
      <c r="H72" s="107" t="s">
        <v>55</v>
      </c>
      <c r="I72" s="107" t="s">
        <v>93</v>
      </c>
      <c r="J72" s="110">
        <v>45174</v>
      </c>
    </row>
    <row r="73" spans="1:10" ht="15">
      <c r="A73" s="107" t="s">
        <v>59</v>
      </c>
      <c r="B73" s="107" t="s">
        <v>141</v>
      </c>
      <c r="C73" s="107" t="s">
        <v>63</v>
      </c>
      <c r="D73" s="107" t="s">
        <v>64</v>
      </c>
      <c r="E73" s="107" t="s">
        <v>52</v>
      </c>
      <c r="F73" s="108">
        <v>1000203</v>
      </c>
      <c r="G73" s="109">
        <v>800000</v>
      </c>
      <c r="H73" s="107" t="s">
        <v>55</v>
      </c>
      <c r="I73" s="107" t="s">
        <v>93</v>
      </c>
      <c r="J73" s="110">
        <v>45174</v>
      </c>
    </row>
    <row r="74" spans="1:10" ht="15">
      <c r="A74" s="107" t="s">
        <v>59</v>
      </c>
      <c r="B74" s="107" t="s">
        <v>141</v>
      </c>
      <c r="C74" s="107" t="s">
        <v>61</v>
      </c>
      <c r="D74" s="107" t="s">
        <v>66</v>
      </c>
      <c r="E74" s="107" t="s">
        <v>52</v>
      </c>
      <c r="F74" s="108">
        <v>1000222</v>
      </c>
      <c r="G74" s="109">
        <v>1275000</v>
      </c>
      <c r="H74" s="107" t="s">
        <v>55</v>
      </c>
      <c r="I74" s="107" t="s">
        <v>93</v>
      </c>
      <c r="J74" s="110">
        <v>45175</v>
      </c>
    </row>
    <row r="75" spans="1:10" ht="15">
      <c r="A75" s="107" t="s">
        <v>59</v>
      </c>
      <c r="B75" s="107" t="s">
        <v>141</v>
      </c>
      <c r="C75" s="107" t="s">
        <v>61</v>
      </c>
      <c r="D75" s="107" t="s">
        <v>62</v>
      </c>
      <c r="E75" s="107" t="s">
        <v>52</v>
      </c>
      <c r="F75" s="108">
        <v>1000511</v>
      </c>
      <c r="G75" s="109">
        <v>625000</v>
      </c>
      <c r="H75" s="107" t="s">
        <v>55</v>
      </c>
      <c r="I75" s="107" t="s">
        <v>93</v>
      </c>
      <c r="J75" s="110">
        <v>45184</v>
      </c>
    </row>
    <row r="76" spans="1:10" ht="15">
      <c r="A76" s="107" t="s">
        <v>59</v>
      </c>
      <c r="B76" s="107" t="s">
        <v>141</v>
      </c>
      <c r="C76" s="107" t="s">
        <v>61</v>
      </c>
      <c r="D76" s="107" t="s">
        <v>62</v>
      </c>
      <c r="E76" s="107" t="s">
        <v>52</v>
      </c>
      <c r="F76" s="108">
        <v>1000146</v>
      </c>
      <c r="G76" s="109">
        <v>645000</v>
      </c>
      <c r="H76" s="107" t="s">
        <v>55</v>
      </c>
      <c r="I76" s="107" t="s">
        <v>93</v>
      </c>
      <c r="J76" s="110">
        <v>45170</v>
      </c>
    </row>
    <row r="77" spans="1:10" ht="15">
      <c r="A77" s="107" t="s">
        <v>59</v>
      </c>
      <c r="B77" s="107" t="s">
        <v>141</v>
      </c>
      <c r="C77" s="107" t="s">
        <v>63</v>
      </c>
      <c r="D77" s="107" t="s">
        <v>79</v>
      </c>
      <c r="E77" s="107" t="s">
        <v>52</v>
      </c>
      <c r="F77" s="108">
        <v>1000169</v>
      </c>
      <c r="G77" s="109">
        <v>745000</v>
      </c>
      <c r="H77" s="107" t="s">
        <v>55</v>
      </c>
      <c r="I77" s="107" t="s">
        <v>93</v>
      </c>
      <c r="J77" s="110">
        <v>45174</v>
      </c>
    </row>
    <row r="78" spans="1:10" ht="15">
      <c r="A78" s="107" t="s">
        <v>59</v>
      </c>
      <c r="B78" s="107" t="s">
        <v>141</v>
      </c>
      <c r="C78" s="107" t="s">
        <v>80</v>
      </c>
      <c r="D78" s="107" t="s">
        <v>86</v>
      </c>
      <c r="E78" s="107" t="s">
        <v>52</v>
      </c>
      <c r="F78" s="108">
        <v>1000509</v>
      </c>
      <c r="G78" s="109">
        <v>725000</v>
      </c>
      <c r="H78" s="107" t="s">
        <v>55</v>
      </c>
      <c r="I78" s="107" t="s">
        <v>93</v>
      </c>
      <c r="J78" s="110">
        <v>45184</v>
      </c>
    </row>
    <row r="79" spans="1:10" ht="15">
      <c r="A79" s="107" t="s">
        <v>59</v>
      </c>
      <c r="B79" s="107" t="s">
        <v>141</v>
      </c>
      <c r="C79" s="107" t="s">
        <v>57</v>
      </c>
      <c r="D79" s="107" t="s">
        <v>83</v>
      </c>
      <c r="E79" s="107" t="s">
        <v>73</v>
      </c>
      <c r="F79" s="108">
        <v>1000481</v>
      </c>
      <c r="G79" s="109">
        <v>400000</v>
      </c>
      <c r="H79" s="107" t="s">
        <v>55</v>
      </c>
      <c r="I79" s="107" t="s">
        <v>93</v>
      </c>
      <c r="J79" s="110">
        <v>45183</v>
      </c>
    </row>
    <row r="80" spans="1:10" ht="15">
      <c r="A80" s="107" t="s">
        <v>59</v>
      </c>
      <c r="B80" s="107" t="s">
        <v>141</v>
      </c>
      <c r="C80" s="107" t="s">
        <v>61</v>
      </c>
      <c r="D80" s="107" t="s">
        <v>62</v>
      </c>
      <c r="E80" s="107" t="s">
        <v>52</v>
      </c>
      <c r="F80" s="108">
        <v>1000225</v>
      </c>
      <c r="G80" s="109">
        <v>480000</v>
      </c>
      <c r="H80" s="107" t="s">
        <v>55</v>
      </c>
      <c r="I80" s="107" t="s">
        <v>93</v>
      </c>
      <c r="J80" s="110">
        <v>45175</v>
      </c>
    </row>
    <row r="81" spans="1:10" ht="15">
      <c r="A81" s="107" t="s">
        <v>59</v>
      </c>
      <c r="B81" s="107" t="s">
        <v>141</v>
      </c>
      <c r="C81" s="107" t="s">
        <v>63</v>
      </c>
      <c r="D81" s="107" t="s">
        <v>79</v>
      </c>
      <c r="E81" s="107" t="s">
        <v>52</v>
      </c>
      <c r="F81" s="108">
        <v>1000562</v>
      </c>
      <c r="G81" s="109">
        <v>1350000</v>
      </c>
      <c r="H81" s="107" t="s">
        <v>55</v>
      </c>
      <c r="I81" s="107" t="s">
        <v>93</v>
      </c>
      <c r="J81" s="110">
        <v>45187</v>
      </c>
    </row>
    <row r="82" spans="1:10" ht="15">
      <c r="A82" s="107" t="s">
        <v>59</v>
      </c>
      <c r="B82" s="107" t="s">
        <v>141</v>
      </c>
      <c r="C82" s="107" t="s">
        <v>61</v>
      </c>
      <c r="D82" s="107" t="s">
        <v>62</v>
      </c>
      <c r="E82" s="107" t="s">
        <v>52</v>
      </c>
      <c r="F82" s="108">
        <v>1000309</v>
      </c>
      <c r="G82" s="109">
        <v>850000</v>
      </c>
      <c r="H82" s="107" t="s">
        <v>55</v>
      </c>
      <c r="I82" s="107" t="s">
        <v>93</v>
      </c>
      <c r="J82" s="110">
        <v>45177</v>
      </c>
    </row>
    <row r="83" spans="1:10" ht="15">
      <c r="A83" s="107" t="s">
        <v>59</v>
      </c>
      <c r="B83" s="107" t="s">
        <v>141</v>
      </c>
      <c r="C83" s="107" t="s">
        <v>63</v>
      </c>
      <c r="D83" s="107" t="s">
        <v>64</v>
      </c>
      <c r="E83" s="107" t="s">
        <v>52</v>
      </c>
      <c r="F83" s="108">
        <v>1000734</v>
      </c>
      <c r="G83" s="109">
        <v>575000</v>
      </c>
      <c r="H83" s="107" t="s">
        <v>55</v>
      </c>
      <c r="I83" s="107" t="s">
        <v>93</v>
      </c>
      <c r="J83" s="110">
        <v>45194</v>
      </c>
    </row>
    <row r="84" spans="1:10" ht="15">
      <c r="A84" s="107" t="s">
        <v>59</v>
      </c>
      <c r="B84" s="107" t="s">
        <v>141</v>
      </c>
      <c r="C84" s="107" t="s">
        <v>61</v>
      </c>
      <c r="D84" s="107" t="s">
        <v>62</v>
      </c>
      <c r="E84" s="107" t="s">
        <v>52</v>
      </c>
      <c r="F84" s="108">
        <v>1000454</v>
      </c>
      <c r="G84" s="109">
        <v>624000</v>
      </c>
      <c r="H84" s="107" t="s">
        <v>55</v>
      </c>
      <c r="I84" s="107" t="s">
        <v>93</v>
      </c>
      <c r="J84" s="110">
        <v>45182</v>
      </c>
    </row>
    <row r="85" spans="1:10" ht="15">
      <c r="A85" s="107" t="s">
        <v>59</v>
      </c>
      <c r="B85" s="107" t="s">
        <v>141</v>
      </c>
      <c r="C85" s="107" t="s">
        <v>61</v>
      </c>
      <c r="D85" s="107" t="s">
        <v>62</v>
      </c>
      <c r="E85" s="107" t="s">
        <v>52</v>
      </c>
      <c r="F85" s="108">
        <v>1000766</v>
      </c>
      <c r="G85" s="109">
        <v>490000</v>
      </c>
      <c r="H85" s="107" t="s">
        <v>55</v>
      </c>
      <c r="I85" s="107" t="s">
        <v>93</v>
      </c>
      <c r="J85" s="110">
        <v>45194</v>
      </c>
    </row>
    <row r="86" spans="1:10" ht="15">
      <c r="A86" s="107" t="s">
        <v>59</v>
      </c>
      <c r="B86" s="107" t="s">
        <v>141</v>
      </c>
      <c r="C86" s="107" t="s">
        <v>61</v>
      </c>
      <c r="D86" s="107" t="s">
        <v>66</v>
      </c>
      <c r="E86" s="107" t="s">
        <v>73</v>
      </c>
      <c r="F86" s="108">
        <v>1000770</v>
      </c>
      <c r="G86" s="109">
        <v>315000</v>
      </c>
      <c r="H86" s="107" t="s">
        <v>55</v>
      </c>
      <c r="I86" s="107" t="s">
        <v>93</v>
      </c>
      <c r="J86" s="110">
        <v>45194</v>
      </c>
    </row>
    <row r="87" spans="1:10" ht="15">
      <c r="A87" s="107" t="s">
        <v>59</v>
      </c>
      <c r="B87" s="107" t="s">
        <v>141</v>
      </c>
      <c r="C87" s="107" t="s">
        <v>63</v>
      </c>
      <c r="D87" s="107" t="s">
        <v>98</v>
      </c>
      <c r="E87" s="107" t="s">
        <v>52</v>
      </c>
      <c r="F87" s="108">
        <v>1000558</v>
      </c>
      <c r="G87" s="109">
        <v>620000</v>
      </c>
      <c r="H87" s="107" t="s">
        <v>55</v>
      </c>
      <c r="I87" s="107" t="s">
        <v>93</v>
      </c>
      <c r="J87" s="110">
        <v>45187</v>
      </c>
    </row>
    <row r="88" spans="1:10" ht="15">
      <c r="A88" s="107" t="s">
        <v>59</v>
      </c>
      <c r="B88" s="107" t="s">
        <v>141</v>
      </c>
      <c r="C88" s="107" t="s">
        <v>61</v>
      </c>
      <c r="D88" s="107" t="s">
        <v>62</v>
      </c>
      <c r="E88" s="107" t="s">
        <v>52</v>
      </c>
      <c r="F88" s="108">
        <v>1000880</v>
      </c>
      <c r="G88" s="109">
        <v>688000</v>
      </c>
      <c r="H88" s="107" t="s">
        <v>55</v>
      </c>
      <c r="I88" s="107" t="s">
        <v>93</v>
      </c>
      <c r="J88" s="110">
        <v>45196</v>
      </c>
    </row>
    <row r="89" spans="1:10" ht="15">
      <c r="A89" s="107" t="s">
        <v>56</v>
      </c>
      <c r="B89" s="107" t="s">
        <v>142</v>
      </c>
      <c r="C89" s="107" t="s">
        <v>63</v>
      </c>
      <c r="D89" s="107" t="s">
        <v>105</v>
      </c>
      <c r="E89" s="107" t="s">
        <v>52</v>
      </c>
      <c r="F89" s="108">
        <v>1001010</v>
      </c>
      <c r="G89" s="109">
        <v>730000</v>
      </c>
      <c r="H89" s="107" t="s">
        <v>55</v>
      </c>
      <c r="I89" s="107" t="s">
        <v>93</v>
      </c>
      <c r="J89" s="110">
        <v>45198</v>
      </c>
    </row>
    <row r="90" spans="1:10" ht="15">
      <c r="A90" s="107" t="s">
        <v>56</v>
      </c>
      <c r="B90" s="107" t="s">
        <v>142</v>
      </c>
      <c r="C90" s="107" t="s">
        <v>61</v>
      </c>
      <c r="D90" s="107" t="s">
        <v>74</v>
      </c>
      <c r="E90" s="107" t="s">
        <v>52</v>
      </c>
      <c r="F90" s="108">
        <v>1001025</v>
      </c>
      <c r="G90" s="109">
        <v>790000</v>
      </c>
      <c r="H90" s="107" t="s">
        <v>93</v>
      </c>
      <c r="I90" s="107" t="s">
        <v>93</v>
      </c>
      <c r="J90" s="110">
        <v>45198</v>
      </c>
    </row>
    <row r="91" spans="1:10" ht="15">
      <c r="A91" s="107" t="s">
        <v>56</v>
      </c>
      <c r="B91" s="107" t="s">
        <v>142</v>
      </c>
      <c r="C91" s="107" t="s">
        <v>63</v>
      </c>
      <c r="D91" s="107" t="s">
        <v>105</v>
      </c>
      <c r="E91" s="107" t="s">
        <v>52</v>
      </c>
      <c r="F91" s="108">
        <v>1000992</v>
      </c>
      <c r="G91" s="109">
        <v>435000</v>
      </c>
      <c r="H91" s="107" t="s">
        <v>55</v>
      </c>
      <c r="I91" s="107" t="s">
        <v>93</v>
      </c>
      <c r="J91" s="110">
        <v>45197</v>
      </c>
    </row>
    <row r="92" spans="1:10" ht="15">
      <c r="A92" s="107" t="s">
        <v>56</v>
      </c>
      <c r="B92" s="107" t="s">
        <v>142</v>
      </c>
      <c r="C92" s="107" t="s">
        <v>61</v>
      </c>
      <c r="D92" s="107" t="s">
        <v>74</v>
      </c>
      <c r="E92" s="107" t="s">
        <v>52</v>
      </c>
      <c r="F92" s="108">
        <v>1000890</v>
      </c>
      <c r="G92" s="109">
        <v>430000</v>
      </c>
      <c r="H92" s="107" t="s">
        <v>55</v>
      </c>
      <c r="I92" s="107" t="s">
        <v>93</v>
      </c>
      <c r="J92" s="110">
        <v>45196</v>
      </c>
    </row>
    <row r="93" spans="1:10" ht="15">
      <c r="A93" s="107" t="s">
        <v>56</v>
      </c>
      <c r="B93" s="107" t="s">
        <v>142</v>
      </c>
      <c r="C93" s="107" t="s">
        <v>61</v>
      </c>
      <c r="D93" s="107" t="s">
        <v>74</v>
      </c>
      <c r="E93" s="107" t="s">
        <v>73</v>
      </c>
      <c r="F93" s="108">
        <v>1000130</v>
      </c>
      <c r="G93" s="109">
        <v>122000</v>
      </c>
      <c r="H93" s="107" t="s">
        <v>55</v>
      </c>
      <c r="I93" s="107" t="s">
        <v>93</v>
      </c>
      <c r="J93" s="110">
        <v>45170</v>
      </c>
    </row>
    <row r="94" spans="1:10" ht="15">
      <c r="A94" s="107" t="s">
        <v>56</v>
      </c>
      <c r="B94" s="107" t="s">
        <v>142</v>
      </c>
      <c r="C94" s="107" t="s">
        <v>61</v>
      </c>
      <c r="D94" s="107" t="s">
        <v>74</v>
      </c>
      <c r="E94" s="107" t="s">
        <v>52</v>
      </c>
      <c r="F94" s="108">
        <v>1000761</v>
      </c>
      <c r="G94" s="109">
        <v>2600000</v>
      </c>
      <c r="H94" s="107" t="s">
        <v>55</v>
      </c>
      <c r="I94" s="107" t="s">
        <v>93</v>
      </c>
      <c r="J94" s="110">
        <v>45194</v>
      </c>
    </row>
    <row r="95" spans="1:10" ht="15">
      <c r="A95" s="107" t="s">
        <v>56</v>
      </c>
      <c r="B95" s="107" t="s">
        <v>142</v>
      </c>
      <c r="C95" s="107" t="s">
        <v>61</v>
      </c>
      <c r="D95" s="107" t="s">
        <v>74</v>
      </c>
      <c r="E95" s="107" t="s">
        <v>52</v>
      </c>
      <c r="F95" s="108">
        <v>1000613</v>
      </c>
      <c r="G95" s="109">
        <v>1600000</v>
      </c>
      <c r="H95" s="107" t="s">
        <v>55</v>
      </c>
      <c r="I95" s="107" t="s">
        <v>93</v>
      </c>
      <c r="J95" s="110">
        <v>45189</v>
      </c>
    </row>
    <row r="96" spans="1:10" ht="15">
      <c r="A96" s="107" t="s">
        <v>56</v>
      </c>
      <c r="B96" s="107" t="s">
        <v>142</v>
      </c>
      <c r="C96" s="107" t="s">
        <v>61</v>
      </c>
      <c r="D96" s="107" t="s">
        <v>74</v>
      </c>
      <c r="E96" s="107" t="s">
        <v>52</v>
      </c>
      <c r="F96" s="108">
        <v>1000381</v>
      </c>
      <c r="G96" s="109">
        <v>900000</v>
      </c>
      <c r="H96" s="107" t="s">
        <v>55</v>
      </c>
      <c r="I96" s="107" t="s">
        <v>93</v>
      </c>
      <c r="J96" s="110">
        <v>45180</v>
      </c>
    </row>
    <row r="97" spans="1:10" ht="15">
      <c r="A97" s="107" t="s">
        <v>56</v>
      </c>
      <c r="B97" s="107" t="s">
        <v>142</v>
      </c>
      <c r="C97" s="107" t="s">
        <v>57</v>
      </c>
      <c r="D97" s="107" t="s">
        <v>58</v>
      </c>
      <c r="E97" s="107" t="s">
        <v>52</v>
      </c>
      <c r="F97" s="108">
        <v>1000184</v>
      </c>
      <c r="G97" s="109">
        <v>612968</v>
      </c>
      <c r="H97" s="107" t="s">
        <v>55</v>
      </c>
      <c r="I97" s="107" t="s">
        <v>93</v>
      </c>
      <c r="J97" s="110">
        <v>45174</v>
      </c>
    </row>
    <row r="98" spans="1:10" ht="15">
      <c r="A98" s="107" t="s">
        <v>56</v>
      </c>
      <c r="B98" s="107" t="s">
        <v>142</v>
      </c>
      <c r="C98" s="107" t="s">
        <v>61</v>
      </c>
      <c r="D98" s="107" t="s">
        <v>74</v>
      </c>
      <c r="E98" s="107" t="s">
        <v>73</v>
      </c>
      <c r="F98" s="108">
        <v>1000154</v>
      </c>
      <c r="G98" s="109">
        <v>69900</v>
      </c>
      <c r="H98" s="107" t="s">
        <v>55</v>
      </c>
      <c r="I98" s="107" t="s">
        <v>93</v>
      </c>
      <c r="J98" s="110">
        <v>45170</v>
      </c>
    </row>
    <row r="99" spans="1:10" ht="15">
      <c r="A99" s="107" t="s">
        <v>56</v>
      </c>
      <c r="B99" s="107" t="s">
        <v>142</v>
      </c>
      <c r="C99" s="107" t="s">
        <v>88</v>
      </c>
      <c r="D99" s="107" t="s">
        <v>89</v>
      </c>
      <c r="E99" s="107" t="s">
        <v>52</v>
      </c>
      <c r="F99" s="108">
        <v>1000384</v>
      </c>
      <c r="G99" s="109">
        <v>2425000</v>
      </c>
      <c r="H99" s="107" t="s">
        <v>55</v>
      </c>
      <c r="I99" s="107" t="s">
        <v>93</v>
      </c>
      <c r="J99" s="110">
        <v>45180</v>
      </c>
    </row>
    <row r="100" spans="1:10" ht="15">
      <c r="A100" s="107" t="s">
        <v>56</v>
      </c>
      <c r="B100" s="107" t="s">
        <v>142</v>
      </c>
      <c r="C100" s="107" t="s">
        <v>61</v>
      </c>
      <c r="D100" s="107" t="s">
        <v>74</v>
      </c>
      <c r="E100" s="107" t="s">
        <v>73</v>
      </c>
      <c r="F100" s="108">
        <v>1000709</v>
      </c>
      <c r="G100" s="109">
        <v>1500000</v>
      </c>
      <c r="H100" s="107" t="s">
        <v>55</v>
      </c>
      <c r="I100" s="107" t="s">
        <v>93</v>
      </c>
      <c r="J100" s="110">
        <v>45191</v>
      </c>
    </row>
    <row r="101" spans="1:10" ht="15">
      <c r="A101" s="107" t="s">
        <v>56</v>
      </c>
      <c r="B101" s="107" t="s">
        <v>142</v>
      </c>
      <c r="C101" s="107" t="s">
        <v>61</v>
      </c>
      <c r="D101" s="107" t="s">
        <v>74</v>
      </c>
      <c r="E101" s="107" t="s">
        <v>52</v>
      </c>
      <c r="F101" s="108">
        <v>1000292</v>
      </c>
      <c r="G101" s="109">
        <v>835000</v>
      </c>
      <c r="H101" s="107" t="s">
        <v>55</v>
      </c>
      <c r="I101" s="107" t="s">
        <v>93</v>
      </c>
      <c r="J101" s="110">
        <v>45177</v>
      </c>
    </row>
    <row r="102" spans="1:10" ht="15">
      <c r="A102" s="107" t="s">
        <v>56</v>
      </c>
      <c r="B102" s="107" t="s">
        <v>142</v>
      </c>
      <c r="C102" s="107" t="s">
        <v>61</v>
      </c>
      <c r="D102" s="107" t="s">
        <v>74</v>
      </c>
      <c r="E102" s="107" t="s">
        <v>52</v>
      </c>
      <c r="F102" s="108">
        <v>1000318</v>
      </c>
      <c r="G102" s="109">
        <v>477750</v>
      </c>
      <c r="H102" s="107" t="s">
        <v>55</v>
      </c>
      <c r="I102" s="107" t="s">
        <v>93</v>
      </c>
      <c r="J102" s="110">
        <v>45177</v>
      </c>
    </row>
    <row r="103" spans="1:10" ht="15">
      <c r="A103" s="107" t="s">
        <v>56</v>
      </c>
      <c r="B103" s="107" t="s">
        <v>142</v>
      </c>
      <c r="C103" s="107" t="s">
        <v>61</v>
      </c>
      <c r="D103" s="107" t="s">
        <v>74</v>
      </c>
      <c r="E103" s="107" t="s">
        <v>52</v>
      </c>
      <c r="F103" s="108">
        <v>1000280</v>
      </c>
      <c r="G103" s="109">
        <v>470000</v>
      </c>
      <c r="H103" s="107" t="s">
        <v>55</v>
      </c>
      <c r="I103" s="107" t="s">
        <v>93</v>
      </c>
      <c r="J103" s="110">
        <v>45176</v>
      </c>
    </row>
    <row r="104" spans="1:10" ht="15">
      <c r="A104" s="107" t="s">
        <v>56</v>
      </c>
      <c r="B104" s="107" t="s">
        <v>142</v>
      </c>
      <c r="C104" s="107" t="s">
        <v>61</v>
      </c>
      <c r="D104" s="107" t="s">
        <v>74</v>
      </c>
      <c r="E104" s="107" t="s">
        <v>52</v>
      </c>
      <c r="F104" s="108">
        <v>1000428</v>
      </c>
      <c r="G104" s="109">
        <v>200000</v>
      </c>
      <c r="H104" s="107" t="s">
        <v>55</v>
      </c>
      <c r="I104" s="107" t="s">
        <v>93</v>
      </c>
      <c r="J104" s="110">
        <v>45181</v>
      </c>
    </row>
    <row r="105" spans="1:10" ht="15">
      <c r="A105" s="107" t="s">
        <v>56</v>
      </c>
      <c r="B105" s="107" t="s">
        <v>142</v>
      </c>
      <c r="C105" s="107" t="s">
        <v>61</v>
      </c>
      <c r="D105" s="107" t="s">
        <v>74</v>
      </c>
      <c r="E105" s="107" t="s">
        <v>52</v>
      </c>
      <c r="F105" s="108">
        <v>1000424</v>
      </c>
      <c r="G105" s="109">
        <v>500000</v>
      </c>
      <c r="H105" s="107" t="s">
        <v>55</v>
      </c>
      <c r="I105" s="107" t="s">
        <v>93</v>
      </c>
      <c r="J105" s="110">
        <v>45181</v>
      </c>
    </row>
    <row r="106" spans="1:10" ht="15">
      <c r="A106" s="107" t="s">
        <v>56</v>
      </c>
      <c r="B106" s="107" t="s">
        <v>142</v>
      </c>
      <c r="C106" s="107" t="s">
        <v>61</v>
      </c>
      <c r="D106" s="107" t="s">
        <v>74</v>
      </c>
      <c r="E106" s="107" t="s">
        <v>73</v>
      </c>
      <c r="F106" s="108">
        <v>1000235</v>
      </c>
      <c r="G106" s="109">
        <v>85000</v>
      </c>
      <c r="H106" s="107" t="s">
        <v>55</v>
      </c>
      <c r="I106" s="107" t="s">
        <v>93</v>
      </c>
      <c r="J106" s="110">
        <v>45175</v>
      </c>
    </row>
    <row r="107" spans="1:10" ht="15">
      <c r="A107" s="107" t="s">
        <v>56</v>
      </c>
      <c r="B107" s="107" t="s">
        <v>142</v>
      </c>
      <c r="C107" s="107" t="s">
        <v>61</v>
      </c>
      <c r="D107" s="107" t="s">
        <v>74</v>
      </c>
      <c r="E107" s="107" t="s">
        <v>52</v>
      </c>
      <c r="F107" s="108">
        <v>1000376</v>
      </c>
      <c r="G107" s="109">
        <v>550000</v>
      </c>
      <c r="H107" s="107" t="s">
        <v>55</v>
      </c>
      <c r="I107" s="107" t="s">
        <v>93</v>
      </c>
      <c r="J107" s="110">
        <v>45180</v>
      </c>
    </row>
    <row r="108" spans="1:10" ht="15">
      <c r="A108" s="107" t="s">
        <v>56</v>
      </c>
      <c r="B108" s="107" t="s">
        <v>142</v>
      </c>
      <c r="C108" s="107" t="s">
        <v>61</v>
      </c>
      <c r="D108" s="107" t="s">
        <v>74</v>
      </c>
      <c r="E108" s="107" t="s">
        <v>52</v>
      </c>
      <c r="F108" s="108">
        <v>1000498</v>
      </c>
      <c r="G108" s="109">
        <v>2900000</v>
      </c>
      <c r="H108" s="107" t="s">
        <v>55</v>
      </c>
      <c r="I108" s="107" t="s">
        <v>93</v>
      </c>
      <c r="J108" s="110">
        <v>45184</v>
      </c>
    </row>
    <row r="109" spans="1:10" ht="15">
      <c r="A109" s="107" t="s">
        <v>56</v>
      </c>
      <c r="B109" s="107" t="s">
        <v>142</v>
      </c>
      <c r="C109" s="107" t="s">
        <v>61</v>
      </c>
      <c r="D109" s="107" t="s">
        <v>74</v>
      </c>
      <c r="E109" s="107" t="s">
        <v>73</v>
      </c>
      <c r="F109" s="108">
        <v>1000710</v>
      </c>
      <c r="G109" s="109">
        <v>265000</v>
      </c>
      <c r="H109" s="107" t="s">
        <v>55</v>
      </c>
      <c r="I109" s="107" t="s">
        <v>93</v>
      </c>
      <c r="J109" s="110">
        <v>45191</v>
      </c>
    </row>
    <row r="110" spans="1:10" ht="15">
      <c r="A110" s="107" t="s">
        <v>56</v>
      </c>
      <c r="B110" s="107" t="s">
        <v>142</v>
      </c>
      <c r="C110" s="107" t="s">
        <v>61</v>
      </c>
      <c r="D110" s="107" t="s">
        <v>74</v>
      </c>
      <c r="E110" s="107" t="s">
        <v>52</v>
      </c>
      <c r="F110" s="108">
        <v>1000372</v>
      </c>
      <c r="G110" s="109">
        <v>1150000</v>
      </c>
      <c r="H110" s="107" t="s">
        <v>55</v>
      </c>
      <c r="I110" s="107" t="s">
        <v>93</v>
      </c>
      <c r="J110" s="110">
        <v>45180</v>
      </c>
    </row>
    <row r="111" spans="1:10" ht="15">
      <c r="A111" s="107" t="s">
        <v>56</v>
      </c>
      <c r="B111" s="107" t="s">
        <v>142</v>
      </c>
      <c r="C111" s="107" t="s">
        <v>80</v>
      </c>
      <c r="D111" s="107" t="s">
        <v>81</v>
      </c>
      <c r="E111" s="107" t="s">
        <v>65</v>
      </c>
      <c r="F111" s="108">
        <v>1000471</v>
      </c>
      <c r="G111" s="109">
        <v>519000</v>
      </c>
      <c r="H111" s="107" t="s">
        <v>55</v>
      </c>
      <c r="I111" s="107" t="s">
        <v>93</v>
      </c>
      <c r="J111" s="110">
        <v>45183</v>
      </c>
    </row>
    <row r="112" spans="1:10" ht="15">
      <c r="A112" s="107" t="s">
        <v>56</v>
      </c>
      <c r="B112" s="107" t="s">
        <v>142</v>
      </c>
      <c r="C112" s="107" t="s">
        <v>61</v>
      </c>
      <c r="D112" s="107" t="s">
        <v>74</v>
      </c>
      <c r="E112" s="107" t="s">
        <v>65</v>
      </c>
      <c r="F112" s="108">
        <v>1000158</v>
      </c>
      <c r="G112" s="109">
        <v>389000</v>
      </c>
      <c r="H112" s="107" t="s">
        <v>55</v>
      </c>
      <c r="I112" s="107" t="s">
        <v>93</v>
      </c>
      <c r="J112" s="110">
        <v>45170</v>
      </c>
    </row>
    <row r="113" spans="1:10" ht="15">
      <c r="A113" s="107" t="s">
        <v>56</v>
      </c>
      <c r="B113" s="107" t="s">
        <v>142</v>
      </c>
      <c r="C113" s="107" t="s">
        <v>88</v>
      </c>
      <c r="D113" s="107" t="s">
        <v>89</v>
      </c>
      <c r="E113" s="107" t="s">
        <v>52</v>
      </c>
      <c r="F113" s="108">
        <v>1000519</v>
      </c>
      <c r="G113" s="109">
        <v>995000</v>
      </c>
      <c r="H113" s="107" t="s">
        <v>55</v>
      </c>
      <c r="I113" s="107" t="s">
        <v>93</v>
      </c>
      <c r="J113" s="110">
        <v>45184</v>
      </c>
    </row>
    <row r="114" spans="1:10" ht="15">
      <c r="A114" s="107" t="s">
        <v>70</v>
      </c>
      <c r="B114" s="107" t="s">
        <v>143</v>
      </c>
      <c r="C114" s="107" t="s">
        <v>71</v>
      </c>
      <c r="D114" s="107" t="s">
        <v>72</v>
      </c>
      <c r="E114" s="107" t="s">
        <v>52</v>
      </c>
      <c r="F114" s="108">
        <v>1000128</v>
      </c>
      <c r="G114" s="109">
        <v>605000</v>
      </c>
      <c r="H114" s="107" t="s">
        <v>55</v>
      </c>
      <c r="I114" s="107" t="s">
        <v>93</v>
      </c>
      <c r="J114" s="110">
        <v>45170</v>
      </c>
    </row>
    <row r="115" spans="1:10" ht="15">
      <c r="A115" s="107" t="s">
        <v>70</v>
      </c>
      <c r="B115" s="107" t="s">
        <v>143</v>
      </c>
      <c r="C115" s="107" t="s">
        <v>71</v>
      </c>
      <c r="D115" s="107" t="s">
        <v>72</v>
      </c>
      <c r="E115" s="107" t="s">
        <v>52</v>
      </c>
      <c r="F115" s="108">
        <v>1001048</v>
      </c>
      <c r="G115" s="109">
        <v>300000</v>
      </c>
      <c r="H115" s="107" t="s">
        <v>55</v>
      </c>
      <c r="I115" s="107" t="s">
        <v>93</v>
      </c>
      <c r="J115" s="110">
        <v>45198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9" t="s">
        <v>0</v>
      </c>
      <c r="B1" s="89" t="s">
        <v>35</v>
      </c>
      <c r="C1" s="89" t="s">
        <v>1</v>
      </c>
      <c r="D1" s="89" t="s">
        <v>34</v>
      </c>
      <c r="E1" s="89" t="s">
        <v>32</v>
      </c>
      <c r="F1" s="89" t="s">
        <v>36</v>
      </c>
      <c r="G1" s="89" t="s">
        <v>33</v>
      </c>
      <c r="H1" s="89" t="s">
        <v>39</v>
      </c>
      <c r="L1">
        <v>20</v>
      </c>
    </row>
    <row r="2" spans="1:12" ht="30">
      <c r="A2" s="111" t="s">
        <v>67</v>
      </c>
      <c r="B2" s="111" t="s">
        <v>138</v>
      </c>
      <c r="C2" s="111" t="s">
        <v>116</v>
      </c>
      <c r="D2" s="111" t="s">
        <v>115</v>
      </c>
      <c r="E2" s="112">
        <v>1000189</v>
      </c>
      <c r="F2" s="113">
        <v>589500</v>
      </c>
      <c r="G2" s="114">
        <v>45174</v>
      </c>
      <c r="H2" s="111" t="s">
        <v>117</v>
      </c>
    </row>
    <row r="3" spans="1:12" ht="30">
      <c r="A3" s="111" t="s">
        <v>67</v>
      </c>
      <c r="B3" s="111" t="s">
        <v>138</v>
      </c>
      <c r="C3" s="111" t="s">
        <v>113</v>
      </c>
      <c r="D3" s="111" t="s">
        <v>112</v>
      </c>
      <c r="E3" s="112">
        <v>1000526</v>
      </c>
      <c r="F3" s="113">
        <v>2720000</v>
      </c>
      <c r="G3" s="114">
        <v>45184</v>
      </c>
      <c r="H3" s="111" t="s">
        <v>114</v>
      </c>
    </row>
    <row r="4" spans="1:12" ht="15">
      <c r="A4" s="111" t="s">
        <v>67</v>
      </c>
      <c r="B4" s="111" t="s">
        <v>138</v>
      </c>
      <c r="C4" s="111" t="s">
        <v>108</v>
      </c>
      <c r="D4" s="111" t="s">
        <v>110</v>
      </c>
      <c r="E4" s="112">
        <v>1000720</v>
      </c>
      <c r="F4" s="113">
        <v>300000</v>
      </c>
      <c r="G4" s="114">
        <v>45191</v>
      </c>
      <c r="H4" s="111" t="s">
        <v>111</v>
      </c>
    </row>
    <row r="5" spans="1:12" ht="15">
      <c r="A5" s="111" t="s">
        <v>67</v>
      </c>
      <c r="B5" s="111" t="s">
        <v>138</v>
      </c>
      <c r="C5" s="111" t="s">
        <v>108</v>
      </c>
      <c r="D5" s="111" t="s">
        <v>107</v>
      </c>
      <c r="E5" s="112">
        <v>1000996</v>
      </c>
      <c r="F5" s="113">
        <v>362966</v>
      </c>
      <c r="G5" s="114">
        <v>45197</v>
      </c>
      <c r="H5" s="111" t="s">
        <v>109</v>
      </c>
    </row>
    <row r="6" spans="1:12" ht="15">
      <c r="A6" s="111" t="s">
        <v>51</v>
      </c>
      <c r="B6" s="111" t="s">
        <v>139</v>
      </c>
      <c r="C6" s="111" t="s">
        <v>113</v>
      </c>
      <c r="D6" s="111" t="s">
        <v>120</v>
      </c>
      <c r="E6" s="112">
        <v>1000406</v>
      </c>
      <c r="F6" s="113">
        <v>467280</v>
      </c>
      <c r="G6" s="114">
        <v>45181</v>
      </c>
      <c r="H6" s="111" t="s">
        <v>122</v>
      </c>
    </row>
    <row r="7" spans="1:12" ht="30">
      <c r="A7" s="111" t="s">
        <v>51</v>
      </c>
      <c r="B7" s="111" t="s">
        <v>139</v>
      </c>
      <c r="C7" s="111" t="s">
        <v>113</v>
      </c>
      <c r="D7" s="111" t="s">
        <v>120</v>
      </c>
      <c r="E7" s="112">
        <v>1000407</v>
      </c>
      <c r="F7" s="113">
        <v>141360</v>
      </c>
      <c r="G7" s="114">
        <v>45181</v>
      </c>
      <c r="H7" s="111" t="s">
        <v>121</v>
      </c>
    </row>
    <row r="8" spans="1:12" ht="45">
      <c r="A8" s="111" t="s">
        <v>51</v>
      </c>
      <c r="B8" s="111" t="s">
        <v>139</v>
      </c>
      <c r="C8" s="111" t="s">
        <v>116</v>
      </c>
      <c r="D8" s="111" t="s">
        <v>118</v>
      </c>
      <c r="E8" s="112">
        <v>1000451</v>
      </c>
      <c r="F8" s="113">
        <v>1125000</v>
      </c>
      <c r="G8" s="114">
        <v>45182</v>
      </c>
      <c r="H8" s="111" t="s">
        <v>119</v>
      </c>
    </row>
    <row r="9" spans="1:12" ht="15">
      <c r="A9" s="111" t="s">
        <v>59</v>
      </c>
      <c r="B9" s="111" t="s">
        <v>141</v>
      </c>
      <c r="C9" s="111" t="s">
        <v>108</v>
      </c>
      <c r="D9" s="111" t="s">
        <v>128</v>
      </c>
      <c r="E9" s="112">
        <v>1000691</v>
      </c>
      <c r="F9" s="113">
        <v>88600</v>
      </c>
      <c r="G9" s="114">
        <v>45191</v>
      </c>
      <c r="H9" s="111" t="s">
        <v>129</v>
      </c>
    </row>
    <row r="10" spans="1:12" ht="30">
      <c r="A10" s="111" t="s">
        <v>59</v>
      </c>
      <c r="B10" s="111" t="s">
        <v>141</v>
      </c>
      <c r="C10" s="111" t="s">
        <v>126</v>
      </c>
      <c r="D10" s="111" t="s">
        <v>125</v>
      </c>
      <c r="E10" s="112">
        <v>1000602</v>
      </c>
      <c r="F10" s="113">
        <v>50000</v>
      </c>
      <c r="G10" s="114">
        <v>45189</v>
      </c>
      <c r="H10" s="111" t="s">
        <v>127</v>
      </c>
    </row>
    <row r="11" spans="1:12" ht="15">
      <c r="A11" s="111" t="s">
        <v>59</v>
      </c>
      <c r="B11" s="111" t="s">
        <v>141</v>
      </c>
      <c r="C11" s="111" t="s">
        <v>108</v>
      </c>
      <c r="D11" s="111" t="s">
        <v>123</v>
      </c>
      <c r="E11" s="112">
        <v>1000404</v>
      </c>
      <c r="F11" s="113">
        <v>80000</v>
      </c>
      <c r="G11" s="114">
        <v>45181</v>
      </c>
      <c r="H11" s="111" t="s">
        <v>124</v>
      </c>
    </row>
    <row r="12" spans="1:12" ht="45">
      <c r="A12" s="111" t="s">
        <v>56</v>
      </c>
      <c r="B12" s="111" t="s">
        <v>142</v>
      </c>
      <c r="C12" s="111" t="s">
        <v>131</v>
      </c>
      <c r="D12" s="111" t="s">
        <v>130</v>
      </c>
      <c r="E12" s="112">
        <v>1000435</v>
      </c>
      <c r="F12" s="113">
        <v>516879</v>
      </c>
      <c r="G12" s="114">
        <v>45182</v>
      </c>
      <c r="H12" s="111" t="s">
        <v>132</v>
      </c>
    </row>
    <row r="13" spans="1:12" ht="15">
      <c r="A13" s="111" t="s">
        <v>70</v>
      </c>
      <c r="B13" s="111" t="s">
        <v>143</v>
      </c>
      <c r="C13" s="111" t="s">
        <v>113</v>
      </c>
      <c r="D13" s="111" t="s">
        <v>135</v>
      </c>
      <c r="E13" s="112">
        <v>1000201</v>
      </c>
      <c r="F13" s="113">
        <v>350000</v>
      </c>
      <c r="G13" s="114">
        <v>45174</v>
      </c>
      <c r="H13" s="111" t="s">
        <v>136</v>
      </c>
    </row>
    <row r="14" spans="1:12" ht="60">
      <c r="A14" s="111" t="s">
        <v>70</v>
      </c>
      <c r="B14" s="111" t="s">
        <v>143</v>
      </c>
      <c r="C14" s="111" t="s">
        <v>113</v>
      </c>
      <c r="D14" s="111" t="s">
        <v>133</v>
      </c>
      <c r="E14" s="112">
        <v>1000483</v>
      </c>
      <c r="F14" s="113">
        <v>300000</v>
      </c>
      <c r="G14" s="114">
        <v>45183</v>
      </c>
      <c r="H14" s="111" t="s">
        <v>134</v>
      </c>
    </row>
    <row r="15" spans="1:12" ht="15">
      <c r="A15" s="111"/>
      <c r="B15" s="111"/>
      <c r="C15" s="111"/>
      <c r="D15" s="111"/>
      <c r="E15" s="112"/>
      <c r="F15" s="113"/>
      <c r="G15" s="114"/>
      <c r="H15" s="111"/>
    </row>
    <row r="16" spans="1:12" ht="15">
      <c r="A16" s="111"/>
      <c r="B16" s="111"/>
      <c r="C16" s="111"/>
      <c r="D16" s="111"/>
      <c r="E16" s="112"/>
      <c r="F16" s="113"/>
      <c r="G16" s="114"/>
      <c r="H16" s="111"/>
    </row>
    <row r="17" spans="1:8" ht="15">
      <c r="A17" s="111"/>
      <c r="B17" s="111"/>
      <c r="C17" s="111"/>
      <c r="D17" s="111"/>
      <c r="E17" s="112"/>
      <c r="F17" s="113"/>
      <c r="G17" s="114"/>
      <c r="H17" s="111"/>
    </row>
    <row r="18" spans="1:8" ht="15">
      <c r="A18" s="111"/>
      <c r="B18" s="111"/>
      <c r="C18" s="111"/>
      <c r="D18" s="111"/>
      <c r="E18" s="112"/>
      <c r="F18" s="113"/>
      <c r="G18" s="114"/>
      <c r="H18" s="111"/>
    </row>
    <row r="19" spans="1:8" ht="15">
      <c r="A19" s="111"/>
      <c r="B19" s="111"/>
      <c r="C19" s="111"/>
      <c r="D19" s="111"/>
      <c r="E19" s="112"/>
      <c r="F19" s="113"/>
      <c r="G19" s="114"/>
      <c r="H19" s="111"/>
    </row>
    <row r="20" spans="1:8" ht="15">
      <c r="A20" s="111"/>
      <c r="B20" s="111"/>
      <c r="C20" s="111"/>
      <c r="D20" s="111"/>
      <c r="E20" s="112"/>
      <c r="F20" s="113"/>
      <c r="G20" s="114"/>
      <c r="H20" s="111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2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0" t="s">
        <v>0</v>
      </c>
      <c r="B1" s="91" t="s">
        <v>35</v>
      </c>
      <c r="C1" s="91" t="s">
        <v>36</v>
      </c>
      <c r="D1" s="91" t="s">
        <v>33</v>
      </c>
      <c r="E1" s="92" t="s">
        <v>41</v>
      </c>
      <c r="L1">
        <v>128</v>
      </c>
    </row>
    <row r="2" spans="1:12" ht="12.75" customHeight="1">
      <c r="A2" s="115" t="s">
        <v>90</v>
      </c>
      <c r="B2" s="115" t="s">
        <v>137</v>
      </c>
      <c r="C2" s="116">
        <v>519950</v>
      </c>
      <c r="D2" s="117">
        <v>45189</v>
      </c>
      <c r="E2" s="115" t="s">
        <v>144</v>
      </c>
    </row>
    <row r="3" spans="1:12" ht="12.75" customHeight="1">
      <c r="A3" s="115" t="s">
        <v>90</v>
      </c>
      <c r="B3" s="115" t="s">
        <v>137</v>
      </c>
      <c r="C3" s="116">
        <v>530000</v>
      </c>
      <c r="D3" s="117">
        <v>45195</v>
      </c>
      <c r="E3" s="115" t="s">
        <v>144</v>
      </c>
    </row>
    <row r="4" spans="1:12" ht="12.75" customHeight="1">
      <c r="A4" s="115" t="s">
        <v>90</v>
      </c>
      <c r="B4" s="115" t="s">
        <v>137</v>
      </c>
      <c r="C4" s="116">
        <v>524950</v>
      </c>
      <c r="D4" s="117">
        <v>45182</v>
      </c>
      <c r="E4" s="115" t="s">
        <v>144</v>
      </c>
    </row>
    <row r="5" spans="1:12" ht="12.75" customHeight="1">
      <c r="A5" s="115" t="s">
        <v>67</v>
      </c>
      <c r="B5" s="115" t="s">
        <v>138</v>
      </c>
      <c r="C5" s="116">
        <v>585000</v>
      </c>
      <c r="D5" s="117">
        <v>45175</v>
      </c>
      <c r="E5" s="115" t="s">
        <v>145</v>
      </c>
    </row>
    <row r="6" spans="1:12" ht="12.75" customHeight="1">
      <c r="A6" s="115" t="s">
        <v>67</v>
      </c>
      <c r="B6" s="115" t="s">
        <v>138</v>
      </c>
      <c r="C6" s="116">
        <v>530000</v>
      </c>
      <c r="D6" s="117">
        <v>45189</v>
      </c>
      <c r="E6" s="115" t="s">
        <v>145</v>
      </c>
    </row>
    <row r="7" spans="1:12" ht="12.75" customHeight="1">
      <c r="A7" s="115" t="s">
        <v>67</v>
      </c>
      <c r="B7" s="115" t="s">
        <v>138</v>
      </c>
      <c r="C7" s="116">
        <v>1335000</v>
      </c>
      <c r="D7" s="117">
        <v>45180</v>
      </c>
      <c r="E7" s="115" t="s">
        <v>145</v>
      </c>
    </row>
    <row r="8" spans="1:12" ht="12.75" customHeight="1">
      <c r="A8" s="115" t="s">
        <v>67</v>
      </c>
      <c r="B8" s="115" t="s">
        <v>138</v>
      </c>
      <c r="C8" s="116">
        <v>425000</v>
      </c>
      <c r="D8" s="117">
        <v>45170</v>
      </c>
      <c r="E8" s="115" t="s">
        <v>145</v>
      </c>
    </row>
    <row r="9" spans="1:12" ht="12.75" customHeight="1">
      <c r="A9" s="115" t="s">
        <v>67</v>
      </c>
      <c r="B9" s="115" t="s">
        <v>138</v>
      </c>
      <c r="C9" s="116">
        <v>609000</v>
      </c>
      <c r="D9" s="117">
        <v>45191</v>
      </c>
      <c r="E9" s="115" t="s">
        <v>145</v>
      </c>
    </row>
    <row r="10" spans="1:12" ht="12.75" customHeight="1">
      <c r="A10" s="115" t="s">
        <v>67</v>
      </c>
      <c r="B10" s="115" t="s">
        <v>138</v>
      </c>
      <c r="C10" s="116">
        <v>300000</v>
      </c>
      <c r="D10" s="117">
        <v>45191</v>
      </c>
      <c r="E10" s="115" t="s">
        <v>146</v>
      </c>
    </row>
    <row r="11" spans="1:12" ht="12.75" customHeight="1">
      <c r="A11" s="115" t="s">
        <v>67</v>
      </c>
      <c r="B11" s="115" t="s">
        <v>138</v>
      </c>
      <c r="C11" s="116">
        <v>900000</v>
      </c>
      <c r="D11" s="117">
        <v>45181</v>
      </c>
      <c r="E11" s="115" t="s">
        <v>145</v>
      </c>
    </row>
    <row r="12" spans="1:12" ht="12.75" customHeight="1">
      <c r="A12" s="115" t="s">
        <v>67</v>
      </c>
      <c r="B12" s="115" t="s">
        <v>138</v>
      </c>
      <c r="C12" s="116">
        <v>680676</v>
      </c>
      <c r="D12" s="117">
        <v>45188</v>
      </c>
      <c r="E12" s="115" t="s">
        <v>144</v>
      </c>
    </row>
    <row r="13" spans="1:12" ht="15">
      <c r="A13" s="115" t="s">
        <v>67</v>
      </c>
      <c r="B13" s="115" t="s">
        <v>138</v>
      </c>
      <c r="C13" s="116">
        <v>589500</v>
      </c>
      <c r="D13" s="117">
        <v>45174</v>
      </c>
      <c r="E13" s="115" t="s">
        <v>146</v>
      </c>
    </row>
    <row r="14" spans="1:12" ht="15">
      <c r="A14" s="115" t="s">
        <v>67</v>
      </c>
      <c r="B14" s="115" t="s">
        <v>138</v>
      </c>
      <c r="C14" s="116">
        <v>389000</v>
      </c>
      <c r="D14" s="117">
        <v>45189</v>
      </c>
      <c r="E14" s="115" t="s">
        <v>145</v>
      </c>
    </row>
    <row r="15" spans="1:12" ht="15">
      <c r="A15" s="115" t="s">
        <v>67</v>
      </c>
      <c r="B15" s="115" t="s">
        <v>138</v>
      </c>
      <c r="C15" s="116">
        <v>415000</v>
      </c>
      <c r="D15" s="117">
        <v>45198</v>
      </c>
      <c r="E15" s="115" t="s">
        <v>145</v>
      </c>
    </row>
    <row r="16" spans="1:12" ht="15">
      <c r="A16" s="115" t="s">
        <v>67</v>
      </c>
      <c r="B16" s="115" t="s">
        <v>138</v>
      </c>
      <c r="C16" s="116">
        <v>652431</v>
      </c>
      <c r="D16" s="117">
        <v>45177</v>
      </c>
      <c r="E16" s="115" t="s">
        <v>144</v>
      </c>
    </row>
    <row r="17" spans="1:5" ht="15">
      <c r="A17" s="115" t="s">
        <v>67</v>
      </c>
      <c r="B17" s="115" t="s">
        <v>138</v>
      </c>
      <c r="C17" s="116">
        <v>650000</v>
      </c>
      <c r="D17" s="117">
        <v>45184</v>
      </c>
      <c r="E17" s="115" t="s">
        <v>145</v>
      </c>
    </row>
    <row r="18" spans="1:5" ht="15">
      <c r="A18" s="115" t="s">
        <v>67</v>
      </c>
      <c r="B18" s="115" t="s">
        <v>138</v>
      </c>
      <c r="C18" s="116">
        <v>400000</v>
      </c>
      <c r="D18" s="117">
        <v>45195</v>
      </c>
      <c r="E18" s="115" t="s">
        <v>145</v>
      </c>
    </row>
    <row r="19" spans="1:5" ht="15">
      <c r="A19" s="115" t="s">
        <v>67</v>
      </c>
      <c r="B19" s="115" t="s">
        <v>138</v>
      </c>
      <c r="C19" s="116">
        <v>362966</v>
      </c>
      <c r="D19" s="117">
        <v>45197</v>
      </c>
      <c r="E19" s="115" t="s">
        <v>146</v>
      </c>
    </row>
    <row r="20" spans="1:5" ht="15">
      <c r="A20" s="115" t="s">
        <v>67</v>
      </c>
      <c r="B20" s="115" t="s">
        <v>138</v>
      </c>
      <c r="C20" s="116">
        <v>677039</v>
      </c>
      <c r="D20" s="117">
        <v>45176</v>
      </c>
      <c r="E20" s="115" t="s">
        <v>144</v>
      </c>
    </row>
    <row r="21" spans="1:5" ht="15">
      <c r="A21" s="115" t="s">
        <v>67</v>
      </c>
      <c r="B21" s="115" t="s">
        <v>138</v>
      </c>
      <c r="C21" s="116">
        <v>399900</v>
      </c>
      <c r="D21" s="117">
        <v>45181</v>
      </c>
      <c r="E21" s="115" t="s">
        <v>145</v>
      </c>
    </row>
    <row r="22" spans="1:5" ht="15">
      <c r="A22" s="115" t="s">
        <v>67</v>
      </c>
      <c r="B22" s="115" t="s">
        <v>138</v>
      </c>
      <c r="C22" s="116">
        <v>1350000</v>
      </c>
      <c r="D22" s="117">
        <v>45198</v>
      </c>
      <c r="E22" s="115" t="s">
        <v>145</v>
      </c>
    </row>
    <row r="23" spans="1:5" ht="15">
      <c r="A23" s="115" t="s">
        <v>67</v>
      </c>
      <c r="B23" s="115" t="s">
        <v>138</v>
      </c>
      <c r="C23" s="116">
        <v>1087500</v>
      </c>
      <c r="D23" s="117">
        <v>45176</v>
      </c>
      <c r="E23" s="115" t="s">
        <v>145</v>
      </c>
    </row>
    <row r="24" spans="1:5" ht="15">
      <c r="A24" s="115" t="s">
        <v>67</v>
      </c>
      <c r="B24" s="115" t="s">
        <v>138</v>
      </c>
      <c r="C24" s="116">
        <v>692000</v>
      </c>
      <c r="D24" s="117">
        <v>45188</v>
      </c>
      <c r="E24" s="115" t="s">
        <v>145</v>
      </c>
    </row>
    <row r="25" spans="1:5" ht="15">
      <c r="A25" s="115" t="s">
        <v>67</v>
      </c>
      <c r="B25" s="115" t="s">
        <v>138</v>
      </c>
      <c r="C25" s="116">
        <v>603793</v>
      </c>
      <c r="D25" s="117">
        <v>45197</v>
      </c>
      <c r="E25" s="115" t="s">
        <v>145</v>
      </c>
    </row>
    <row r="26" spans="1:5" ht="15">
      <c r="A26" s="115" t="s">
        <v>67</v>
      </c>
      <c r="B26" s="115" t="s">
        <v>138</v>
      </c>
      <c r="C26" s="116">
        <v>2720000</v>
      </c>
      <c r="D26" s="117">
        <v>45184</v>
      </c>
      <c r="E26" s="115" t="s">
        <v>146</v>
      </c>
    </row>
    <row r="27" spans="1:5" ht="15">
      <c r="A27" s="115" t="s">
        <v>67</v>
      </c>
      <c r="B27" s="115" t="s">
        <v>138</v>
      </c>
      <c r="C27" s="116">
        <v>2100000</v>
      </c>
      <c r="D27" s="117">
        <v>45184</v>
      </c>
      <c r="E27" s="115" t="s">
        <v>145</v>
      </c>
    </row>
    <row r="28" spans="1:5" ht="15">
      <c r="A28" s="115" t="s">
        <v>67</v>
      </c>
      <c r="B28" s="115" t="s">
        <v>138</v>
      </c>
      <c r="C28" s="116">
        <v>1380000</v>
      </c>
      <c r="D28" s="117">
        <v>45187</v>
      </c>
      <c r="E28" s="115" t="s">
        <v>145</v>
      </c>
    </row>
    <row r="29" spans="1:5" ht="15">
      <c r="A29" s="115" t="s">
        <v>51</v>
      </c>
      <c r="B29" s="115" t="s">
        <v>139</v>
      </c>
      <c r="C29" s="116">
        <v>505000</v>
      </c>
      <c r="D29" s="117">
        <v>45183</v>
      </c>
      <c r="E29" s="115" t="s">
        <v>145</v>
      </c>
    </row>
    <row r="30" spans="1:5" ht="15">
      <c r="A30" s="115" t="s">
        <v>51</v>
      </c>
      <c r="B30" s="115" t="s">
        <v>139</v>
      </c>
      <c r="C30" s="116">
        <v>600000</v>
      </c>
      <c r="D30" s="117">
        <v>45174</v>
      </c>
      <c r="E30" s="115" t="s">
        <v>145</v>
      </c>
    </row>
    <row r="31" spans="1:5" ht="15">
      <c r="A31" s="115" t="s">
        <v>51</v>
      </c>
      <c r="B31" s="115" t="s">
        <v>139</v>
      </c>
      <c r="C31" s="116">
        <v>141360</v>
      </c>
      <c r="D31" s="117">
        <v>45181</v>
      </c>
      <c r="E31" s="115" t="s">
        <v>146</v>
      </c>
    </row>
    <row r="32" spans="1:5" ht="15">
      <c r="A32" s="115" t="s">
        <v>51</v>
      </c>
      <c r="B32" s="115" t="s">
        <v>139</v>
      </c>
      <c r="C32" s="116">
        <v>895000</v>
      </c>
      <c r="D32" s="117">
        <v>45183</v>
      </c>
      <c r="E32" s="115" t="s">
        <v>145</v>
      </c>
    </row>
    <row r="33" spans="1:5" ht="15">
      <c r="A33" s="115" t="s">
        <v>51</v>
      </c>
      <c r="B33" s="115" t="s">
        <v>139</v>
      </c>
      <c r="C33" s="116">
        <v>650000</v>
      </c>
      <c r="D33" s="117">
        <v>45198</v>
      </c>
      <c r="E33" s="115" t="s">
        <v>145</v>
      </c>
    </row>
    <row r="34" spans="1:5" ht="15">
      <c r="A34" s="115" t="s">
        <v>51</v>
      </c>
      <c r="B34" s="115" t="s">
        <v>139</v>
      </c>
      <c r="C34" s="116">
        <v>650000</v>
      </c>
      <c r="D34" s="117">
        <v>45177</v>
      </c>
      <c r="E34" s="115" t="s">
        <v>145</v>
      </c>
    </row>
    <row r="35" spans="1:5" ht="15">
      <c r="A35" s="115" t="s">
        <v>51</v>
      </c>
      <c r="B35" s="115" t="s">
        <v>139</v>
      </c>
      <c r="C35" s="116">
        <v>410400</v>
      </c>
      <c r="D35" s="117">
        <v>45187</v>
      </c>
      <c r="E35" s="115" t="s">
        <v>144</v>
      </c>
    </row>
    <row r="36" spans="1:5" ht="15">
      <c r="A36" s="115" t="s">
        <v>51</v>
      </c>
      <c r="B36" s="115" t="s">
        <v>139</v>
      </c>
      <c r="C36" s="116">
        <v>410000</v>
      </c>
      <c r="D36" s="117">
        <v>45180</v>
      </c>
      <c r="E36" s="115" t="s">
        <v>145</v>
      </c>
    </row>
    <row r="37" spans="1:5" ht="15">
      <c r="A37" s="115" t="s">
        <v>51</v>
      </c>
      <c r="B37" s="115" t="s">
        <v>139</v>
      </c>
      <c r="C37" s="116">
        <v>1007500</v>
      </c>
      <c r="D37" s="117">
        <v>45176</v>
      </c>
      <c r="E37" s="115" t="s">
        <v>145</v>
      </c>
    </row>
    <row r="38" spans="1:5" ht="15">
      <c r="A38" s="115" t="s">
        <v>51</v>
      </c>
      <c r="B38" s="115" t="s">
        <v>139</v>
      </c>
      <c r="C38" s="116">
        <v>629216</v>
      </c>
      <c r="D38" s="117">
        <v>45176</v>
      </c>
      <c r="E38" s="115" t="s">
        <v>144</v>
      </c>
    </row>
    <row r="39" spans="1:5" ht="15">
      <c r="A39" s="115" t="s">
        <v>51</v>
      </c>
      <c r="B39" s="115" t="s">
        <v>139</v>
      </c>
      <c r="C39" s="116">
        <v>509000</v>
      </c>
      <c r="D39" s="117">
        <v>45182</v>
      </c>
      <c r="E39" s="115" t="s">
        <v>145</v>
      </c>
    </row>
    <row r="40" spans="1:5" ht="15">
      <c r="A40" s="115" t="s">
        <v>51</v>
      </c>
      <c r="B40" s="115" t="s">
        <v>139</v>
      </c>
      <c r="C40" s="116">
        <v>2200000</v>
      </c>
      <c r="D40" s="117">
        <v>45170</v>
      </c>
      <c r="E40" s="115" t="s">
        <v>145</v>
      </c>
    </row>
    <row r="41" spans="1:5" ht="15">
      <c r="A41" s="115" t="s">
        <v>51</v>
      </c>
      <c r="B41" s="115" t="s">
        <v>139</v>
      </c>
      <c r="C41" s="116">
        <v>1125000</v>
      </c>
      <c r="D41" s="117">
        <v>45182</v>
      </c>
      <c r="E41" s="115" t="s">
        <v>146</v>
      </c>
    </row>
    <row r="42" spans="1:5" ht="15">
      <c r="A42" s="115" t="s">
        <v>51</v>
      </c>
      <c r="B42" s="115" t="s">
        <v>139</v>
      </c>
      <c r="C42" s="116">
        <v>425000</v>
      </c>
      <c r="D42" s="117">
        <v>45198</v>
      </c>
      <c r="E42" s="115" t="s">
        <v>145</v>
      </c>
    </row>
    <row r="43" spans="1:5" ht="15">
      <c r="A43" s="115" t="s">
        <v>51</v>
      </c>
      <c r="B43" s="115" t="s">
        <v>139</v>
      </c>
      <c r="C43" s="116">
        <v>1381000</v>
      </c>
      <c r="D43" s="117">
        <v>45170</v>
      </c>
      <c r="E43" s="115" t="s">
        <v>145</v>
      </c>
    </row>
    <row r="44" spans="1:5" ht="15">
      <c r="A44" s="115" t="s">
        <v>51</v>
      </c>
      <c r="B44" s="115" t="s">
        <v>139</v>
      </c>
      <c r="C44" s="116">
        <v>545000</v>
      </c>
      <c r="D44" s="117">
        <v>45195</v>
      </c>
      <c r="E44" s="115" t="s">
        <v>145</v>
      </c>
    </row>
    <row r="45" spans="1:5" ht="15">
      <c r="A45" s="115" t="s">
        <v>51</v>
      </c>
      <c r="B45" s="115" t="s">
        <v>139</v>
      </c>
      <c r="C45" s="116">
        <v>912500</v>
      </c>
      <c r="D45" s="117">
        <v>45198</v>
      </c>
      <c r="E45" s="115" t="s">
        <v>145</v>
      </c>
    </row>
    <row r="46" spans="1:5" ht="15">
      <c r="A46" s="115" t="s">
        <v>51</v>
      </c>
      <c r="B46" s="115" t="s">
        <v>139</v>
      </c>
      <c r="C46" s="116">
        <v>217000</v>
      </c>
      <c r="D46" s="117">
        <v>45188</v>
      </c>
      <c r="E46" s="115" t="s">
        <v>145</v>
      </c>
    </row>
    <row r="47" spans="1:5" ht="15">
      <c r="A47" s="115" t="s">
        <v>51</v>
      </c>
      <c r="B47" s="115" t="s">
        <v>139</v>
      </c>
      <c r="C47" s="116">
        <v>1405000</v>
      </c>
      <c r="D47" s="117">
        <v>45195</v>
      </c>
      <c r="E47" s="115" t="s">
        <v>145</v>
      </c>
    </row>
    <row r="48" spans="1:5" ht="15">
      <c r="A48" s="115" t="s">
        <v>51</v>
      </c>
      <c r="B48" s="115" t="s">
        <v>139</v>
      </c>
      <c r="C48" s="116">
        <v>560000</v>
      </c>
      <c r="D48" s="117">
        <v>45196</v>
      </c>
      <c r="E48" s="115" t="s">
        <v>145</v>
      </c>
    </row>
    <row r="49" spans="1:5" ht="15">
      <c r="A49" s="115" t="s">
        <v>51</v>
      </c>
      <c r="B49" s="115" t="s">
        <v>139</v>
      </c>
      <c r="C49" s="116">
        <v>1150000</v>
      </c>
      <c r="D49" s="117">
        <v>45194</v>
      </c>
      <c r="E49" s="115" t="s">
        <v>145</v>
      </c>
    </row>
    <row r="50" spans="1:5" ht="15">
      <c r="A50" s="115" t="s">
        <v>51</v>
      </c>
      <c r="B50" s="115" t="s">
        <v>139</v>
      </c>
      <c r="C50" s="116">
        <v>772711</v>
      </c>
      <c r="D50" s="117">
        <v>45197</v>
      </c>
      <c r="E50" s="115" t="s">
        <v>144</v>
      </c>
    </row>
    <row r="51" spans="1:5" ht="15">
      <c r="A51" s="115" t="s">
        <v>51</v>
      </c>
      <c r="B51" s="115" t="s">
        <v>139</v>
      </c>
      <c r="C51" s="116">
        <v>584000</v>
      </c>
      <c r="D51" s="117">
        <v>45187</v>
      </c>
      <c r="E51" s="115" t="s">
        <v>145</v>
      </c>
    </row>
    <row r="52" spans="1:5" ht="15">
      <c r="A52" s="115" t="s">
        <v>51</v>
      </c>
      <c r="B52" s="115" t="s">
        <v>139</v>
      </c>
      <c r="C52" s="116">
        <v>691500</v>
      </c>
      <c r="D52" s="117">
        <v>45190</v>
      </c>
      <c r="E52" s="115" t="s">
        <v>145</v>
      </c>
    </row>
    <row r="53" spans="1:5" ht="15">
      <c r="A53" s="115" t="s">
        <v>51</v>
      </c>
      <c r="B53" s="115" t="s">
        <v>139</v>
      </c>
      <c r="C53" s="116">
        <v>570000</v>
      </c>
      <c r="D53" s="117">
        <v>45175</v>
      </c>
      <c r="E53" s="115" t="s">
        <v>145</v>
      </c>
    </row>
    <row r="54" spans="1:5" ht="15">
      <c r="A54" s="115" t="s">
        <v>51</v>
      </c>
      <c r="B54" s="115" t="s">
        <v>139</v>
      </c>
      <c r="C54" s="116">
        <v>669000</v>
      </c>
      <c r="D54" s="117">
        <v>45190</v>
      </c>
      <c r="E54" s="115" t="s">
        <v>145</v>
      </c>
    </row>
    <row r="55" spans="1:5" ht="15">
      <c r="A55" s="115" t="s">
        <v>51</v>
      </c>
      <c r="B55" s="115" t="s">
        <v>139</v>
      </c>
      <c r="C55" s="116">
        <v>1300000</v>
      </c>
      <c r="D55" s="117">
        <v>45195</v>
      </c>
      <c r="E55" s="115" t="s">
        <v>145</v>
      </c>
    </row>
    <row r="56" spans="1:5" ht="15">
      <c r="A56" s="115" t="s">
        <v>51</v>
      </c>
      <c r="B56" s="115" t="s">
        <v>139</v>
      </c>
      <c r="C56" s="116">
        <v>1550000</v>
      </c>
      <c r="D56" s="117">
        <v>45188</v>
      </c>
      <c r="E56" s="115" t="s">
        <v>145</v>
      </c>
    </row>
    <row r="57" spans="1:5" ht="15">
      <c r="A57" s="115" t="s">
        <v>51</v>
      </c>
      <c r="B57" s="115" t="s">
        <v>139</v>
      </c>
      <c r="C57" s="116">
        <v>420000</v>
      </c>
      <c r="D57" s="117">
        <v>45196</v>
      </c>
      <c r="E57" s="115" t="s">
        <v>145</v>
      </c>
    </row>
    <row r="58" spans="1:5" ht="15">
      <c r="A58" s="115" t="s">
        <v>51</v>
      </c>
      <c r="B58" s="115" t="s">
        <v>139</v>
      </c>
      <c r="C58" s="116">
        <v>467280</v>
      </c>
      <c r="D58" s="117">
        <v>45181</v>
      </c>
      <c r="E58" s="115" t="s">
        <v>146</v>
      </c>
    </row>
    <row r="59" spans="1:5" ht="15">
      <c r="A59" s="115" t="s">
        <v>51</v>
      </c>
      <c r="B59" s="115" t="s">
        <v>139</v>
      </c>
      <c r="C59" s="116">
        <v>885000</v>
      </c>
      <c r="D59" s="117">
        <v>45175</v>
      </c>
      <c r="E59" s="115" t="s">
        <v>145</v>
      </c>
    </row>
    <row r="60" spans="1:5" ht="15">
      <c r="A60" s="115" t="s">
        <v>51</v>
      </c>
      <c r="B60" s="115" t="s">
        <v>139</v>
      </c>
      <c r="C60" s="116">
        <v>600000</v>
      </c>
      <c r="D60" s="117">
        <v>45181</v>
      </c>
      <c r="E60" s="115" t="s">
        <v>145</v>
      </c>
    </row>
    <row r="61" spans="1:5" ht="15">
      <c r="A61" s="115" t="s">
        <v>51</v>
      </c>
      <c r="B61" s="115" t="s">
        <v>139</v>
      </c>
      <c r="C61" s="116">
        <v>759500</v>
      </c>
      <c r="D61" s="117">
        <v>45187</v>
      </c>
      <c r="E61" s="115" t="s">
        <v>145</v>
      </c>
    </row>
    <row r="62" spans="1:5" ht="15">
      <c r="A62" s="115" t="s">
        <v>84</v>
      </c>
      <c r="B62" s="115" t="s">
        <v>140</v>
      </c>
      <c r="C62" s="116">
        <v>400350</v>
      </c>
      <c r="D62" s="117">
        <v>45188</v>
      </c>
      <c r="E62" s="115" t="s">
        <v>145</v>
      </c>
    </row>
    <row r="63" spans="1:5" ht="15">
      <c r="A63" s="115" t="s">
        <v>84</v>
      </c>
      <c r="B63" s="115" t="s">
        <v>140</v>
      </c>
      <c r="C63" s="116">
        <v>3310000</v>
      </c>
      <c r="D63" s="117">
        <v>45184</v>
      </c>
      <c r="E63" s="115" t="s">
        <v>145</v>
      </c>
    </row>
    <row r="64" spans="1:5" ht="15">
      <c r="A64" s="115" t="s">
        <v>84</v>
      </c>
      <c r="B64" s="115" t="s">
        <v>140</v>
      </c>
      <c r="C64" s="116">
        <v>575000</v>
      </c>
      <c r="D64" s="117">
        <v>45182</v>
      </c>
      <c r="E64" s="115" t="s">
        <v>145</v>
      </c>
    </row>
    <row r="65" spans="1:5" ht="15">
      <c r="A65" s="115" t="s">
        <v>84</v>
      </c>
      <c r="B65" s="115" t="s">
        <v>140</v>
      </c>
      <c r="C65" s="116">
        <v>9250000</v>
      </c>
      <c r="D65" s="117">
        <v>45170</v>
      </c>
      <c r="E65" s="115" t="s">
        <v>145</v>
      </c>
    </row>
    <row r="66" spans="1:5" ht="15">
      <c r="A66" s="115" t="s">
        <v>84</v>
      </c>
      <c r="B66" s="115" t="s">
        <v>140</v>
      </c>
      <c r="C66" s="116">
        <v>550000</v>
      </c>
      <c r="D66" s="117">
        <v>45184</v>
      </c>
      <c r="E66" s="115" t="s">
        <v>145</v>
      </c>
    </row>
    <row r="67" spans="1:5" ht="15">
      <c r="A67" s="115" t="s">
        <v>84</v>
      </c>
      <c r="B67" s="115" t="s">
        <v>140</v>
      </c>
      <c r="C67" s="116">
        <v>1500000</v>
      </c>
      <c r="D67" s="117">
        <v>45198</v>
      </c>
      <c r="E67" s="115" t="s">
        <v>145</v>
      </c>
    </row>
    <row r="68" spans="1:5" ht="15">
      <c r="A68" s="115" t="s">
        <v>84</v>
      </c>
      <c r="B68" s="115" t="s">
        <v>140</v>
      </c>
      <c r="C68" s="116">
        <v>339900</v>
      </c>
      <c r="D68" s="117">
        <v>45198</v>
      </c>
      <c r="E68" s="115" t="s">
        <v>145</v>
      </c>
    </row>
    <row r="69" spans="1:5" ht="15">
      <c r="A69" s="115" t="s">
        <v>84</v>
      </c>
      <c r="B69" s="115" t="s">
        <v>140</v>
      </c>
      <c r="C69" s="116">
        <v>4050000</v>
      </c>
      <c r="D69" s="117">
        <v>45194</v>
      </c>
      <c r="E69" s="115" t="s">
        <v>145</v>
      </c>
    </row>
    <row r="70" spans="1:5" ht="15">
      <c r="A70" s="115" t="s">
        <v>84</v>
      </c>
      <c r="B70" s="115" t="s">
        <v>140</v>
      </c>
      <c r="C70" s="116">
        <v>1350000</v>
      </c>
      <c r="D70" s="117">
        <v>45198</v>
      </c>
      <c r="E70" s="115" t="s">
        <v>145</v>
      </c>
    </row>
    <row r="71" spans="1:5" ht="15">
      <c r="A71" s="115" t="s">
        <v>84</v>
      </c>
      <c r="B71" s="115" t="s">
        <v>140</v>
      </c>
      <c r="C71" s="116">
        <v>1204764.5</v>
      </c>
      <c r="D71" s="117">
        <v>45191</v>
      </c>
      <c r="E71" s="115" t="s">
        <v>145</v>
      </c>
    </row>
    <row r="72" spans="1:5" ht="15">
      <c r="A72" s="115" t="s">
        <v>84</v>
      </c>
      <c r="B72" s="115" t="s">
        <v>140</v>
      </c>
      <c r="C72" s="116">
        <v>2107890</v>
      </c>
      <c r="D72" s="117">
        <v>45177</v>
      </c>
      <c r="E72" s="115" t="s">
        <v>145</v>
      </c>
    </row>
    <row r="73" spans="1:5" ht="15">
      <c r="A73" s="115" t="s">
        <v>84</v>
      </c>
      <c r="B73" s="115" t="s">
        <v>140</v>
      </c>
      <c r="C73" s="116">
        <v>834581</v>
      </c>
      <c r="D73" s="117">
        <v>45198</v>
      </c>
      <c r="E73" s="115" t="s">
        <v>144</v>
      </c>
    </row>
    <row r="74" spans="1:5" ht="15">
      <c r="A74" s="115" t="s">
        <v>84</v>
      </c>
      <c r="B74" s="115" t="s">
        <v>140</v>
      </c>
      <c r="C74" s="116">
        <v>675000</v>
      </c>
      <c r="D74" s="117">
        <v>45197</v>
      </c>
      <c r="E74" s="115" t="s">
        <v>145</v>
      </c>
    </row>
    <row r="75" spans="1:5" ht="15">
      <c r="A75" s="115" t="s">
        <v>84</v>
      </c>
      <c r="B75" s="115" t="s">
        <v>140</v>
      </c>
      <c r="C75" s="116">
        <v>4750000</v>
      </c>
      <c r="D75" s="117">
        <v>45189</v>
      </c>
      <c r="E75" s="115" t="s">
        <v>145</v>
      </c>
    </row>
    <row r="76" spans="1:5" ht="15">
      <c r="A76" s="115" t="s">
        <v>84</v>
      </c>
      <c r="B76" s="115" t="s">
        <v>140</v>
      </c>
      <c r="C76" s="116">
        <v>400350</v>
      </c>
      <c r="D76" s="117">
        <v>45180</v>
      </c>
      <c r="E76" s="115" t="s">
        <v>145</v>
      </c>
    </row>
    <row r="77" spans="1:5" ht="15">
      <c r="A77" s="115" t="s">
        <v>84</v>
      </c>
      <c r="B77" s="115" t="s">
        <v>140</v>
      </c>
      <c r="C77" s="116">
        <v>2476000</v>
      </c>
      <c r="D77" s="117">
        <v>45170</v>
      </c>
      <c r="E77" s="115" t="s">
        <v>145</v>
      </c>
    </row>
    <row r="78" spans="1:5" ht="15">
      <c r="A78" s="115" t="s">
        <v>59</v>
      </c>
      <c r="B78" s="115" t="s">
        <v>141</v>
      </c>
      <c r="C78" s="116">
        <v>800000</v>
      </c>
      <c r="D78" s="117">
        <v>45174</v>
      </c>
      <c r="E78" s="115" t="s">
        <v>145</v>
      </c>
    </row>
    <row r="79" spans="1:5" ht="15">
      <c r="A79" s="115" t="s">
        <v>59</v>
      </c>
      <c r="B79" s="115" t="s">
        <v>141</v>
      </c>
      <c r="C79" s="116">
        <v>535000</v>
      </c>
      <c r="D79" s="117">
        <v>45174</v>
      </c>
      <c r="E79" s="115" t="s">
        <v>145</v>
      </c>
    </row>
    <row r="80" spans="1:5" ht="15">
      <c r="A80" s="115" t="s">
        <v>59</v>
      </c>
      <c r="B80" s="115" t="s">
        <v>141</v>
      </c>
      <c r="C80" s="116">
        <v>850000</v>
      </c>
      <c r="D80" s="117">
        <v>45177</v>
      </c>
      <c r="E80" s="115" t="s">
        <v>145</v>
      </c>
    </row>
    <row r="81" spans="1:5" ht="15">
      <c r="A81" s="115" t="s">
        <v>59</v>
      </c>
      <c r="B81" s="115" t="s">
        <v>141</v>
      </c>
      <c r="C81" s="116">
        <v>88600</v>
      </c>
      <c r="D81" s="117">
        <v>45191</v>
      </c>
      <c r="E81" s="115" t="s">
        <v>146</v>
      </c>
    </row>
    <row r="82" spans="1:5" ht="15">
      <c r="A82" s="115" t="s">
        <v>59</v>
      </c>
      <c r="B82" s="115" t="s">
        <v>141</v>
      </c>
      <c r="C82" s="116">
        <v>688000</v>
      </c>
      <c r="D82" s="117">
        <v>45196</v>
      </c>
      <c r="E82" s="115" t="s">
        <v>145</v>
      </c>
    </row>
    <row r="83" spans="1:5" ht="15">
      <c r="A83" s="115" t="s">
        <v>59</v>
      </c>
      <c r="B83" s="115" t="s">
        <v>141</v>
      </c>
      <c r="C83" s="116">
        <v>315000</v>
      </c>
      <c r="D83" s="117">
        <v>45194</v>
      </c>
      <c r="E83" s="115" t="s">
        <v>145</v>
      </c>
    </row>
    <row r="84" spans="1:5" ht="15">
      <c r="A84" s="115" t="s">
        <v>59</v>
      </c>
      <c r="B84" s="115" t="s">
        <v>141</v>
      </c>
      <c r="C84" s="116">
        <v>1275000</v>
      </c>
      <c r="D84" s="117">
        <v>45175</v>
      </c>
      <c r="E84" s="115" t="s">
        <v>145</v>
      </c>
    </row>
    <row r="85" spans="1:5" ht="15">
      <c r="A85" s="115" t="s">
        <v>59</v>
      </c>
      <c r="B85" s="115" t="s">
        <v>141</v>
      </c>
      <c r="C85" s="116">
        <v>490000</v>
      </c>
      <c r="D85" s="117">
        <v>45194</v>
      </c>
      <c r="E85" s="115" t="s">
        <v>145</v>
      </c>
    </row>
    <row r="86" spans="1:5" ht="15">
      <c r="A86" s="115" t="s">
        <v>59</v>
      </c>
      <c r="B86" s="115" t="s">
        <v>141</v>
      </c>
      <c r="C86" s="116">
        <v>50000</v>
      </c>
      <c r="D86" s="117">
        <v>45189</v>
      </c>
      <c r="E86" s="115" t="s">
        <v>146</v>
      </c>
    </row>
    <row r="87" spans="1:5" ht="15">
      <c r="A87" s="115" t="s">
        <v>59</v>
      </c>
      <c r="B87" s="115" t="s">
        <v>141</v>
      </c>
      <c r="C87" s="116">
        <v>620000</v>
      </c>
      <c r="D87" s="117">
        <v>45187</v>
      </c>
      <c r="E87" s="115" t="s">
        <v>145</v>
      </c>
    </row>
    <row r="88" spans="1:5" ht="15">
      <c r="A88" s="115" t="s">
        <v>59</v>
      </c>
      <c r="B88" s="115" t="s">
        <v>141</v>
      </c>
      <c r="C88" s="116">
        <v>645000</v>
      </c>
      <c r="D88" s="117">
        <v>45170</v>
      </c>
      <c r="E88" s="115" t="s">
        <v>145</v>
      </c>
    </row>
    <row r="89" spans="1:5" ht="15">
      <c r="A89" s="115" t="s">
        <v>59</v>
      </c>
      <c r="B89" s="115" t="s">
        <v>141</v>
      </c>
      <c r="C89" s="116">
        <v>80000</v>
      </c>
      <c r="D89" s="117">
        <v>45181</v>
      </c>
      <c r="E89" s="115" t="s">
        <v>146</v>
      </c>
    </row>
    <row r="90" spans="1:5" ht="15">
      <c r="A90" s="115" t="s">
        <v>59</v>
      </c>
      <c r="B90" s="115" t="s">
        <v>141</v>
      </c>
      <c r="C90" s="116">
        <v>480000</v>
      </c>
      <c r="D90" s="117">
        <v>45175</v>
      </c>
      <c r="E90" s="115" t="s">
        <v>145</v>
      </c>
    </row>
    <row r="91" spans="1:5" ht="15">
      <c r="A91" s="115" t="s">
        <v>59</v>
      </c>
      <c r="B91" s="115" t="s">
        <v>141</v>
      </c>
      <c r="C91" s="116">
        <v>812500</v>
      </c>
      <c r="D91" s="117">
        <v>45170</v>
      </c>
      <c r="E91" s="115" t="s">
        <v>145</v>
      </c>
    </row>
    <row r="92" spans="1:5" ht="15">
      <c r="A92" s="115" t="s">
        <v>59</v>
      </c>
      <c r="B92" s="115" t="s">
        <v>141</v>
      </c>
      <c r="C92" s="116">
        <v>625000</v>
      </c>
      <c r="D92" s="117">
        <v>45184</v>
      </c>
      <c r="E92" s="115" t="s">
        <v>145</v>
      </c>
    </row>
    <row r="93" spans="1:5" ht="15">
      <c r="A93" s="115" t="s">
        <v>59</v>
      </c>
      <c r="B93" s="115" t="s">
        <v>141</v>
      </c>
      <c r="C93" s="116">
        <v>725000</v>
      </c>
      <c r="D93" s="117">
        <v>45184</v>
      </c>
      <c r="E93" s="115" t="s">
        <v>145</v>
      </c>
    </row>
    <row r="94" spans="1:5" ht="15">
      <c r="A94" s="115" t="s">
        <v>59</v>
      </c>
      <c r="B94" s="115" t="s">
        <v>141</v>
      </c>
      <c r="C94" s="116">
        <v>400000</v>
      </c>
      <c r="D94" s="117">
        <v>45183</v>
      </c>
      <c r="E94" s="115" t="s">
        <v>145</v>
      </c>
    </row>
    <row r="95" spans="1:5" ht="15">
      <c r="A95" s="115" t="s">
        <v>59</v>
      </c>
      <c r="B95" s="115" t="s">
        <v>141</v>
      </c>
      <c r="C95" s="116">
        <v>745000</v>
      </c>
      <c r="D95" s="117">
        <v>45174</v>
      </c>
      <c r="E95" s="115" t="s">
        <v>145</v>
      </c>
    </row>
    <row r="96" spans="1:5" ht="15">
      <c r="A96" s="115" t="s">
        <v>59</v>
      </c>
      <c r="B96" s="115" t="s">
        <v>141</v>
      </c>
      <c r="C96" s="116">
        <v>575000</v>
      </c>
      <c r="D96" s="117">
        <v>45194</v>
      </c>
      <c r="E96" s="115" t="s">
        <v>145</v>
      </c>
    </row>
    <row r="97" spans="1:5" ht="15">
      <c r="A97" s="115" t="s">
        <v>59</v>
      </c>
      <c r="B97" s="115" t="s">
        <v>141</v>
      </c>
      <c r="C97" s="116">
        <v>1350000</v>
      </c>
      <c r="D97" s="117">
        <v>45187</v>
      </c>
      <c r="E97" s="115" t="s">
        <v>145</v>
      </c>
    </row>
    <row r="98" spans="1:5" ht="15">
      <c r="A98" s="115" t="s">
        <v>59</v>
      </c>
      <c r="B98" s="115" t="s">
        <v>141</v>
      </c>
      <c r="C98" s="116">
        <v>624000</v>
      </c>
      <c r="D98" s="117">
        <v>45182</v>
      </c>
      <c r="E98" s="115" t="s">
        <v>145</v>
      </c>
    </row>
    <row r="99" spans="1:5" ht="15">
      <c r="A99" s="115" t="s">
        <v>56</v>
      </c>
      <c r="B99" s="115" t="s">
        <v>142</v>
      </c>
      <c r="C99" s="116">
        <v>2900000</v>
      </c>
      <c r="D99" s="117">
        <v>45184</v>
      </c>
      <c r="E99" s="115" t="s">
        <v>145</v>
      </c>
    </row>
    <row r="100" spans="1:5" ht="15">
      <c r="A100" s="115" t="s">
        <v>56</v>
      </c>
      <c r="B100" s="115" t="s">
        <v>142</v>
      </c>
      <c r="C100" s="116">
        <v>516879</v>
      </c>
      <c r="D100" s="117">
        <v>45182</v>
      </c>
      <c r="E100" s="115" t="s">
        <v>146</v>
      </c>
    </row>
    <row r="101" spans="1:5" ht="15">
      <c r="A101" s="115" t="s">
        <v>56</v>
      </c>
      <c r="B101" s="115" t="s">
        <v>142</v>
      </c>
      <c r="C101" s="116">
        <v>995000</v>
      </c>
      <c r="D101" s="117">
        <v>45184</v>
      </c>
      <c r="E101" s="115" t="s">
        <v>145</v>
      </c>
    </row>
    <row r="102" spans="1:5" ht="15">
      <c r="A102" s="115" t="s">
        <v>56</v>
      </c>
      <c r="B102" s="115" t="s">
        <v>142</v>
      </c>
      <c r="C102" s="116">
        <v>730000</v>
      </c>
      <c r="D102" s="117">
        <v>45198</v>
      </c>
      <c r="E102" s="115" t="s">
        <v>145</v>
      </c>
    </row>
    <row r="103" spans="1:5" ht="15">
      <c r="A103" s="115" t="s">
        <v>56</v>
      </c>
      <c r="B103" s="115" t="s">
        <v>142</v>
      </c>
      <c r="C103" s="116">
        <v>519000</v>
      </c>
      <c r="D103" s="117">
        <v>45183</v>
      </c>
      <c r="E103" s="115" t="s">
        <v>145</v>
      </c>
    </row>
    <row r="104" spans="1:5" ht="15">
      <c r="A104" s="115" t="s">
        <v>56</v>
      </c>
      <c r="B104" s="115" t="s">
        <v>142</v>
      </c>
      <c r="C104" s="116">
        <v>200000</v>
      </c>
      <c r="D104" s="117">
        <v>45181</v>
      </c>
      <c r="E104" s="115" t="s">
        <v>145</v>
      </c>
    </row>
    <row r="105" spans="1:5" ht="15">
      <c r="A105" s="115" t="s">
        <v>56</v>
      </c>
      <c r="B105" s="115" t="s">
        <v>142</v>
      </c>
      <c r="C105" s="116">
        <v>500000</v>
      </c>
      <c r="D105" s="117">
        <v>45181</v>
      </c>
      <c r="E105" s="115" t="s">
        <v>145</v>
      </c>
    </row>
    <row r="106" spans="1:5" ht="15">
      <c r="A106" s="115" t="s">
        <v>56</v>
      </c>
      <c r="B106" s="115" t="s">
        <v>142</v>
      </c>
      <c r="C106" s="116">
        <v>85000</v>
      </c>
      <c r="D106" s="117">
        <v>45175</v>
      </c>
      <c r="E106" s="115" t="s">
        <v>145</v>
      </c>
    </row>
    <row r="107" spans="1:5" ht="15">
      <c r="A107" s="115" t="s">
        <v>56</v>
      </c>
      <c r="B107" s="115" t="s">
        <v>142</v>
      </c>
      <c r="C107" s="116">
        <v>435000</v>
      </c>
      <c r="D107" s="117">
        <v>45197</v>
      </c>
      <c r="E107" s="115" t="s">
        <v>145</v>
      </c>
    </row>
    <row r="108" spans="1:5" ht="15">
      <c r="A108" s="115" t="s">
        <v>56</v>
      </c>
      <c r="B108" s="115" t="s">
        <v>142</v>
      </c>
      <c r="C108" s="116">
        <v>835000</v>
      </c>
      <c r="D108" s="117">
        <v>45177</v>
      </c>
      <c r="E108" s="115" t="s">
        <v>145</v>
      </c>
    </row>
    <row r="109" spans="1:5" ht="15">
      <c r="A109" s="115" t="s">
        <v>56</v>
      </c>
      <c r="B109" s="115" t="s">
        <v>142</v>
      </c>
      <c r="C109" s="116">
        <v>790000</v>
      </c>
      <c r="D109" s="117">
        <v>45198</v>
      </c>
      <c r="E109" s="115" t="s">
        <v>144</v>
      </c>
    </row>
    <row r="110" spans="1:5" ht="15">
      <c r="A110" s="115" t="s">
        <v>56</v>
      </c>
      <c r="B110" s="115" t="s">
        <v>142</v>
      </c>
      <c r="C110" s="116">
        <v>477750</v>
      </c>
      <c r="D110" s="117">
        <v>45177</v>
      </c>
      <c r="E110" s="115" t="s">
        <v>145</v>
      </c>
    </row>
    <row r="111" spans="1:5" ht="15">
      <c r="A111" s="115" t="s">
        <v>56</v>
      </c>
      <c r="B111" s="115" t="s">
        <v>142</v>
      </c>
      <c r="C111" s="116">
        <v>470000</v>
      </c>
      <c r="D111" s="117">
        <v>45176</v>
      </c>
      <c r="E111" s="115" t="s">
        <v>145</v>
      </c>
    </row>
    <row r="112" spans="1:5" ht="15">
      <c r="A112" s="115" t="s">
        <v>56</v>
      </c>
      <c r="B112" s="115" t="s">
        <v>142</v>
      </c>
      <c r="C112" s="116">
        <v>122000</v>
      </c>
      <c r="D112" s="117">
        <v>45170</v>
      </c>
      <c r="E112" s="115" t="s">
        <v>145</v>
      </c>
    </row>
    <row r="113" spans="1:5" ht="15">
      <c r="A113" s="115" t="s">
        <v>56</v>
      </c>
      <c r="B113" s="115" t="s">
        <v>142</v>
      </c>
      <c r="C113" s="116">
        <v>389000</v>
      </c>
      <c r="D113" s="117">
        <v>45170</v>
      </c>
      <c r="E113" s="115" t="s">
        <v>145</v>
      </c>
    </row>
    <row r="114" spans="1:5" ht="15">
      <c r="A114" s="115" t="s">
        <v>56</v>
      </c>
      <c r="B114" s="115" t="s">
        <v>142</v>
      </c>
      <c r="C114" s="116">
        <v>612968</v>
      </c>
      <c r="D114" s="117">
        <v>45174</v>
      </c>
      <c r="E114" s="115" t="s">
        <v>145</v>
      </c>
    </row>
    <row r="115" spans="1:5" ht="15">
      <c r="A115" s="115" t="s">
        <v>56</v>
      </c>
      <c r="B115" s="115" t="s">
        <v>142</v>
      </c>
      <c r="C115" s="116">
        <v>1500000</v>
      </c>
      <c r="D115" s="117">
        <v>45191</v>
      </c>
      <c r="E115" s="115" t="s">
        <v>145</v>
      </c>
    </row>
    <row r="116" spans="1:5" ht="15">
      <c r="A116" s="115" t="s">
        <v>56</v>
      </c>
      <c r="B116" s="115" t="s">
        <v>142</v>
      </c>
      <c r="C116" s="116">
        <v>550000</v>
      </c>
      <c r="D116" s="117">
        <v>45180</v>
      </c>
      <c r="E116" s="115" t="s">
        <v>145</v>
      </c>
    </row>
    <row r="117" spans="1:5" ht="15">
      <c r="A117" s="115" t="s">
        <v>56</v>
      </c>
      <c r="B117" s="115" t="s">
        <v>142</v>
      </c>
      <c r="C117" s="116">
        <v>430000</v>
      </c>
      <c r="D117" s="117">
        <v>45196</v>
      </c>
      <c r="E117" s="115" t="s">
        <v>145</v>
      </c>
    </row>
    <row r="118" spans="1:5" ht="15">
      <c r="A118" s="115" t="s">
        <v>56</v>
      </c>
      <c r="B118" s="115" t="s">
        <v>142</v>
      </c>
      <c r="C118" s="116">
        <v>2425000</v>
      </c>
      <c r="D118" s="117">
        <v>45180</v>
      </c>
      <c r="E118" s="115" t="s">
        <v>145</v>
      </c>
    </row>
    <row r="119" spans="1:5" ht="15">
      <c r="A119" s="115" t="s">
        <v>56</v>
      </c>
      <c r="B119" s="115" t="s">
        <v>142</v>
      </c>
      <c r="C119" s="116">
        <v>1150000</v>
      </c>
      <c r="D119" s="117">
        <v>45180</v>
      </c>
      <c r="E119" s="115" t="s">
        <v>145</v>
      </c>
    </row>
    <row r="120" spans="1:5" ht="15">
      <c r="A120" s="115" t="s">
        <v>56</v>
      </c>
      <c r="B120" s="115" t="s">
        <v>142</v>
      </c>
      <c r="C120" s="116">
        <v>69900</v>
      </c>
      <c r="D120" s="117">
        <v>45170</v>
      </c>
      <c r="E120" s="115" t="s">
        <v>145</v>
      </c>
    </row>
    <row r="121" spans="1:5" ht="15">
      <c r="A121" s="115" t="s">
        <v>56</v>
      </c>
      <c r="B121" s="115" t="s">
        <v>142</v>
      </c>
      <c r="C121" s="116">
        <v>265000</v>
      </c>
      <c r="D121" s="117">
        <v>45191</v>
      </c>
      <c r="E121" s="115" t="s">
        <v>145</v>
      </c>
    </row>
    <row r="122" spans="1:5" ht="15">
      <c r="A122" s="115" t="s">
        <v>56</v>
      </c>
      <c r="B122" s="115" t="s">
        <v>142</v>
      </c>
      <c r="C122" s="116">
        <v>1600000</v>
      </c>
      <c r="D122" s="117">
        <v>45189</v>
      </c>
      <c r="E122" s="115" t="s">
        <v>145</v>
      </c>
    </row>
    <row r="123" spans="1:5" ht="15">
      <c r="A123" s="115" t="s">
        <v>56</v>
      </c>
      <c r="B123" s="115" t="s">
        <v>142</v>
      </c>
      <c r="C123" s="116">
        <v>2600000</v>
      </c>
      <c r="D123" s="117">
        <v>45194</v>
      </c>
      <c r="E123" s="115" t="s">
        <v>145</v>
      </c>
    </row>
    <row r="124" spans="1:5" ht="15">
      <c r="A124" s="115" t="s">
        <v>56</v>
      </c>
      <c r="B124" s="115" t="s">
        <v>142</v>
      </c>
      <c r="C124" s="116">
        <v>900000</v>
      </c>
      <c r="D124" s="117">
        <v>45180</v>
      </c>
      <c r="E124" s="115" t="s">
        <v>145</v>
      </c>
    </row>
    <row r="125" spans="1:5" ht="15">
      <c r="A125" s="115" t="s">
        <v>70</v>
      </c>
      <c r="B125" s="115" t="s">
        <v>143</v>
      </c>
      <c r="C125" s="116">
        <v>605000</v>
      </c>
      <c r="D125" s="117">
        <v>45170</v>
      </c>
      <c r="E125" s="115" t="s">
        <v>145</v>
      </c>
    </row>
    <row r="126" spans="1:5" ht="15">
      <c r="A126" s="115" t="s">
        <v>70</v>
      </c>
      <c r="B126" s="115" t="s">
        <v>143</v>
      </c>
      <c r="C126" s="116">
        <v>350000</v>
      </c>
      <c r="D126" s="117">
        <v>45174</v>
      </c>
      <c r="E126" s="115" t="s">
        <v>146</v>
      </c>
    </row>
    <row r="127" spans="1:5" ht="15">
      <c r="A127" s="115" t="s">
        <v>70</v>
      </c>
      <c r="B127" s="115" t="s">
        <v>143</v>
      </c>
      <c r="C127" s="116">
        <v>300000</v>
      </c>
      <c r="D127" s="117">
        <v>45183</v>
      </c>
      <c r="E127" s="115" t="s">
        <v>146</v>
      </c>
    </row>
    <row r="128" spans="1:5" ht="15">
      <c r="A128" s="115" t="s">
        <v>70</v>
      </c>
      <c r="B128" s="115" t="s">
        <v>143</v>
      </c>
      <c r="C128" s="116">
        <v>300000</v>
      </c>
      <c r="D128" s="117">
        <v>45198</v>
      </c>
      <c r="E128" s="115" t="s">
        <v>145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2023-10-02T17:35:23Z</dcterms:modified>
</cp:coreProperties>
</file>