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STATS'!$A$17:$C$17</definedName>
    <definedName name="CommercialSalesMarket">'SALES STATS'!$A$42:$C$42</definedName>
    <definedName name="ConstructionLoansMarket">'LOAN ONLY STATS'!$A$29:$C$31</definedName>
    <definedName name="ConventionalLoansExcludingInclineMarket">'LOAN ONLY STATS'!#REF!</definedName>
    <definedName name="ConventionalLoansMarket">'LOAN ONLY STATS'!$A$7:$C$11</definedName>
    <definedName name="CreditLineLoansMarket">'LOAN ONLY STATS'!$A$23:$C$23</definedName>
    <definedName name="HardMoneyLoansMarket">'LOAN ONLY STATS'!$A$37:$C$37</definedName>
    <definedName name="InclineSalesMarket">'SALES STATS'!#REF!</definedName>
    <definedName name="OverallLoans">'OVERALL STATS'!$A$20:$C$24</definedName>
    <definedName name="OverallSales">'OVERALL STATS'!$A$7:$C$14</definedName>
    <definedName name="OverallSalesAndLoans">'OVERALL STATS'!$A$30:$C$37</definedName>
    <definedName name="_xlnm.Print_Titles" localSheetId="1">'SALES STATS'!$1:$6</definedName>
    <definedName name="ResaleMarket">'SALES STATS'!$A$7:$C$14</definedName>
    <definedName name="ResidentialResaleMarket">'SALES STATS'!$A$29:$C$36</definedName>
    <definedName name="ResidentialSalesExcludingInclineMarket">'SALES STATS'!#REF!</definedName>
    <definedName name="SubdivisionMarket">'SALES STATS'!$A$20:$C$23</definedName>
    <definedName name="VacantLandSalesMarket">'SALES STATS'!$A$48:$C$51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7" i="3"/>
  <c r="G31"/>
  <c r="G30"/>
  <c r="G29"/>
  <c r="G11"/>
  <c r="G10"/>
  <c r="G9"/>
  <c r="G8"/>
  <c r="G7"/>
  <c r="G51" i="2"/>
  <c r="G50"/>
  <c r="G49"/>
  <c r="G48"/>
  <c r="G42"/>
  <c r="G36"/>
  <c r="G35"/>
  <c r="G34"/>
  <c r="G33"/>
  <c r="G32"/>
  <c r="G31"/>
  <c r="G30"/>
  <c r="G29"/>
  <c r="G23"/>
  <c r="G22"/>
  <c r="G21"/>
  <c r="G20"/>
  <c r="G14"/>
  <c r="G13"/>
  <c r="G12"/>
  <c r="G11"/>
  <c r="G10"/>
  <c r="G9"/>
  <c r="G8"/>
  <c r="G7"/>
  <c r="G37" i="1"/>
  <c r="G36"/>
  <c r="G35"/>
  <c r="G34"/>
  <c r="G33"/>
  <c r="G32"/>
  <c r="G31"/>
  <c r="G30"/>
  <c r="G24"/>
  <c r="G23"/>
  <c r="G22"/>
  <c r="G21"/>
  <c r="G20"/>
  <c r="G14"/>
  <c r="G13"/>
  <c r="G12"/>
  <c r="G11"/>
  <c r="G10"/>
  <c r="G9"/>
  <c r="G8"/>
  <c r="G7"/>
  <c r="C32" i="3"/>
  <c r="B32"/>
  <c r="C18"/>
  <c r="B18"/>
  <c r="C43" i="2"/>
  <c r="B43"/>
  <c r="B15" i="1"/>
  <c r="C15"/>
  <c r="B38" i="3"/>
  <c r="C38"/>
  <c r="B24"/>
  <c r="C24"/>
  <c r="B12"/>
  <c r="D7" s="1"/>
  <c r="C12"/>
  <c r="E7" s="1"/>
  <c r="B52" i="2"/>
  <c r="C52"/>
  <c r="B37"/>
  <c r="D30" s="1"/>
  <c r="C37"/>
  <c r="E30" s="1"/>
  <c r="A2"/>
  <c r="B24"/>
  <c r="D21" s="1"/>
  <c r="C24"/>
  <c r="E30" i="3" l="1"/>
  <c r="E9"/>
  <c r="D9"/>
  <c r="E9" i="1"/>
  <c r="D9"/>
  <c r="E50" i="2"/>
  <c r="D50"/>
  <c r="E31"/>
  <c r="D31"/>
  <c r="E23"/>
  <c r="D23"/>
  <c r="E49"/>
  <c r="D42"/>
  <c r="D35"/>
  <c r="D36"/>
  <c r="D8" i="3"/>
  <c r="D11"/>
  <c r="E10"/>
  <c r="D10"/>
  <c r="E8"/>
  <c r="E11"/>
  <c r="E29"/>
  <c r="E31"/>
  <c r="D29"/>
  <c r="D31"/>
  <c r="D30"/>
  <c r="D49" i="2"/>
  <c r="E51"/>
  <c r="D51"/>
  <c r="E42"/>
  <c r="E36"/>
  <c r="E35"/>
  <c r="E22"/>
  <c r="D22"/>
  <c r="E48"/>
  <c r="E29"/>
  <c r="E32"/>
  <c r="E34"/>
  <c r="E21"/>
  <c r="E20"/>
  <c r="D20"/>
  <c r="D33"/>
  <c r="E33"/>
  <c r="D34"/>
  <c r="D32"/>
  <c r="D29"/>
  <c r="D48"/>
  <c r="A2" i="3"/>
  <c r="E37"/>
  <c r="B15" i="2"/>
  <c r="C15"/>
  <c r="B25" i="1"/>
  <c r="C25"/>
  <c r="B38"/>
  <c r="C38"/>
  <c r="E33" l="1"/>
  <c r="D33"/>
  <c r="E24"/>
  <c r="D24"/>
  <c r="E9" i="2"/>
  <c r="D9"/>
  <c r="E43"/>
  <c r="D43"/>
  <c r="D34" i="1"/>
  <c r="E23"/>
  <c r="D23"/>
  <c r="E36"/>
  <c r="E34"/>
  <c r="E32"/>
  <c r="E35"/>
  <c r="D37" i="3"/>
  <c r="E32"/>
  <c r="D32"/>
  <c r="D23"/>
  <c r="D52" i="2"/>
  <c r="E52"/>
  <c r="E37"/>
  <c r="D37"/>
  <c r="D8"/>
  <c r="D7"/>
  <c r="D10"/>
  <c r="D12"/>
  <c r="D14"/>
  <c r="D11"/>
  <c r="D13"/>
  <c r="E14"/>
  <c r="E7"/>
  <c r="E12"/>
  <c r="E8"/>
  <c r="E11"/>
  <c r="E13"/>
  <c r="E10"/>
  <c r="E31" i="1"/>
  <c r="E30"/>
  <c r="E37"/>
  <c r="D30"/>
  <c r="E8"/>
  <c r="D11"/>
  <c r="D8"/>
  <c r="D7"/>
  <c r="E14"/>
  <c r="E11"/>
  <c r="D10"/>
  <c r="D12"/>
  <c r="D13"/>
  <c r="D14"/>
  <c r="D22"/>
  <c r="E20"/>
  <c r="E21"/>
  <c r="E22"/>
  <c r="D36"/>
  <c r="D31"/>
  <c r="E7"/>
  <c r="D37"/>
  <c r="D32"/>
  <c r="D21"/>
  <c r="D20"/>
  <c r="E10"/>
  <c r="E12"/>
  <c r="D35"/>
  <c r="E13"/>
  <c r="E38" l="1"/>
  <c r="D38"/>
  <c r="E38" i="3"/>
  <c r="D24"/>
  <c r="D38"/>
  <c r="E12"/>
  <c r="D12"/>
  <c r="E24" i="2"/>
  <c r="D24"/>
  <c r="D15" i="1"/>
  <c r="E15"/>
  <c r="E15" i="2"/>
  <c r="D15"/>
  <c r="D25" i="1"/>
  <c r="E2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<sst xmlns="http://schemas.openxmlformats.org/spreadsheetml/2006/main" count="1785" uniqueCount="163">
  <si>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</si>
  <si>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</si>
  <si>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</si>
  <si>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</si>
  <si>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</si>
  <si>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</si>
  <si>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</si>
  <si>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</si>
  <si>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</si>
  <si>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</si>
  <si>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</si>
  <si>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</si>
  <si>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</si>
  <si>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</si>
  <si>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</si>
  <si>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</si>
  <si>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</si>
  <si>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</si>
  <si>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</si>
  <si>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</si>
  <si>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</si>
  <si>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</si>
  <si>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</si>
  <si>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</si>
  <si>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</si>
  <si>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</si>
  <si>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</si>
  <si>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</si>
  <si>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</si>
  <si>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</si>
  <si>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</si>
  <si>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</si>
  <si>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</si>
  <si>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</si>
  <si>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</si>
  <si>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</si>
  <si>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</si>
  <si>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</si>
  <si>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</si>
  <si>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</si>
  <si>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</si>
  <si>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</si>
  <si>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</si>
  <si>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</si>
  <si>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</si>
  <si>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</si>
  <si>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</si>
  <si>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</si>
  <si>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</si>
  <si>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</si>
  <si>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</si>
  <si>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</si>
  <si>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Reporting Period: APRIL, 2023</t>
  </si>
  <si>
    <t>Ticor Title</t>
  </si>
  <si>
    <t>VACANT LAND</t>
  </si>
  <si>
    <t>FERNLEY</t>
  </si>
  <si>
    <t>DNO</t>
  </si>
  <si>
    <t>NO</t>
  </si>
  <si>
    <t>First American Title</t>
  </si>
  <si>
    <t>SINGLE FAM RES.</t>
  </si>
  <si>
    <t>SPARKS</t>
  </si>
  <si>
    <t>JP</t>
  </si>
  <si>
    <t>YES</t>
  </si>
  <si>
    <t>Stewart Title</t>
  </si>
  <si>
    <t>COMMERCIAL</t>
  </si>
  <si>
    <t>GARDNERVILLE</t>
  </si>
  <si>
    <t>SLA</t>
  </si>
  <si>
    <t>KIETZKE</t>
  </si>
  <si>
    <t>TM</t>
  </si>
  <si>
    <t>Toiyabe Title</t>
  </si>
  <si>
    <t>RENO CORPORATE</t>
  </si>
  <si>
    <t>UNK</t>
  </si>
  <si>
    <t>MLC</t>
  </si>
  <si>
    <t>First Centennial Title</t>
  </si>
  <si>
    <t>RIDGEVIEW</t>
  </si>
  <si>
    <t>15</t>
  </si>
  <si>
    <t>MAYBERRY</t>
  </si>
  <si>
    <t>CRF</t>
  </si>
  <si>
    <t>DAMONTE</t>
  </si>
  <si>
    <t>24</t>
  </si>
  <si>
    <t>020-534-53</t>
  </si>
  <si>
    <t>21</t>
  </si>
  <si>
    <t>RLT</t>
  </si>
  <si>
    <t>ASK</t>
  </si>
  <si>
    <t>MINDEN</t>
  </si>
  <si>
    <t>ET</t>
  </si>
  <si>
    <t>Signature Title</t>
  </si>
  <si>
    <t>NF</t>
  </si>
  <si>
    <t>SAB</t>
  </si>
  <si>
    <t>PLUMB</t>
  </si>
  <si>
    <t>AJF</t>
  </si>
  <si>
    <t>AE</t>
  </si>
  <si>
    <t>CARSON CITY</t>
  </si>
  <si>
    <t>DC</t>
  </si>
  <si>
    <t>23</t>
  </si>
  <si>
    <t>LAKESIDEMOANA</t>
  </si>
  <si>
    <t>12</t>
  </si>
  <si>
    <t>Archer Title and Escrow</t>
  </si>
  <si>
    <t>MCCARRAN</t>
  </si>
  <si>
    <t>NH</t>
  </si>
  <si>
    <t>YERINGTON</t>
  </si>
  <si>
    <t>CRB</t>
  </si>
  <si>
    <t>MOBILE HOME</t>
  </si>
  <si>
    <t>5</t>
  </si>
  <si>
    <t>JMS</t>
  </si>
  <si>
    <t>9</t>
  </si>
  <si>
    <t>18</t>
  </si>
  <si>
    <t>AMG</t>
  </si>
  <si>
    <t>DKD</t>
  </si>
  <si>
    <t>10</t>
  </si>
  <si>
    <t>KDJ</t>
  </si>
  <si>
    <t>ZEPHYR</t>
  </si>
  <si>
    <t>17</t>
  </si>
  <si>
    <t>Calatlantic Title West</t>
  </si>
  <si>
    <t>LH</t>
  </si>
  <si>
    <t>KB</t>
  </si>
  <si>
    <t>MMB</t>
  </si>
  <si>
    <t>MDD</t>
  </si>
  <si>
    <t>TO</t>
  </si>
  <si>
    <t>019-661-08</t>
  </si>
  <si>
    <t>FHA</t>
  </si>
  <si>
    <t>PACIFIC RESIDENTIAL MORTGAGE LLC</t>
  </si>
  <si>
    <t>009-183-09</t>
  </si>
  <si>
    <t>CONSTRUCTION</t>
  </si>
  <si>
    <t>US BANK NA NA</t>
  </si>
  <si>
    <t>VA</t>
  </si>
  <si>
    <t>VETERANS UNITED HOME LOANS</t>
  </si>
  <si>
    <t>010-301-23</t>
  </si>
  <si>
    <t>HARD MONEY</t>
  </si>
  <si>
    <t>WOOD MARY</t>
  </si>
  <si>
    <t>029-491-16</t>
  </si>
  <si>
    <t>UNITED STATES OF AMERICA; RURAL HOUSING SERVICE; UNITED STATES DEPARTMENT AGRICULTURE</t>
  </si>
  <si>
    <t>018-561-01</t>
  </si>
  <si>
    <t>CONVENTIONAL</t>
  </si>
  <si>
    <t>GREATER NEVADA MORTGAGE</t>
  </si>
  <si>
    <t>018-563-05</t>
  </si>
  <si>
    <t>019-232-06</t>
  </si>
  <si>
    <t>UNITED FEDERAL CREDIT UNION</t>
  </si>
  <si>
    <t>019-293-04</t>
  </si>
  <si>
    <t>009-284-08</t>
  </si>
  <si>
    <t>018-144-06</t>
  </si>
  <si>
    <t>AMERICAN NEIGHBORHOOD MORTGAGE ACCEPTANCE CO LLC</t>
  </si>
  <si>
    <t>022-602-02</t>
  </si>
  <si>
    <t>HERITAGE BANK OF NEVADA; GLACIER BANK</t>
  </si>
  <si>
    <t>012-031-06</t>
  </si>
  <si>
    <t>LONGBRIDGE FINANCIAL LLC</t>
  </si>
  <si>
    <t>022-621-01</t>
  </si>
  <si>
    <t>WGASA LLC</t>
  </si>
  <si>
    <t>014-351-56</t>
  </si>
  <si>
    <t>ARK-LA-TEX FINANCIAL SERVICES LLC; ELEVEN MORTGAGE</t>
  </si>
  <si>
    <t>ATE</t>
  </si>
  <si>
    <t>Deed</t>
  </si>
  <si>
    <t>CAL</t>
  </si>
  <si>
    <t>Deed Subdivider</t>
  </si>
  <si>
    <t>FA</t>
  </si>
  <si>
    <t>FC</t>
  </si>
  <si>
    <t>SIG</t>
  </si>
  <si>
    <t>ST</t>
  </si>
  <si>
    <t>TI</t>
  </si>
  <si>
    <t>TT</t>
  </si>
  <si>
    <t>Deed of Trust</t>
  </si>
  <si>
    <t>NO COMMERCIAL LOANS THIS MONTH</t>
  </si>
  <si>
    <t>NO HOME EQUITY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</si>
</sst>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64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64" fontId="16" fillId="0" borderId="6" xfId="5" applyNumberFormat="1" applyFont="1" applyFill="1" applyBorder="1" applyAlignment="1">
      <alignment wrapText="1"/>
    </xf>
    <xf numFmtId="10" fontId="16" fillId="0" borderId="8" xfId="0" applyNumberFormat="1" applyFont="1" applyBorder="1" applyAlignment="1">
      <alignment horizontal="right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  <xf numFmtId="164" fontId="16" fillId="0" borderId="6" xfId="2" applyNumberFormat="1" applyFont="1" applyFill="1" applyBorder="1" applyAlignment="1">
      <alignment horizontal="right" wrapText="1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fill>
        <patternFill patternType="solid">
          <bgColor theme="0"/>
        </patternFill>
      </fill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Archer Title and Escrow</c:v>
                </c:pt>
                <c:pt idx="7">
                  <c:v>Signature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51</c:v>
                </c:pt>
                <c:pt idx="1">
                  <c:v>33</c:v>
                </c:pt>
                <c:pt idx="2">
                  <c:v>31</c:v>
                </c:pt>
                <c:pt idx="3">
                  <c:v>6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09225088"/>
        <c:axId val="109226624"/>
        <c:axId val="0"/>
      </c:bar3DChart>
      <c:catAx>
        <c:axId val="109225088"/>
        <c:scaling>
          <c:orientation val="minMax"/>
        </c:scaling>
        <c:axPos val="b"/>
        <c:numFmt formatCode="General" sourceLinked="1"/>
        <c:majorTickMark val="none"/>
        <c:tickLblPos val="nextTo"/>
        <c:crossAx val="109226624"/>
        <c:crosses val="autoZero"/>
        <c:auto val="1"/>
        <c:lblAlgn val="ctr"/>
        <c:lblOffset val="100"/>
      </c:catAx>
      <c:valAx>
        <c:axId val="1092266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92250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STATS'!$A$20:$A$24</c:f>
              <c:strCache>
                <c:ptCount val="5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Archer Title and Escrow</c:v>
                </c:pt>
              </c:strCache>
            </c:strRef>
          </c:cat>
          <c:val>
            <c:numRef>
              <c:f>'OVERALL STATS'!$B$20:$B$24</c:f>
              <c:numCache>
                <c:formatCode>0</c:formatCode>
                <c:ptCount val="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hape val="box"/>
        <c:axId val="110904064"/>
        <c:axId val="110905600"/>
        <c:axId val="0"/>
      </c:bar3DChart>
      <c:catAx>
        <c:axId val="110904064"/>
        <c:scaling>
          <c:orientation val="minMax"/>
        </c:scaling>
        <c:axPos val="b"/>
        <c:numFmt formatCode="General" sourceLinked="1"/>
        <c:majorTickMark val="none"/>
        <c:tickLblPos val="nextTo"/>
        <c:crossAx val="110905600"/>
        <c:crosses val="autoZero"/>
        <c:auto val="1"/>
        <c:lblAlgn val="ctr"/>
        <c:lblOffset val="100"/>
      </c:catAx>
      <c:valAx>
        <c:axId val="1109056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09040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Archer Title and Escrow</c:v>
                </c:pt>
                <c:pt idx="6">
                  <c:v>Toiyabe Title</c:v>
                </c:pt>
                <c:pt idx="7">
                  <c:v>Signature Title</c:v>
                </c:pt>
              </c:strCache>
            </c:strRef>
          </c:cat>
          <c:val>
            <c:numRef>
              <c:f>'OVERALL STATS'!$B$30:$B$37</c:f>
              <c:numCache>
                <c:formatCode>0</c:formatCode>
                <c:ptCount val="8"/>
                <c:pt idx="0">
                  <c:v>54</c:v>
                </c:pt>
                <c:pt idx="1">
                  <c:v>37</c:v>
                </c:pt>
                <c:pt idx="2">
                  <c:v>36</c:v>
                </c:pt>
                <c:pt idx="3">
                  <c:v>8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10931968"/>
        <c:axId val="110933504"/>
        <c:axId val="0"/>
      </c:bar3DChart>
      <c:catAx>
        <c:axId val="110931968"/>
        <c:scaling>
          <c:orientation val="minMax"/>
        </c:scaling>
        <c:axPos val="b"/>
        <c:numFmt formatCode="General" sourceLinked="1"/>
        <c:majorTickMark val="none"/>
        <c:tickLblPos val="nextTo"/>
        <c:crossAx val="110933504"/>
        <c:crosses val="autoZero"/>
        <c:auto val="1"/>
        <c:lblAlgn val="ctr"/>
        <c:lblOffset val="100"/>
      </c:catAx>
      <c:valAx>
        <c:axId val="1109335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0931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Archer Title and Escrow</c:v>
                </c:pt>
                <c:pt idx="7">
                  <c:v>Signature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17463296.02</c:v>
                </c:pt>
                <c:pt idx="1">
                  <c:v>15824500</c:v>
                </c:pt>
                <c:pt idx="2">
                  <c:v>9913290</c:v>
                </c:pt>
                <c:pt idx="3">
                  <c:v>3279923</c:v>
                </c:pt>
                <c:pt idx="4">
                  <c:v>2286500</c:v>
                </c:pt>
                <c:pt idx="5">
                  <c:v>440000</c:v>
                </c:pt>
                <c:pt idx="6">
                  <c:v>340000</c:v>
                </c:pt>
                <c:pt idx="7">
                  <c:v>287900</c:v>
                </c:pt>
              </c:numCache>
            </c:numRef>
          </c:val>
        </c:ser>
        <c:shape val="box"/>
        <c:axId val="110951424"/>
        <c:axId val="110969600"/>
        <c:axId val="0"/>
      </c:bar3DChart>
      <c:catAx>
        <c:axId val="110951424"/>
        <c:scaling>
          <c:orientation val="minMax"/>
        </c:scaling>
        <c:axPos val="b"/>
        <c:numFmt formatCode="General" sourceLinked="1"/>
        <c:majorTickMark val="none"/>
        <c:tickLblPos val="nextTo"/>
        <c:crossAx val="110969600"/>
        <c:crosses val="autoZero"/>
        <c:auto val="1"/>
        <c:lblAlgn val="ctr"/>
        <c:lblOffset val="100"/>
      </c:catAx>
      <c:valAx>
        <c:axId val="1109696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09514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STATS'!$A$20:$A$24</c:f>
              <c:strCache>
                <c:ptCount val="5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Archer Title and Escrow</c:v>
                </c:pt>
              </c:strCache>
            </c:strRef>
          </c:cat>
          <c:val>
            <c:numRef>
              <c:f>'OVERALL STATS'!$C$20:$C$24</c:f>
              <c:numCache>
                <c:formatCode>"$"#,##0</c:formatCode>
                <c:ptCount val="5"/>
                <c:pt idx="0">
                  <c:v>1025957</c:v>
                </c:pt>
                <c:pt idx="1">
                  <c:v>25896950</c:v>
                </c:pt>
                <c:pt idx="2">
                  <c:v>1287407.3899999999</c:v>
                </c:pt>
                <c:pt idx="3">
                  <c:v>710000</c:v>
                </c:pt>
                <c:pt idx="4">
                  <c:v>198000</c:v>
                </c:pt>
              </c:numCache>
            </c:numRef>
          </c:val>
        </c:ser>
        <c:shape val="box"/>
        <c:axId val="109381888"/>
        <c:axId val="109383680"/>
        <c:axId val="0"/>
      </c:bar3DChart>
      <c:catAx>
        <c:axId val="109381888"/>
        <c:scaling>
          <c:orientation val="minMax"/>
        </c:scaling>
        <c:axPos val="b"/>
        <c:numFmt formatCode="General" sourceLinked="1"/>
        <c:majorTickMark val="none"/>
        <c:tickLblPos val="nextTo"/>
        <c:crossAx val="109383680"/>
        <c:crosses val="autoZero"/>
        <c:auto val="1"/>
        <c:lblAlgn val="ctr"/>
        <c:lblOffset val="100"/>
      </c:catAx>
      <c:valAx>
        <c:axId val="1093836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93818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Archer Title and Escrow</c:v>
                </c:pt>
                <c:pt idx="6">
                  <c:v>Toiyabe Title</c:v>
                </c:pt>
                <c:pt idx="7">
                  <c:v>Signature Title</c:v>
                </c:pt>
              </c:strCache>
            </c:strRef>
          </c:cat>
          <c:val>
            <c:numRef>
              <c:f>'OVERALL STATS'!$C$30:$C$37</c:f>
              <c:numCache>
                <c:formatCode>"$"#,##0</c:formatCode>
                <c:ptCount val="8"/>
                <c:pt idx="0">
                  <c:v>18750703.41</c:v>
                </c:pt>
                <c:pt idx="1">
                  <c:v>41721450</c:v>
                </c:pt>
                <c:pt idx="2">
                  <c:v>10939247</c:v>
                </c:pt>
                <c:pt idx="3">
                  <c:v>3989923</c:v>
                </c:pt>
                <c:pt idx="4">
                  <c:v>2286500</c:v>
                </c:pt>
                <c:pt idx="5">
                  <c:v>538000</c:v>
                </c:pt>
                <c:pt idx="6">
                  <c:v>440000</c:v>
                </c:pt>
                <c:pt idx="7">
                  <c:v>287900</c:v>
                </c:pt>
              </c:numCache>
            </c:numRef>
          </c:val>
        </c:ser>
        <c:shape val="box"/>
        <c:axId val="109397504"/>
        <c:axId val="109399040"/>
        <c:axId val="0"/>
      </c:bar3DChart>
      <c:catAx>
        <c:axId val="109397504"/>
        <c:scaling>
          <c:orientation val="minMax"/>
        </c:scaling>
        <c:axPos val="b"/>
        <c:numFmt formatCode="General" sourceLinked="1"/>
        <c:majorTickMark val="none"/>
        <c:tickLblPos val="nextTo"/>
        <c:crossAx val="109399040"/>
        <c:crosses val="autoZero"/>
        <c:auto val="1"/>
        <c:lblAlgn val="ctr"/>
        <c:lblOffset val="100"/>
      </c:catAx>
      <c:valAx>
        <c:axId val="1093990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93975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42</xdr:row>
      <xdr:rowOff>9525</xdr:rowOff>
    </xdr:from>
    <xdr:to>
      <xdr:col>6</xdr:col>
      <xdr:colOff>1152524</xdr:colOff>
      <xdr:row>59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60</xdr:row>
      <xdr:rowOff>19050</xdr:rowOff>
    </xdr:from>
    <xdr:to>
      <xdr:col>6</xdr:col>
      <xdr:colOff>1152524</xdr:colOff>
      <xdr:row>77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78</xdr:row>
      <xdr:rowOff>0</xdr:rowOff>
    </xdr:from>
    <xdr:to>
      <xdr:col>6</xdr:col>
      <xdr:colOff>1143000</xdr:colOff>
      <xdr:row>94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42</xdr:row>
      <xdr:rowOff>0</xdr:rowOff>
    </xdr:from>
    <xdr:to>
      <xdr:col>20</xdr:col>
      <xdr:colOff>190500</xdr:colOff>
      <xdr:row>58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60</xdr:row>
      <xdr:rowOff>9525</xdr:rowOff>
    </xdr:from>
    <xdr:to>
      <xdr:col>20</xdr:col>
      <xdr:colOff>190499</xdr:colOff>
      <xdr:row>77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78</xdr:row>
      <xdr:rowOff>9525</xdr:rowOff>
    </xdr:from>
    <xdr:to>
      <xdr:col>20</xdr:col>
      <xdr:colOff>180974</xdr:colOff>
      <xdr:row>95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048.346674305554" createdVersion="3" refreshedVersion="3" minRefreshableVersion="3" recordCount="129">
  <cacheSource type="worksheet">
    <worksheetSource name="Table5"/>
  </cacheSource>
  <cacheFields count="10">
    <cacheField name="FULLNAME" numFmtId="0">
      <sharedItems containsBlank="1" count="9">
        <s v="Archer Title and Escrow"/>
        <s v="Calatlantic Title West"/>
        <s v="First American Title"/>
        <s v="First Centennial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6">
        <s v="MCCARRAN"/>
        <s v="MINDEN"/>
        <s v="KIETZKE"/>
        <s v="SPARKS"/>
        <s v="CARSON CITY"/>
        <s v="RIDGEVIEW"/>
        <s v="ZEPHYR"/>
        <s v="LAKESIDEMOANA"/>
        <s v="DAMONTE"/>
        <s v="YERINGTON"/>
        <s v="GARDNERVILLE"/>
        <s v="FERNLEY"/>
        <s v="PLUMB"/>
        <s v="MAYBERRY"/>
        <s v="RENO CORPORATE"/>
        <m u="1"/>
      </sharedItems>
    </cacheField>
    <cacheField name="EO" numFmtId="0">
      <sharedItems containsBlank="1" count="37">
        <s v="NH"/>
        <s v="LH"/>
        <s v="ET"/>
        <s v="TM"/>
        <s v="JP"/>
        <s v="21"/>
        <s v="23"/>
        <s v="5"/>
        <s v="17"/>
        <s v="15"/>
        <s v="12"/>
        <s v="9"/>
        <s v="18"/>
        <s v="24"/>
        <s v="10"/>
        <s v="NF"/>
        <s v="CRB"/>
        <s v="SLA"/>
        <s v="KDJ"/>
        <s v="MLC"/>
        <s v="AMG"/>
        <s v="ASK"/>
        <s v="JMS"/>
        <s v="SAB"/>
        <s v="KB"/>
        <s v="MMB"/>
        <s v="MDD"/>
        <s v="CRF"/>
        <s v="DNO"/>
        <s v="TO"/>
        <s v="RLT"/>
        <s v="DKD"/>
        <s v="AJF"/>
        <s v="DC"/>
        <s v="AE"/>
        <s v="UNK"/>
        <m u="1"/>
      </sharedItems>
    </cacheField>
    <cacheField name="PROPTYPE" numFmtId="0">
      <sharedItems containsBlank="1" count="5">
        <s v="SINGLE FAM RES."/>
        <s v="VACANT LAND"/>
        <s v="MOBILE HOME"/>
        <s v="COMMERCIAL"/>
        <m u="1"/>
      </sharedItems>
    </cacheField>
    <cacheField name="DOCNUM" numFmtId="0">
      <sharedItems containsSemiMixedTypes="0" containsString="0" containsNumber="1" containsInteger="1" minValue="668342" maxValue="669291"/>
    </cacheField>
    <cacheField name="AMOUNT" numFmtId="165">
      <sharedItems containsSemiMixedTypes="0" containsString="0" containsNumber="1" minValue="12000" maxValue="5162500"/>
    </cacheField>
    <cacheField name="SUB" numFmtId="0">
      <sharedItems containsBlank="1" count="3">
        <s v="NO"/>
        <s v="YES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4-03T00:00:00" maxDate="2023-04-29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048.346764699076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Archer Title and Escrow"/>
        <s v="First American Title"/>
        <s v="First Centennial Title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VA"/>
        <s v="CONVENTIONAL"/>
        <s v="CONSTRUCTION"/>
        <s v="FHA"/>
        <s v="HARD MONEY"/>
        <m/>
        <s v="SBA" u="1"/>
        <s v="CREDIT LINE" u="1"/>
        <s v="HOME EQUITY" u="1"/>
        <s v="COMMERCIAL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668344" maxValue="669245"/>
    </cacheField>
    <cacheField name="AMOUNT" numFmtId="165">
      <sharedItems containsString="0" containsBlank="1" containsNumber="1" minValue="52000" maxValue="25000000"/>
    </cacheField>
    <cacheField name="RECDATE" numFmtId="14">
      <sharedItems containsNonDate="0" containsDate="1" containsString="0" containsBlank="1" minDate="2023-04-03T00:00:00" maxDate="2023-04-29T00:00:00"/>
    </cacheField>
    <cacheField name="LENDER" numFmtId="0">
      <sharedItems containsBlank="1" count="109">
        <s v="AMERICAN NEIGHBORHOOD MORTGAGE ACCEPTANCE CO LLC"/>
        <s v="VETERANS UNITED HOME LOANS"/>
        <s v="ARK-LA-TEX FINANCIAL SERVICES LLC; ELEVEN MORTGAGE"/>
        <s v="UNITED FEDERAL CREDIT UNION"/>
        <s v="WGASA LLC"/>
        <s v="LONGBRIDGE FINANCIAL LLC"/>
        <s v="UNITED STATES OF AMERICA; RURAL HOUSING SERVICE; UNITED STATES DEPARTMENT AGRICULTURE"/>
        <s v="US BANK NA NA"/>
        <s v="HERITAGE BANK OF NEVADA; GLACIER BANK"/>
        <s v="GREATER NEVADA MORTGAGE"/>
        <s v="WOOD MARY"/>
        <s v="PACIFIC RESIDENTIAL MORTGAGE LLC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9">
  <r>
    <x v="0"/>
    <s v="ATE"/>
    <x v="0"/>
    <x v="0"/>
    <x v="0"/>
    <n v="668585"/>
    <n v="340000"/>
    <x v="0"/>
    <s v="YES"/>
    <d v="2023-04-11T00:00:00"/>
  </r>
  <r>
    <x v="1"/>
    <s v="CAL"/>
    <x v="0"/>
    <x v="1"/>
    <x v="0"/>
    <n v="668986"/>
    <n v="500000"/>
    <x v="0"/>
    <s v="YES"/>
    <d v="2023-04-21T00:00:00"/>
  </r>
  <r>
    <x v="1"/>
    <s v="CAL"/>
    <x v="0"/>
    <x v="1"/>
    <x v="0"/>
    <n v="668886"/>
    <n v="419950"/>
    <x v="1"/>
    <s v="YES"/>
    <d v="2023-04-19T00:00:00"/>
  </r>
  <r>
    <x v="1"/>
    <s v="CAL"/>
    <x v="0"/>
    <x v="1"/>
    <x v="0"/>
    <n v="668979"/>
    <n v="419950"/>
    <x v="0"/>
    <s v="YES"/>
    <d v="2023-04-21T00:00:00"/>
  </r>
  <r>
    <x v="1"/>
    <s v="CAL"/>
    <x v="0"/>
    <x v="1"/>
    <x v="0"/>
    <n v="669174"/>
    <n v="434950"/>
    <x v="1"/>
    <s v="YES"/>
    <d v="2023-04-26T00:00:00"/>
  </r>
  <r>
    <x v="1"/>
    <s v="CAL"/>
    <x v="0"/>
    <x v="1"/>
    <x v="0"/>
    <n v="669051"/>
    <n v="511650"/>
    <x v="1"/>
    <s v="YES"/>
    <d v="2023-04-24T00:00:00"/>
  </r>
  <r>
    <x v="2"/>
    <s v="FA"/>
    <x v="1"/>
    <x v="2"/>
    <x v="0"/>
    <n v="668463"/>
    <n v="250000"/>
    <x v="0"/>
    <s v="YES"/>
    <d v="2023-04-06T00:00:00"/>
  </r>
  <r>
    <x v="2"/>
    <s v="FA"/>
    <x v="2"/>
    <x v="3"/>
    <x v="1"/>
    <n v="668354"/>
    <n v="33000"/>
    <x v="0"/>
    <s v="YES"/>
    <d v="2023-04-03T00:00:00"/>
  </r>
  <r>
    <x v="2"/>
    <s v="FA"/>
    <x v="3"/>
    <x v="4"/>
    <x v="1"/>
    <n v="668769"/>
    <n v="2254923"/>
    <x v="0"/>
    <s v="YES"/>
    <d v="2023-04-14T00:00:00"/>
  </r>
  <r>
    <x v="2"/>
    <s v="FA"/>
    <x v="3"/>
    <x v="4"/>
    <x v="0"/>
    <n v="668402"/>
    <n v="450000"/>
    <x v="0"/>
    <s v="YES"/>
    <d v="2023-04-04T00:00:00"/>
  </r>
  <r>
    <x v="2"/>
    <s v="FA"/>
    <x v="3"/>
    <x v="4"/>
    <x v="0"/>
    <n v="668348"/>
    <n v="280000"/>
    <x v="1"/>
    <s v="YES"/>
    <d v="2023-04-03T00:00:00"/>
  </r>
  <r>
    <x v="2"/>
    <s v="FA"/>
    <x v="1"/>
    <x v="2"/>
    <x v="1"/>
    <n v="668874"/>
    <n v="12000"/>
    <x v="0"/>
    <s v="YES"/>
    <d v="2023-04-19T00:00:00"/>
  </r>
  <r>
    <x v="3"/>
    <s v="FC"/>
    <x v="3"/>
    <x v="5"/>
    <x v="0"/>
    <n v="669212"/>
    <n v="270000"/>
    <x v="0"/>
    <s v="YES"/>
    <d v="2023-04-27T00:00:00"/>
  </r>
  <r>
    <x v="3"/>
    <s v="FC"/>
    <x v="4"/>
    <x v="6"/>
    <x v="0"/>
    <n v="668588"/>
    <n v="440000"/>
    <x v="0"/>
    <s v="YES"/>
    <d v="2023-04-11T00:00:00"/>
  </r>
  <r>
    <x v="3"/>
    <s v="FC"/>
    <x v="4"/>
    <x v="6"/>
    <x v="0"/>
    <n v="668844"/>
    <n v="299900"/>
    <x v="0"/>
    <s v="YES"/>
    <d v="2023-04-18T00:00:00"/>
  </r>
  <r>
    <x v="3"/>
    <s v="FC"/>
    <x v="5"/>
    <x v="7"/>
    <x v="0"/>
    <n v="668816"/>
    <n v="325000"/>
    <x v="0"/>
    <s v="YES"/>
    <d v="2023-04-17T00:00:00"/>
  </r>
  <r>
    <x v="3"/>
    <s v="FC"/>
    <x v="6"/>
    <x v="8"/>
    <x v="0"/>
    <n v="669186"/>
    <n v="230000"/>
    <x v="0"/>
    <s v="YES"/>
    <d v="2023-04-27T00:00:00"/>
  </r>
  <r>
    <x v="3"/>
    <s v="FC"/>
    <x v="3"/>
    <x v="5"/>
    <x v="0"/>
    <n v="668883"/>
    <n v="369000"/>
    <x v="0"/>
    <s v="YES"/>
    <d v="2023-04-19T00:00:00"/>
  </r>
  <r>
    <x v="3"/>
    <s v="FC"/>
    <x v="5"/>
    <x v="9"/>
    <x v="0"/>
    <n v="668390"/>
    <n v="455000"/>
    <x v="0"/>
    <s v="YES"/>
    <d v="2023-04-04T00:00:00"/>
  </r>
  <r>
    <x v="3"/>
    <s v="FC"/>
    <x v="7"/>
    <x v="10"/>
    <x v="0"/>
    <n v="668607"/>
    <n v="160000"/>
    <x v="0"/>
    <s v="YES"/>
    <d v="2023-04-11T00:00:00"/>
  </r>
  <r>
    <x v="3"/>
    <s v="FC"/>
    <x v="4"/>
    <x v="6"/>
    <x v="0"/>
    <n v="668543"/>
    <n v="495000"/>
    <x v="0"/>
    <s v="YES"/>
    <d v="2023-04-10T00:00:00"/>
  </r>
  <r>
    <x v="3"/>
    <s v="FC"/>
    <x v="5"/>
    <x v="7"/>
    <x v="2"/>
    <n v="668631"/>
    <n v="295000"/>
    <x v="0"/>
    <s v="YES"/>
    <d v="2023-04-12T00:00:00"/>
  </r>
  <r>
    <x v="3"/>
    <s v="FC"/>
    <x v="7"/>
    <x v="10"/>
    <x v="0"/>
    <n v="668888"/>
    <n v="296000"/>
    <x v="0"/>
    <s v="YES"/>
    <d v="2023-04-19T00:00:00"/>
  </r>
  <r>
    <x v="3"/>
    <s v="FC"/>
    <x v="5"/>
    <x v="11"/>
    <x v="2"/>
    <n v="668652"/>
    <n v="215000"/>
    <x v="0"/>
    <s v="YES"/>
    <d v="2023-04-12T00:00:00"/>
  </r>
  <r>
    <x v="3"/>
    <s v="FC"/>
    <x v="4"/>
    <x v="12"/>
    <x v="0"/>
    <n v="668664"/>
    <n v="300000"/>
    <x v="0"/>
    <s v="YES"/>
    <d v="2023-04-12T00:00:00"/>
  </r>
  <r>
    <x v="3"/>
    <s v="FC"/>
    <x v="3"/>
    <x v="5"/>
    <x v="0"/>
    <n v="668405"/>
    <n v="535000"/>
    <x v="0"/>
    <s v="YES"/>
    <d v="2023-04-04T00:00:00"/>
  </r>
  <r>
    <x v="3"/>
    <s v="FC"/>
    <x v="8"/>
    <x v="13"/>
    <x v="1"/>
    <n v="668398"/>
    <n v="5162500"/>
    <x v="0"/>
    <s v="YES"/>
    <d v="2023-04-04T00:00:00"/>
  </r>
  <r>
    <x v="3"/>
    <s v="FC"/>
    <x v="5"/>
    <x v="14"/>
    <x v="0"/>
    <n v="668730"/>
    <n v="410000"/>
    <x v="0"/>
    <s v="YES"/>
    <d v="2023-04-14T00:00:00"/>
  </r>
  <r>
    <x v="3"/>
    <s v="FC"/>
    <x v="5"/>
    <x v="9"/>
    <x v="0"/>
    <n v="668944"/>
    <n v="170000"/>
    <x v="0"/>
    <s v="YES"/>
    <d v="2023-04-21T00:00:00"/>
  </r>
  <r>
    <x v="3"/>
    <s v="FC"/>
    <x v="4"/>
    <x v="12"/>
    <x v="0"/>
    <n v="669204"/>
    <n v="415000"/>
    <x v="0"/>
    <s v="YES"/>
    <d v="2023-04-27T00:00:00"/>
  </r>
  <r>
    <x v="3"/>
    <s v="FC"/>
    <x v="5"/>
    <x v="11"/>
    <x v="2"/>
    <n v="668786"/>
    <n v="350000"/>
    <x v="0"/>
    <s v="YES"/>
    <d v="2023-04-17T00:00:00"/>
  </r>
  <r>
    <x v="3"/>
    <s v="FC"/>
    <x v="4"/>
    <x v="12"/>
    <x v="1"/>
    <n v="669092"/>
    <n v="212000"/>
    <x v="0"/>
    <s v="YES"/>
    <d v="2023-04-25T00:00:00"/>
  </r>
  <r>
    <x v="3"/>
    <s v="FC"/>
    <x v="4"/>
    <x v="6"/>
    <x v="0"/>
    <n v="668764"/>
    <n v="315000"/>
    <x v="0"/>
    <s v="YES"/>
    <d v="2023-04-14T00:00:00"/>
  </r>
  <r>
    <x v="3"/>
    <s v="FC"/>
    <x v="6"/>
    <x v="8"/>
    <x v="1"/>
    <n v="668850"/>
    <n v="115000"/>
    <x v="0"/>
    <s v="YES"/>
    <d v="2023-04-18T00:00:00"/>
  </r>
  <r>
    <x v="3"/>
    <s v="FC"/>
    <x v="5"/>
    <x v="7"/>
    <x v="2"/>
    <n v="669037"/>
    <n v="195000"/>
    <x v="0"/>
    <s v="YES"/>
    <d v="2023-04-24T00:00:00"/>
  </r>
  <r>
    <x v="3"/>
    <s v="FC"/>
    <x v="4"/>
    <x v="6"/>
    <x v="0"/>
    <n v="669033"/>
    <n v="310000"/>
    <x v="0"/>
    <s v="YES"/>
    <d v="2023-04-24T00:00:00"/>
  </r>
  <r>
    <x v="3"/>
    <s v="FC"/>
    <x v="3"/>
    <x v="5"/>
    <x v="0"/>
    <n v="669022"/>
    <n v="287200"/>
    <x v="0"/>
    <s v="YES"/>
    <d v="2023-04-24T00:00:00"/>
  </r>
  <r>
    <x v="3"/>
    <s v="FC"/>
    <x v="7"/>
    <x v="10"/>
    <x v="0"/>
    <n v="668575"/>
    <n v="310000"/>
    <x v="0"/>
    <s v="YES"/>
    <d v="2023-04-10T00:00:00"/>
  </r>
  <r>
    <x v="3"/>
    <s v="FC"/>
    <x v="4"/>
    <x v="6"/>
    <x v="0"/>
    <n v="669168"/>
    <n v="465000"/>
    <x v="0"/>
    <s v="YES"/>
    <d v="2023-04-26T00:00:00"/>
  </r>
  <r>
    <x v="3"/>
    <s v="FC"/>
    <x v="4"/>
    <x v="6"/>
    <x v="0"/>
    <n v="669152"/>
    <n v="299900"/>
    <x v="0"/>
    <s v="YES"/>
    <d v="2023-04-26T00:00:00"/>
  </r>
  <r>
    <x v="3"/>
    <s v="FC"/>
    <x v="8"/>
    <x v="13"/>
    <x v="0"/>
    <n v="668469"/>
    <n v="378000"/>
    <x v="0"/>
    <s v="YES"/>
    <d v="2023-04-06T00:00:00"/>
  </r>
  <r>
    <x v="3"/>
    <s v="FC"/>
    <x v="5"/>
    <x v="14"/>
    <x v="0"/>
    <n v="668851"/>
    <n v="450000"/>
    <x v="0"/>
    <s v="YES"/>
    <d v="2023-04-18T00:00:00"/>
  </r>
  <r>
    <x v="3"/>
    <s v="FC"/>
    <x v="5"/>
    <x v="11"/>
    <x v="0"/>
    <n v="669136"/>
    <n v="315000"/>
    <x v="0"/>
    <s v="YES"/>
    <d v="2023-04-26T00:00:00"/>
  </r>
  <r>
    <x v="3"/>
    <s v="FC"/>
    <x v="4"/>
    <x v="6"/>
    <x v="0"/>
    <n v="668971"/>
    <n v="545000"/>
    <x v="0"/>
    <s v="YES"/>
    <d v="2023-04-21T00:00:00"/>
  </r>
  <r>
    <x v="3"/>
    <s v="FC"/>
    <x v="4"/>
    <x v="6"/>
    <x v="0"/>
    <n v="669030"/>
    <n v="435000"/>
    <x v="0"/>
    <s v="YES"/>
    <d v="2023-04-24T00:00:00"/>
  </r>
  <r>
    <x v="4"/>
    <s v="SIG"/>
    <x v="1"/>
    <x v="15"/>
    <x v="0"/>
    <n v="668465"/>
    <n v="287900"/>
    <x v="0"/>
    <s v="YES"/>
    <d v="2023-04-06T00:00:00"/>
  </r>
  <r>
    <x v="5"/>
    <s v="ST"/>
    <x v="9"/>
    <x v="16"/>
    <x v="0"/>
    <n v="668740"/>
    <n v="219000"/>
    <x v="0"/>
    <s v="YES"/>
    <d v="2023-04-14T00:00:00"/>
  </r>
  <r>
    <x v="5"/>
    <s v="ST"/>
    <x v="9"/>
    <x v="16"/>
    <x v="0"/>
    <n v="668743"/>
    <n v="249000"/>
    <x v="0"/>
    <s v="YES"/>
    <d v="2023-04-14T00:00:00"/>
  </r>
  <r>
    <x v="5"/>
    <s v="ST"/>
    <x v="10"/>
    <x v="17"/>
    <x v="0"/>
    <n v="669255"/>
    <n v="380000"/>
    <x v="0"/>
    <s v="YES"/>
    <d v="2023-04-28T00:00:00"/>
  </r>
  <r>
    <x v="5"/>
    <s v="ST"/>
    <x v="9"/>
    <x v="16"/>
    <x v="0"/>
    <n v="668735"/>
    <n v="435000"/>
    <x v="0"/>
    <s v="YES"/>
    <d v="2023-04-14T00:00:00"/>
  </r>
  <r>
    <x v="5"/>
    <s v="ST"/>
    <x v="10"/>
    <x v="17"/>
    <x v="0"/>
    <n v="668754"/>
    <n v="370000"/>
    <x v="0"/>
    <s v="YES"/>
    <d v="2023-04-14T00:00:00"/>
  </r>
  <r>
    <x v="5"/>
    <s v="ST"/>
    <x v="4"/>
    <x v="18"/>
    <x v="0"/>
    <n v="668748"/>
    <n v="367500"/>
    <x v="0"/>
    <s v="YES"/>
    <d v="2023-04-14T00:00:00"/>
  </r>
  <r>
    <x v="5"/>
    <s v="ST"/>
    <x v="10"/>
    <x v="17"/>
    <x v="0"/>
    <n v="668356"/>
    <n v="688000"/>
    <x v="0"/>
    <s v="YES"/>
    <d v="2023-04-03T00:00:00"/>
  </r>
  <r>
    <x v="5"/>
    <s v="ST"/>
    <x v="11"/>
    <x v="19"/>
    <x v="0"/>
    <n v="668716"/>
    <n v="345000"/>
    <x v="0"/>
    <s v="YES"/>
    <d v="2023-04-14T00:00:00"/>
  </r>
  <r>
    <x v="5"/>
    <s v="ST"/>
    <x v="4"/>
    <x v="20"/>
    <x v="0"/>
    <n v="668722"/>
    <n v="369478"/>
    <x v="1"/>
    <s v="YES"/>
    <d v="2023-04-14T00:00:00"/>
  </r>
  <r>
    <x v="5"/>
    <s v="ST"/>
    <x v="11"/>
    <x v="19"/>
    <x v="2"/>
    <n v="668724"/>
    <n v="292000"/>
    <x v="0"/>
    <s v="YES"/>
    <d v="2023-04-14T00:00:00"/>
  </r>
  <r>
    <x v="5"/>
    <s v="ST"/>
    <x v="10"/>
    <x v="17"/>
    <x v="0"/>
    <n v="669267"/>
    <n v="343000"/>
    <x v="0"/>
    <s v="YES"/>
    <d v="2023-04-28T00:00:00"/>
  </r>
  <r>
    <x v="5"/>
    <s v="ST"/>
    <x v="2"/>
    <x v="21"/>
    <x v="0"/>
    <n v="668451"/>
    <n v="200000"/>
    <x v="0"/>
    <s v="YES"/>
    <d v="2023-04-05T00:00:00"/>
  </r>
  <r>
    <x v="5"/>
    <s v="ST"/>
    <x v="11"/>
    <x v="19"/>
    <x v="0"/>
    <n v="668604"/>
    <n v="315000"/>
    <x v="0"/>
    <s v="YES"/>
    <d v="2023-04-11T00:00:00"/>
  </r>
  <r>
    <x v="5"/>
    <s v="ST"/>
    <x v="10"/>
    <x v="17"/>
    <x v="3"/>
    <n v="668351"/>
    <n v="800000"/>
    <x v="0"/>
    <s v="YES"/>
    <d v="2023-04-03T00:00:00"/>
  </r>
  <r>
    <x v="5"/>
    <s v="ST"/>
    <x v="11"/>
    <x v="19"/>
    <x v="0"/>
    <n v="668677"/>
    <n v="430000"/>
    <x v="0"/>
    <s v="YES"/>
    <d v="2023-04-13T00:00:00"/>
  </r>
  <r>
    <x v="5"/>
    <s v="ST"/>
    <x v="10"/>
    <x v="17"/>
    <x v="0"/>
    <n v="669264"/>
    <n v="380000"/>
    <x v="0"/>
    <s v="YES"/>
    <d v="2023-04-28T00:00:00"/>
  </r>
  <r>
    <x v="5"/>
    <s v="ST"/>
    <x v="9"/>
    <x v="16"/>
    <x v="0"/>
    <n v="668596"/>
    <n v="449000"/>
    <x v="0"/>
    <s v="YES"/>
    <d v="2023-04-11T00:00:00"/>
  </r>
  <r>
    <x v="5"/>
    <s v="ST"/>
    <x v="10"/>
    <x v="17"/>
    <x v="0"/>
    <n v="668592"/>
    <n v="775000"/>
    <x v="0"/>
    <s v="YES"/>
    <d v="2023-04-11T00:00:00"/>
  </r>
  <r>
    <x v="5"/>
    <s v="ST"/>
    <x v="2"/>
    <x v="22"/>
    <x v="0"/>
    <n v="668641"/>
    <n v="225000"/>
    <x v="0"/>
    <s v="YES"/>
    <d v="2023-04-12T00:00:00"/>
  </r>
  <r>
    <x v="5"/>
    <s v="ST"/>
    <x v="9"/>
    <x v="16"/>
    <x v="0"/>
    <n v="668645"/>
    <n v="360000"/>
    <x v="0"/>
    <s v="YES"/>
    <d v="2023-04-12T00:00:00"/>
  </r>
  <r>
    <x v="5"/>
    <s v="ST"/>
    <x v="2"/>
    <x v="23"/>
    <x v="0"/>
    <n v="668658"/>
    <n v="133318.01999999999"/>
    <x v="0"/>
    <s v="YES"/>
    <d v="2023-04-12T00:00:00"/>
  </r>
  <r>
    <x v="5"/>
    <s v="ST"/>
    <x v="2"/>
    <x v="23"/>
    <x v="0"/>
    <n v="668495"/>
    <n v="66500"/>
    <x v="0"/>
    <s v="YES"/>
    <d v="2023-04-06T00:00:00"/>
  </r>
  <r>
    <x v="5"/>
    <s v="ST"/>
    <x v="2"/>
    <x v="21"/>
    <x v="0"/>
    <n v="669129"/>
    <n v="78000"/>
    <x v="0"/>
    <s v="YES"/>
    <d v="2023-04-26T00:00:00"/>
  </r>
  <r>
    <x v="5"/>
    <s v="ST"/>
    <x v="2"/>
    <x v="23"/>
    <x v="2"/>
    <n v="668933"/>
    <n v="86000"/>
    <x v="0"/>
    <s v="YES"/>
    <d v="2023-04-20T00:00:00"/>
  </r>
  <r>
    <x v="5"/>
    <s v="ST"/>
    <x v="2"/>
    <x v="23"/>
    <x v="2"/>
    <n v="668940"/>
    <n v="140000"/>
    <x v="0"/>
    <s v="YES"/>
    <d v="2023-04-21T00:00:00"/>
  </r>
  <r>
    <x v="5"/>
    <s v="ST"/>
    <x v="12"/>
    <x v="24"/>
    <x v="2"/>
    <n v="668957"/>
    <n v="315000"/>
    <x v="0"/>
    <s v="YES"/>
    <d v="2023-04-21T00:00:00"/>
  </r>
  <r>
    <x v="5"/>
    <s v="ST"/>
    <x v="9"/>
    <x v="16"/>
    <x v="0"/>
    <n v="668963"/>
    <n v="205000"/>
    <x v="0"/>
    <s v="YES"/>
    <d v="2023-04-21T00:00:00"/>
  </r>
  <r>
    <x v="5"/>
    <s v="ST"/>
    <x v="2"/>
    <x v="23"/>
    <x v="0"/>
    <n v="669112"/>
    <n v="430000"/>
    <x v="0"/>
    <s v="YES"/>
    <d v="2023-04-25T00:00:00"/>
  </r>
  <r>
    <x v="5"/>
    <s v="ST"/>
    <x v="10"/>
    <x v="25"/>
    <x v="1"/>
    <n v="669122"/>
    <n v="77500"/>
    <x v="0"/>
    <s v="YES"/>
    <d v="2023-04-26T00:00:00"/>
  </r>
  <r>
    <x v="5"/>
    <s v="ST"/>
    <x v="9"/>
    <x v="16"/>
    <x v="1"/>
    <n v="668833"/>
    <n v="200000"/>
    <x v="0"/>
    <s v="YES"/>
    <d v="2023-04-18T00:00:00"/>
  </r>
  <r>
    <x v="5"/>
    <s v="ST"/>
    <x v="4"/>
    <x v="18"/>
    <x v="0"/>
    <n v="668912"/>
    <n v="470000"/>
    <x v="0"/>
    <s v="YES"/>
    <d v="2023-04-20T00:00:00"/>
  </r>
  <r>
    <x v="5"/>
    <s v="ST"/>
    <x v="9"/>
    <x v="16"/>
    <x v="0"/>
    <n v="669126"/>
    <n v="170500"/>
    <x v="0"/>
    <s v="YES"/>
    <d v="2023-04-26T00:00:00"/>
  </r>
  <r>
    <x v="5"/>
    <s v="ST"/>
    <x v="11"/>
    <x v="19"/>
    <x v="1"/>
    <n v="669114"/>
    <n v="400000"/>
    <x v="0"/>
    <s v="YES"/>
    <d v="2023-04-25T00:00:00"/>
  </r>
  <r>
    <x v="5"/>
    <s v="ST"/>
    <x v="2"/>
    <x v="26"/>
    <x v="1"/>
    <n v="669139"/>
    <n v="25000"/>
    <x v="0"/>
    <s v="YES"/>
    <d v="2023-04-26T00:00:00"/>
  </r>
  <r>
    <x v="5"/>
    <s v="ST"/>
    <x v="11"/>
    <x v="19"/>
    <x v="0"/>
    <n v="669149"/>
    <n v="326000"/>
    <x v="0"/>
    <s v="YES"/>
    <d v="2023-04-26T00:00:00"/>
  </r>
  <r>
    <x v="5"/>
    <s v="ST"/>
    <x v="9"/>
    <x v="16"/>
    <x v="1"/>
    <n v="669164"/>
    <n v="20000"/>
    <x v="0"/>
    <s v="YES"/>
    <d v="2023-04-26T00:00:00"/>
  </r>
  <r>
    <x v="5"/>
    <s v="ST"/>
    <x v="9"/>
    <x v="16"/>
    <x v="1"/>
    <n v="669053"/>
    <n v="40000"/>
    <x v="0"/>
    <s v="YES"/>
    <d v="2023-04-24T00:00:00"/>
  </r>
  <r>
    <x v="5"/>
    <s v="ST"/>
    <x v="13"/>
    <x v="27"/>
    <x v="3"/>
    <n v="669178"/>
    <n v="2450000"/>
    <x v="0"/>
    <s v="YES"/>
    <d v="2023-04-26T00:00:00"/>
  </r>
  <r>
    <x v="5"/>
    <s v="ST"/>
    <x v="9"/>
    <x v="16"/>
    <x v="0"/>
    <n v="669194"/>
    <n v="229500"/>
    <x v="0"/>
    <s v="YES"/>
    <d v="2023-04-27T00:00:00"/>
  </r>
  <r>
    <x v="5"/>
    <s v="ST"/>
    <x v="2"/>
    <x v="23"/>
    <x v="2"/>
    <n v="669226"/>
    <n v="350000"/>
    <x v="0"/>
    <s v="YES"/>
    <d v="2023-04-27T00:00:00"/>
  </r>
  <r>
    <x v="5"/>
    <s v="ST"/>
    <x v="10"/>
    <x v="25"/>
    <x v="1"/>
    <n v="669124"/>
    <n v="15000"/>
    <x v="0"/>
    <s v="YES"/>
    <d v="2023-04-26T00:00:00"/>
  </r>
  <r>
    <x v="5"/>
    <s v="ST"/>
    <x v="9"/>
    <x v="16"/>
    <x v="0"/>
    <n v="668839"/>
    <n v="360000"/>
    <x v="0"/>
    <s v="YES"/>
    <d v="2023-04-18T00:00:00"/>
  </r>
  <r>
    <x v="5"/>
    <s v="ST"/>
    <x v="2"/>
    <x v="23"/>
    <x v="0"/>
    <n v="668899"/>
    <n v="150000"/>
    <x v="0"/>
    <s v="YES"/>
    <d v="2023-04-19T00:00:00"/>
  </r>
  <r>
    <x v="5"/>
    <s v="ST"/>
    <x v="4"/>
    <x v="18"/>
    <x v="0"/>
    <n v="669228"/>
    <n v="170000"/>
    <x v="0"/>
    <s v="YES"/>
    <d v="2023-04-27T00:00:00"/>
  </r>
  <r>
    <x v="5"/>
    <s v="ST"/>
    <x v="11"/>
    <x v="19"/>
    <x v="0"/>
    <n v="668387"/>
    <n v="380000"/>
    <x v="1"/>
    <s v="YES"/>
    <d v="2023-04-04T00:00:00"/>
  </r>
  <r>
    <x v="5"/>
    <s v="ST"/>
    <x v="10"/>
    <x v="17"/>
    <x v="0"/>
    <n v="668429"/>
    <n v="399000"/>
    <x v="1"/>
    <s v="YES"/>
    <d v="2023-04-05T00:00:00"/>
  </r>
  <r>
    <x v="5"/>
    <s v="ST"/>
    <x v="13"/>
    <x v="27"/>
    <x v="3"/>
    <n v="668393"/>
    <n v="800000"/>
    <x v="0"/>
    <s v="YES"/>
    <d v="2023-04-04T00:00:00"/>
  </r>
  <r>
    <x v="5"/>
    <s v="ST"/>
    <x v="9"/>
    <x v="16"/>
    <x v="0"/>
    <n v="668860"/>
    <n v="435000"/>
    <x v="0"/>
    <s v="YES"/>
    <d v="2023-04-18T00:00:00"/>
  </r>
  <r>
    <x v="5"/>
    <s v="ST"/>
    <x v="4"/>
    <x v="20"/>
    <x v="0"/>
    <n v="668871"/>
    <n v="520000"/>
    <x v="0"/>
    <s v="YES"/>
    <d v="2023-04-19T00:00:00"/>
  </r>
  <r>
    <x v="5"/>
    <s v="ST"/>
    <x v="2"/>
    <x v="23"/>
    <x v="1"/>
    <n v="669291"/>
    <n v="15000"/>
    <x v="0"/>
    <s v="YES"/>
    <d v="2023-04-28T00:00:00"/>
  </r>
  <r>
    <x v="5"/>
    <s v="ST"/>
    <x v="10"/>
    <x v="25"/>
    <x v="1"/>
    <n v="669123"/>
    <n v="15000"/>
    <x v="0"/>
    <s v="YES"/>
    <d v="2023-04-26T00:00:00"/>
  </r>
  <r>
    <x v="6"/>
    <s v="TI"/>
    <x v="11"/>
    <x v="28"/>
    <x v="0"/>
    <n v="669147"/>
    <n v="465000"/>
    <x v="0"/>
    <s v="YES"/>
    <d v="2023-04-26T00:00:00"/>
  </r>
  <r>
    <x v="6"/>
    <s v="TI"/>
    <x v="11"/>
    <x v="28"/>
    <x v="0"/>
    <n v="668472"/>
    <n v="330000"/>
    <x v="0"/>
    <s v="YES"/>
    <d v="2023-04-06T00:00:00"/>
  </r>
  <r>
    <x v="6"/>
    <s v="TI"/>
    <x v="11"/>
    <x v="28"/>
    <x v="0"/>
    <n v="668467"/>
    <n v="337000"/>
    <x v="0"/>
    <s v="YES"/>
    <d v="2023-04-06T00:00:00"/>
  </r>
  <r>
    <x v="6"/>
    <s v="TI"/>
    <x v="11"/>
    <x v="28"/>
    <x v="2"/>
    <n v="669026"/>
    <n v="280000"/>
    <x v="0"/>
    <s v="YES"/>
    <d v="2023-04-24T00:00:00"/>
  </r>
  <r>
    <x v="6"/>
    <s v="TI"/>
    <x v="11"/>
    <x v="28"/>
    <x v="0"/>
    <n v="669047"/>
    <n v="274990"/>
    <x v="0"/>
    <s v="YES"/>
    <d v="2023-04-24T00:00:00"/>
  </r>
  <r>
    <x v="6"/>
    <s v="TI"/>
    <x v="11"/>
    <x v="28"/>
    <x v="0"/>
    <n v="669096"/>
    <n v="405000"/>
    <x v="0"/>
    <s v="YES"/>
    <d v="2023-04-25T00:00:00"/>
  </r>
  <r>
    <x v="6"/>
    <s v="TI"/>
    <x v="11"/>
    <x v="28"/>
    <x v="0"/>
    <n v="668711"/>
    <n v="363000"/>
    <x v="0"/>
    <s v="YES"/>
    <d v="2023-04-13T00:00:00"/>
  </r>
  <r>
    <x v="6"/>
    <s v="TI"/>
    <x v="11"/>
    <x v="28"/>
    <x v="0"/>
    <n v="668705"/>
    <n v="310000"/>
    <x v="0"/>
    <s v="YES"/>
    <d v="2023-04-13T00:00:00"/>
  </r>
  <r>
    <x v="6"/>
    <s v="TI"/>
    <x v="2"/>
    <x v="29"/>
    <x v="0"/>
    <n v="669280"/>
    <n v="340000"/>
    <x v="0"/>
    <s v="YES"/>
    <d v="2023-04-28T00:00:00"/>
  </r>
  <r>
    <x v="6"/>
    <s v="TI"/>
    <x v="10"/>
    <x v="30"/>
    <x v="2"/>
    <n v="669277"/>
    <n v="335000"/>
    <x v="0"/>
    <s v="YES"/>
    <d v="2023-04-28T00:00:00"/>
  </r>
  <r>
    <x v="6"/>
    <s v="TI"/>
    <x v="11"/>
    <x v="28"/>
    <x v="1"/>
    <n v="668829"/>
    <n v="75000"/>
    <x v="0"/>
    <s v="YES"/>
    <d v="2023-04-18T00:00:00"/>
  </r>
  <r>
    <x v="6"/>
    <s v="TI"/>
    <x v="11"/>
    <x v="28"/>
    <x v="0"/>
    <n v="669288"/>
    <n v="474900"/>
    <x v="0"/>
    <s v="YES"/>
    <d v="2023-04-28T00:00:00"/>
  </r>
  <r>
    <x v="6"/>
    <s v="TI"/>
    <x v="11"/>
    <x v="28"/>
    <x v="1"/>
    <n v="668760"/>
    <n v="125000"/>
    <x v="0"/>
    <s v="YES"/>
    <d v="2023-04-14T00:00:00"/>
  </r>
  <r>
    <x v="6"/>
    <s v="TI"/>
    <x v="4"/>
    <x v="31"/>
    <x v="0"/>
    <n v="668727"/>
    <n v="348900"/>
    <x v="1"/>
    <s v="YES"/>
    <d v="2023-04-14T00:00:00"/>
  </r>
  <r>
    <x v="6"/>
    <s v="TI"/>
    <x v="11"/>
    <x v="28"/>
    <x v="0"/>
    <n v="668895"/>
    <n v="359000"/>
    <x v="0"/>
    <s v="YES"/>
    <d v="2023-04-19T00:00:00"/>
  </r>
  <r>
    <x v="6"/>
    <s v="TI"/>
    <x v="10"/>
    <x v="30"/>
    <x v="1"/>
    <n v="668435"/>
    <n v="575000"/>
    <x v="0"/>
    <s v="YES"/>
    <d v="2023-04-05T00:00:00"/>
  </r>
  <r>
    <x v="6"/>
    <s v="TI"/>
    <x v="11"/>
    <x v="28"/>
    <x v="1"/>
    <n v="668620"/>
    <n v="30000"/>
    <x v="0"/>
    <s v="YES"/>
    <d v="2023-04-11T00:00:00"/>
  </r>
  <r>
    <x v="6"/>
    <s v="TI"/>
    <x v="11"/>
    <x v="28"/>
    <x v="1"/>
    <n v="668616"/>
    <n v="35000"/>
    <x v="0"/>
    <s v="YES"/>
    <d v="2023-04-11T00:00:00"/>
  </r>
  <r>
    <x v="6"/>
    <s v="TI"/>
    <x v="12"/>
    <x v="32"/>
    <x v="0"/>
    <n v="668662"/>
    <n v="320000"/>
    <x v="0"/>
    <s v="YES"/>
    <d v="2023-04-12T00:00:00"/>
  </r>
  <r>
    <x v="6"/>
    <s v="TI"/>
    <x v="11"/>
    <x v="28"/>
    <x v="0"/>
    <n v="669008"/>
    <n v="395000"/>
    <x v="0"/>
    <s v="YES"/>
    <d v="2023-04-24T00:00:00"/>
  </r>
  <r>
    <x v="6"/>
    <s v="TI"/>
    <x v="11"/>
    <x v="28"/>
    <x v="0"/>
    <n v="668680"/>
    <n v="390000"/>
    <x v="0"/>
    <s v="YES"/>
    <d v="2023-04-13T00:00:00"/>
  </r>
  <r>
    <x v="6"/>
    <s v="TI"/>
    <x v="11"/>
    <x v="28"/>
    <x v="1"/>
    <n v="668342"/>
    <n v="25000"/>
    <x v="0"/>
    <s v="YES"/>
    <d v="2023-04-03T00:00:00"/>
  </r>
  <r>
    <x v="6"/>
    <s v="TI"/>
    <x v="11"/>
    <x v="28"/>
    <x v="2"/>
    <n v="668687"/>
    <n v="175000"/>
    <x v="0"/>
    <s v="YES"/>
    <d v="2023-04-13T00:00:00"/>
  </r>
  <r>
    <x v="6"/>
    <s v="TI"/>
    <x v="11"/>
    <x v="28"/>
    <x v="0"/>
    <n v="668498"/>
    <n v="420000"/>
    <x v="0"/>
    <s v="YES"/>
    <d v="2023-04-07T00:00:00"/>
  </r>
  <r>
    <x v="6"/>
    <s v="TI"/>
    <x v="4"/>
    <x v="33"/>
    <x v="0"/>
    <n v="668539"/>
    <n v="680000"/>
    <x v="0"/>
    <s v="YES"/>
    <d v="2023-04-10T00:00:00"/>
  </r>
  <r>
    <x v="6"/>
    <s v="TI"/>
    <x v="2"/>
    <x v="34"/>
    <x v="0"/>
    <n v="668516"/>
    <n v="312000"/>
    <x v="0"/>
    <s v="YES"/>
    <d v="2023-04-07T00:00:00"/>
  </r>
  <r>
    <x v="6"/>
    <s v="TI"/>
    <x v="11"/>
    <x v="28"/>
    <x v="1"/>
    <n v="668513"/>
    <n v="23500"/>
    <x v="0"/>
    <s v="YES"/>
    <d v="2023-04-07T00:00:00"/>
  </r>
  <r>
    <x v="6"/>
    <s v="TI"/>
    <x v="11"/>
    <x v="28"/>
    <x v="0"/>
    <n v="668510"/>
    <n v="390000"/>
    <x v="0"/>
    <s v="YES"/>
    <d v="2023-04-07T00:00:00"/>
  </r>
  <r>
    <x v="6"/>
    <s v="TI"/>
    <x v="12"/>
    <x v="32"/>
    <x v="0"/>
    <n v="668507"/>
    <n v="455000"/>
    <x v="0"/>
    <s v="YES"/>
    <d v="2023-04-07T00:00:00"/>
  </r>
  <r>
    <x v="6"/>
    <s v="TI"/>
    <x v="4"/>
    <x v="33"/>
    <x v="0"/>
    <n v="668875"/>
    <n v="475000"/>
    <x v="0"/>
    <s v="YES"/>
    <d v="2023-04-19T00:00:00"/>
  </r>
  <r>
    <x v="6"/>
    <s v="TI"/>
    <x v="11"/>
    <x v="28"/>
    <x v="0"/>
    <n v="668798"/>
    <n v="390000"/>
    <x v="0"/>
    <s v="YES"/>
    <d v="2023-04-17T00:00:00"/>
  </r>
  <r>
    <x v="7"/>
    <s v="TT"/>
    <x v="14"/>
    <x v="35"/>
    <x v="0"/>
    <n v="668370"/>
    <n v="440000"/>
    <x v="0"/>
    <s v="YES"/>
    <d v="2023-04-03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ATE"/>
    <x v="0"/>
    <s v="018-144-06"/>
    <n v="669125"/>
    <n v="198000"/>
    <d v="2023-04-26T00:00:00"/>
    <x v="0"/>
  </r>
  <r>
    <x v="1"/>
    <s v="FA"/>
    <x v="0"/>
    <s v="020-534-53"/>
    <n v="668404"/>
    <n v="450000"/>
    <d v="2023-04-04T00:00:00"/>
    <x v="1"/>
  </r>
  <r>
    <x v="1"/>
    <s v="FA"/>
    <x v="1"/>
    <s v="014-351-56"/>
    <n v="669245"/>
    <n v="260000"/>
    <d v="2023-04-28T00:00:00"/>
    <x v="2"/>
  </r>
  <r>
    <x v="2"/>
    <s v="FC"/>
    <x v="2"/>
    <s v="009-284-08"/>
    <n v="669087"/>
    <n v="780000"/>
    <d v="2023-04-25T00:00:00"/>
    <x v="3"/>
  </r>
  <r>
    <x v="2"/>
    <s v="FC"/>
    <x v="1"/>
    <s v="019-293-04"/>
    <n v="669076"/>
    <n v="64950"/>
    <d v="2023-04-25T00:00:00"/>
    <x v="3"/>
  </r>
  <r>
    <x v="2"/>
    <s v="FC"/>
    <x v="1"/>
    <s v="019-232-06"/>
    <n v="669074"/>
    <n v="52000"/>
    <d v="2023-04-25T00:00:00"/>
    <x v="3"/>
  </r>
  <r>
    <x v="2"/>
    <s v="FC"/>
    <x v="2"/>
    <s v="022-621-01"/>
    <n v="669231"/>
    <n v="25000000"/>
    <d v="2023-04-27T00:00:00"/>
    <x v="4"/>
  </r>
  <r>
    <x v="3"/>
    <s v="ST"/>
    <x v="3"/>
    <s v="012-031-06"/>
    <n v="669133"/>
    <n v="507000"/>
    <d v="2023-04-26T00:00:00"/>
    <x v="5"/>
  </r>
  <r>
    <x v="3"/>
    <s v="ST"/>
    <x v="3"/>
    <s v="029-491-16"/>
    <n v="668921"/>
    <n v="132407.39000000001"/>
    <d v="2023-04-20T00:00:00"/>
    <x v="6"/>
  </r>
  <r>
    <x v="3"/>
    <s v="ST"/>
    <x v="2"/>
    <s v="009-183-09"/>
    <n v="668357"/>
    <n v="648000"/>
    <d v="2023-04-03T00:00:00"/>
    <x v="7"/>
  </r>
  <r>
    <x v="4"/>
    <s v="TI"/>
    <x v="2"/>
    <s v="022-602-02"/>
    <n v="669131"/>
    <n v="311180"/>
    <d v="2023-04-26T00:00:00"/>
    <x v="8"/>
  </r>
  <r>
    <x v="4"/>
    <s v="TI"/>
    <x v="1"/>
    <s v="018-563-05"/>
    <n v="668952"/>
    <n v="65000"/>
    <d v="2023-04-21T00:00:00"/>
    <x v="9"/>
  </r>
  <r>
    <x v="4"/>
    <s v="TI"/>
    <x v="1"/>
    <s v="018-561-01"/>
    <n v="668950"/>
    <n v="162000"/>
    <d v="2023-04-21T00:00:00"/>
    <x v="9"/>
  </r>
  <r>
    <x v="4"/>
    <s v="TI"/>
    <x v="4"/>
    <s v="010-301-23"/>
    <n v="668733"/>
    <n v="210000"/>
    <d v="2023-04-14T00:00:00"/>
    <x v="10"/>
  </r>
  <r>
    <x v="4"/>
    <s v="TI"/>
    <x v="3"/>
    <s v="019-661-08"/>
    <n v="668344"/>
    <n v="277777"/>
    <d v="2023-04-03T00:00:00"/>
    <x v="11"/>
  </r>
  <r>
    <x v="5"/>
    <m/>
    <x v="5"/>
    <m/>
    <m/>
    <m/>
    <m/>
    <x v="12"/>
  </r>
  <r>
    <x v="5"/>
    <m/>
    <x v="5"/>
    <m/>
    <m/>
    <m/>
    <m/>
    <x v="12"/>
  </r>
  <r>
    <x v="5"/>
    <m/>
    <x v="5"/>
    <m/>
    <m/>
    <m/>
    <m/>
    <x v="12"/>
  </r>
  <r>
    <x v="5"/>
    <m/>
    <x v="5"/>
    <m/>
    <m/>
    <m/>
    <m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75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7">
        <item m="1"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Row" compact="0" showAll="0">
      <items count="38">
        <item m="1" x="3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axis="axisPage" compact="0" showAll="0">
      <items count="6">
        <item m="1" x="4"/>
        <item x="0"/>
        <item x="1"/>
        <item x="2"/>
        <item x="3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70">
    <i>
      <x v="1"/>
    </i>
    <i r="1">
      <x v="1"/>
    </i>
    <i r="2">
      <x v="1"/>
    </i>
    <i>
      <x v="2"/>
    </i>
    <i r="1">
      <x v="1"/>
    </i>
    <i r="2">
      <x v="2"/>
    </i>
    <i>
      <x v="3"/>
    </i>
    <i r="1">
      <x v="2"/>
    </i>
    <i r="2">
      <x v="3"/>
    </i>
    <i r="1">
      <x v="3"/>
    </i>
    <i r="2">
      <x v="4"/>
    </i>
    <i r="1">
      <x v="4"/>
    </i>
    <i r="2">
      <x v="5"/>
    </i>
    <i>
      <x v="4"/>
    </i>
    <i r="1">
      <x v="4"/>
    </i>
    <i r="2">
      <x v="6"/>
    </i>
    <i r="1">
      <x v="5"/>
    </i>
    <i r="2">
      <x v="7"/>
    </i>
    <i r="2">
      <x v="13"/>
    </i>
    <i r="1">
      <x v="6"/>
    </i>
    <i r="2">
      <x v="8"/>
    </i>
    <i r="2">
      <x v="10"/>
    </i>
    <i r="2">
      <x v="12"/>
    </i>
    <i r="2">
      <x v="15"/>
    </i>
    <i r="1">
      <x v="7"/>
    </i>
    <i r="2">
      <x v="9"/>
    </i>
    <i r="1">
      <x v="8"/>
    </i>
    <i r="2">
      <x v="11"/>
    </i>
    <i r="1">
      <x v="9"/>
    </i>
    <i r="2">
      <x v="14"/>
    </i>
    <i>
      <x v="5"/>
    </i>
    <i r="1">
      <x v="2"/>
    </i>
    <i r="2">
      <x v="16"/>
    </i>
    <i>
      <x v="6"/>
    </i>
    <i r="1">
      <x v="3"/>
    </i>
    <i r="2">
      <x v="22"/>
    </i>
    <i r="2">
      <x v="23"/>
    </i>
    <i r="2">
      <x v="24"/>
    </i>
    <i r="2">
      <x v="27"/>
    </i>
    <i r="1">
      <x v="5"/>
    </i>
    <i r="2">
      <x v="19"/>
    </i>
    <i r="2">
      <x v="21"/>
    </i>
    <i r="1">
      <x v="10"/>
    </i>
    <i r="2">
      <x v="17"/>
    </i>
    <i r="1">
      <x v="11"/>
    </i>
    <i r="2">
      <x v="18"/>
    </i>
    <i r="2">
      <x v="26"/>
    </i>
    <i r="1">
      <x v="12"/>
    </i>
    <i r="2">
      <x v="20"/>
    </i>
    <i r="1">
      <x v="13"/>
    </i>
    <i r="2">
      <x v="25"/>
    </i>
    <i r="1">
      <x v="14"/>
    </i>
    <i r="2">
      <x v="28"/>
    </i>
    <i>
      <x v="7"/>
    </i>
    <i r="1">
      <x v="3"/>
    </i>
    <i r="2">
      <x v="30"/>
    </i>
    <i r="2">
      <x v="35"/>
    </i>
    <i r="1">
      <x v="5"/>
    </i>
    <i r="2">
      <x v="32"/>
    </i>
    <i r="2">
      <x v="34"/>
    </i>
    <i r="1">
      <x v="11"/>
    </i>
    <i r="2">
      <x v="31"/>
    </i>
    <i r="1">
      <x v="12"/>
    </i>
    <i r="2">
      <x v="29"/>
    </i>
    <i r="1">
      <x v="13"/>
    </i>
    <i r="2">
      <x v="33"/>
    </i>
    <i>
      <x v="8"/>
    </i>
    <i r="1">
      <x v="15"/>
    </i>
    <i r="2">
      <x v="3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4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1"/>
        <item x="2"/>
        <item m="1" x="13"/>
        <item m="1" x="11"/>
        <item x="4"/>
        <item m="1" x="12"/>
        <item m="1" x="6"/>
        <item m="1" x="7"/>
        <item x="3"/>
        <item x="5"/>
        <item x="0"/>
        <item t="default"/>
      </items>
    </pivotField>
    <pivotField compact="0" showAll="0" insertBlankRow="1"/>
    <pivotField axis="axisPage" compact="0" showAll="0" insertBlankRow="1">
      <items count="11">
        <item m="1" x="9"/>
        <item x="2"/>
        <item x="1"/>
        <item m="1" x="7"/>
        <item x="3"/>
        <item x="4"/>
        <item m="1" x="8"/>
        <item m="1" x="6"/>
        <item x="0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0">
        <item m="1" x="35"/>
        <item m="1" x="94"/>
        <item m="1" x="107"/>
        <item m="1" x="22"/>
        <item m="1" x="64"/>
        <item m="1" x="38"/>
        <item m="1" x="68"/>
        <item m="1" x="37"/>
        <item m="1" x="32"/>
        <item m="1" x="57"/>
        <item m="1" x="46"/>
        <item m="1" x="29"/>
        <item m="1" x="44"/>
        <item m="1" x="20"/>
        <item m="1" x="15"/>
        <item m="1" x="102"/>
        <item m="1" x="28"/>
        <item m="1" x="62"/>
        <item m="1" x="55"/>
        <item m="1" x="88"/>
        <item m="1" x="78"/>
        <item m="1" x="30"/>
        <item m="1" x="36"/>
        <item m="1" x="84"/>
        <item m="1" x="40"/>
        <item m="1" x="66"/>
        <item m="1" x="13"/>
        <item m="1" x="42"/>
        <item m="1" x="41"/>
        <item m="1" x="104"/>
        <item m="1" x="91"/>
        <item m="1" x="108"/>
        <item m="1" x="56"/>
        <item x="9"/>
        <item m="1" x="14"/>
        <item m="1" x="26"/>
        <item m="1" x="90"/>
        <item m="1" x="97"/>
        <item m="1" x="75"/>
        <item m="1" x="82"/>
        <item m="1" x="24"/>
        <item m="1" x="48"/>
        <item m="1" x="87"/>
        <item m="1" x="17"/>
        <item m="1" x="76"/>
        <item m="1" x="99"/>
        <item m="1" x="53"/>
        <item m="1" x="101"/>
        <item m="1" x="61"/>
        <item m="1" x="106"/>
        <item m="1" x="77"/>
        <item m="1" x="67"/>
        <item m="1" x="43"/>
        <item m="1" x="105"/>
        <item m="1" x="47"/>
        <item m="1" x="34"/>
        <item m="1" x="70"/>
        <item m="1" x="81"/>
        <item m="1" x="27"/>
        <item m="1" x="95"/>
        <item m="1" x="74"/>
        <item m="1" x="92"/>
        <item m="1" x="23"/>
        <item m="1" x="89"/>
        <item m="1" x="103"/>
        <item m="1" x="73"/>
        <item m="1" x="79"/>
        <item m="1" x="51"/>
        <item m="1" x="100"/>
        <item m="1" x="31"/>
        <item m="1" x="86"/>
        <item m="1" x="96"/>
        <item m="1" x="50"/>
        <item m="1" x="33"/>
        <item m="1" x="54"/>
        <item m="1" x="25"/>
        <item m="1" x="19"/>
        <item m="1" x="72"/>
        <item m="1" x="93"/>
        <item m="1" x="21"/>
        <item m="1" x="83"/>
        <item m="1" x="65"/>
        <item x="3"/>
        <item m="1" x="71"/>
        <item m="1" x="16"/>
        <item x="1"/>
        <item m="1" x="39"/>
        <item m="1" x="63"/>
        <item m="1" x="18"/>
        <item m="1" x="98"/>
        <item m="1" x="80"/>
        <item m="1" x="85"/>
        <item m="1" x="49"/>
        <item m="1" x="45"/>
        <item m="1" x="69"/>
        <item m="1" x="60"/>
        <item m="1" x="58"/>
        <item m="1" x="52"/>
        <item m="1" x="59"/>
        <item x="12"/>
        <item x="0"/>
        <item x="2"/>
        <item x="4"/>
        <item x="5"/>
        <item x="6"/>
        <item x="7"/>
        <item x="8"/>
        <item x="10"/>
        <item x="11"/>
        <item t="default"/>
      </items>
    </pivotField>
  </pivotFields>
  <rowFields count="2">
    <field x="7"/>
    <field x="0"/>
  </rowFields>
  <rowItems count="40">
    <i>
      <x v="33"/>
    </i>
    <i r="1">
      <x v="7"/>
    </i>
    <i t="blank">
      <x v="33"/>
    </i>
    <i>
      <x v="82"/>
    </i>
    <i r="1">
      <x v="4"/>
    </i>
    <i t="blank">
      <x v="82"/>
    </i>
    <i>
      <x v="85"/>
    </i>
    <i r="1">
      <x v="3"/>
    </i>
    <i t="blank">
      <x v="85"/>
    </i>
    <i>
      <x v="99"/>
    </i>
    <i r="1">
      <x v="12"/>
    </i>
    <i t="blank">
      <x v="99"/>
    </i>
    <i>
      <x v="100"/>
    </i>
    <i r="1">
      <x v="13"/>
    </i>
    <i t="blank">
      <x v="100"/>
    </i>
    <i>
      <x v="101"/>
    </i>
    <i r="1">
      <x v="3"/>
    </i>
    <i t="blank">
      <x v="101"/>
    </i>
    <i>
      <x v="102"/>
    </i>
    <i r="1">
      <x v="4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11"/>
    </i>
    <i t="blank">
      <x v="105"/>
    </i>
    <i>
      <x v="106"/>
    </i>
    <i r="1">
      <x v="7"/>
    </i>
    <i t="blank">
      <x v="106"/>
    </i>
    <i>
      <x v="107"/>
    </i>
    <i r="1">
      <x v="7"/>
    </i>
    <i t="blank">
      <x v="107"/>
    </i>
    <i>
      <x v="108"/>
    </i>
    <i r="1">
      <x v="7"/>
    </i>
    <i t="blank">
      <x v="10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30" totalsRowShown="0" headerRowDxfId="0">
  <autoFilter ref="A1:J130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5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45" totalsRowShown="0" headerRowDxfId="4" headerRowBorderDxfId="3" tableBorderDxfId="2" totalsRowBorderDxfId="1">
  <autoFilter ref="A1:E145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1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45</v>
      </c>
    </row>
    <row r="2" spans="1:7">
      <c r="A2" s="2" t="s">
        <v>52</v>
      </c>
    </row>
    <row r="3" spans="1:7">
      <c r="A3" s="2"/>
    </row>
    <row r="4" spans="1:7" ht="13.5" thickBot="1">
      <c r="A4" s="2"/>
    </row>
    <row r="5" spans="1:7" ht="16.5" thickBot="1">
      <c r="A5" s="121" t="s">
        <v>4</v>
      </c>
      <c r="B5" s="122"/>
      <c r="C5" s="122"/>
      <c r="D5" s="122"/>
      <c r="E5" s="122"/>
      <c r="F5" s="122"/>
      <c r="G5" s="123"/>
    </row>
    <row r="6" spans="1:7" ht="25.5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20" t="s">
        <v>50</v>
      </c>
      <c r="G6" s="120" t="s">
        <v>51</v>
      </c>
    </row>
    <row r="7" spans="1:7">
      <c r="A7" s="128" t="s">
        <v>63</v>
      </c>
      <c r="B7" s="129">
        <v>51</v>
      </c>
      <c r="C7" s="130">
        <v>17463296.02</v>
      </c>
      <c r="D7" s="131">
        <f>B7/$B$15</f>
        <v>0.39534883720930231</v>
      </c>
      <c r="E7" s="131">
        <f>C7/$C$15</f>
        <v>0.35041943797414427</v>
      </c>
      <c r="F7" s="132">
        <v>1</v>
      </c>
      <c r="G7" s="132">
        <f>RANK(C7,$C$7:$C$14)</f>
        <v>1</v>
      </c>
    </row>
    <row r="8" spans="1:7">
      <c r="A8" s="70" t="s">
        <v>73</v>
      </c>
      <c r="B8" s="71">
        <v>33</v>
      </c>
      <c r="C8" s="72">
        <v>15824500</v>
      </c>
      <c r="D8" s="23">
        <f>B8/$B$15</f>
        <v>0.2558139534883721</v>
      </c>
      <c r="E8" s="23">
        <f>C8/$C$15</f>
        <v>0.31753526882159822</v>
      </c>
      <c r="F8" s="77">
        <v>2</v>
      </c>
      <c r="G8" s="106">
        <f>RANK(C8,$C$7:$C$14)</f>
        <v>2</v>
      </c>
    </row>
    <row r="9" spans="1:7">
      <c r="A9" s="70" t="s">
        <v>53</v>
      </c>
      <c r="B9" s="71">
        <v>31</v>
      </c>
      <c r="C9" s="72">
        <v>9913290</v>
      </c>
      <c r="D9" s="23">
        <f t="shared" ref="D9" si="0">B9/$B$15</f>
        <v>0.24031007751937986</v>
      </c>
      <c r="E9" s="23">
        <f t="shared" ref="E9" si="1">C9/$C$15</f>
        <v>0.19892061076536141</v>
      </c>
      <c r="F9" s="77">
        <v>3</v>
      </c>
      <c r="G9" s="106">
        <f>RANK(C9,$C$7:$C$14)</f>
        <v>3</v>
      </c>
    </row>
    <row r="10" spans="1:7">
      <c r="A10" s="88" t="s">
        <v>58</v>
      </c>
      <c r="B10" s="84">
        <v>6</v>
      </c>
      <c r="C10" s="119">
        <v>3279923</v>
      </c>
      <c r="D10" s="23">
        <f>B10/$B$15</f>
        <v>4.6511627906976744E-2</v>
      </c>
      <c r="E10" s="23">
        <f>C10/$C$15</f>
        <v>6.5815111473926061E-2</v>
      </c>
      <c r="F10" s="77">
        <v>4</v>
      </c>
      <c r="G10" s="106">
        <f>RANK(C10,$C$7:$C$14)</f>
        <v>4</v>
      </c>
    </row>
    <row r="11" spans="1:7">
      <c r="A11" s="70" t="s">
        <v>113</v>
      </c>
      <c r="B11" s="71">
        <v>5</v>
      </c>
      <c r="C11" s="72">
        <v>2286500</v>
      </c>
      <c r="D11" s="23">
        <f>B11/$B$15</f>
        <v>3.875968992248062E-2</v>
      </c>
      <c r="E11" s="23">
        <f>C11/$C$15</f>
        <v>4.5881032080671388E-2</v>
      </c>
      <c r="F11" s="77">
        <v>5</v>
      </c>
      <c r="G11" s="106">
        <f>RANK(C11,$C$7:$C$14)</f>
        <v>5</v>
      </c>
    </row>
    <row r="12" spans="1:7">
      <c r="A12" s="70" t="s">
        <v>69</v>
      </c>
      <c r="B12" s="71">
        <v>1</v>
      </c>
      <c r="C12" s="72">
        <v>440000</v>
      </c>
      <c r="D12" s="23">
        <f>B12/$B$15</f>
        <v>7.7519379844961239E-3</v>
      </c>
      <c r="E12" s="23">
        <f>C12/$C$15</f>
        <v>8.8290636848875614E-3</v>
      </c>
      <c r="F12" s="77">
        <v>6</v>
      </c>
      <c r="G12" s="106">
        <f>RANK(C12,$C$7:$C$14)</f>
        <v>6</v>
      </c>
    </row>
    <row r="13" spans="1:7">
      <c r="A13" s="70" t="s">
        <v>97</v>
      </c>
      <c r="B13" s="71">
        <v>1</v>
      </c>
      <c r="C13" s="72">
        <v>340000</v>
      </c>
      <c r="D13" s="23">
        <f>B13/$B$15</f>
        <v>7.7519379844961239E-3</v>
      </c>
      <c r="E13" s="23">
        <f>C13/$C$15</f>
        <v>6.8224583019585701E-3</v>
      </c>
      <c r="F13" s="77">
        <v>6</v>
      </c>
      <c r="G13" s="106">
        <f>RANK(C13,$C$7:$C$14)</f>
        <v>7</v>
      </c>
    </row>
    <row r="14" spans="1:7">
      <c r="A14" s="88" t="s">
        <v>86</v>
      </c>
      <c r="B14" s="84">
        <v>1</v>
      </c>
      <c r="C14" s="119">
        <v>287900</v>
      </c>
      <c r="D14" s="23">
        <f>B14/$B$15</f>
        <v>7.7519379844961239E-3</v>
      </c>
      <c r="E14" s="23">
        <f>C14/$C$15</f>
        <v>5.7770168974525657E-3</v>
      </c>
      <c r="F14" s="77">
        <v>6</v>
      </c>
      <c r="G14" s="106">
        <f>RANK(C14,$C$7:$C$14)</f>
        <v>8</v>
      </c>
    </row>
    <row r="15" spans="1:7">
      <c r="A15" s="85" t="s">
        <v>23</v>
      </c>
      <c r="B15" s="86">
        <f>SUM(B7:B14)</f>
        <v>129</v>
      </c>
      <c r="C15" s="87">
        <f>SUM(C7:C14)</f>
        <v>49835409.019999996</v>
      </c>
      <c r="D15" s="30">
        <f>SUM(D7:D14)</f>
        <v>1</v>
      </c>
      <c r="E15" s="30">
        <f>SUM(E7:E14)</f>
        <v>1</v>
      </c>
      <c r="F15" s="31"/>
      <c r="G15" s="31"/>
    </row>
    <row r="16" spans="1:7" ht="13.5" thickBot="1">
      <c r="A16" s="81"/>
      <c r="B16" s="82"/>
      <c r="C16" s="83"/>
    </row>
    <row r="17" spans="1:7" ht="16.5" thickBot="1">
      <c r="A17" s="124" t="s">
        <v>10</v>
      </c>
      <c r="B17" s="125"/>
      <c r="C17" s="125"/>
      <c r="D17" s="125"/>
      <c r="E17" s="125"/>
      <c r="F17" s="125"/>
      <c r="G17" s="126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28" t="s">
        <v>53</v>
      </c>
      <c r="B20" s="129">
        <v>5</v>
      </c>
      <c r="C20" s="72">
        <v>1025957</v>
      </c>
      <c r="D20" s="133">
        <f>B20/$B$25</f>
        <v>0.33333333333333331</v>
      </c>
      <c r="E20" s="23">
        <f>C20/$C$25</f>
        <v>3.5234079358396543E-2</v>
      </c>
      <c r="F20" s="134">
        <v>1</v>
      </c>
      <c r="G20" s="77">
        <f>RANK(C20,$C$20:$C$24)</f>
        <v>3</v>
      </c>
    </row>
    <row r="21" spans="1:7">
      <c r="A21" s="128" t="s">
        <v>73</v>
      </c>
      <c r="B21" s="71">
        <v>4</v>
      </c>
      <c r="C21" s="130">
        <v>25896950</v>
      </c>
      <c r="D21" s="23">
        <f>B21/$B$25</f>
        <v>0.26666666666666666</v>
      </c>
      <c r="E21" s="133">
        <f>C21/$C$25</f>
        <v>0.88936981904741363</v>
      </c>
      <c r="F21" s="77">
        <v>2</v>
      </c>
      <c r="G21" s="134">
        <f>RANK(C21,$C$20:$C$24)</f>
        <v>1</v>
      </c>
    </row>
    <row r="22" spans="1:7">
      <c r="A22" s="70" t="s">
        <v>63</v>
      </c>
      <c r="B22" s="71">
        <v>3</v>
      </c>
      <c r="C22" s="72">
        <v>1287407.3899999999</v>
      </c>
      <c r="D22" s="23">
        <f>B22/$B$25</f>
        <v>0.2</v>
      </c>
      <c r="E22" s="23">
        <f>C22/$C$25</f>
        <v>4.4212977879039925E-2</v>
      </c>
      <c r="F22" s="77">
        <v>3</v>
      </c>
      <c r="G22" s="77">
        <f>RANK(C22,$C$20:$C$24)</f>
        <v>2</v>
      </c>
    </row>
    <row r="23" spans="1:7">
      <c r="A23" s="70" t="s">
        <v>58</v>
      </c>
      <c r="B23" s="71">
        <v>2</v>
      </c>
      <c r="C23" s="72">
        <v>710000</v>
      </c>
      <c r="D23" s="23">
        <f>B23/$B$25</f>
        <v>0.13333333333333333</v>
      </c>
      <c r="E23" s="23">
        <f>C23/$C$25</f>
        <v>2.4383279557000481E-2</v>
      </c>
      <c r="F23" s="77">
        <v>4</v>
      </c>
      <c r="G23" s="77">
        <f>RANK(C23,$C$20:$C$24)</f>
        <v>4</v>
      </c>
    </row>
    <row r="24" spans="1:7">
      <c r="A24" s="70" t="s">
        <v>97</v>
      </c>
      <c r="B24" s="71">
        <v>1</v>
      </c>
      <c r="C24" s="72">
        <v>198000</v>
      </c>
      <c r="D24" s="23">
        <f>B24/$B$25</f>
        <v>6.6666666666666666E-2</v>
      </c>
      <c r="E24" s="23">
        <f>C24/$C$25</f>
        <v>6.7998441581494304E-3</v>
      </c>
      <c r="F24" s="77">
        <v>5</v>
      </c>
      <c r="G24" s="77">
        <f>RANK(C24,$C$20:$C$24)</f>
        <v>5</v>
      </c>
    </row>
    <row r="25" spans="1:7">
      <c r="A25" s="32" t="s">
        <v>23</v>
      </c>
      <c r="B25" s="46">
        <f>SUM(B20:B24)</f>
        <v>15</v>
      </c>
      <c r="C25" s="33">
        <f>SUM(C20:C24)</f>
        <v>29118314.390000001</v>
      </c>
      <c r="D25" s="30">
        <f>SUM(D20:D24)</f>
        <v>1</v>
      </c>
      <c r="E25" s="30">
        <f>SUM(E20:E24)</f>
        <v>0.99999999999999989</v>
      </c>
      <c r="F25" s="31"/>
      <c r="G25" s="31"/>
    </row>
    <row r="26" spans="1:7" ht="13.5" thickBot="1"/>
    <row r="27" spans="1:7" ht="16.5" thickBot="1">
      <c r="A27" s="121" t="s">
        <v>12</v>
      </c>
      <c r="B27" s="122"/>
      <c r="C27" s="122"/>
      <c r="D27" s="122"/>
      <c r="E27" s="122"/>
      <c r="F27" s="122"/>
      <c r="G27" s="123"/>
    </row>
    <row r="28" spans="1:7">
      <c r="A28" s="3"/>
      <c r="B28" s="44"/>
      <c r="C28" s="39"/>
      <c r="D28" s="4" t="s">
        <v>5</v>
      </c>
      <c r="E28" s="4" t="s">
        <v>5</v>
      </c>
      <c r="F28" s="5" t="s">
        <v>6</v>
      </c>
      <c r="G28" s="5" t="s">
        <v>6</v>
      </c>
    </row>
    <row r="29" spans="1:7">
      <c r="A29" s="6" t="s">
        <v>11</v>
      </c>
      <c r="B29" s="45" t="s">
        <v>8</v>
      </c>
      <c r="C29" s="26" t="s">
        <v>9</v>
      </c>
      <c r="D29" s="8" t="s">
        <v>8</v>
      </c>
      <c r="E29" s="8" t="s">
        <v>9</v>
      </c>
      <c r="F29" s="7" t="s">
        <v>8</v>
      </c>
      <c r="G29" s="7" t="s">
        <v>9</v>
      </c>
    </row>
    <row r="30" spans="1:7">
      <c r="A30" s="128" t="s">
        <v>63</v>
      </c>
      <c r="B30" s="129">
        <v>54</v>
      </c>
      <c r="C30" s="72">
        <v>18750703.41</v>
      </c>
      <c r="D30" s="133">
        <f t="shared" ref="D30:D37" si="2">B30/$B$38</f>
        <v>0.375</v>
      </c>
      <c r="E30" s="23">
        <f t="shared" ref="E30:E37" si="3">C30/$C$38</f>
        <v>0.23748979275656432</v>
      </c>
      <c r="F30" s="134">
        <v>1</v>
      </c>
      <c r="G30" s="77">
        <f>RANK(C30,$C$30:$C$37)</f>
        <v>2</v>
      </c>
    </row>
    <row r="31" spans="1:7">
      <c r="A31" s="128" t="s">
        <v>73</v>
      </c>
      <c r="B31" s="71">
        <v>37</v>
      </c>
      <c r="C31" s="130">
        <v>41721450</v>
      </c>
      <c r="D31" s="23">
        <f t="shared" si="2"/>
        <v>0.25694444444444442</v>
      </c>
      <c r="E31" s="133">
        <f t="shared" si="3"/>
        <v>0.52842916328776601</v>
      </c>
      <c r="F31" s="77">
        <v>2</v>
      </c>
      <c r="G31" s="134">
        <f>RANK(C31,$C$30:$C$37)</f>
        <v>1</v>
      </c>
    </row>
    <row r="32" spans="1:7">
      <c r="A32" s="70" t="s">
        <v>53</v>
      </c>
      <c r="B32" s="71">
        <v>36</v>
      </c>
      <c r="C32" s="72">
        <v>10939247</v>
      </c>
      <c r="D32" s="23">
        <f t="shared" si="2"/>
        <v>0.25</v>
      </c>
      <c r="E32" s="23">
        <f t="shared" si="3"/>
        <v>0.13855264232686554</v>
      </c>
      <c r="F32" s="77">
        <v>3</v>
      </c>
      <c r="G32" s="77">
        <f>RANK(C32,$C$30:$C$37)</f>
        <v>3</v>
      </c>
    </row>
    <row r="33" spans="1:7">
      <c r="A33" s="70" t="s">
        <v>58</v>
      </c>
      <c r="B33" s="71">
        <v>8</v>
      </c>
      <c r="C33" s="72">
        <v>3989923</v>
      </c>
      <c r="D33" s="23">
        <f t="shared" ref="D33" si="4">B33/$B$38</f>
        <v>5.5555555555555552E-2</v>
      </c>
      <c r="E33" s="23">
        <f t="shared" ref="E33" si="5">C33/$C$38</f>
        <v>5.0534956778170777E-2</v>
      </c>
      <c r="F33" s="77">
        <v>4</v>
      </c>
      <c r="G33" s="77">
        <f>RANK(C33,$C$30:$C$37)</f>
        <v>4</v>
      </c>
    </row>
    <row r="34" spans="1:7">
      <c r="A34" s="70" t="s">
        <v>113</v>
      </c>
      <c r="B34" s="71">
        <v>5</v>
      </c>
      <c r="C34" s="72">
        <v>2286500</v>
      </c>
      <c r="D34" s="23">
        <f t="shared" si="2"/>
        <v>3.4722222222222224E-2</v>
      </c>
      <c r="E34" s="23">
        <f t="shared" si="3"/>
        <v>2.8960002153747697E-2</v>
      </c>
      <c r="F34" s="77">
        <v>5</v>
      </c>
      <c r="G34" s="77">
        <f>RANK(C34,$C$30:$C$37)</f>
        <v>5</v>
      </c>
    </row>
    <row r="35" spans="1:7">
      <c r="A35" s="70" t="s">
        <v>97</v>
      </c>
      <c r="B35" s="71">
        <v>2</v>
      </c>
      <c r="C35" s="72">
        <v>538000</v>
      </c>
      <c r="D35" s="23">
        <f t="shared" si="2"/>
        <v>1.3888888888888888E-2</v>
      </c>
      <c r="E35" s="23">
        <f t="shared" si="3"/>
        <v>6.8141181538229883E-3</v>
      </c>
      <c r="F35" s="77">
        <v>6</v>
      </c>
      <c r="G35" s="77">
        <f>RANK(C35,$C$30:$C$37)</f>
        <v>6</v>
      </c>
    </row>
    <row r="36" spans="1:7">
      <c r="A36" s="70" t="s">
        <v>69</v>
      </c>
      <c r="B36" s="71">
        <v>1</v>
      </c>
      <c r="C36" s="72">
        <v>440000</v>
      </c>
      <c r="D36" s="23">
        <f t="shared" si="2"/>
        <v>6.9444444444444441E-3</v>
      </c>
      <c r="E36" s="23">
        <f t="shared" si="3"/>
        <v>5.572884735468615E-3</v>
      </c>
      <c r="F36" s="77">
        <v>7</v>
      </c>
      <c r="G36" s="77">
        <f>RANK(C36,$C$30:$C$37)</f>
        <v>7</v>
      </c>
    </row>
    <row r="37" spans="1:7">
      <c r="A37" s="70" t="s">
        <v>86</v>
      </c>
      <c r="B37" s="71">
        <v>1</v>
      </c>
      <c r="C37" s="72">
        <v>287900</v>
      </c>
      <c r="D37" s="23">
        <f t="shared" si="2"/>
        <v>6.9444444444444441E-3</v>
      </c>
      <c r="E37" s="23">
        <f t="shared" si="3"/>
        <v>3.6464398075941231E-3</v>
      </c>
      <c r="F37" s="77">
        <v>7</v>
      </c>
      <c r="G37" s="77">
        <f>RANK(C37,$C$30:$C$37)</f>
        <v>8</v>
      </c>
    </row>
    <row r="38" spans="1:7">
      <c r="A38" s="32" t="s">
        <v>23</v>
      </c>
      <c r="B38" s="47">
        <f>SUM(B30:B37)</f>
        <v>144</v>
      </c>
      <c r="C38" s="37">
        <f>SUM(C30:C37)</f>
        <v>78953723.409999996</v>
      </c>
      <c r="D38" s="30">
        <f>SUM(D30:D37)</f>
        <v>0.99999999999999989</v>
      </c>
      <c r="E38" s="30">
        <f>SUM(E30:E37)</f>
        <v>1</v>
      </c>
      <c r="F38" s="31"/>
      <c r="G38" s="31"/>
    </row>
    <row r="40" spans="1:7">
      <c r="A40" s="127" t="s">
        <v>24</v>
      </c>
      <c r="B40" s="127"/>
      <c r="C40" s="127"/>
      <c r="D40" s="105" t="s">
        <v>43</v>
      </c>
    </row>
    <row r="41" spans="1:7">
      <c r="A41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7:G27"/>
    <mergeCell ref="A40:C40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6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5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46</v>
      </c>
    </row>
    <row r="2" spans="1:7">
      <c r="A2" s="2" t="str">
        <f>'OVERALL STATS'!A2</f>
        <v>Reporting Period: APRIL, 2023</v>
      </c>
    </row>
    <row r="3" spans="1:7" ht="13.5" thickBot="1"/>
    <row r="4" spans="1:7" ht="16.5" thickBot="1">
      <c r="A4" s="121" t="s">
        <v>13</v>
      </c>
      <c r="B4" s="122"/>
      <c r="C4" s="122"/>
      <c r="D4" s="122"/>
      <c r="E4" s="122"/>
      <c r="F4" s="122"/>
      <c r="G4" s="123"/>
    </row>
    <row r="5" spans="1:7">
      <c r="A5" s="3"/>
      <c r="B5" s="103"/>
      <c r="C5" s="96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7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5" t="s">
        <v>63</v>
      </c>
      <c r="B7" s="136">
        <v>48</v>
      </c>
      <c r="C7" s="137">
        <v>16314818.02</v>
      </c>
      <c r="D7" s="138">
        <f>B7/$B$15</f>
        <v>0.39669421487603307</v>
      </c>
      <c r="E7" s="133">
        <f>C7/$C$15</f>
        <v>0.34941744540104974</v>
      </c>
      <c r="F7" s="134">
        <v>1</v>
      </c>
      <c r="G7" s="134">
        <f>RANK(C7,$C$7:$C$14)</f>
        <v>1</v>
      </c>
    </row>
    <row r="8" spans="1:7">
      <c r="A8" s="35" t="s">
        <v>73</v>
      </c>
      <c r="B8" s="36">
        <v>33</v>
      </c>
      <c r="C8" s="98">
        <v>15824500</v>
      </c>
      <c r="D8" s="27">
        <f>B8/$B$15</f>
        <v>0.27272727272727271</v>
      </c>
      <c r="E8" s="23">
        <f>C8/$C$15</f>
        <v>0.338916214570741</v>
      </c>
      <c r="F8" s="77">
        <v>2</v>
      </c>
      <c r="G8" s="77">
        <f>RANK(C8,$C$7:$C$14)</f>
        <v>2</v>
      </c>
    </row>
    <row r="9" spans="1:7">
      <c r="A9" s="35" t="s">
        <v>53</v>
      </c>
      <c r="B9" s="36">
        <v>30</v>
      </c>
      <c r="C9" s="98">
        <v>9564390</v>
      </c>
      <c r="D9" s="27">
        <f t="shared" ref="D9" si="0">B9/$B$15</f>
        <v>0.24793388429752067</v>
      </c>
      <c r="E9" s="23">
        <f t="shared" ref="E9" si="1">C9/$C$15</f>
        <v>0.20484229223534706</v>
      </c>
      <c r="F9" s="77">
        <v>3</v>
      </c>
      <c r="G9" s="77">
        <f>RANK(C9,$C$7:$C$14)</f>
        <v>3</v>
      </c>
    </row>
    <row r="10" spans="1:7">
      <c r="A10" s="35" t="s">
        <v>58</v>
      </c>
      <c r="B10" s="36">
        <v>5</v>
      </c>
      <c r="C10" s="98">
        <v>2999923</v>
      </c>
      <c r="D10" s="27">
        <f>B10/$B$15</f>
        <v>4.1322314049586778E-2</v>
      </c>
      <c r="E10" s="23">
        <f>C10/$C$15</f>
        <v>6.4249900291554307E-2</v>
      </c>
      <c r="F10" s="77">
        <v>4</v>
      </c>
      <c r="G10" s="77">
        <f>RANK(C10,$C$7:$C$14)</f>
        <v>4</v>
      </c>
    </row>
    <row r="11" spans="1:7">
      <c r="A11" s="35" t="s">
        <v>113</v>
      </c>
      <c r="B11" s="36">
        <v>2</v>
      </c>
      <c r="C11" s="98">
        <v>919950</v>
      </c>
      <c r="D11" s="27">
        <f>B11/$B$15</f>
        <v>1.6528925619834711E-2</v>
      </c>
      <c r="E11" s="23">
        <f>C11/$C$15</f>
        <v>1.9702737628004247E-2</v>
      </c>
      <c r="F11" s="77">
        <v>5</v>
      </c>
      <c r="G11" s="77">
        <f>RANK(C11,$C$7:$C$14)</f>
        <v>5</v>
      </c>
    </row>
    <row r="12" spans="1:7">
      <c r="A12" s="35" t="s">
        <v>69</v>
      </c>
      <c r="B12" s="36">
        <v>1</v>
      </c>
      <c r="C12" s="98">
        <v>440000</v>
      </c>
      <c r="D12" s="27">
        <f>B12/$B$15</f>
        <v>8.2644628099173556E-3</v>
      </c>
      <c r="E12" s="23">
        <f>C12/$C$15</f>
        <v>9.4235605808162051E-3</v>
      </c>
      <c r="F12" s="77">
        <v>6</v>
      </c>
      <c r="G12" s="77">
        <f>RANK(C12,$C$7:$C$14)</f>
        <v>6</v>
      </c>
    </row>
    <row r="13" spans="1:7">
      <c r="A13" s="35" t="s">
        <v>97</v>
      </c>
      <c r="B13" s="36">
        <v>1</v>
      </c>
      <c r="C13" s="98">
        <v>340000</v>
      </c>
      <c r="D13" s="27">
        <f>B13/$B$15</f>
        <v>8.2644628099173556E-3</v>
      </c>
      <c r="E13" s="23">
        <f>C13/$C$15</f>
        <v>7.2818422669943409E-3</v>
      </c>
      <c r="F13" s="77">
        <v>6</v>
      </c>
      <c r="G13" s="77">
        <f>RANK(C13,$C$7:$C$14)</f>
        <v>7</v>
      </c>
    </row>
    <row r="14" spans="1:7">
      <c r="A14" s="35" t="s">
        <v>86</v>
      </c>
      <c r="B14" s="36">
        <v>1</v>
      </c>
      <c r="C14" s="98">
        <v>287900</v>
      </c>
      <c r="D14" s="27">
        <f>B14/$B$15</f>
        <v>8.2644628099173556E-3</v>
      </c>
      <c r="E14" s="23">
        <f>C14/$C$15</f>
        <v>6.1660070254931486E-3</v>
      </c>
      <c r="F14" s="77">
        <v>6</v>
      </c>
      <c r="G14" s="77">
        <f>RANK(C14,$C$7:$C$14)</f>
        <v>8</v>
      </c>
    </row>
    <row r="15" spans="1:7">
      <c r="A15" s="28" t="s">
        <v>23</v>
      </c>
      <c r="B15" s="29">
        <f>SUM(B7:B14)</f>
        <v>121</v>
      </c>
      <c r="C15" s="99">
        <f>SUM(C7:C14)</f>
        <v>46691481.019999996</v>
      </c>
      <c r="D15" s="30">
        <f>SUM(D7:D14)</f>
        <v>1</v>
      </c>
      <c r="E15" s="30">
        <f>SUM(E7:E14)</f>
        <v>1</v>
      </c>
      <c r="F15" s="31"/>
      <c r="G15" s="31"/>
    </row>
    <row r="16" spans="1:7" ht="13.5" thickBot="1"/>
    <row r="17" spans="1:7" ht="16.5" thickBot="1">
      <c r="A17" s="121" t="s">
        <v>14</v>
      </c>
      <c r="B17" s="122"/>
      <c r="C17" s="122"/>
      <c r="D17" s="122"/>
      <c r="E17" s="122"/>
      <c r="F17" s="122"/>
      <c r="G17" s="123"/>
    </row>
    <row r="18" spans="1:7">
      <c r="A18" s="3"/>
      <c r="B18" s="103"/>
      <c r="C18" s="96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7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39" t="s">
        <v>113</v>
      </c>
      <c r="B20" s="136">
        <v>3</v>
      </c>
      <c r="C20" s="137">
        <v>1366550</v>
      </c>
      <c r="D20" s="138">
        <f>B20/$B$24</f>
        <v>0.375</v>
      </c>
      <c r="E20" s="133">
        <f>C20/$C$24</f>
        <v>0.43466326200854472</v>
      </c>
      <c r="F20" s="134">
        <v>1</v>
      </c>
      <c r="G20" s="134">
        <f>RANK(C20,$C$20:$C$23)</f>
        <v>1</v>
      </c>
    </row>
    <row r="21" spans="1:7">
      <c r="A21" s="139" t="s">
        <v>63</v>
      </c>
      <c r="B21" s="136">
        <v>3</v>
      </c>
      <c r="C21" s="100">
        <v>1148478</v>
      </c>
      <c r="D21" s="138">
        <f>B21/$B$24</f>
        <v>0.375</v>
      </c>
      <c r="E21" s="23">
        <f>C21/$C$24</f>
        <v>0.3653003503897036</v>
      </c>
      <c r="F21" s="134">
        <v>1</v>
      </c>
      <c r="G21" s="77">
        <f>RANK(C21,$C$20:$C$23)</f>
        <v>2</v>
      </c>
    </row>
    <row r="22" spans="1:7">
      <c r="A22" s="48" t="s">
        <v>53</v>
      </c>
      <c r="B22" s="49">
        <v>1</v>
      </c>
      <c r="C22" s="100">
        <v>348900</v>
      </c>
      <c r="D22" s="27">
        <f>B22/$B$24</f>
        <v>0.125</v>
      </c>
      <c r="E22" s="23">
        <f>C22/$C$24</f>
        <v>0.11097582387382918</v>
      </c>
      <c r="F22" s="77">
        <v>2</v>
      </c>
      <c r="G22" s="77">
        <f>RANK(C22,$C$20:$C$23)</f>
        <v>3</v>
      </c>
    </row>
    <row r="23" spans="1:7">
      <c r="A23" s="48" t="s">
        <v>58</v>
      </c>
      <c r="B23" s="49">
        <v>1</v>
      </c>
      <c r="C23" s="100">
        <v>280000</v>
      </c>
      <c r="D23" s="27">
        <f t="shared" ref="D23" si="2">B23/$B$24</f>
        <v>0.125</v>
      </c>
      <c r="E23" s="23">
        <f t="shared" ref="E23" si="3">C23/$C$24</f>
        <v>8.9060563727922523E-2</v>
      </c>
      <c r="F23" s="77">
        <v>2</v>
      </c>
      <c r="G23" s="77">
        <f>RANK(C23,$C$20:$C$23)</f>
        <v>4</v>
      </c>
    </row>
    <row r="24" spans="1:7">
      <c r="A24" s="28" t="s">
        <v>23</v>
      </c>
      <c r="B24" s="29">
        <f>SUM(B20:B23)</f>
        <v>8</v>
      </c>
      <c r="C24" s="99">
        <f>SUM(C20:C23)</f>
        <v>3143928</v>
      </c>
      <c r="D24" s="30">
        <f>SUM(D20:D23)</f>
        <v>1</v>
      </c>
      <c r="E24" s="30">
        <f>SUM(E20:E23)</f>
        <v>1</v>
      </c>
      <c r="F24" s="31"/>
      <c r="G24" s="31"/>
    </row>
    <row r="25" spans="1:7" ht="13.5" thickBot="1"/>
    <row r="26" spans="1:7" ht="16.5" thickBot="1">
      <c r="A26" s="121" t="s">
        <v>15</v>
      </c>
      <c r="B26" s="122"/>
      <c r="C26" s="122"/>
      <c r="D26" s="122"/>
      <c r="E26" s="122"/>
      <c r="F26" s="122"/>
      <c r="G26" s="123"/>
    </row>
    <row r="27" spans="1:7">
      <c r="A27" s="3"/>
      <c r="B27" s="103"/>
      <c r="C27" s="96"/>
      <c r="D27" s="10" t="s">
        <v>5</v>
      </c>
      <c r="E27" s="10" t="s">
        <v>5</v>
      </c>
      <c r="F27" s="11" t="s">
        <v>6</v>
      </c>
      <c r="G27" s="15" t="s">
        <v>6</v>
      </c>
    </row>
    <row r="28" spans="1:7">
      <c r="A28" s="12" t="s">
        <v>7</v>
      </c>
      <c r="B28" s="12" t="s">
        <v>8</v>
      </c>
      <c r="C28" s="97" t="s">
        <v>9</v>
      </c>
      <c r="D28" s="17" t="s">
        <v>8</v>
      </c>
      <c r="E28" s="13" t="s">
        <v>9</v>
      </c>
      <c r="F28" s="14" t="s">
        <v>8</v>
      </c>
      <c r="G28" s="16" t="s">
        <v>9</v>
      </c>
    </row>
    <row r="29" spans="1:7">
      <c r="A29" s="135" t="s">
        <v>63</v>
      </c>
      <c r="B29" s="136">
        <v>36</v>
      </c>
      <c r="C29" s="137">
        <v>11457318.02</v>
      </c>
      <c r="D29" s="138">
        <f t="shared" ref="D29:D34" si="4">B29/$B$37</f>
        <v>0.375</v>
      </c>
      <c r="E29" s="133">
        <f t="shared" ref="E29:E34" si="5">C29/$C$37</f>
        <v>0.34555730398013096</v>
      </c>
      <c r="F29" s="134">
        <v>1</v>
      </c>
      <c r="G29" s="134">
        <f>RANK(C29,$C$29:$C$36)</f>
        <v>1</v>
      </c>
    </row>
    <row r="30" spans="1:7">
      <c r="A30" s="35" t="s">
        <v>73</v>
      </c>
      <c r="B30" s="36">
        <v>30</v>
      </c>
      <c r="C30" s="98">
        <v>10335000</v>
      </c>
      <c r="D30" s="27">
        <f t="shared" si="4"/>
        <v>0.3125</v>
      </c>
      <c r="E30" s="23">
        <f t="shared" si="5"/>
        <v>0.31170774263230705</v>
      </c>
      <c r="F30" s="107">
        <v>2</v>
      </c>
      <c r="G30" s="77">
        <f>RANK(C30,$C$29:$C$36)</f>
        <v>2</v>
      </c>
    </row>
    <row r="31" spans="1:7">
      <c r="A31" s="35" t="s">
        <v>53</v>
      </c>
      <c r="B31" s="36">
        <v>23</v>
      </c>
      <c r="C31" s="98">
        <v>8675890</v>
      </c>
      <c r="D31" s="27">
        <f t="shared" si="4"/>
        <v>0.23958333333333334</v>
      </c>
      <c r="E31" s="23">
        <f t="shared" si="5"/>
        <v>0.2616683200025357</v>
      </c>
      <c r="F31" s="107">
        <v>3</v>
      </c>
      <c r="G31" s="77">
        <f>RANK(C31,$C$29:$C$36)</f>
        <v>3</v>
      </c>
    </row>
    <row r="32" spans="1:7">
      <c r="A32" s="35" t="s">
        <v>113</v>
      </c>
      <c r="B32" s="36">
        <v>2</v>
      </c>
      <c r="C32" s="98">
        <v>919950</v>
      </c>
      <c r="D32" s="27">
        <f t="shared" si="4"/>
        <v>2.0833333333333332E-2</v>
      </c>
      <c r="E32" s="23">
        <f t="shared" si="5"/>
        <v>2.7746060748388087E-2</v>
      </c>
      <c r="F32" s="77">
        <v>4</v>
      </c>
      <c r="G32" s="77">
        <f>RANK(C32,$C$29:$C$36)</f>
        <v>4</v>
      </c>
    </row>
    <row r="33" spans="1:7">
      <c r="A33" s="35" t="s">
        <v>58</v>
      </c>
      <c r="B33" s="36">
        <v>2</v>
      </c>
      <c r="C33" s="98">
        <v>700000</v>
      </c>
      <c r="D33" s="27">
        <f t="shared" si="4"/>
        <v>2.0833333333333332E-2</v>
      </c>
      <c r="E33" s="23">
        <f t="shared" si="5"/>
        <v>2.1112280584674886E-2</v>
      </c>
      <c r="F33" s="107">
        <v>4</v>
      </c>
      <c r="G33" s="77">
        <f>RANK(C33,$C$29:$C$36)</f>
        <v>5</v>
      </c>
    </row>
    <row r="34" spans="1:7">
      <c r="A34" s="35" t="s">
        <v>69</v>
      </c>
      <c r="B34" s="36">
        <v>1</v>
      </c>
      <c r="C34" s="98">
        <v>440000</v>
      </c>
      <c r="D34" s="27">
        <f t="shared" si="4"/>
        <v>1.0416666666666666E-2</v>
      </c>
      <c r="E34" s="23">
        <f t="shared" si="5"/>
        <v>1.3270576367509928E-2</v>
      </c>
      <c r="F34" s="77">
        <v>5</v>
      </c>
      <c r="G34" s="77">
        <f>RANK(C34,$C$29:$C$36)</f>
        <v>6</v>
      </c>
    </row>
    <row r="35" spans="1:7">
      <c r="A35" s="35" t="s">
        <v>97</v>
      </c>
      <c r="B35" s="36">
        <v>1</v>
      </c>
      <c r="C35" s="98">
        <v>340000</v>
      </c>
      <c r="D35" s="27">
        <f>B35/$B$37</f>
        <v>1.0416666666666666E-2</v>
      </c>
      <c r="E35" s="23">
        <f>C35/$C$37</f>
        <v>1.0254536283984945E-2</v>
      </c>
      <c r="F35" s="77">
        <v>5</v>
      </c>
      <c r="G35" s="77">
        <f>RANK(C35,$C$29:$C$36)</f>
        <v>7</v>
      </c>
    </row>
    <row r="36" spans="1:7">
      <c r="A36" s="35" t="s">
        <v>86</v>
      </c>
      <c r="B36" s="36">
        <v>1</v>
      </c>
      <c r="C36" s="98">
        <v>287900</v>
      </c>
      <c r="D36" s="27">
        <f>B36/$B$37</f>
        <v>1.0416666666666666E-2</v>
      </c>
      <c r="E36" s="23">
        <f>C36/$C$37</f>
        <v>8.6831794004684285E-3</v>
      </c>
      <c r="F36" s="77">
        <v>5</v>
      </c>
      <c r="G36" s="77">
        <f>RANK(C36,$C$29:$C$36)</f>
        <v>8</v>
      </c>
    </row>
    <row r="37" spans="1:7">
      <c r="A37" s="28" t="s">
        <v>23</v>
      </c>
      <c r="B37" s="40">
        <f>SUM(B29:B36)</f>
        <v>96</v>
      </c>
      <c r="C37" s="101">
        <f>SUM(C29:C36)</f>
        <v>33156058.02</v>
      </c>
      <c r="D37" s="30">
        <f>SUM(D29:D36)</f>
        <v>1</v>
      </c>
      <c r="E37" s="30">
        <f>SUM(E29:E36)</f>
        <v>1</v>
      </c>
      <c r="F37" s="31"/>
      <c r="G37" s="31"/>
    </row>
    <row r="38" spans="1:7" ht="13.5" thickBot="1"/>
    <row r="39" spans="1:7" ht="16.5" thickBot="1">
      <c r="A39" s="121" t="s">
        <v>16</v>
      </c>
      <c r="B39" s="122"/>
      <c r="C39" s="122"/>
      <c r="D39" s="122"/>
      <c r="E39" s="122"/>
      <c r="F39" s="122"/>
      <c r="G39" s="123"/>
    </row>
    <row r="40" spans="1:7">
      <c r="A40" s="18"/>
      <c r="B40" s="104"/>
      <c r="C40" s="102"/>
      <c r="D40" s="10" t="s">
        <v>5</v>
      </c>
      <c r="E40" s="10" t="s">
        <v>5</v>
      </c>
      <c r="F40" s="11" t="s">
        <v>6</v>
      </c>
      <c r="G40" s="15" t="s">
        <v>6</v>
      </c>
    </row>
    <row r="41" spans="1:7">
      <c r="A41" s="12" t="s">
        <v>7</v>
      </c>
      <c r="B41" s="12" t="s">
        <v>8</v>
      </c>
      <c r="C41" s="97" t="s">
        <v>9</v>
      </c>
      <c r="D41" s="13" t="s">
        <v>8</v>
      </c>
      <c r="E41" s="13" t="s">
        <v>9</v>
      </c>
      <c r="F41" s="14" t="s">
        <v>8</v>
      </c>
      <c r="G41" s="16" t="s">
        <v>9</v>
      </c>
    </row>
    <row r="42" spans="1:7">
      <c r="A42" s="140" t="s">
        <v>63</v>
      </c>
      <c r="B42" s="141">
        <v>3</v>
      </c>
      <c r="C42" s="142">
        <v>4050000</v>
      </c>
      <c r="D42" s="133">
        <f>B42/$B$43</f>
        <v>1</v>
      </c>
      <c r="E42" s="133">
        <f>C42/$C$43</f>
        <v>1</v>
      </c>
      <c r="F42" s="134">
        <v>1</v>
      </c>
      <c r="G42" s="134">
        <f>RANK(C42,$C$42:$C$42)</f>
        <v>1</v>
      </c>
    </row>
    <row r="43" spans="1:7">
      <c r="A43" s="28" t="s">
        <v>23</v>
      </c>
      <c r="B43" s="40">
        <f>SUM(B42:B42)</f>
        <v>3</v>
      </c>
      <c r="C43" s="101">
        <f>SUM(C42:C42)</f>
        <v>4050000</v>
      </c>
      <c r="D43" s="30">
        <f>SUM(D42:D42)</f>
        <v>1</v>
      </c>
      <c r="E43" s="30">
        <f>SUM(E42:E42)</f>
        <v>1</v>
      </c>
      <c r="F43" s="31"/>
      <c r="G43" s="31"/>
    </row>
    <row r="44" spans="1:7" ht="13.5" thickBot="1"/>
    <row r="45" spans="1:7" ht="16.5" thickBot="1">
      <c r="A45" s="121" t="s">
        <v>17</v>
      </c>
      <c r="B45" s="122"/>
      <c r="C45" s="122"/>
      <c r="D45" s="122"/>
      <c r="E45" s="122"/>
      <c r="F45" s="122"/>
      <c r="G45" s="123"/>
    </row>
    <row r="46" spans="1:7">
      <c r="A46" s="18"/>
      <c r="B46" s="104"/>
      <c r="C46" s="102"/>
      <c r="D46" s="10" t="s">
        <v>5</v>
      </c>
      <c r="E46" s="10" t="s">
        <v>5</v>
      </c>
      <c r="F46" s="11" t="s">
        <v>6</v>
      </c>
      <c r="G46" s="15" t="s">
        <v>6</v>
      </c>
    </row>
    <row r="47" spans="1:7">
      <c r="A47" s="12" t="s">
        <v>7</v>
      </c>
      <c r="B47" s="12" t="s">
        <v>8</v>
      </c>
      <c r="C47" s="97" t="s">
        <v>9</v>
      </c>
      <c r="D47" s="13" t="s">
        <v>8</v>
      </c>
      <c r="E47" s="13" t="s">
        <v>9</v>
      </c>
      <c r="F47" s="14" t="s">
        <v>8</v>
      </c>
      <c r="G47" s="16" t="s">
        <v>9</v>
      </c>
    </row>
    <row r="48" spans="1:7">
      <c r="A48" s="135" t="s">
        <v>63</v>
      </c>
      <c r="B48" s="136">
        <v>9</v>
      </c>
      <c r="C48" s="98">
        <v>807500</v>
      </c>
      <c r="D48" s="138">
        <f>B48/$B$52</f>
        <v>0.40909090909090912</v>
      </c>
      <c r="E48" s="23">
        <f>C48/$C$52</f>
        <v>8.5130626225103506E-2</v>
      </c>
      <c r="F48" s="134">
        <v>1</v>
      </c>
      <c r="G48" s="77">
        <f>RANK(C48,$C$48:$C$51)</f>
        <v>4</v>
      </c>
    </row>
    <row r="49" spans="1:7">
      <c r="A49" s="35" t="s">
        <v>53</v>
      </c>
      <c r="B49" s="36">
        <v>7</v>
      </c>
      <c r="C49" s="98">
        <v>888500</v>
      </c>
      <c r="D49" s="27">
        <f>B49/$B$52</f>
        <v>0.31818181818181818</v>
      </c>
      <c r="E49" s="23">
        <f>C49/$C$52</f>
        <v>9.3670045078643308E-2</v>
      </c>
      <c r="F49" s="77">
        <v>2</v>
      </c>
      <c r="G49" s="77">
        <f>RANK(C49,$C$48:$C$51)</f>
        <v>3</v>
      </c>
    </row>
    <row r="50" spans="1:7">
      <c r="A50" s="135" t="s">
        <v>73</v>
      </c>
      <c r="B50" s="36">
        <v>3</v>
      </c>
      <c r="C50" s="137">
        <v>5489500</v>
      </c>
      <c r="D50" s="27">
        <f t="shared" ref="D50" si="6">B50/$B$52</f>
        <v>0.13636363636363635</v>
      </c>
      <c r="E50" s="133">
        <f t="shared" ref="E50" si="7">C50/$C$52</f>
        <v>0.57873012094452725</v>
      </c>
      <c r="F50" s="77">
        <v>3</v>
      </c>
      <c r="G50" s="134">
        <f>RANK(C50,$C$48:$C$51)</f>
        <v>1</v>
      </c>
    </row>
    <row r="51" spans="1:7">
      <c r="A51" s="35" t="s">
        <v>58</v>
      </c>
      <c r="B51" s="36">
        <v>3</v>
      </c>
      <c r="C51" s="98">
        <v>2299923</v>
      </c>
      <c r="D51" s="27">
        <f>B51/$B$52</f>
        <v>0.13636363636363635</v>
      </c>
      <c r="E51" s="23">
        <f>C51/$C$52</f>
        <v>0.24246920775172598</v>
      </c>
      <c r="F51" s="77">
        <v>3</v>
      </c>
      <c r="G51" s="77">
        <f>RANK(C51,$C$48:$C$51)</f>
        <v>2</v>
      </c>
    </row>
    <row r="52" spans="1:7">
      <c r="A52" s="28" t="s">
        <v>23</v>
      </c>
      <c r="B52" s="29">
        <f>SUM(B48:B51)</f>
        <v>22</v>
      </c>
      <c r="C52" s="99">
        <f>SUM(C48:C51)</f>
        <v>9485423</v>
      </c>
      <c r="D52" s="30">
        <f>SUM(D48:D51)</f>
        <v>1</v>
      </c>
      <c r="E52" s="30">
        <f>SUM(E48:E51)</f>
        <v>1</v>
      </c>
      <c r="F52" s="31"/>
      <c r="G52" s="31"/>
    </row>
    <row r="55" spans="1:7">
      <c r="A55" s="127" t="s">
        <v>24</v>
      </c>
      <c r="B55" s="127"/>
      <c r="C55" s="127"/>
    </row>
    <row r="56" spans="1:7">
      <c r="A56" s="20" t="s">
        <v>25</v>
      </c>
    </row>
  </sheetData>
  <sortState ref="A107:C126">
    <sortCondition descending="1" ref="B107"/>
    <sortCondition descending="1" ref="C107"/>
  </sortState>
  <mergeCells count="6">
    <mergeCell ref="A55:C55"/>
    <mergeCell ref="A4:G4"/>
    <mergeCell ref="A17:G17"/>
    <mergeCell ref="A26:G26"/>
    <mergeCell ref="A39:G39"/>
    <mergeCell ref="A45:G45"/>
  </mergeCells>
  <phoneticPr fontId="2" type="noConversion"/>
  <hyperlinks>
    <hyperlink ref="A56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2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47</v>
      </c>
    </row>
    <row r="2" spans="1:7">
      <c r="A2" s="56" t="str">
        <f>'OVERALL STATS'!A2</f>
        <v>Reporting Period: APRIL, 2023</v>
      </c>
    </row>
    <row r="3" spans="1:7" ht="13.5" thickBot="1"/>
    <row r="4" spans="1:7" ht="16.5" thickBot="1">
      <c r="A4" s="121" t="s">
        <v>18</v>
      </c>
      <c r="B4" s="122"/>
      <c r="C4" s="122"/>
      <c r="D4" s="122"/>
      <c r="E4" s="122"/>
      <c r="F4" s="122"/>
      <c r="G4" s="123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3" t="s">
        <v>53</v>
      </c>
      <c r="B7" s="144">
        <v>3</v>
      </c>
      <c r="C7" s="54">
        <v>504777</v>
      </c>
      <c r="D7" s="138">
        <f>B7/$B$12</f>
        <v>0.3</v>
      </c>
      <c r="E7" s="66">
        <f>C7/$C$12</f>
        <v>0.23270895631321395</v>
      </c>
      <c r="F7" s="134">
        <v>1</v>
      </c>
      <c r="G7" s="77">
        <f>RANK(C7,$C$7:$C$11)</f>
        <v>3</v>
      </c>
    </row>
    <row r="8" spans="1:7">
      <c r="A8" s="143" t="s">
        <v>58</v>
      </c>
      <c r="B8" s="53">
        <v>2</v>
      </c>
      <c r="C8" s="146">
        <v>710000</v>
      </c>
      <c r="D8" s="27">
        <f>B8/$B$12</f>
        <v>0.2</v>
      </c>
      <c r="E8" s="145">
        <f>C8/$C$12</f>
        <v>0.32731950739114873</v>
      </c>
      <c r="F8" s="77">
        <v>2</v>
      </c>
      <c r="G8" s="134">
        <f>RANK(C8,$C$7:$C$11)</f>
        <v>1</v>
      </c>
    </row>
    <row r="9" spans="1:7">
      <c r="A9" s="67" t="s">
        <v>63</v>
      </c>
      <c r="B9" s="68">
        <v>2</v>
      </c>
      <c r="C9" s="69">
        <v>639407.39</v>
      </c>
      <c r="D9" s="27">
        <f t="shared" ref="D9" si="0">B9/$B$12</f>
        <v>0.2</v>
      </c>
      <c r="E9" s="66">
        <f t="shared" ref="E9" si="1">C9/$C$12</f>
        <v>0.2947753688972678</v>
      </c>
      <c r="F9" s="77">
        <v>2</v>
      </c>
      <c r="G9" s="77">
        <f>RANK(C9,$C$7:$C$11)</f>
        <v>2</v>
      </c>
    </row>
    <row r="10" spans="1:7">
      <c r="A10" s="60" t="s">
        <v>73</v>
      </c>
      <c r="B10" s="53">
        <v>2</v>
      </c>
      <c r="C10" s="54">
        <v>116950</v>
      </c>
      <c r="D10" s="27">
        <f>B10/$B$12</f>
        <v>0.2</v>
      </c>
      <c r="E10" s="66">
        <f>C10/$C$12</f>
        <v>5.3915516041401192E-2</v>
      </c>
      <c r="F10" s="77">
        <v>2</v>
      </c>
      <c r="G10" s="77">
        <f>RANK(C10,$C$7:$C$11)</f>
        <v>5</v>
      </c>
    </row>
    <row r="11" spans="1:7">
      <c r="A11" s="60" t="s">
        <v>97</v>
      </c>
      <c r="B11" s="53">
        <v>1</v>
      </c>
      <c r="C11" s="54">
        <v>198000</v>
      </c>
      <c r="D11" s="27">
        <f>B11/$B$12</f>
        <v>0.1</v>
      </c>
      <c r="E11" s="66">
        <f>C11/$C$12</f>
        <v>9.1280651356968251E-2</v>
      </c>
      <c r="F11" s="77">
        <v>3</v>
      </c>
      <c r="G11" s="77">
        <f>RANK(C11,$C$7:$C$11)</f>
        <v>4</v>
      </c>
    </row>
    <row r="12" spans="1:7">
      <c r="A12" s="59" t="s">
        <v>23</v>
      </c>
      <c r="B12" s="34">
        <f>SUM(B7:B11)</f>
        <v>10</v>
      </c>
      <c r="C12" s="51">
        <f>SUM(C7:C11)</f>
        <v>2169134.39</v>
      </c>
      <c r="D12" s="30">
        <f>SUM(D7:D11)</f>
        <v>0.99999999999999989</v>
      </c>
      <c r="E12" s="30">
        <f>SUM(E7:E11)</f>
        <v>1</v>
      </c>
      <c r="F12" s="40"/>
      <c r="G12" s="40"/>
    </row>
    <row r="13" spans="1:7" ht="13.5" thickBot="1"/>
    <row r="14" spans="1:7" ht="16.5" thickBot="1">
      <c r="A14" s="121" t="s">
        <v>19</v>
      </c>
      <c r="B14" s="122"/>
      <c r="C14" s="122"/>
      <c r="D14" s="122"/>
      <c r="E14" s="122"/>
      <c r="F14" s="122"/>
      <c r="G14" s="123"/>
    </row>
    <row r="15" spans="1:7">
      <c r="A15" s="57"/>
      <c r="B15" s="65"/>
      <c r="C15" s="39"/>
      <c r="D15" s="10" t="s">
        <v>5</v>
      </c>
      <c r="E15" s="10" t="s">
        <v>5</v>
      </c>
      <c r="F15" s="11" t="s">
        <v>6</v>
      </c>
      <c r="G15" s="11" t="s">
        <v>6</v>
      </c>
    </row>
    <row r="16" spans="1:7">
      <c r="A16" s="58" t="s">
        <v>11</v>
      </c>
      <c r="B16" s="19" t="s">
        <v>8</v>
      </c>
      <c r="C16" s="50" t="s">
        <v>9</v>
      </c>
      <c r="D16" s="13" t="s">
        <v>8</v>
      </c>
      <c r="E16" s="13" t="s">
        <v>9</v>
      </c>
      <c r="F16" s="14" t="s">
        <v>8</v>
      </c>
      <c r="G16" s="14" t="s">
        <v>9</v>
      </c>
    </row>
    <row r="17" spans="1:7">
      <c r="A17" s="74" t="s">
        <v>161</v>
      </c>
      <c r="B17" s="77"/>
      <c r="C17" s="78"/>
      <c r="D17" s="27"/>
      <c r="E17" s="66"/>
      <c r="F17" s="77"/>
      <c r="G17" s="77"/>
    </row>
    <row r="18" spans="1:7">
      <c r="A18" s="59" t="s">
        <v>23</v>
      </c>
      <c r="B18" s="40">
        <f>SUM(B17:B17)</f>
        <v>0</v>
      </c>
      <c r="C18" s="37">
        <f>SUM(C17:C17)</f>
        <v>0</v>
      </c>
      <c r="D18" s="30"/>
      <c r="E18" s="30"/>
      <c r="F18" s="40"/>
      <c r="G18" s="40"/>
    </row>
    <row r="19" spans="1:7" ht="13.5" thickBot="1"/>
    <row r="20" spans="1:7" ht="16.5" thickBot="1">
      <c r="A20" s="121" t="s">
        <v>20</v>
      </c>
      <c r="B20" s="122"/>
      <c r="C20" s="122"/>
      <c r="D20" s="122"/>
      <c r="E20" s="122"/>
      <c r="F20" s="122"/>
      <c r="G20" s="123"/>
    </row>
    <row r="21" spans="1:7">
      <c r="A21" s="57"/>
      <c r="B21" s="65"/>
      <c r="C21" s="39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8" t="s">
        <v>11</v>
      </c>
      <c r="B22" s="19" t="s">
        <v>8</v>
      </c>
      <c r="C22" s="50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 ht="25.5">
      <c r="A23" s="73" t="s">
        <v>162</v>
      </c>
      <c r="B23" s="75"/>
      <c r="C23" s="76"/>
      <c r="D23" s="27" t="e">
        <f t="shared" ref="D23" si="2">B23/$B$24</f>
        <v>#DIV/0!</v>
      </c>
      <c r="E23" s="66"/>
      <c r="F23" s="77"/>
      <c r="G23" s="77"/>
    </row>
    <row r="24" spans="1:7">
      <c r="A24" s="59" t="s">
        <v>23</v>
      </c>
      <c r="B24" s="40">
        <f>SUM(B23:B23)</f>
        <v>0</v>
      </c>
      <c r="C24" s="37">
        <f>SUM(C23:C23)</f>
        <v>0</v>
      </c>
      <c r="D24" s="30" t="e">
        <f>SUM(D23:D23)</f>
        <v>#DIV/0!</v>
      </c>
      <c r="E24" s="30"/>
      <c r="F24" s="40"/>
      <c r="G24" s="40"/>
    </row>
    <row r="25" spans="1:7" ht="13.5" thickBot="1"/>
    <row r="26" spans="1:7" ht="16.5" thickBot="1">
      <c r="A26" s="121" t="s">
        <v>21</v>
      </c>
      <c r="B26" s="122"/>
      <c r="C26" s="122"/>
      <c r="D26" s="122"/>
      <c r="E26" s="122"/>
      <c r="F26" s="122"/>
      <c r="G26" s="123"/>
    </row>
    <row r="27" spans="1:7">
      <c r="A27" s="57"/>
      <c r="B27" s="65"/>
      <c r="C27" s="39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58" t="s">
        <v>11</v>
      </c>
      <c r="B28" s="19" t="s">
        <v>8</v>
      </c>
      <c r="C28" s="50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147" t="s">
        <v>73</v>
      </c>
      <c r="B29" s="134">
        <v>2</v>
      </c>
      <c r="C29" s="148">
        <v>25780000</v>
      </c>
      <c r="D29" s="133">
        <f>B29/$B$32</f>
        <v>0.5</v>
      </c>
      <c r="E29" s="145">
        <f>C29/$C$32</f>
        <v>0.96412829413617018</v>
      </c>
      <c r="F29" s="134">
        <v>1</v>
      </c>
      <c r="G29" s="134">
        <f>RANK(C29,$C$29:$C$31)</f>
        <v>1</v>
      </c>
    </row>
    <row r="30" spans="1:7">
      <c r="A30" s="73" t="s">
        <v>63</v>
      </c>
      <c r="B30" s="75">
        <v>1</v>
      </c>
      <c r="C30" s="76">
        <v>648000</v>
      </c>
      <c r="D30" s="23">
        <f>B30/$B$32</f>
        <v>0.25</v>
      </c>
      <c r="E30" s="66">
        <f>C30/$C$32</f>
        <v>2.4234101419714441E-2</v>
      </c>
      <c r="F30" s="77">
        <v>2</v>
      </c>
      <c r="G30" s="77">
        <f>RANK(C30,$C$29:$C$31)</f>
        <v>2</v>
      </c>
    </row>
    <row r="31" spans="1:7">
      <c r="A31" s="74" t="s">
        <v>53</v>
      </c>
      <c r="B31" s="77">
        <v>1</v>
      </c>
      <c r="C31" s="78">
        <v>311180</v>
      </c>
      <c r="D31" s="23">
        <f>B31/$B$32</f>
        <v>0.25</v>
      </c>
      <c r="E31" s="66">
        <f>C31/$C$32</f>
        <v>1.1637604444115339E-2</v>
      </c>
      <c r="F31" s="77">
        <v>2</v>
      </c>
      <c r="G31" s="77">
        <f>RANK(C31,$C$29:$C$31)</f>
        <v>3</v>
      </c>
    </row>
    <row r="32" spans="1:7">
      <c r="A32" s="59" t="s">
        <v>23</v>
      </c>
      <c r="B32" s="34">
        <f>SUM(B29:B31)</f>
        <v>4</v>
      </c>
      <c r="C32" s="51">
        <f>SUM(C29:C31)</f>
        <v>26739180</v>
      </c>
      <c r="D32" s="30">
        <f>SUM(D29:D31)</f>
        <v>1</v>
      </c>
      <c r="E32" s="30">
        <f>SUM(E29:E31)</f>
        <v>1</v>
      </c>
      <c r="F32" s="40"/>
      <c r="G32" s="40"/>
    </row>
    <row r="33" spans="1:7" ht="13.5" thickBot="1"/>
    <row r="34" spans="1:7" ht="16.5" thickBot="1">
      <c r="A34" s="121" t="s">
        <v>22</v>
      </c>
      <c r="B34" s="122"/>
      <c r="C34" s="122"/>
      <c r="D34" s="122"/>
      <c r="E34" s="122"/>
      <c r="F34" s="122"/>
      <c r="G34" s="123"/>
    </row>
    <row r="35" spans="1:7">
      <c r="A35" s="57"/>
      <c r="B35" s="65"/>
      <c r="C35" s="39"/>
      <c r="D35" s="10" t="s">
        <v>5</v>
      </c>
      <c r="E35" s="10" t="s">
        <v>5</v>
      </c>
      <c r="F35" s="11" t="s">
        <v>6</v>
      </c>
      <c r="G35" s="11" t="s">
        <v>6</v>
      </c>
    </row>
    <row r="36" spans="1:7">
      <c r="A36" s="58" t="s">
        <v>11</v>
      </c>
      <c r="B36" s="19" t="s">
        <v>8</v>
      </c>
      <c r="C36" s="50" t="s">
        <v>9</v>
      </c>
      <c r="D36" s="13" t="s">
        <v>8</v>
      </c>
      <c r="E36" s="13" t="s">
        <v>9</v>
      </c>
      <c r="F36" s="14" t="s">
        <v>8</v>
      </c>
      <c r="G36" s="14" t="s">
        <v>9</v>
      </c>
    </row>
    <row r="37" spans="1:7">
      <c r="A37" s="143" t="s">
        <v>53</v>
      </c>
      <c r="B37" s="144">
        <v>1</v>
      </c>
      <c r="C37" s="146">
        <v>210000</v>
      </c>
      <c r="D37" s="133">
        <f t="shared" ref="D37" si="3">B37/$B$38</f>
        <v>1</v>
      </c>
      <c r="E37" s="133">
        <f t="shared" ref="E37" si="4">C37/$C$38</f>
        <v>1</v>
      </c>
      <c r="F37" s="134">
        <v>1</v>
      </c>
      <c r="G37" s="134">
        <f>RANK(C37,$C$37:$C$37)</f>
        <v>1</v>
      </c>
    </row>
    <row r="38" spans="1:7">
      <c r="A38" s="59" t="s">
        <v>23</v>
      </c>
      <c r="B38" s="34">
        <f>SUM(B37:B37)</f>
        <v>1</v>
      </c>
      <c r="C38" s="51">
        <f>SUM(C37:C37)</f>
        <v>210000</v>
      </c>
      <c r="D38" s="30">
        <f>SUM(D37:D37)</f>
        <v>1</v>
      </c>
      <c r="E38" s="30">
        <f>SUM(E37:E37)</f>
        <v>1</v>
      </c>
      <c r="F38" s="40"/>
      <c r="G38" s="40"/>
    </row>
    <row r="39" spans="1:7">
      <c r="A39" s="61"/>
      <c r="B39" s="24"/>
      <c r="C39" s="52"/>
      <c r="D39" s="42"/>
      <c r="E39" s="42"/>
      <c r="F39" s="64"/>
      <c r="G39" s="64"/>
    </row>
    <row r="41" spans="1:7">
      <c r="A41" s="127" t="s">
        <v>24</v>
      </c>
      <c r="B41" s="127"/>
      <c r="C41" s="127"/>
    </row>
    <row r="42" spans="1:7">
      <c r="A42" s="62" t="s">
        <v>25</v>
      </c>
    </row>
  </sheetData>
  <sortState ref="A107:C126">
    <sortCondition descending="1" ref="B107"/>
    <sortCondition descending="1" ref="C107"/>
  </sortState>
  <mergeCells count="6">
    <mergeCell ref="A41:C41"/>
    <mergeCell ref="A4:G4"/>
    <mergeCell ref="A14:G14"/>
    <mergeCell ref="A20:G20"/>
    <mergeCell ref="A26:G26"/>
    <mergeCell ref="A34:G34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5"/>
  <sheetViews>
    <sheetView workbookViewId="0">
      <selection activeCell="A6" sqref="A6"/>
    </sheetView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9" t="s">
        <v>48</v>
      </c>
      <c r="B1" t="s">
        <v>28</v>
      </c>
    </row>
    <row r="2" spans="1:7">
      <c r="A2" s="79" t="s">
        <v>27</v>
      </c>
      <c r="B2" t="s">
        <v>28</v>
      </c>
    </row>
    <row r="4" spans="1:7">
      <c r="D4" s="79" t="s">
        <v>40</v>
      </c>
    </row>
    <row r="5" spans="1:7">
      <c r="A5" s="79" t="s">
        <v>7</v>
      </c>
      <c r="B5" s="79" t="s">
        <v>26</v>
      </c>
      <c r="C5" s="79" t="s">
        <v>31</v>
      </c>
      <c r="D5" t="s">
        <v>8</v>
      </c>
      <c r="E5" t="s">
        <v>9</v>
      </c>
      <c r="F5" t="s">
        <v>30</v>
      </c>
      <c r="G5" t="s">
        <v>49</v>
      </c>
    </row>
    <row r="6" spans="1:7">
      <c r="A6" t="s">
        <v>97</v>
      </c>
      <c r="D6" s="80">
        <v>1</v>
      </c>
      <c r="E6" s="25">
        <v>340000</v>
      </c>
      <c r="F6" s="9">
        <v>7.7519379844961239E-3</v>
      </c>
      <c r="G6" s="9">
        <v>6.8224583019585701E-3</v>
      </c>
    </row>
    <row r="7" spans="1:7">
      <c r="B7" t="s">
        <v>98</v>
      </c>
      <c r="D7" s="80">
        <v>1</v>
      </c>
      <c r="E7" s="25">
        <v>340000</v>
      </c>
      <c r="F7" s="9">
        <v>7.7519379844961239E-3</v>
      </c>
      <c r="G7" s="9">
        <v>6.8224583019585701E-3</v>
      </c>
    </row>
    <row r="8" spans="1:7">
      <c r="C8" t="s">
        <v>99</v>
      </c>
      <c r="D8" s="80">
        <v>1</v>
      </c>
      <c r="E8" s="25">
        <v>340000</v>
      </c>
      <c r="F8" s="9">
        <v>7.7519379844961239E-3</v>
      </c>
      <c r="G8" s="9">
        <v>6.8224583019585701E-3</v>
      </c>
    </row>
    <row r="9" spans="1:7">
      <c r="A9" t="s">
        <v>113</v>
      </c>
      <c r="D9" s="80">
        <v>5</v>
      </c>
      <c r="E9" s="25">
        <v>2286500</v>
      </c>
      <c r="F9" s="9">
        <v>3.875968992248062E-2</v>
      </c>
      <c r="G9" s="9">
        <v>4.5881032080671388E-2</v>
      </c>
    </row>
    <row r="10" spans="1:7">
      <c r="B10" t="s">
        <v>98</v>
      </c>
      <c r="D10" s="80">
        <v>5</v>
      </c>
      <c r="E10" s="25">
        <v>2286500</v>
      </c>
      <c r="F10" s="9">
        <v>3.875968992248062E-2</v>
      </c>
      <c r="G10" s="9">
        <v>4.5881032080671388E-2</v>
      </c>
    </row>
    <row r="11" spans="1:7">
      <c r="C11" t="s">
        <v>114</v>
      </c>
      <c r="D11" s="80">
        <v>5</v>
      </c>
      <c r="E11" s="25">
        <v>2286500</v>
      </c>
      <c r="F11" s="9">
        <v>3.875968992248062E-2</v>
      </c>
      <c r="G11" s="9">
        <v>4.5881032080671388E-2</v>
      </c>
    </row>
    <row r="12" spans="1:7">
      <c r="A12" t="s">
        <v>58</v>
      </c>
      <c r="D12" s="80">
        <v>6</v>
      </c>
      <c r="E12" s="25">
        <v>3279923</v>
      </c>
      <c r="F12" s="9">
        <v>4.6511627906976744E-2</v>
      </c>
      <c r="G12" s="9">
        <v>6.5815111473926061E-2</v>
      </c>
    </row>
    <row r="13" spans="1:7">
      <c r="B13" t="s">
        <v>84</v>
      </c>
      <c r="D13" s="80">
        <v>2</v>
      </c>
      <c r="E13" s="25">
        <v>262000</v>
      </c>
      <c r="F13" s="9">
        <v>1.5503875968992248E-2</v>
      </c>
      <c r="G13" s="9">
        <v>5.2573061032739569E-3</v>
      </c>
    </row>
    <row r="14" spans="1:7">
      <c r="C14" t="s">
        <v>85</v>
      </c>
      <c r="D14" s="80">
        <v>2</v>
      </c>
      <c r="E14" s="25">
        <v>262000</v>
      </c>
      <c r="F14" s="9">
        <v>1.5503875968992248E-2</v>
      </c>
      <c r="G14" s="9">
        <v>5.2573061032739569E-3</v>
      </c>
    </row>
    <row r="15" spans="1:7">
      <c r="B15" t="s">
        <v>67</v>
      </c>
      <c r="D15" s="80">
        <v>1</v>
      </c>
      <c r="E15" s="25">
        <v>33000</v>
      </c>
      <c r="F15" s="9">
        <v>7.7519379844961239E-3</v>
      </c>
      <c r="G15" s="9">
        <v>6.6217977636656711E-4</v>
      </c>
    </row>
    <row r="16" spans="1:7">
      <c r="C16" t="s">
        <v>68</v>
      </c>
      <c r="D16" s="80">
        <v>1</v>
      </c>
      <c r="E16" s="25">
        <v>33000</v>
      </c>
      <c r="F16" s="9">
        <v>7.7519379844961239E-3</v>
      </c>
      <c r="G16" s="9">
        <v>6.6217977636656711E-4</v>
      </c>
    </row>
    <row r="17" spans="1:7">
      <c r="B17" t="s">
        <v>60</v>
      </c>
      <c r="D17" s="80">
        <v>3</v>
      </c>
      <c r="E17" s="25">
        <v>2984923</v>
      </c>
      <c r="F17" s="9">
        <v>2.3255813953488372E-2</v>
      </c>
      <c r="G17" s="9">
        <v>5.9895625594285538E-2</v>
      </c>
    </row>
    <row r="18" spans="1:7">
      <c r="C18" t="s">
        <v>61</v>
      </c>
      <c r="D18" s="80">
        <v>3</v>
      </c>
      <c r="E18" s="25">
        <v>2984923</v>
      </c>
      <c r="F18" s="9">
        <v>2.3255813953488372E-2</v>
      </c>
      <c r="G18" s="9">
        <v>5.9895625594285538E-2</v>
      </c>
    </row>
    <row r="19" spans="1:7">
      <c r="A19" t="s">
        <v>73</v>
      </c>
      <c r="D19" s="80">
        <v>33</v>
      </c>
      <c r="E19" s="25">
        <v>15824500</v>
      </c>
      <c r="F19" s="9">
        <v>0.2558139534883721</v>
      </c>
      <c r="G19" s="9">
        <v>0.31753526882159822</v>
      </c>
    </row>
    <row r="20" spans="1:7">
      <c r="B20" t="s">
        <v>60</v>
      </c>
      <c r="D20" s="80">
        <v>4</v>
      </c>
      <c r="E20" s="25">
        <v>1461200</v>
      </c>
      <c r="F20" s="9">
        <v>3.1007751937984496E-2</v>
      </c>
      <c r="G20" s="9">
        <v>2.932051785535842E-2</v>
      </c>
    </row>
    <row r="21" spans="1:7">
      <c r="C21" t="s">
        <v>81</v>
      </c>
      <c r="D21" s="80">
        <v>4</v>
      </c>
      <c r="E21" s="25">
        <v>1461200</v>
      </c>
      <c r="F21" s="9">
        <v>3.1007751937984496E-2</v>
      </c>
      <c r="G21" s="9">
        <v>2.932051785535842E-2</v>
      </c>
    </row>
    <row r="22" spans="1:7">
      <c r="B22" t="s">
        <v>92</v>
      </c>
      <c r="D22" s="80">
        <v>12</v>
      </c>
      <c r="E22" s="25">
        <v>4531800</v>
      </c>
      <c r="F22" s="9">
        <v>9.3023255813953487E-2</v>
      </c>
      <c r="G22" s="9">
        <v>9.0935342743576023E-2</v>
      </c>
    </row>
    <row r="23" spans="1:7">
      <c r="C23" t="s">
        <v>94</v>
      </c>
      <c r="D23" s="80">
        <v>9</v>
      </c>
      <c r="E23" s="25">
        <v>3604800</v>
      </c>
      <c r="F23" s="9">
        <v>6.9767441860465115E-2</v>
      </c>
      <c r="G23" s="9">
        <v>7.2334110843824281E-2</v>
      </c>
    </row>
    <row r="24" spans="1:7">
      <c r="C24" t="s">
        <v>106</v>
      </c>
      <c r="D24" s="80">
        <v>3</v>
      </c>
      <c r="E24" s="25">
        <v>927000</v>
      </c>
      <c r="F24" s="9">
        <v>2.3255813953488372E-2</v>
      </c>
      <c r="G24" s="9">
        <v>1.8601231899751748E-2</v>
      </c>
    </row>
    <row r="25" spans="1:7">
      <c r="B25" t="s">
        <v>74</v>
      </c>
      <c r="D25" s="80">
        <v>10</v>
      </c>
      <c r="E25" s="25">
        <v>3180000</v>
      </c>
      <c r="F25" s="9">
        <v>7.7519379844961239E-2</v>
      </c>
      <c r="G25" s="9">
        <v>6.3810051177141919E-2</v>
      </c>
    </row>
    <row r="26" spans="1:7">
      <c r="C26" t="s">
        <v>103</v>
      </c>
      <c r="D26" s="80">
        <v>3</v>
      </c>
      <c r="E26" s="25">
        <v>815000</v>
      </c>
      <c r="F26" s="9">
        <v>2.3255813953488372E-2</v>
      </c>
      <c r="G26" s="9">
        <v>1.635383387087128E-2</v>
      </c>
    </row>
    <row r="27" spans="1:7">
      <c r="C27" t="s">
        <v>75</v>
      </c>
      <c r="D27" s="80">
        <v>2</v>
      </c>
      <c r="E27" s="25">
        <v>625000</v>
      </c>
      <c r="F27" s="9">
        <v>1.5503875968992248E-2</v>
      </c>
      <c r="G27" s="9">
        <v>1.2541283643306195E-2</v>
      </c>
    </row>
    <row r="28" spans="1:7">
      <c r="C28" t="s">
        <v>105</v>
      </c>
      <c r="D28" s="80">
        <v>3</v>
      </c>
      <c r="E28" s="25">
        <v>880000</v>
      </c>
      <c r="F28" s="9">
        <v>2.3255813953488372E-2</v>
      </c>
      <c r="G28" s="9">
        <v>1.7658127369775123E-2</v>
      </c>
    </row>
    <row r="29" spans="1:7">
      <c r="C29" t="s">
        <v>109</v>
      </c>
      <c r="D29" s="80">
        <v>2</v>
      </c>
      <c r="E29" s="25">
        <v>860000</v>
      </c>
      <c r="F29" s="9">
        <v>1.5503875968992248E-2</v>
      </c>
      <c r="G29" s="9">
        <v>1.7256806293189327E-2</v>
      </c>
    </row>
    <row r="30" spans="1:7">
      <c r="B30" t="s">
        <v>111</v>
      </c>
      <c r="D30" s="80">
        <v>2</v>
      </c>
      <c r="E30" s="25">
        <v>345000</v>
      </c>
      <c r="F30" s="9">
        <v>1.5503875968992248E-2</v>
      </c>
      <c r="G30" s="9">
        <v>6.9227885711050201E-3</v>
      </c>
    </row>
    <row r="31" spans="1:7">
      <c r="C31" t="s">
        <v>112</v>
      </c>
      <c r="D31" s="80">
        <v>2</v>
      </c>
      <c r="E31" s="25">
        <v>345000</v>
      </c>
      <c r="F31" s="9">
        <v>1.5503875968992248E-2</v>
      </c>
      <c r="G31" s="9">
        <v>6.9227885711050201E-3</v>
      </c>
    </row>
    <row r="32" spans="1:7">
      <c r="B32" t="s">
        <v>95</v>
      </c>
      <c r="D32" s="80">
        <v>3</v>
      </c>
      <c r="E32" s="25">
        <v>766000</v>
      </c>
      <c r="F32" s="9">
        <v>2.3255813953488372E-2</v>
      </c>
      <c r="G32" s="9">
        <v>1.5370597233236074E-2</v>
      </c>
    </row>
    <row r="33" spans="1:7">
      <c r="C33" t="s">
        <v>96</v>
      </c>
      <c r="D33" s="80">
        <v>3</v>
      </c>
      <c r="E33" s="25">
        <v>766000</v>
      </c>
      <c r="F33" s="9">
        <v>2.3255813953488372E-2</v>
      </c>
      <c r="G33" s="9">
        <v>1.5370597233236074E-2</v>
      </c>
    </row>
    <row r="34" spans="1:7">
      <c r="B34" t="s">
        <v>78</v>
      </c>
      <c r="D34" s="80">
        <v>2</v>
      </c>
      <c r="E34" s="25">
        <v>5540500</v>
      </c>
      <c r="F34" s="9">
        <v>1.5503875968992248E-2</v>
      </c>
      <c r="G34" s="9">
        <v>0.11117597124118077</v>
      </c>
    </row>
    <row r="35" spans="1:7">
      <c r="C35" t="s">
        <v>79</v>
      </c>
      <c r="D35" s="80">
        <v>2</v>
      </c>
      <c r="E35" s="25">
        <v>5540500</v>
      </c>
      <c r="F35" s="9">
        <v>1.5503875968992248E-2</v>
      </c>
      <c r="G35" s="9">
        <v>0.11117597124118077</v>
      </c>
    </row>
    <row r="36" spans="1:7">
      <c r="A36" t="s">
        <v>86</v>
      </c>
      <c r="D36" s="80">
        <v>1</v>
      </c>
      <c r="E36" s="25">
        <v>287900</v>
      </c>
      <c r="F36" s="9">
        <v>7.7519379844961239E-3</v>
      </c>
      <c r="G36" s="9">
        <v>5.7770168974525657E-3</v>
      </c>
    </row>
    <row r="37" spans="1:7">
      <c r="B37" t="s">
        <v>84</v>
      </c>
      <c r="D37" s="80">
        <v>1</v>
      </c>
      <c r="E37" s="25">
        <v>287900</v>
      </c>
      <c r="F37" s="9">
        <v>7.7519379844961239E-3</v>
      </c>
      <c r="G37" s="9">
        <v>5.7770168974525657E-3</v>
      </c>
    </row>
    <row r="38" spans="1:7">
      <c r="C38" t="s">
        <v>87</v>
      </c>
      <c r="D38" s="80">
        <v>1</v>
      </c>
      <c r="E38" s="25">
        <v>287900</v>
      </c>
      <c r="F38" s="9">
        <v>7.7519379844961239E-3</v>
      </c>
      <c r="G38" s="9">
        <v>5.7770168974525657E-3</v>
      </c>
    </row>
    <row r="39" spans="1:7">
      <c r="A39" t="s">
        <v>63</v>
      </c>
      <c r="D39" s="80">
        <v>51</v>
      </c>
      <c r="E39" s="25">
        <v>17463296.02</v>
      </c>
      <c r="F39" s="9">
        <v>0.39534883720930231</v>
      </c>
      <c r="G39" s="9">
        <v>0.35041943797414427</v>
      </c>
    </row>
    <row r="40" spans="1:7">
      <c r="B40" t="s">
        <v>67</v>
      </c>
      <c r="D40" s="80">
        <v>12</v>
      </c>
      <c r="E40" s="25">
        <v>1898818.02</v>
      </c>
      <c r="F40" s="9">
        <v>9.3023255813953487E-2</v>
      </c>
      <c r="G40" s="9">
        <v>3.8101784601345688E-2</v>
      </c>
    </row>
    <row r="41" spans="1:7">
      <c r="C41" t="s">
        <v>83</v>
      </c>
      <c r="D41" s="80">
        <v>2</v>
      </c>
      <c r="E41" s="25">
        <v>278000</v>
      </c>
      <c r="F41" s="9">
        <v>1.5503875968992248E-2</v>
      </c>
      <c r="G41" s="9">
        <v>5.5783629645425959E-3</v>
      </c>
    </row>
    <row r="42" spans="1:7">
      <c r="C42" t="s">
        <v>104</v>
      </c>
      <c r="D42" s="80">
        <v>1</v>
      </c>
      <c r="E42" s="25">
        <v>225000</v>
      </c>
      <c r="F42" s="9">
        <v>7.7519379844961239E-3</v>
      </c>
      <c r="G42" s="9">
        <v>4.5148621115902307E-3</v>
      </c>
    </row>
    <row r="43" spans="1:7">
      <c r="C43" t="s">
        <v>88</v>
      </c>
      <c r="D43" s="80">
        <v>8</v>
      </c>
      <c r="E43" s="25">
        <v>1370818.02</v>
      </c>
      <c r="F43" s="9">
        <v>6.2015503875968991E-2</v>
      </c>
      <c r="G43" s="9">
        <v>2.7506908179480618E-2</v>
      </c>
    </row>
    <row r="44" spans="1:7">
      <c r="C44" t="s">
        <v>117</v>
      </c>
      <c r="D44" s="80">
        <v>1</v>
      </c>
      <c r="E44" s="25">
        <v>25000</v>
      </c>
      <c r="F44" s="9">
        <v>7.7519379844961239E-3</v>
      </c>
      <c r="G44" s="9">
        <v>5.0165134573224783E-4</v>
      </c>
    </row>
    <row r="45" spans="1:7">
      <c r="B45" t="s">
        <v>92</v>
      </c>
      <c r="D45" s="80">
        <v>5</v>
      </c>
      <c r="E45" s="25">
        <v>1896978</v>
      </c>
      <c r="F45" s="9">
        <v>3.875968992248062E-2</v>
      </c>
      <c r="G45" s="9">
        <v>3.8064862660978721E-2</v>
      </c>
    </row>
    <row r="46" spans="1:7">
      <c r="C46" t="s">
        <v>110</v>
      </c>
      <c r="D46" s="80">
        <v>3</v>
      </c>
      <c r="E46" s="25">
        <v>1007500</v>
      </c>
      <c r="F46" s="9">
        <v>2.3255813953488372E-2</v>
      </c>
      <c r="G46" s="9">
        <v>2.0216549233009588E-2</v>
      </c>
    </row>
    <row r="47" spans="1:7">
      <c r="C47" t="s">
        <v>107</v>
      </c>
      <c r="D47" s="80">
        <v>2</v>
      </c>
      <c r="E47" s="25">
        <v>889478</v>
      </c>
      <c r="F47" s="9">
        <v>1.5503875968992248E-2</v>
      </c>
      <c r="G47" s="9">
        <v>1.7848313427969133E-2</v>
      </c>
    </row>
    <row r="48" spans="1:7">
      <c r="B48" t="s">
        <v>100</v>
      </c>
      <c r="D48" s="80">
        <v>13</v>
      </c>
      <c r="E48" s="25">
        <v>3372000</v>
      </c>
      <c r="F48" s="9">
        <v>0.10077519379844961</v>
      </c>
      <c r="G48" s="9">
        <v>6.7662733512365583E-2</v>
      </c>
    </row>
    <row r="49" spans="1:7">
      <c r="C49" t="s">
        <v>101</v>
      </c>
      <c r="D49" s="80">
        <v>13</v>
      </c>
      <c r="E49" s="25">
        <v>3372000</v>
      </c>
      <c r="F49" s="9">
        <v>0.10077519379844961</v>
      </c>
      <c r="G49" s="9">
        <v>6.7662733512365583E-2</v>
      </c>
    </row>
    <row r="50" spans="1:7">
      <c r="B50" t="s">
        <v>65</v>
      </c>
      <c r="D50" s="80">
        <v>11</v>
      </c>
      <c r="E50" s="25">
        <v>4242500</v>
      </c>
      <c r="F50" s="9">
        <v>8.5271317829457363E-2</v>
      </c>
      <c r="G50" s="9">
        <v>8.5130233370762462E-2</v>
      </c>
    </row>
    <row r="51" spans="1:7">
      <c r="C51" t="s">
        <v>66</v>
      </c>
      <c r="D51" s="80">
        <v>8</v>
      </c>
      <c r="E51" s="25">
        <v>4135000</v>
      </c>
      <c r="F51" s="9">
        <v>6.2015503875968991E-2</v>
      </c>
      <c r="G51" s="9">
        <v>8.297313258411379E-2</v>
      </c>
    </row>
    <row r="52" spans="1:7">
      <c r="C52" t="s">
        <v>116</v>
      </c>
      <c r="D52" s="80">
        <v>3</v>
      </c>
      <c r="E52" s="25">
        <v>107500</v>
      </c>
      <c r="F52" s="9">
        <v>2.3255813953488372E-2</v>
      </c>
      <c r="G52" s="9">
        <v>2.1571007866486658E-3</v>
      </c>
    </row>
    <row r="53" spans="1:7">
      <c r="B53" t="s">
        <v>55</v>
      </c>
      <c r="D53" s="80">
        <v>7</v>
      </c>
      <c r="E53" s="25">
        <v>2488000</v>
      </c>
      <c r="F53" s="9">
        <v>5.4263565891472867E-2</v>
      </c>
      <c r="G53" s="9">
        <v>4.9924341927273304E-2</v>
      </c>
    </row>
    <row r="54" spans="1:7">
      <c r="C54" t="s">
        <v>72</v>
      </c>
      <c r="D54" s="80">
        <v>7</v>
      </c>
      <c r="E54" s="25">
        <v>2488000</v>
      </c>
      <c r="F54" s="9">
        <v>5.4263565891472867E-2</v>
      </c>
      <c r="G54" s="9">
        <v>4.9924341927273304E-2</v>
      </c>
    </row>
    <row r="55" spans="1:7">
      <c r="B55" t="s">
        <v>89</v>
      </c>
      <c r="D55" s="80">
        <v>1</v>
      </c>
      <c r="E55" s="25">
        <v>315000</v>
      </c>
      <c r="F55" s="9">
        <v>7.7519379844961239E-3</v>
      </c>
      <c r="G55" s="9">
        <v>6.3208069562263229E-3</v>
      </c>
    </row>
    <row r="56" spans="1:7">
      <c r="C56" t="s">
        <v>115</v>
      </c>
      <c r="D56" s="80">
        <v>1</v>
      </c>
      <c r="E56" s="25">
        <v>315000</v>
      </c>
      <c r="F56" s="9">
        <v>7.7519379844961239E-3</v>
      </c>
      <c r="G56" s="9">
        <v>6.3208069562263229E-3</v>
      </c>
    </row>
    <row r="57" spans="1:7">
      <c r="B57" t="s">
        <v>76</v>
      </c>
      <c r="D57" s="80">
        <v>2</v>
      </c>
      <c r="E57" s="25">
        <v>3250000</v>
      </c>
      <c r="F57" s="9">
        <v>1.5503875968992248E-2</v>
      </c>
      <c r="G57" s="9">
        <v>6.5214674945192216E-2</v>
      </c>
    </row>
    <row r="58" spans="1:7">
      <c r="C58" t="s">
        <v>77</v>
      </c>
      <c r="D58" s="80">
        <v>2</v>
      </c>
      <c r="E58" s="25">
        <v>3250000</v>
      </c>
      <c r="F58" s="9">
        <v>1.5503875968992248E-2</v>
      </c>
      <c r="G58" s="9">
        <v>6.5214674945192216E-2</v>
      </c>
    </row>
    <row r="59" spans="1:7">
      <c r="A59" t="s">
        <v>53</v>
      </c>
      <c r="D59" s="80">
        <v>31</v>
      </c>
      <c r="E59" s="25">
        <v>9913290</v>
      </c>
      <c r="F59" s="9">
        <v>0.24031007751937986</v>
      </c>
      <c r="G59" s="9">
        <v>0.19892061076536141</v>
      </c>
    </row>
    <row r="60" spans="1:7">
      <c r="B60" t="s">
        <v>67</v>
      </c>
      <c r="D60" s="80">
        <v>2</v>
      </c>
      <c r="E60" s="25">
        <v>652000</v>
      </c>
      <c r="F60" s="9">
        <v>1.5503875968992248E-2</v>
      </c>
      <c r="G60" s="9">
        <v>1.3083067096697024E-2</v>
      </c>
    </row>
    <row r="61" spans="1:7">
      <c r="C61" t="s">
        <v>118</v>
      </c>
      <c r="D61" s="80">
        <v>1</v>
      </c>
      <c r="E61" s="25">
        <v>340000</v>
      </c>
      <c r="F61" s="9">
        <v>7.7519379844961239E-3</v>
      </c>
      <c r="G61" s="9">
        <v>6.8224583019585701E-3</v>
      </c>
    </row>
    <row r="62" spans="1:7">
      <c r="C62" t="s">
        <v>91</v>
      </c>
      <c r="D62" s="80">
        <v>1</v>
      </c>
      <c r="E62" s="25">
        <v>312000</v>
      </c>
      <c r="F62" s="9">
        <v>7.7519379844961239E-3</v>
      </c>
      <c r="G62" s="9">
        <v>6.260608794738453E-3</v>
      </c>
    </row>
    <row r="63" spans="1:7">
      <c r="B63" t="s">
        <v>92</v>
      </c>
      <c r="D63" s="80">
        <v>3</v>
      </c>
      <c r="E63" s="25">
        <v>1503900</v>
      </c>
      <c r="F63" s="9">
        <v>2.3255813953488372E-2</v>
      </c>
      <c r="G63" s="9">
        <v>3.0177338353869102E-2</v>
      </c>
    </row>
    <row r="64" spans="1:7">
      <c r="C64" t="s">
        <v>108</v>
      </c>
      <c r="D64" s="80">
        <v>1</v>
      </c>
      <c r="E64" s="25">
        <v>348900</v>
      </c>
      <c r="F64" s="9">
        <v>7.7519379844961239E-3</v>
      </c>
      <c r="G64" s="9">
        <v>7.0010461810392508E-3</v>
      </c>
    </row>
    <row r="65" spans="1:7">
      <c r="C65" t="s">
        <v>93</v>
      </c>
      <c r="D65" s="80">
        <v>2</v>
      </c>
      <c r="E65" s="25">
        <v>1155000</v>
      </c>
      <c r="F65" s="9">
        <v>1.5503875968992248E-2</v>
      </c>
      <c r="G65" s="9">
        <v>2.3176292172829849E-2</v>
      </c>
    </row>
    <row r="66" spans="1:7">
      <c r="B66" t="s">
        <v>65</v>
      </c>
      <c r="D66" s="80">
        <v>2</v>
      </c>
      <c r="E66" s="25">
        <v>910000</v>
      </c>
      <c r="F66" s="9">
        <v>1.5503875968992248E-2</v>
      </c>
      <c r="G66" s="9">
        <v>1.8260108984653821E-2</v>
      </c>
    </row>
    <row r="67" spans="1:7">
      <c r="C67" t="s">
        <v>82</v>
      </c>
      <c r="D67" s="80">
        <v>2</v>
      </c>
      <c r="E67" s="25">
        <v>910000</v>
      </c>
      <c r="F67" s="9">
        <v>1.5503875968992248E-2</v>
      </c>
      <c r="G67" s="9">
        <v>1.8260108984653821E-2</v>
      </c>
    </row>
    <row r="68" spans="1:7">
      <c r="B68" t="s">
        <v>55</v>
      </c>
      <c r="D68" s="80">
        <v>22</v>
      </c>
      <c r="E68" s="25">
        <v>6072390</v>
      </c>
      <c r="F68" s="9">
        <v>0.17054263565891473</v>
      </c>
      <c r="G68" s="9">
        <v>0.12184890461244177</v>
      </c>
    </row>
    <row r="69" spans="1:7">
      <c r="C69" t="s">
        <v>56</v>
      </c>
      <c r="D69" s="80">
        <v>22</v>
      </c>
      <c r="E69" s="25">
        <v>6072390</v>
      </c>
      <c r="F69" s="9">
        <v>0.17054263565891473</v>
      </c>
      <c r="G69" s="9">
        <v>0.12184890461244177</v>
      </c>
    </row>
    <row r="70" spans="1:7">
      <c r="B70" t="s">
        <v>89</v>
      </c>
      <c r="D70" s="80">
        <v>2</v>
      </c>
      <c r="E70" s="25">
        <v>775000</v>
      </c>
      <c r="F70" s="9">
        <v>1.5503875968992248E-2</v>
      </c>
      <c r="G70" s="9">
        <v>1.5551191717699683E-2</v>
      </c>
    </row>
    <row r="71" spans="1:7">
      <c r="C71" t="s">
        <v>90</v>
      </c>
      <c r="D71" s="80">
        <v>2</v>
      </c>
      <c r="E71" s="25">
        <v>775000</v>
      </c>
      <c r="F71" s="9">
        <v>1.5503875968992248E-2</v>
      </c>
      <c r="G71" s="9">
        <v>1.5551191717699683E-2</v>
      </c>
    </row>
    <row r="72" spans="1:7">
      <c r="A72" t="s">
        <v>69</v>
      </c>
      <c r="D72" s="80">
        <v>1</v>
      </c>
      <c r="E72" s="25">
        <v>440000</v>
      </c>
      <c r="F72" s="9">
        <v>7.7519379844961239E-3</v>
      </c>
      <c r="G72" s="9">
        <v>8.8290636848875614E-3</v>
      </c>
    </row>
    <row r="73" spans="1:7">
      <c r="B73" t="s">
        <v>70</v>
      </c>
      <c r="D73" s="80">
        <v>1</v>
      </c>
      <c r="E73" s="25">
        <v>440000</v>
      </c>
      <c r="F73" s="9">
        <v>7.7519379844961239E-3</v>
      </c>
      <c r="G73" s="9">
        <v>8.8290636848875614E-3</v>
      </c>
    </row>
    <row r="74" spans="1:7">
      <c r="C74" t="s">
        <v>71</v>
      </c>
      <c r="D74" s="80">
        <v>1</v>
      </c>
      <c r="E74" s="25">
        <v>440000</v>
      </c>
      <c r="F74" s="9">
        <v>7.7519379844961239E-3</v>
      </c>
      <c r="G74" s="9">
        <v>8.8290636848875614E-3</v>
      </c>
    </row>
    <row r="75" spans="1:7">
      <c r="A75" t="s">
        <v>29</v>
      </c>
      <c r="D75" s="80">
        <v>129</v>
      </c>
      <c r="E75" s="25">
        <v>49835409.019999996</v>
      </c>
      <c r="F75" s="9">
        <v>1</v>
      </c>
      <c r="G75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4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9" t="s">
        <v>1</v>
      </c>
      <c r="B1" t="s">
        <v>28</v>
      </c>
    </row>
    <row r="3" spans="1:6">
      <c r="C3" s="79" t="s">
        <v>40</v>
      </c>
    </row>
    <row r="4" spans="1:6">
      <c r="A4" s="79" t="s">
        <v>39</v>
      </c>
      <c r="B4" s="79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134</v>
      </c>
      <c r="C5" s="80">
        <v>2</v>
      </c>
      <c r="D5" s="25">
        <v>227000</v>
      </c>
      <c r="E5" s="9">
        <v>0.13333333333333333</v>
      </c>
      <c r="F5" s="9">
        <v>7.7957809287874779E-3</v>
      </c>
    </row>
    <row r="6" spans="1:6">
      <c r="B6" t="s">
        <v>53</v>
      </c>
      <c r="C6" s="80">
        <v>2</v>
      </c>
      <c r="D6" s="25">
        <v>227000</v>
      </c>
      <c r="E6" s="9">
        <v>0.13333333333333333</v>
      </c>
      <c r="F6" s="9">
        <v>7.7957809287874779E-3</v>
      </c>
    </row>
    <row r="7" spans="1:6">
      <c r="C7" s="80"/>
      <c r="D7" s="25"/>
      <c r="E7" s="9"/>
      <c r="F7" s="9"/>
    </row>
    <row r="8" spans="1:6">
      <c r="A8" t="s">
        <v>137</v>
      </c>
      <c r="C8" s="80">
        <v>3</v>
      </c>
      <c r="D8" s="25">
        <v>896950</v>
      </c>
      <c r="E8" s="9">
        <v>0.2</v>
      </c>
      <c r="F8" s="9">
        <v>3.0803637462889555E-2</v>
      </c>
    </row>
    <row r="9" spans="1:6">
      <c r="B9" t="s">
        <v>73</v>
      </c>
      <c r="C9" s="80">
        <v>3</v>
      </c>
      <c r="D9" s="25">
        <v>896950</v>
      </c>
      <c r="E9" s="9">
        <v>0.2</v>
      </c>
      <c r="F9" s="9">
        <v>3.0803637462889555E-2</v>
      </c>
    </row>
    <row r="10" spans="1:6">
      <c r="C10" s="80"/>
      <c r="D10" s="25"/>
      <c r="E10" s="9"/>
      <c r="F10" s="9"/>
    </row>
    <row r="11" spans="1:6">
      <c r="A11" t="s">
        <v>126</v>
      </c>
      <c r="C11" s="80">
        <v>1</v>
      </c>
      <c r="D11" s="25">
        <v>450000</v>
      </c>
      <c r="E11" s="9">
        <v>6.6666666666666666E-2</v>
      </c>
      <c r="F11" s="9">
        <v>1.5454191268521433E-2</v>
      </c>
    </row>
    <row r="12" spans="1:6">
      <c r="B12" t="s">
        <v>58</v>
      </c>
      <c r="C12" s="80">
        <v>1</v>
      </c>
      <c r="D12" s="25">
        <v>450000</v>
      </c>
      <c r="E12" s="9">
        <v>6.6666666666666666E-2</v>
      </c>
      <c r="F12" s="9">
        <v>1.5454191268521433E-2</v>
      </c>
    </row>
    <row r="13" spans="1:6">
      <c r="C13" s="80"/>
      <c r="D13" s="25"/>
      <c r="E13" s="9"/>
      <c r="F13" s="9"/>
    </row>
    <row r="14" spans="1:6">
      <c r="A14" t="s">
        <v>44</v>
      </c>
      <c r="C14" s="80"/>
      <c r="D14" s="25"/>
      <c r="E14" s="9">
        <v>0</v>
      </c>
      <c r="F14" s="9">
        <v>0</v>
      </c>
    </row>
    <row r="15" spans="1:6">
      <c r="B15" t="s">
        <v>44</v>
      </c>
      <c r="C15" s="80"/>
      <c r="D15" s="25"/>
      <c r="E15" s="9">
        <v>0</v>
      </c>
      <c r="F15" s="9">
        <v>0</v>
      </c>
    </row>
    <row r="16" spans="1:6">
      <c r="C16" s="80"/>
      <c r="D16" s="25"/>
      <c r="E16" s="9"/>
      <c r="F16" s="9"/>
    </row>
    <row r="17" spans="1:6">
      <c r="A17" t="s">
        <v>141</v>
      </c>
      <c r="C17" s="80">
        <v>1</v>
      </c>
      <c r="D17" s="25">
        <v>198000</v>
      </c>
      <c r="E17" s="9">
        <v>6.6666666666666666E-2</v>
      </c>
      <c r="F17" s="9">
        <v>6.7998441581494304E-3</v>
      </c>
    </row>
    <row r="18" spans="1:6">
      <c r="B18" t="s">
        <v>97</v>
      </c>
      <c r="C18" s="80">
        <v>1</v>
      </c>
      <c r="D18" s="25">
        <v>198000</v>
      </c>
      <c r="E18" s="9">
        <v>6.6666666666666666E-2</v>
      </c>
      <c r="F18" s="9">
        <v>6.7998441581494304E-3</v>
      </c>
    </row>
    <row r="19" spans="1:6">
      <c r="C19" s="80"/>
      <c r="D19" s="25"/>
      <c r="E19" s="9"/>
      <c r="F19" s="9"/>
    </row>
    <row r="20" spans="1:6">
      <c r="A20" t="s">
        <v>149</v>
      </c>
      <c r="C20" s="80">
        <v>1</v>
      </c>
      <c r="D20" s="25">
        <v>260000</v>
      </c>
      <c r="E20" s="9">
        <v>6.6666666666666666E-2</v>
      </c>
      <c r="F20" s="9">
        <v>8.9290882884790496E-3</v>
      </c>
    </row>
    <row r="21" spans="1:6">
      <c r="B21" t="s">
        <v>58</v>
      </c>
      <c r="C21" s="80">
        <v>1</v>
      </c>
      <c r="D21" s="25">
        <v>260000</v>
      </c>
      <c r="E21" s="9">
        <v>6.6666666666666666E-2</v>
      </c>
      <c r="F21" s="9">
        <v>8.9290882884790496E-3</v>
      </c>
    </row>
    <row r="22" spans="1:6">
      <c r="C22" s="80"/>
      <c r="D22" s="25"/>
      <c r="E22" s="9"/>
      <c r="F22" s="9"/>
    </row>
    <row r="23" spans="1:6">
      <c r="A23" t="s">
        <v>147</v>
      </c>
      <c r="C23" s="80">
        <v>1</v>
      </c>
      <c r="D23" s="25">
        <v>25000000</v>
      </c>
      <c r="E23" s="9">
        <v>6.6666666666666666E-2</v>
      </c>
      <c r="F23" s="9">
        <v>0.85856618158452402</v>
      </c>
    </row>
    <row r="24" spans="1:6">
      <c r="B24" t="s">
        <v>73</v>
      </c>
      <c r="C24" s="80">
        <v>1</v>
      </c>
      <c r="D24" s="25">
        <v>25000000</v>
      </c>
      <c r="E24" s="9">
        <v>6.6666666666666666E-2</v>
      </c>
      <c r="F24" s="9">
        <v>0.85856618158452402</v>
      </c>
    </row>
    <row r="25" spans="1:6">
      <c r="C25" s="80"/>
      <c r="D25" s="25"/>
      <c r="E25" s="9"/>
      <c r="F25" s="9"/>
    </row>
    <row r="26" spans="1:6">
      <c r="A26" t="s">
        <v>145</v>
      </c>
      <c r="C26" s="80">
        <v>1</v>
      </c>
      <c r="D26" s="25">
        <v>507000</v>
      </c>
      <c r="E26" s="9">
        <v>6.6666666666666666E-2</v>
      </c>
      <c r="F26" s="9">
        <v>1.7411722162534147E-2</v>
      </c>
    </row>
    <row r="27" spans="1:6">
      <c r="B27" t="s">
        <v>63</v>
      </c>
      <c r="C27" s="80">
        <v>1</v>
      </c>
      <c r="D27" s="25">
        <v>507000</v>
      </c>
      <c r="E27" s="9">
        <v>6.6666666666666666E-2</v>
      </c>
      <c r="F27" s="9">
        <v>1.7411722162534147E-2</v>
      </c>
    </row>
    <row r="28" spans="1:6">
      <c r="C28" s="80"/>
      <c r="D28" s="25"/>
      <c r="E28" s="9"/>
      <c r="F28" s="9"/>
    </row>
    <row r="29" spans="1:6">
      <c r="A29" t="s">
        <v>131</v>
      </c>
      <c r="C29" s="80">
        <v>1</v>
      </c>
      <c r="D29" s="25">
        <v>132407.39000000001</v>
      </c>
      <c r="E29" s="9">
        <v>6.6666666666666666E-2</v>
      </c>
      <c r="F29" s="9">
        <v>4.5472202898349159E-3</v>
      </c>
    </row>
    <row r="30" spans="1:6">
      <c r="B30" t="s">
        <v>63</v>
      </c>
      <c r="C30" s="80">
        <v>1</v>
      </c>
      <c r="D30" s="25">
        <v>132407.39000000001</v>
      </c>
      <c r="E30" s="9">
        <v>6.6666666666666666E-2</v>
      </c>
      <c r="F30" s="9">
        <v>4.5472202898349159E-3</v>
      </c>
    </row>
    <row r="31" spans="1:6">
      <c r="C31" s="80"/>
      <c r="D31" s="25"/>
      <c r="E31" s="9"/>
      <c r="F31" s="9"/>
    </row>
    <row r="32" spans="1:6">
      <c r="A32" t="s">
        <v>124</v>
      </c>
      <c r="C32" s="80">
        <v>1</v>
      </c>
      <c r="D32" s="25">
        <v>648000</v>
      </c>
      <c r="E32" s="9">
        <v>6.6666666666666666E-2</v>
      </c>
      <c r="F32" s="9">
        <v>2.2254035426670864E-2</v>
      </c>
    </row>
    <row r="33" spans="1:6">
      <c r="B33" t="s">
        <v>63</v>
      </c>
      <c r="C33" s="80">
        <v>1</v>
      </c>
      <c r="D33" s="25">
        <v>648000</v>
      </c>
      <c r="E33" s="9">
        <v>6.6666666666666666E-2</v>
      </c>
      <c r="F33" s="9">
        <v>2.2254035426670864E-2</v>
      </c>
    </row>
    <row r="34" spans="1:6">
      <c r="C34" s="80"/>
      <c r="D34" s="25"/>
      <c r="E34" s="9"/>
      <c r="F34" s="9"/>
    </row>
    <row r="35" spans="1:6">
      <c r="A35" t="s">
        <v>143</v>
      </c>
      <c r="C35" s="80">
        <v>1</v>
      </c>
      <c r="D35" s="25">
        <v>311180</v>
      </c>
      <c r="E35" s="9">
        <v>6.6666666666666666E-2</v>
      </c>
      <c r="F35" s="9">
        <v>1.0686744975418888E-2</v>
      </c>
    </row>
    <row r="36" spans="1:6">
      <c r="B36" t="s">
        <v>53</v>
      </c>
      <c r="C36" s="80">
        <v>1</v>
      </c>
      <c r="D36" s="25">
        <v>311180</v>
      </c>
      <c r="E36" s="9">
        <v>6.6666666666666666E-2</v>
      </c>
      <c r="F36" s="9">
        <v>1.0686744975418888E-2</v>
      </c>
    </row>
    <row r="37" spans="1:6">
      <c r="C37" s="80"/>
      <c r="D37" s="25"/>
      <c r="E37" s="9"/>
      <c r="F37" s="9"/>
    </row>
    <row r="38" spans="1:6">
      <c r="A38" t="s">
        <v>129</v>
      </c>
      <c r="C38" s="80">
        <v>1</v>
      </c>
      <c r="D38" s="25">
        <v>210000</v>
      </c>
      <c r="E38" s="9">
        <v>6.6666666666666666E-2</v>
      </c>
      <c r="F38" s="9">
        <v>7.2119559253100022E-3</v>
      </c>
    </row>
    <row r="39" spans="1:6">
      <c r="B39" t="s">
        <v>53</v>
      </c>
      <c r="C39" s="80">
        <v>1</v>
      </c>
      <c r="D39" s="25">
        <v>210000</v>
      </c>
      <c r="E39" s="9">
        <v>6.6666666666666666E-2</v>
      </c>
      <c r="F39" s="9">
        <v>7.2119559253100022E-3</v>
      </c>
    </row>
    <row r="40" spans="1:6">
      <c r="C40" s="80"/>
      <c r="D40" s="25"/>
      <c r="E40" s="9"/>
      <c r="F40" s="9"/>
    </row>
    <row r="41" spans="1:6">
      <c r="A41" t="s">
        <v>121</v>
      </c>
      <c r="C41" s="80">
        <v>1</v>
      </c>
      <c r="D41" s="25">
        <v>277777</v>
      </c>
      <c r="E41" s="9">
        <v>6.6666666666666666E-2</v>
      </c>
      <c r="F41" s="9">
        <v>9.5395975288801726E-3</v>
      </c>
    </row>
    <row r="42" spans="1:6">
      <c r="B42" t="s">
        <v>53</v>
      </c>
      <c r="C42" s="80">
        <v>1</v>
      </c>
      <c r="D42" s="25">
        <v>277777</v>
      </c>
      <c r="E42" s="9">
        <v>6.6666666666666666E-2</v>
      </c>
      <c r="F42" s="9">
        <v>9.5395975288801726E-3</v>
      </c>
    </row>
    <row r="43" spans="1:6">
      <c r="C43" s="80"/>
      <c r="D43" s="25"/>
      <c r="E43" s="9"/>
      <c r="F43" s="9"/>
    </row>
    <row r="44" spans="1:6">
      <c r="A44" t="s">
        <v>29</v>
      </c>
      <c r="C44" s="80">
        <v>15</v>
      </c>
      <c r="D44" s="25">
        <v>29118314.390000001</v>
      </c>
      <c r="E44" s="9">
        <v>1</v>
      </c>
      <c r="F44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30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9" t="s">
        <v>0</v>
      </c>
      <c r="B1" s="89" t="s">
        <v>35</v>
      </c>
      <c r="C1" s="89" t="s">
        <v>26</v>
      </c>
      <c r="D1" s="89" t="s">
        <v>31</v>
      </c>
      <c r="E1" s="89" t="s">
        <v>27</v>
      </c>
      <c r="F1" s="89" t="s">
        <v>32</v>
      </c>
      <c r="G1" s="89" t="s">
        <v>36</v>
      </c>
      <c r="H1" s="89" t="s">
        <v>37</v>
      </c>
      <c r="I1" s="89" t="s">
        <v>38</v>
      </c>
      <c r="J1" s="89" t="s">
        <v>33</v>
      </c>
      <c r="K1" s="94" t="s">
        <v>42</v>
      </c>
      <c r="L1">
        <v>130</v>
      </c>
    </row>
    <row r="2" spans="1:12" ht="15">
      <c r="A2" s="108" t="s">
        <v>97</v>
      </c>
      <c r="B2" s="108" t="s">
        <v>150</v>
      </c>
      <c r="C2" s="108" t="s">
        <v>98</v>
      </c>
      <c r="D2" s="108" t="s">
        <v>99</v>
      </c>
      <c r="E2" s="108" t="s">
        <v>59</v>
      </c>
      <c r="F2" s="109">
        <v>668585</v>
      </c>
      <c r="G2" s="110">
        <v>340000</v>
      </c>
      <c r="H2" s="108" t="s">
        <v>57</v>
      </c>
      <c r="I2" s="108" t="s">
        <v>62</v>
      </c>
      <c r="J2" s="111">
        <v>45027</v>
      </c>
    </row>
    <row r="3" spans="1:12" ht="15">
      <c r="A3" s="108" t="s">
        <v>113</v>
      </c>
      <c r="B3" s="108" t="s">
        <v>152</v>
      </c>
      <c r="C3" s="108" t="s">
        <v>98</v>
      </c>
      <c r="D3" s="108" t="s">
        <v>114</v>
      </c>
      <c r="E3" s="108" t="s">
        <v>59</v>
      </c>
      <c r="F3" s="109">
        <v>668986</v>
      </c>
      <c r="G3" s="110">
        <v>500000</v>
      </c>
      <c r="H3" s="108" t="s">
        <v>57</v>
      </c>
      <c r="I3" s="108" t="s">
        <v>62</v>
      </c>
      <c r="J3" s="111">
        <v>45037</v>
      </c>
    </row>
    <row r="4" spans="1:12" ht="15">
      <c r="A4" s="108" t="s">
        <v>113</v>
      </c>
      <c r="B4" s="108" t="s">
        <v>152</v>
      </c>
      <c r="C4" s="108" t="s">
        <v>98</v>
      </c>
      <c r="D4" s="108" t="s">
        <v>114</v>
      </c>
      <c r="E4" s="108" t="s">
        <v>59</v>
      </c>
      <c r="F4" s="109">
        <v>668886</v>
      </c>
      <c r="G4" s="110">
        <v>419950</v>
      </c>
      <c r="H4" s="108" t="s">
        <v>62</v>
      </c>
      <c r="I4" s="108" t="s">
        <v>62</v>
      </c>
      <c r="J4" s="111">
        <v>45035</v>
      </c>
    </row>
    <row r="5" spans="1:12" ht="15">
      <c r="A5" s="108" t="s">
        <v>113</v>
      </c>
      <c r="B5" s="108" t="s">
        <v>152</v>
      </c>
      <c r="C5" s="108" t="s">
        <v>98</v>
      </c>
      <c r="D5" s="108" t="s">
        <v>114</v>
      </c>
      <c r="E5" s="108" t="s">
        <v>59</v>
      </c>
      <c r="F5" s="109">
        <v>668979</v>
      </c>
      <c r="G5" s="110">
        <v>419950</v>
      </c>
      <c r="H5" s="108" t="s">
        <v>57</v>
      </c>
      <c r="I5" s="108" t="s">
        <v>62</v>
      </c>
      <c r="J5" s="111">
        <v>45037</v>
      </c>
    </row>
    <row r="6" spans="1:12" ht="15">
      <c r="A6" s="108" t="s">
        <v>113</v>
      </c>
      <c r="B6" s="108" t="s">
        <v>152</v>
      </c>
      <c r="C6" s="108" t="s">
        <v>98</v>
      </c>
      <c r="D6" s="108" t="s">
        <v>114</v>
      </c>
      <c r="E6" s="108" t="s">
        <v>59</v>
      </c>
      <c r="F6" s="109">
        <v>669174</v>
      </c>
      <c r="G6" s="110">
        <v>434950</v>
      </c>
      <c r="H6" s="108" t="s">
        <v>62</v>
      </c>
      <c r="I6" s="108" t="s">
        <v>62</v>
      </c>
      <c r="J6" s="111">
        <v>45042</v>
      </c>
    </row>
    <row r="7" spans="1:12" ht="15">
      <c r="A7" s="108" t="s">
        <v>113</v>
      </c>
      <c r="B7" s="108" t="s">
        <v>152</v>
      </c>
      <c r="C7" s="108" t="s">
        <v>98</v>
      </c>
      <c r="D7" s="108" t="s">
        <v>114</v>
      </c>
      <c r="E7" s="108" t="s">
        <v>59</v>
      </c>
      <c r="F7" s="109">
        <v>669051</v>
      </c>
      <c r="G7" s="110">
        <v>511650</v>
      </c>
      <c r="H7" s="108" t="s">
        <v>62</v>
      </c>
      <c r="I7" s="108" t="s">
        <v>62</v>
      </c>
      <c r="J7" s="111">
        <v>45040</v>
      </c>
    </row>
    <row r="8" spans="1:12" ht="15">
      <c r="A8" s="108" t="s">
        <v>58</v>
      </c>
      <c r="B8" s="108" t="s">
        <v>154</v>
      </c>
      <c r="C8" s="108" t="s">
        <v>84</v>
      </c>
      <c r="D8" s="108" t="s">
        <v>85</v>
      </c>
      <c r="E8" s="108" t="s">
        <v>59</v>
      </c>
      <c r="F8" s="109">
        <v>668463</v>
      </c>
      <c r="G8" s="110">
        <v>250000</v>
      </c>
      <c r="H8" s="108" t="s">
        <v>57</v>
      </c>
      <c r="I8" s="108" t="s">
        <v>62</v>
      </c>
      <c r="J8" s="111">
        <v>45022</v>
      </c>
    </row>
    <row r="9" spans="1:12" ht="15">
      <c r="A9" s="108" t="s">
        <v>58</v>
      </c>
      <c r="B9" s="108" t="s">
        <v>154</v>
      </c>
      <c r="C9" s="108" t="s">
        <v>67</v>
      </c>
      <c r="D9" s="108" t="s">
        <v>68</v>
      </c>
      <c r="E9" s="108" t="s">
        <v>54</v>
      </c>
      <c r="F9" s="109">
        <v>668354</v>
      </c>
      <c r="G9" s="110">
        <v>33000</v>
      </c>
      <c r="H9" s="108" t="s">
        <v>57</v>
      </c>
      <c r="I9" s="108" t="s">
        <v>62</v>
      </c>
      <c r="J9" s="111">
        <v>45019</v>
      </c>
    </row>
    <row r="10" spans="1:12" ht="15">
      <c r="A10" s="108" t="s">
        <v>58</v>
      </c>
      <c r="B10" s="108" t="s">
        <v>154</v>
      </c>
      <c r="C10" s="108" t="s">
        <v>60</v>
      </c>
      <c r="D10" s="108" t="s">
        <v>61</v>
      </c>
      <c r="E10" s="108" t="s">
        <v>54</v>
      </c>
      <c r="F10" s="109">
        <v>668769</v>
      </c>
      <c r="G10" s="110">
        <v>2254923</v>
      </c>
      <c r="H10" s="108" t="s">
        <v>57</v>
      </c>
      <c r="I10" s="108" t="s">
        <v>62</v>
      </c>
      <c r="J10" s="111">
        <v>45030</v>
      </c>
    </row>
    <row r="11" spans="1:12" ht="15">
      <c r="A11" s="108" t="s">
        <v>58</v>
      </c>
      <c r="B11" s="108" t="s">
        <v>154</v>
      </c>
      <c r="C11" s="108" t="s">
        <v>60</v>
      </c>
      <c r="D11" s="108" t="s">
        <v>61</v>
      </c>
      <c r="E11" s="108" t="s">
        <v>59</v>
      </c>
      <c r="F11" s="109">
        <v>668402</v>
      </c>
      <c r="G11" s="110">
        <v>450000</v>
      </c>
      <c r="H11" s="108" t="s">
        <v>57</v>
      </c>
      <c r="I11" s="108" t="s">
        <v>62</v>
      </c>
      <c r="J11" s="111">
        <v>45020</v>
      </c>
    </row>
    <row r="12" spans="1:12" ht="15">
      <c r="A12" s="108" t="s">
        <v>58</v>
      </c>
      <c r="B12" s="108" t="s">
        <v>154</v>
      </c>
      <c r="C12" s="108" t="s">
        <v>60</v>
      </c>
      <c r="D12" s="108" t="s">
        <v>61</v>
      </c>
      <c r="E12" s="108" t="s">
        <v>59</v>
      </c>
      <c r="F12" s="109">
        <v>668348</v>
      </c>
      <c r="G12" s="110">
        <v>280000</v>
      </c>
      <c r="H12" s="108" t="s">
        <v>62</v>
      </c>
      <c r="I12" s="108" t="s">
        <v>62</v>
      </c>
      <c r="J12" s="111">
        <v>45019</v>
      </c>
    </row>
    <row r="13" spans="1:12" ht="15">
      <c r="A13" s="108" t="s">
        <v>58</v>
      </c>
      <c r="B13" s="108" t="s">
        <v>154</v>
      </c>
      <c r="C13" s="108" t="s">
        <v>84</v>
      </c>
      <c r="D13" s="108" t="s">
        <v>85</v>
      </c>
      <c r="E13" s="108" t="s">
        <v>54</v>
      </c>
      <c r="F13" s="109">
        <v>668874</v>
      </c>
      <c r="G13" s="110">
        <v>12000</v>
      </c>
      <c r="H13" s="108" t="s">
        <v>57</v>
      </c>
      <c r="I13" s="108" t="s">
        <v>62</v>
      </c>
      <c r="J13" s="111">
        <v>45035</v>
      </c>
    </row>
    <row r="14" spans="1:12" ht="15">
      <c r="A14" s="108" t="s">
        <v>73</v>
      </c>
      <c r="B14" s="108" t="s">
        <v>155</v>
      </c>
      <c r="C14" s="108" t="s">
        <v>60</v>
      </c>
      <c r="D14" s="108" t="s">
        <v>81</v>
      </c>
      <c r="E14" s="108" t="s">
        <v>59</v>
      </c>
      <c r="F14" s="109">
        <v>669212</v>
      </c>
      <c r="G14" s="110">
        <v>270000</v>
      </c>
      <c r="H14" s="108" t="s">
        <v>57</v>
      </c>
      <c r="I14" s="108" t="s">
        <v>62</v>
      </c>
      <c r="J14" s="111">
        <v>45043</v>
      </c>
    </row>
    <row r="15" spans="1:12" ht="15">
      <c r="A15" s="108" t="s">
        <v>73</v>
      </c>
      <c r="B15" s="108" t="s">
        <v>155</v>
      </c>
      <c r="C15" s="108" t="s">
        <v>92</v>
      </c>
      <c r="D15" s="108" t="s">
        <v>94</v>
      </c>
      <c r="E15" s="108" t="s">
        <v>59</v>
      </c>
      <c r="F15" s="109">
        <v>668588</v>
      </c>
      <c r="G15" s="110">
        <v>440000</v>
      </c>
      <c r="H15" s="108" t="s">
        <v>57</v>
      </c>
      <c r="I15" s="108" t="s">
        <v>62</v>
      </c>
      <c r="J15" s="111">
        <v>45027</v>
      </c>
    </row>
    <row r="16" spans="1:12" ht="15">
      <c r="A16" s="108" t="s">
        <v>73</v>
      </c>
      <c r="B16" s="108" t="s">
        <v>155</v>
      </c>
      <c r="C16" s="108" t="s">
        <v>92</v>
      </c>
      <c r="D16" s="108" t="s">
        <v>94</v>
      </c>
      <c r="E16" s="108" t="s">
        <v>59</v>
      </c>
      <c r="F16" s="109">
        <v>668844</v>
      </c>
      <c r="G16" s="110">
        <v>299900</v>
      </c>
      <c r="H16" s="108" t="s">
        <v>57</v>
      </c>
      <c r="I16" s="108" t="s">
        <v>62</v>
      </c>
      <c r="J16" s="111">
        <v>45034</v>
      </c>
    </row>
    <row r="17" spans="1:10" ht="15">
      <c r="A17" s="108" t="s">
        <v>73</v>
      </c>
      <c r="B17" s="108" t="s">
        <v>155</v>
      </c>
      <c r="C17" s="108" t="s">
        <v>74</v>
      </c>
      <c r="D17" s="108" t="s">
        <v>103</v>
      </c>
      <c r="E17" s="108" t="s">
        <v>59</v>
      </c>
      <c r="F17" s="109">
        <v>668816</v>
      </c>
      <c r="G17" s="110">
        <v>325000</v>
      </c>
      <c r="H17" s="108" t="s">
        <v>57</v>
      </c>
      <c r="I17" s="108" t="s">
        <v>62</v>
      </c>
      <c r="J17" s="111">
        <v>45033</v>
      </c>
    </row>
    <row r="18" spans="1:10" ht="15">
      <c r="A18" s="108" t="s">
        <v>73</v>
      </c>
      <c r="B18" s="108" t="s">
        <v>155</v>
      </c>
      <c r="C18" s="108" t="s">
        <v>111</v>
      </c>
      <c r="D18" s="108" t="s">
        <v>112</v>
      </c>
      <c r="E18" s="108" t="s">
        <v>59</v>
      </c>
      <c r="F18" s="109">
        <v>669186</v>
      </c>
      <c r="G18" s="110">
        <v>230000</v>
      </c>
      <c r="H18" s="108" t="s">
        <v>57</v>
      </c>
      <c r="I18" s="108" t="s">
        <v>62</v>
      </c>
      <c r="J18" s="111">
        <v>45043</v>
      </c>
    </row>
    <row r="19" spans="1:10" ht="15">
      <c r="A19" s="108" t="s">
        <v>73</v>
      </c>
      <c r="B19" s="108" t="s">
        <v>155</v>
      </c>
      <c r="C19" s="108" t="s">
        <v>60</v>
      </c>
      <c r="D19" s="108" t="s">
        <v>81</v>
      </c>
      <c r="E19" s="108" t="s">
        <v>59</v>
      </c>
      <c r="F19" s="109">
        <v>668883</v>
      </c>
      <c r="G19" s="110">
        <v>369000</v>
      </c>
      <c r="H19" s="108" t="s">
        <v>57</v>
      </c>
      <c r="I19" s="108" t="s">
        <v>62</v>
      </c>
      <c r="J19" s="111">
        <v>45035</v>
      </c>
    </row>
    <row r="20" spans="1:10" ht="15">
      <c r="A20" s="108" t="s">
        <v>73</v>
      </c>
      <c r="B20" s="108" t="s">
        <v>155</v>
      </c>
      <c r="C20" s="108" t="s">
        <v>74</v>
      </c>
      <c r="D20" s="108" t="s">
        <v>75</v>
      </c>
      <c r="E20" s="108" t="s">
        <v>59</v>
      </c>
      <c r="F20" s="109">
        <v>668390</v>
      </c>
      <c r="G20" s="110">
        <v>455000</v>
      </c>
      <c r="H20" s="108" t="s">
        <v>57</v>
      </c>
      <c r="I20" s="108" t="s">
        <v>62</v>
      </c>
      <c r="J20" s="111">
        <v>45020</v>
      </c>
    </row>
    <row r="21" spans="1:10" ht="15">
      <c r="A21" s="108" t="s">
        <v>73</v>
      </c>
      <c r="B21" s="108" t="s">
        <v>155</v>
      </c>
      <c r="C21" s="108" t="s">
        <v>95</v>
      </c>
      <c r="D21" s="108" t="s">
        <v>96</v>
      </c>
      <c r="E21" s="108" t="s">
        <v>59</v>
      </c>
      <c r="F21" s="109">
        <v>668607</v>
      </c>
      <c r="G21" s="110">
        <v>160000</v>
      </c>
      <c r="H21" s="108" t="s">
        <v>57</v>
      </c>
      <c r="I21" s="108" t="s">
        <v>62</v>
      </c>
      <c r="J21" s="111">
        <v>45027</v>
      </c>
    </row>
    <row r="22" spans="1:10" ht="15">
      <c r="A22" s="108" t="s">
        <v>73</v>
      </c>
      <c r="B22" s="108" t="s">
        <v>155</v>
      </c>
      <c r="C22" s="108" t="s">
        <v>92</v>
      </c>
      <c r="D22" s="108" t="s">
        <v>94</v>
      </c>
      <c r="E22" s="108" t="s">
        <v>59</v>
      </c>
      <c r="F22" s="109">
        <v>668543</v>
      </c>
      <c r="G22" s="110">
        <v>495000</v>
      </c>
      <c r="H22" s="108" t="s">
        <v>57</v>
      </c>
      <c r="I22" s="108" t="s">
        <v>62</v>
      </c>
      <c r="J22" s="111">
        <v>45026</v>
      </c>
    </row>
    <row r="23" spans="1:10" ht="15">
      <c r="A23" s="108" t="s">
        <v>73</v>
      </c>
      <c r="B23" s="108" t="s">
        <v>155</v>
      </c>
      <c r="C23" s="108" t="s">
        <v>74</v>
      </c>
      <c r="D23" s="108" t="s">
        <v>103</v>
      </c>
      <c r="E23" s="108" t="s">
        <v>102</v>
      </c>
      <c r="F23" s="109">
        <v>668631</v>
      </c>
      <c r="G23" s="110">
        <v>295000</v>
      </c>
      <c r="H23" s="108" t="s">
        <v>57</v>
      </c>
      <c r="I23" s="108" t="s">
        <v>62</v>
      </c>
      <c r="J23" s="111">
        <v>45028</v>
      </c>
    </row>
    <row r="24" spans="1:10" ht="15">
      <c r="A24" s="108" t="s">
        <v>73</v>
      </c>
      <c r="B24" s="108" t="s">
        <v>155</v>
      </c>
      <c r="C24" s="108" t="s">
        <v>95</v>
      </c>
      <c r="D24" s="108" t="s">
        <v>96</v>
      </c>
      <c r="E24" s="108" t="s">
        <v>59</v>
      </c>
      <c r="F24" s="109">
        <v>668888</v>
      </c>
      <c r="G24" s="110">
        <v>296000</v>
      </c>
      <c r="H24" s="108" t="s">
        <v>57</v>
      </c>
      <c r="I24" s="108" t="s">
        <v>62</v>
      </c>
      <c r="J24" s="111">
        <v>45035</v>
      </c>
    </row>
    <row r="25" spans="1:10" ht="15">
      <c r="A25" s="108" t="s">
        <v>73</v>
      </c>
      <c r="B25" s="108" t="s">
        <v>155</v>
      </c>
      <c r="C25" s="108" t="s">
        <v>74</v>
      </c>
      <c r="D25" s="108" t="s">
        <v>105</v>
      </c>
      <c r="E25" s="108" t="s">
        <v>102</v>
      </c>
      <c r="F25" s="109">
        <v>668652</v>
      </c>
      <c r="G25" s="110">
        <v>215000</v>
      </c>
      <c r="H25" s="108" t="s">
        <v>57</v>
      </c>
      <c r="I25" s="108" t="s">
        <v>62</v>
      </c>
      <c r="J25" s="111">
        <v>45028</v>
      </c>
    </row>
    <row r="26" spans="1:10" ht="15">
      <c r="A26" s="108" t="s">
        <v>73</v>
      </c>
      <c r="B26" s="108" t="s">
        <v>155</v>
      </c>
      <c r="C26" s="108" t="s">
        <v>92</v>
      </c>
      <c r="D26" s="108" t="s">
        <v>106</v>
      </c>
      <c r="E26" s="108" t="s">
        <v>59</v>
      </c>
      <c r="F26" s="109">
        <v>668664</v>
      </c>
      <c r="G26" s="110">
        <v>300000</v>
      </c>
      <c r="H26" s="108" t="s">
        <v>57</v>
      </c>
      <c r="I26" s="108" t="s">
        <v>62</v>
      </c>
      <c r="J26" s="111">
        <v>45028</v>
      </c>
    </row>
    <row r="27" spans="1:10" ht="15">
      <c r="A27" s="108" t="s">
        <v>73</v>
      </c>
      <c r="B27" s="108" t="s">
        <v>155</v>
      </c>
      <c r="C27" s="108" t="s">
        <v>60</v>
      </c>
      <c r="D27" s="108" t="s">
        <v>81</v>
      </c>
      <c r="E27" s="108" t="s">
        <v>59</v>
      </c>
      <c r="F27" s="109">
        <v>668405</v>
      </c>
      <c r="G27" s="110">
        <v>535000</v>
      </c>
      <c r="H27" s="108" t="s">
        <v>57</v>
      </c>
      <c r="I27" s="108" t="s">
        <v>62</v>
      </c>
      <c r="J27" s="111">
        <v>45020</v>
      </c>
    </row>
    <row r="28" spans="1:10" ht="15">
      <c r="A28" s="108" t="s">
        <v>73</v>
      </c>
      <c r="B28" s="108" t="s">
        <v>155</v>
      </c>
      <c r="C28" s="108" t="s">
        <v>78</v>
      </c>
      <c r="D28" s="108" t="s">
        <v>79</v>
      </c>
      <c r="E28" s="108" t="s">
        <v>54</v>
      </c>
      <c r="F28" s="109">
        <v>668398</v>
      </c>
      <c r="G28" s="110">
        <v>5162500</v>
      </c>
      <c r="H28" s="108" t="s">
        <v>57</v>
      </c>
      <c r="I28" s="108" t="s">
        <v>62</v>
      </c>
      <c r="J28" s="111">
        <v>45020</v>
      </c>
    </row>
    <row r="29" spans="1:10" ht="15">
      <c r="A29" s="108" t="s">
        <v>73</v>
      </c>
      <c r="B29" s="108" t="s">
        <v>155</v>
      </c>
      <c r="C29" s="108" t="s">
        <v>74</v>
      </c>
      <c r="D29" s="108" t="s">
        <v>109</v>
      </c>
      <c r="E29" s="108" t="s">
        <v>59</v>
      </c>
      <c r="F29" s="109">
        <v>668730</v>
      </c>
      <c r="G29" s="110">
        <v>410000</v>
      </c>
      <c r="H29" s="108" t="s">
        <v>57</v>
      </c>
      <c r="I29" s="108" t="s">
        <v>62</v>
      </c>
      <c r="J29" s="111">
        <v>45030</v>
      </c>
    </row>
    <row r="30" spans="1:10" ht="15">
      <c r="A30" s="108" t="s">
        <v>73</v>
      </c>
      <c r="B30" s="108" t="s">
        <v>155</v>
      </c>
      <c r="C30" s="108" t="s">
        <v>74</v>
      </c>
      <c r="D30" s="108" t="s">
        <v>75</v>
      </c>
      <c r="E30" s="108" t="s">
        <v>59</v>
      </c>
      <c r="F30" s="109">
        <v>668944</v>
      </c>
      <c r="G30" s="110">
        <v>170000</v>
      </c>
      <c r="H30" s="108" t="s">
        <v>57</v>
      </c>
      <c r="I30" s="108" t="s">
        <v>62</v>
      </c>
      <c r="J30" s="111">
        <v>45037</v>
      </c>
    </row>
    <row r="31" spans="1:10" ht="15">
      <c r="A31" s="108" t="s">
        <v>73</v>
      </c>
      <c r="B31" s="108" t="s">
        <v>155</v>
      </c>
      <c r="C31" s="108" t="s">
        <v>92</v>
      </c>
      <c r="D31" s="108" t="s">
        <v>106</v>
      </c>
      <c r="E31" s="108" t="s">
        <v>59</v>
      </c>
      <c r="F31" s="109">
        <v>669204</v>
      </c>
      <c r="G31" s="110">
        <v>415000</v>
      </c>
      <c r="H31" s="108" t="s">
        <v>57</v>
      </c>
      <c r="I31" s="108" t="s">
        <v>62</v>
      </c>
      <c r="J31" s="111">
        <v>45043</v>
      </c>
    </row>
    <row r="32" spans="1:10" ht="15">
      <c r="A32" s="108" t="s">
        <v>73</v>
      </c>
      <c r="B32" s="108" t="s">
        <v>155</v>
      </c>
      <c r="C32" s="108" t="s">
        <v>74</v>
      </c>
      <c r="D32" s="108" t="s">
        <v>105</v>
      </c>
      <c r="E32" s="108" t="s">
        <v>102</v>
      </c>
      <c r="F32" s="109">
        <v>668786</v>
      </c>
      <c r="G32" s="110">
        <v>350000</v>
      </c>
      <c r="H32" s="108" t="s">
        <v>57</v>
      </c>
      <c r="I32" s="108" t="s">
        <v>62</v>
      </c>
      <c r="J32" s="111">
        <v>45033</v>
      </c>
    </row>
    <row r="33" spans="1:10" ht="15">
      <c r="A33" s="108" t="s">
        <v>73</v>
      </c>
      <c r="B33" s="108" t="s">
        <v>155</v>
      </c>
      <c r="C33" s="108" t="s">
        <v>92</v>
      </c>
      <c r="D33" s="108" t="s">
        <v>106</v>
      </c>
      <c r="E33" s="108" t="s">
        <v>54</v>
      </c>
      <c r="F33" s="109">
        <v>669092</v>
      </c>
      <c r="G33" s="110">
        <v>212000</v>
      </c>
      <c r="H33" s="108" t="s">
        <v>57</v>
      </c>
      <c r="I33" s="108" t="s">
        <v>62</v>
      </c>
      <c r="J33" s="111">
        <v>45041</v>
      </c>
    </row>
    <row r="34" spans="1:10" ht="15">
      <c r="A34" s="108" t="s">
        <v>73</v>
      </c>
      <c r="B34" s="108" t="s">
        <v>155</v>
      </c>
      <c r="C34" s="108" t="s">
        <v>92</v>
      </c>
      <c r="D34" s="108" t="s">
        <v>94</v>
      </c>
      <c r="E34" s="108" t="s">
        <v>59</v>
      </c>
      <c r="F34" s="109">
        <v>668764</v>
      </c>
      <c r="G34" s="110">
        <v>315000</v>
      </c>
      <c r="H34" s="108" t="s">
        <v>57</v>
      </c>
      <c r="I34" s="108" t="s">
        <v>62</v>
      </c>
      <c r="J34" s="111">
        <v>45030</v>
      </c>
    </row>
    <row r="35" spans="1:10" ht="15">
      <c r="A35" s="108" t="s">
        <v>73</v>
      </c>
      <c r="B35" s="108" t="s">
        <v>155</v>
      </c>
      <c r="C35" s="108" t="s">
        <v>111</v>
      </c>
      <c r="D35" s="108" t="s">
        <v>112</v>
      </c>
      <c r="E35" s="108" t="s">
        <v>54</v>
      </c>
      <c r="F35" s="109">
        <v>668850</v>
      </c>
      <c r="G35" s="110">
        <v>115000</v>
      </c>
      <c r="H35" s="108" t="s">
        <v>57</v>
      </c>
      <c r="I35" s="108" t="s">
        <v>62</v>
      </c>
      <c r="J35" s="111">
        <v>45034</v>
      </c>
    </row>
    <row r="36" spans="1:10" ht="15">
      <c r="A36" s="108" t="s">
        <v>73</v>
      </c>
      <c r="B36" s="108" t="s">
        <v>155</v>
      </c>
      <c r="C36" s="108" t="s">
        <v>74</v>
      </c>
      <c r="D36" s="108" t="s">
        <v>103</v>
      </c>
      <c r="E36" s="108" t="s">
        <v>102</v>
      </c>
      <c r="F36" s="109">
        <v>669037</v>
      </c>
      <c r="G36" s="110">
        <v>195000</v>
      </c>
      <c r="H36" s="108" t="s">
        <v>57</v>
      </c>
      <c r="I36" s="108" t="s">
        <v>62</v>
      </c>
      <c r="J36" s="111">
        <v>45040</v>
      </c>
    </row>
    <row r="37" spans="1:10" ht="15">
      <c r="A37" s="108" t="s">
        <v>73</v>
      </c>
      <c r="B37" s="108" t="s">
        <v>155</v>
      </c>
      <c r="C37" s="108" t="s">
        <v>92</v>
      </c>
      <c r="D37" s="108" t="s">
        <v>94</v>
      </c>
      <c r="E37" s="108" t="s">
        <v>59</v>
      </c>
      <c r="F37" s="109">
        <v>669033</v>
      </c>
      <c r="G37" s="110">
        <v>310000</v>
      </c>
      <c r="H37" s="108" t="s">
        <v>57</v>
      </c>
      <c r="I37" s="108" t="s">
        <v>62</v>
      </c>
      <c r="J37" s="111">
        <v>45040</v>
      </c>
    </row>
    <row r="38" spans="1:10" ht="15">
      <c r="A38" s="108" t="s">
        <v>73</v>
      </c>
      <c r="B38" s="108" t="s">
        <v>155</v>
      </c>
      <c r="C38" s="108" t="s">
        <v>60</v>
      </c>
      <c r="D38" s="108" t="s">
        <v>81</v>
      </c>
      <c r="E38" s="108" t="s">
        <v>59</v>
      </c>
      <c r="F38" s="109">
        <v>669022</v>
      </c>
      <c r="G38" s="110">
        <v>287200</v>
      </c>
      <c r="H38" s="108" t="s">
        <v>57</v>
      </c>
      <c r="I38" s="108" t="s">
        <v>62</v>
      </c>
      <c r="J38" s="111">
        <v>45040</v>
      </c>
    </row>
    <row r="39" spans="1:10" ht="15">
      <c r="A39" s="108" t="s">
        <v>73</v>
      </c>
      <c r="B39" s="108" t="s">
        <v>155</v>
      </c>
      <c r="C39" s="108" t="s">
        <v>95</v>
      </c>
      <c r="D39" s="108" t="s">
        <v>96</v>
      </c>
      <c r="E39" s="108" t="s">
        <v>59</v>
      </c>
      <c r="F39" s="109">
        <v>668575</v>
      </c>
      <c r="G39" s="110">
        <v>310000</v>
      </c>
      <c r="H39" s="108" t="s">
        <v>57</v>
      </c>
      <c r="I39" s="108" t="s">
        <v>62</v>
      </c>
      <c r="J39" s="111">
        <v>45026</v>
      </c>
    </row>
    <row r="40" spans="1:10" ht="15">
      <c r="A40" s="108" t="s">
        <v>73</v>
      </c>
      <c r="B40" s="108" t="s">
        <v>155</v>
      </c>
      <c r="C40" s="108" t="s">
        <v>92</v>
      </c>
      <c r="D40" s="108" t="s">
        <v>94</v>
      </c>
      <c r="E40" s="108" t="s">
        <v>59</v>
      </c>
      <c r="F40" s="109">
        <v>669168</v>
      </c>
      <c r="G40" s="110">
        <v>465000</v>
      </c>
      <c r="H40" s="108" t="s">
        <v>57</v>
      </c>
      <c r="I40" s="108" t="s">
        <v>62</v>
      </c>
      <c r="J40" s="111">
        <v>45042</v>
      </c>
    </row>
    <row r="41" spans="1:10" ht="15">
      <c r="A41" s="108" t="s">
        <v>73</v>
      </c>
      <c r="B41" s="108" t="s">
        <v>155</v>
      </c>
      <c r="C41" s="108" t="s">
        <v>92</v>
      </c>
      <c r="D41" s="108" t="s">
        <v>94</v>
      </c>
      <c r="E41" s="108" t="s">
        <v>59</v>
      </c>
      <c r="F41" s="109">
        <v>669152</v>
      </c>
      <c r="G41" s="110">
        <v>299900</v>
      </c>
      <c r="H41" s="108" t="s">
        <v>57</v>
      </c>
      <c r="I41" s="108" t="s">
        <v>62</v>
      </c>
      <c r="J41" s="111">
        <v>45042</v>
      </c>
    </row>
    <row r="42" spans="1:10" ht="15">
      <c r="A42" s="108" t="s">
        <v>73</v>
      </c>
      <c r="B42" s="108" t="s">
        <v>155</v>
      </c>
      <c r="C42" s="108" t="s">
        <v>78</v>
      </c>
      <c r="D42" s="108" t="s">
        <v>79</v>
      </c>
      <c r="E42" s="108" t="s">
        <v>59</v>
      </c>
      <c r="F42" s="109">
        <v>668469</v>
      </c>
      <c r="G42" s="110">
        <v>378000</v>
      </c>
      <c r="H42" s="108" t="s">
        <v>57</v>
      </c>
      <c r="I42" s="108" t="s">
        <v>62</v>
      </c>
      <c r="J42" s="111">
        <v>45022</v>
      </c>
    </row>
    <row r="43" spans="1:10" ht="15">
      <c r="A43" s="108" t="s">
        <v>73</v>
      </c>
      <c r="B43" s="108" t="s">
        <v>155</v>
      </c>
      <c r="C43" s="108" t="s">
        <v>74</v>
      </c>
      <c r="D43" s="108" t="s">
        <v>109</v>
      </c>
      <c r="E43" s="108" t="s">
        <v>59</v>
      </c>
      <c r="F43" s="109">
        <v>668851</v>
      </c>
      <c r="G43" s="110">
        <v>450000</v>
      </c>
      <c r="H43" s="108" t="s">
        <v>57</v>
      </c>
      <c r="I43" s="108" t="s">
        <v>62</v>
      </c>
      <c r="J43" s="111">
        <v>45034</v>
      </c>
    </row>
    <row r="44" spans="1:10" ht="15">
      <c r="A44" s="108" t="s">
        <v>73</v>
      </c>
      <c r="B44" s="108" t="s">
        <v>155</v>
      </c>
      <c r="C44" s="108" t="s">
        <v>74</v>
      </c>
      <c r="D44" s="108" t="s">
        <v>105</v>
      </c>
      <c r="E44" s="108" t="s">
        <v>59</v>
      </c>
      <c r="F44" s="109">
        <v>669136</v>
      </c>
      <c r="G44" s="110">
        <v>315000</v>
      </c>
      <c r="H44" s="108" t="s">
        <v>57</v>
      </c>
      <c r="I44" s="108" t="s">
        <v>62</v>
      </c>
      <c r="J44" s="111">
        <v>45042</v>
      </c>
    </row>
    <row r="45" spans="1:10" ht="15">
      <c r="A45" s="108" t="s">
        <v>73</v>
      </c>
      <c r="B45" s="108" t="s">
        <v>155</v>
      </c>
      <c r="C45" s="108" t="s">
        <v>92</v>
      </c>
      <c r="D45" s="108" t="s">
        <v>94</v>
      </c>
      <c r="E45" s="108" t="s">
        <v>59</v>
      </c>
      <c r="F45" s="109">
        <v>668971</v>
      </c>
      <c r="G45" s="110">
        <v>545000</v>
      </c>
      <c r="H45" s="108" t="s">
        <v>57</v>
      </c>
      <c r="I45" s="108" t="s">
        <v>62</v>
      </c>
      <c r="J45" s="111">
        <v>45037</v>
      </c>
    </row>
    <row r="46" spans="1:10" ht="15">
      <c r="A46" s="108" t="s">
        <v>73</v>
      </c>
      <c r="B46" s="108" t="s">
        <v>155</v>
      </c>
      <c r="C46" s="108" t="s">
        <v>92</v>
      </c>
      <c r="D46" s="108" t="s">
        <v>94</v>
      </c>
      <c r="E46" s="108" t="s">
        <v>59</v>
      </c>
      <c r="F46" s="109">
        <v>669030</v>
      </c>
      <c r="G46" s="110">
        <v>435000</v>
      </c>
      <c r="H46" s="108" t="s">
        <v>57</v>
      </c>
      <c r="I46" s="108" t="s">
        <v>62</v>
      </c>
      <c r="J46" s="111">
        <v>45040</v>
      </c>
    </row>
    <row r="47" spans="1:10" ht="15">
      <c r="A47" s="108" t="s">
        <v>86</v>
      </c>
      <c r="B47" s="108" t="s">
        <v>156</v>
      </c>
      <c r="C47" s="108" t="s">
        <v>84</v>
      </c>
      <c r="D47" s="108" t="s">
        <v>87</v>
      </c>
      <c r="E47" s="108" t="s">
        <v>59</v>
      </c>
      <c r="F47" s="109">
        <v>668465</v>
      </c>
      <c r="G47" s="110">
        <v>287900</v>
      </c>
      <c r="H47" s="108" t="s">
        <v>57</v>
      </c>
      <c r="I47" s="108" t="s">
        <v>62</v>
      </c>
      <c r="J47" s="111">
        <v>45022</v>
      </c>
    </row>
    <row r="48" spans="1:10" ht="15">
      <c r="A48" s="108" t="s">
        <v>63</v>
      </c>
      <c r="B48" s="108" t="s">
        <v>157</v>
      </c>
      <c r="C48" s="108" t="s">
        <v>100</v>
      </c>
      <c r="D48" s="108" t="s">
        <v>101</v>
      </c>
      <c r="E48" s="108" t="s">
        <v>59</v>
      </c>
      <c r="F48" s="109">
        <v>668740</v>
      </c>
      <c r="G48" s="110">
        <v>219000</v>
      </c>
      <c r="H48" s="108" t="s">
        <v>57</v>
      </c>
      <c r="I48" s="108" t="s">
        <v>62</v>
      </c>
      <c r="J48" s="111">
        <v>45030</v>
      </c>
    </row>
    <row r="49" spans="1:10" ht="15">
      <c r="A49" s="108" t="s">
        <v>63</v>
      </c>
      <c r="B49" s="108" t="s">
        <v>157</v>
      </c>
      <c r="C49" s="108" t="s">
        <v>100</v>
      </c>
      <c r="D49" s="108" t="s">
        <v>101</v>
      </c>
      <c r="E49" s="108" t="s">
        <v>59</v>
      </c>
      <c r="F49" s="109">
        <v>668743</v>
      </c>
      <c r="G49" s="110">
        <v>249000</v>
      </c>
      <c r="H49" s="108" t="s">
        <v>57</v>
      </c>
      <c r="I49" s="108" t="s">
        <v>62</v>
      </c>
      <c r="J49" s="111">
        <v>45030</v>
      </c>
    </row>
    <row r="50" spans="1:10" ht="15">
      <c r="A50" s="108" t="s">
        <v>63</v>
      </c>
      <c r="B50" s="108" t="s">
        <v>157</v>
      </c>
      <c r="C50" s="108" t="s">
        <v>65</v>
      </c>
      <c r="D50" s="108" t="s">
        <v>66</v>
      </c>
      <c r="E50" s="108" t="s">
        <v>59</v>
      </c>
      <c r="F50" s="109">
        <v>669255</v>
      </c>
      <c r="G50" s="110">
        <v>380000</v>
      </c>
      <c r="H50" s="108" t="s">
        <v>57</v>
      </c>
      <c r="I50" s="108" t="s">
        <v>62</v>
      </c>
      <c r="J50" s="111">
        <v>45044</v>
      </c>
    </row>
    <row r="51" spans="1:10" ht="15">
      <c r="A51" s="108" t="s">
        <v>63</v>
      </c>
      <c r="B51" s="108" t="s">
        <v>157</v>
      </c>
      <c r="C51" s="108" t="s">
        <v>100</v>
      </c>
      <c r="D51" s="108" t="s">
        <v>101</v>
      </c>
      <c r="E51" s="108" t="s">
        <v>59</v>
      </c>
      <c r="F51" s="109">
        <v>668735</v>
      </c>
      <c r="G51" s="110">
        <v>435000</v>
      </c>
      <c r="H51" s="108" t="s">
        <v>57</v>
      </c>
      <c r="I51" s="108" t="s">
        <v>62</v>
      </c>
      <c r="J51" s="111">
        <v>45030</v>
      </c>
    </row>
    <row r="52" spans="1:10" ht="15">
      <c r="A52" s="108" t="s">
        <v>63</v>
      </c>
      <c r="B52" s="108" t="s">
        <v>157</v>
      </c>
      <c r="C52" s="108" t="s">
        <v>65</v>
      </c>
      <c r="D52" s="108" t="s">
        <v>66</v>
      </c>
      <c r="E52" s="108" t="s">
        <v>59</v>
      </c>
      <c r="F52" s="109">
        <v>668754</v>
      </c>
      <c r="G52" s="110">
        <v>370000</v>
      </c>
      <c r="H52" s="108" t="s">
        <v>57</v>
      </c>
      <c r="I52" s="108" t="s">
        <v>62</v>
      </c>
      <c r="J52" s="111">
        <v>45030</v>
      </c>
    </row>
    <row r="53" spans="1:10" ht="15">
      <c r="A53" s="108" t="s">
        <v>63</v>
      </c>
      <c r="B53" s="108" t="s">
        <v>157</v>
      </c>
      <c r="C53" s="108" t="s">
        <v>92</v>
      </c>
      <c r="D53" s="108" t="s">
        <v>110</v>
      </c>
      <c r="E53" s="108" t="s">
        <v>59</v>
      </c>
      <c r="F53" s="109">
        <v>668748</v>
      </c>
      <c r="G53" s="110">
        <v>367500</v>
      </c>
      <c r="H53" s="108" t="s">
        <v>57</v>
      </c>
      <c r="I53" s="108" t="s">
        <v>62</v>
      </c>
      <c r="J53" s="111">
        <v>45030</v>
      </c>
    </row>
    <row r="54" spans="1:10" ht="15">
      <c r="A54" s="108" t="s">
        <v>63</v>
      </c>
      <c r="B54" s="108" t="s">
        <v>157</v>
      </c>
      <c r="C54" s="108" t="s">
        <v>65</v>
      </c>
      <c r="D54" s="108" t="s">
        <v>66</v>
      </c>
      <c r="E54" s="108" t="s">
        <v>59</v>
      </c>
      <c r="F54" s="109">
        <v>668356</v>
      </c>
      <c r="G54" s="110">
        <v>688000</v>
      </c>
      <c r="H54" s="108" t="s">
        <v>57</v>
      </c>
      <c r="I54" s="108" t="s">
        <v>62</v>
      </c>
      <c r="J54" s="111">
        <v>45019</v>
      </c>
    </row>
    <row r="55" spans="1:10" ht="15">
      <c r="A55" s="108" t="s">
        <v>63</v>
      </c>
      <c r="B55" s="108" t="s">
        <v>157</v>
      </c>
      <c r="C55" s="108" t="s">
        <v>55</v>
      </c>
      <c r="D55" s="108" t="s">
        <v>72</v>
      </c>
      <c r="E55" s="108" t="s">
        <v>59</v>
      </c>
      <c r="F55" s="109">
        <v>668716</v>
      </c>
      <c r="G55" s="110">
        <v>345000</v>
      </c>
      <c r="H55" s="108" t="s">
        <v>57</v>
      </c>
      <c r="I55" s="108" t="s">
        <v>62</v>
      </c>
      <c r="J55" s="111">
        <v>45030</v>
      </c>
    </row>
    <row r="56" spans="1:10" ht="15">
      <c r="A56" s="108" t="s">
        <v>63</v>
      </c>
      <c r="B56" s="108" t="s">
        <v>157</v>
      </c>
      <c r="C56" s="108" t="s">
        <v>92</v>
      </c>
      <c r="D56" s="108" t="s">
        <v>107</v>
      </c>
      <c r="E56" s="108" t="s">
        <v>59</v>
      </c>
      <c r="F56" s="109">
        <v>668722</v>
      </c>
      <c r="G56" s="110">
        <v>369478</v>
      </c>
      <c r="H56" s="108" t="s">
        <v>62</v>
      </c>
      <c r="I56" s="108" t="s">
        <v>62</v>
      </c>
      <c r="J56" s="111">
        <v>45030</v>
      </c>
    </row>
    <row r="57" spans="1:10" ht="15">
      <c r="A57" s="108" t="s">
        <v>63</v>
      </c>
      <c r="B57" s="108" t="s">
        <v>157</v>
      </c>
      <c r="C57" s="108" t="s">
        <v>55</v>
      </c>
      <c r="D57" s="108" t="s">
        <v>72</v>
      </c>
      <c r="E57" s="108" t="s">
        <v>102</v>
      </c>
      <c r="F57" s="109">
        <v>668724</v>
      </c>
      <c r="G57" s="110">
        <v>292000</v>
      </c>
      <c r="H57" s="108" t="s">
        <v>57</v>
      </c>
      <c r="I57" s="108" t="s">
        <v>62</v>
      </c>
      <c r="J57" s="111">
        <v>45030</v>
      </c>
    </row>
    <row r="58" spans="1:10" ht="15">
      <c r="A58" s="108" t="s">
        <v>63</v>
      </c>
      <c r="B58" s="108" t="s">
        <v>157</v>
      </c>
      <c r="C58" s="108" t="s">
        <v>65</v>
      </c>
      <c r="D58" s="108" t="s">
        <v>66</v>
      </c>
      <c r="E58" s="108" t="s">
        <v>59</v>
      </c>
      <c r="F58" s="109">
        <v>669267</v>
      </c>
      <c r="G58" s="110">
        <v>343000</v>
      </c>
      <c r="H58" s="108" t="s">
        <v>57</v>
      </c>
      <c r="I58" s="108" t="s">
        <v>62</v>
      </c>
      <c r="J58" s="111">
        <v>45044</v>
      </c>
    </row>
    <row r="59" spans="1:10" ht="15">
      <c r="A59" s="108" t="s">
        <v>63</v>
      </c>
      <c r="B59" s="108" t="s">
        <v>157</v>
      </c>
      <c r="C59" s="108" t="s">
        <v>67</v>
      </c>
      <c r="D59" s="108" t="s">
        <v>83</v>
      </c>
      <c r="E59" s="108" t="s">
        <v>59</v>
      </c>
      <c r="F59" s="109">
        <v>668451</v>
      </c>
      <c r="G59" s="110">
        <v>200000</v>
      </c>
      <c r="H59" s="108" t="s">
        <v>57</v>
      </c>
      <c r="I59" s="108" t="s">
        <v>62</v>
      </c>
      <c r="J59" s="111">
        <v>45021</v>
      </c>
    </row>
    <row r="60" spans="1:10" ht="15">
      <c r="A60" s="108" t="s">
        <v>63</v>
      </c>
      <c r="B60" s="108" t="s">
        <v>157</v>
      </c>
      <c r="C60" s="108" t="s">
        <v>55</v>
      </c>
      <c r="D60" s="108" t="s">
        <v>72</v>
      </c>
      <c r="E60" s="108" t="s">
        <v>59</v>
      </c>
      <c r="F60" s="109">
        <v>668604</v>
      </c>
      <c r="G60" s="110">
        <v>315000</v>
      </c>
      <c r="H60" s="108" t="s">
        <v>57</v>
      </c>
      <c r="I60" s="108" t="s">
        <v>62</v>
      </c>
      <c r="J60" s="111">
        <v>45027</v>
      </c>
    </row>
    <row r="61" spans="1:10" ht="15">
      <c r="A61" s="108" t="s">
        <v>63</v>
      </c>
      <c r="B61" s="108" t="s">
        <v>157</v>
      </c>
      <c r="C61" s="108" t="s">
        <v>65</v>
      </c>
      <c r="D61" s="108" t="s">
        <v>66</v>
      </c>
      <c r="E61" s="108" t="s">
        <v>64</v>
      </c>
      <c r="F61" s="109">
        <v>668351</v>
      </c>
      <c r="G61" s="110">
        <v>800000</v>
      </c>
      <c r="H61" s="108" t="s">
        <v>57</v>
      </c>
      <c r="I61" s="108" t="s">
        <v>62</v>
      </c>
      <c r="J61" s="111">
        <v>45019</v>
      </c>
    </row>
    <row r="62" spans="1:10" ht="15">
      <c r="A62" s="108" t="s">
        <v>63</v>
      </c>
      <c r="B62" s="108" t="s">
        <v>157</v>
      </c>
      <c r="C62" s="108" t="s">
        <v>55</v>
      </c>
      <c r="D62" s="108" t="s">
        <v>72</v>
      </c>
      <c r="E62" s="108" t="s">
        <v>59</v>
      </c>
      <c r="F62" s="109">
        <v>668677</v>
      </c>
      <c r="G62" s="110">
        <v>430000</v>
      </c>
      <c r="H62" s="108" t="s">
        <v>57</v>
      </c>
      <c r="I62" s="108" t="s">
        <v>62</v>
      </c>
      <c r="J62" s="111">
        <v>45029</v>
      </c>
    </row>
    <row r="63" spans="1:10" ht="15">
      <c r="A63" s="108" t="s">
        <v>63</v>
      </c>
      <c r="B63" s="108" t="s">
        <v>157</v>
      </c>
      <c r="C63" s="108" t="s">
        <v>65</v>
      </c>
      <c r="D63" s="108" t="s">
        <v>66</v>
      </c>
      <c r="E63" s="108" t="s">
        <v>59</v>
      </c>
      <c r="F63" s="109">
        <v>669264</v>
      </c>
      <c r="G63" s="110">
        <v>380000</v>
      </c>
      <c r="H63" s="108" t="s">
        <v>57</v>
      </c>
      <c r="I63" s="108" t="s">
        <v>62</v>
      </c>
      <c r="J63" s="111">
        <v>45044</v>
      </c>
    </row>
    <row r="64" spans="1:10" ht="15">
      <c r="A64" s="108" t="s">
        <v>63</v>
      </c>
      <c r="B64" s="108" t="s">
        <v>157</v>
      </c>
      <c r="C64" s="108" t="s">
        <v>100</v>
      </c>
      <c r="D64" s="108" t="s">
        <v>101</v>
      </c>
      <c r="E64" s="108" t="s">
        <v>59</v>
      </c>
      <c r="F64" s="109">
        <v>668596</v>
      </c>
      <c r="G64" s="110">
        <v>449000</v>
      </c>
      <c r="H64" s="108" t="s">
        <v>57</v>
      </c>
      <c r="I64" s="108" t="s">
        <v>62</v>
      </c>
      <c r="J64" s="111">
        <v>45027</v>
      </c>
    </row>
    <row r="65" spans="1:10" ht="15">
      <c r="A65" s="108" t="s">
        <v>63</v>
      </c>
      <c r="B65" s="108" t="s">
        <v>157</v>
      </c>
      <c r="C65" s="108" t="s">
        <v>65</v>
      </c>
      <c r="D65" s="108" t="s">
        <v>66</v>
      </c>
      <c r="E65" s="108" t="s">
        <v>59</v>
      </c>
      <c r="F65" s="109">
        <v>668592</v>
      </c>
      <c r="G65" s="110">
        <v>775000</v>
      </c>
      <c r="H65" s="108" t="s">
        <v>57</v>
      </c>
      <c r="I65" s="108" t="s">
        <v>62</v>
      </c>
      <c r="J65" s="111">
        <v>45027</v>
      </c>
    </row>
    <row r="66" spans="1:10" ht="15">
      <c r="A66" s="108" t="s">
        <v>63</v>
      </c>
      <c r="B66" s="108" t="s">
        <v>157</v>
      </c>
      <c r="C66" s="108" t="s">
        <v>67</v>
      </c>
      <c r="D66" s="108" t="s">
        <v>104</v>
      </c>
      <c r="E66" s="108" t="s">
        <v>59</v>
      </c>
      <c r="F66" s="109">
        <v>668641</v>
      </c>
      <c r="G66" s="110">
        <v>225000</v>
      </c>
      <c r="H66" s="108" t="s">
        <v>57</v>
      </c>
      <c r="I66" s="108" t="s">
        <v>62</v>
      </c>
      <c r="J66" s="111">
        <v>45028</v>
      </c>
    </row>
    <row r="67" spans="1:10" ht="15">
      <c r="A67" s="108" t="s">
        <v>63</v>
      </c>
      <c r="B67" s="108" t="s">
        <v>157</v>
      </c>
      <c r="C67" s="108" t="s">
        <v>100</v>
      </c>
      <c r="D67" s="108" t="s">
        <v>101</v>
      </c>
      <c r="E67" s="108" t="s">
        <v>59</v>
      </c>
      <c r="F67" s="109">
        <v>668645</v>
      </c>
      <c r="G67" s="110">
        <v>360000</v>
      </c>
      <c r="H67" s="108" t="s">
        <v>57</v>
      </c>
      <c r="I67" s="108" t="s">
        <v>62</v>
      </c>
      <c r="J67" s="111">
        <v>45028</v>
      </c>
    </row>
    <row r="68" spans="1:10" ht="15">
      <c r="A68" s="108" t="s">
        <v>63</v>
      </c>
      <c r="B68" s="108" t="s">
        <v>157</v>
      </c>
      <c r="C68" s="108" t="s">
        <v>67</v>
      </c>
      <c r="D68" s="108" t="s">
        <v>88</v>
      </c>
      <c r="E68" s="108" t="s">
        <v>59</v>
      </c>
      <c r="F68" s="109">
        <v>668658</v>
      </c>
      <c r="G68" s="110">
        <v>133318.01999999999</v>
      </c>
      <c r="H68" s="108" t="s">
        <v>57</v>
      </c>
      <c r="I68" s="108" t="s">
        <v>62</v>
      </c>
      <c r="J68" s="111">
        <v>45028</v>
      </c>
    </row>
    <row r="69" spans="1:10" ht="15">
      <c r="A69" s="108" t="s">
        <v>63</v>
      </c>
      <c r="B69" s="108" t="s">
        <v>157</v>
      </c>
      <c r="C69" s="108" t="s">
        <v>67</v>
      </c>
      <c r="D69" s="108" t="s">
        <v>88</v>
      </c>
      <c r="E69" s="108" t="s">
        <v>59</v>
      </c>
      <c r="F69" s="109">
        <v>668495</v>
      </c>
      <c r="G69" s="110">
        <v>66500</v>
      </c>
      <c r="H69" s="108" t="s">
        <v>57</v>
      </c>
      <c r="I69" s="108" t="s">
        <v>62</v>
      </c>
      <c r="J69" s="111">
        <v>45022</v>
      </c>
    </row>
    <row r="70" spans="1:10" ht="15">
      <c r="A70" s="108" t="s">
        <v>63</v>
      </c>
      <c r="B70" s="108" t="s">
        <v>157</v>
      </c>
      <c r="C70" s="108" t="s">
        <v>67</v>
      </c>
      <c r="D70" s="108" t="s">
        <v>83</v>
      </c>
      <c r="E70" s="108" t="s">
        <v>59</v>
      </c>
      <c r="F70" s="109">
        <v>669129</v>
      </c>
      <c r="G70" s="110">
        <v>78000</v>
      </c>
      <c r="H70" s="108" t="s">
        <v>57</v>
      </c>
      <c r="I70" s="108" t="s">
        <v>62</v>
      </c>
      <c r="J70" s="111">
        <v>45042</v>
      </c>
    </row>
    <row r="71" spans="1:10" ht="15">
      <c r="A71" s="108" t="s">
        <v>63</v>
      </c>
      <c r="B71" s="108" t="s">
        <v>157</v>
      </c>
      <c r="C71" s="108" t="s">
        <v>67</v>
      </c>
      <c r="D71" s="108" t="s">
        <v>88</v>
      </c>
      <c r="E71" s="108" t="s">
        <v>102</v>
      </c>
      <c r="F71" s="109">
        <v>668933</v>
      </c>
      <c r="G71" s="110">
        <v>86000</v>
      </c>
      <c r="H71" s="108" t="s">
        <v>57</v>
      </c>
      <c r="I71" s="108" t="s">
        <v>62</v>
      </c>
      <c r="J71" s="111">
        <v>45036</v>
      </c>
    </row>
    <row r="72" spans="1:10" ht="15">
      <c r="A72" s="108" t="s">
        <v>63</v>
      </c>
      <c r="B72" s="108" t="s">
        <v>157</v>
      </c>
      <c r="C72" s="108" t="s">
        <v>67</v>
      </c>
      <c r="D72" s="108" t="s">
        <v>88</v>
      </c>
      <c r="E72" s="108" t="s">
        <v>102</v>
      </c>
      <c r="F72" s="109">
        <v>668940</v>
      </c>
      <c r="G72" s="110">
        <v>140000</v>
      </c>
      <c r="H72" s="108" t="s">
        <v>57</v>
      </c>
      <c r="I72" s="108" t="s">
        <v>62</v>
      </c>
      <c r="J72" s="111">
        <v>45037</v>
      </c>
    </row>
    <row r="73" spans="1:10" ht="15">
      <c r="A73" s="108" t="s">
        <v>63</v>
      </c>
      <c r="B73" s="108" t="s">
        <v>157</v>
      </c>
      <c r="C73" s="108" t="s">
        <v>89</v>
      </c>
      <c r="D73" s="108" t="s">
        <v>115</v>
      </c>
      <c r="E73" s="108" t="s">
        <v>102</v>
      </c>
      <c r="F73" s="109">
        <v>668957</v>
      </c>
      <c r="G73" s="110">
        <v>315000</v>
      </c>
      <c r="H73" s="108" t="s">
        <v>57</v>
      </c>
      <c r="I73" s="108" t="s">
        <v>62</v>
      </c>
      <c r="J73" s="111">
        <v>45037</v>
      </c>
    </row>
    <row r="74" spans="1:10" ht="15">
      <c r="A74" s="108" t="s">
        <v>63</v>
      </c>
      <c r="B74" s="108" t="s">
        <v>157</v>
      </c>
      <c r="C74" s="108" t="s">
        <v>100</v>
      </c>
      <c r="D74" s="108" t="s">
        <v>101</v>
      </c>
      <c r="E74" s="108" t="s">
        <v>59</v>
      </c>
      <c r="F74" s="109">
        <v>668963</v>
      </c>
      <c r="G74" s="110">
        <v>205000</v>
      </c>
      <c r="H74" s="108" t="s">
        <v>57</v>
      </c>
      <c r="I74" s="108" t="s">
        <v>62</v>
      </c>
      <c r="J74" s="111">
        <v>45037</v>
      </c>
    </row>
    <row r="75" spans="1:10" ht="15">
      <c r="A75" s="108" t="s">
        <v>63</v>
      </c>
      <c r="B75" s="108" t="s">
        <v>157</v>
      </c>
      <c r="C75" s="108" t="s">
        <v>67</v>
      </c>
      <c r="D75" s="108" t="s">
        <v>88</v>
      </c>
      <c r="E75" s="108" t="s">
        <v>59</v>
      </c>
      <c r="F75" s="109">
        <v>669112</v>
      </c>
      <c r="G75" s="110">
        <v>430000</v>
      </c>
      <c r="H75" s="108" t="s">
        <v>57</v>
      </c>
      <c r="I75" s="108" t="s">
        <v>62</v>
      </c>
      <c r="J75" s="111">
        <v>45041</v>
      </c>
    </row>
    <row r="76" spans="1:10" ht="15">
      <c r="A76" s="108" t="s">
        <v>63</v>
      </c>
      <c r="B76" s="108" t="s">
        <v>157</v>
      </c>
      <c r="C76" s="108" t="s">
        <v>65</v>
      </c>
      <c r="D76" s="108" t="s">
        <v>116</v>
      </c>
      <c r="E76" s="108" t="s">
        <v>54</v>
      </c>
      <c r="F76" s="109">
        <v>669122</v>
      </c>
      <c r="G76" s="110">
        <v>77500</v>
      </c>
      <c r="H76" s="108" t="s">
        <v>57</v>
      </c>
      <c r="I76" s="108" t="s">
        <v>62</v>
      </c>
      <c r="J76" s="111">
        <v>45042</v>
      </c>
    </row>
    <row r="77" spans="1:10" ht="15">
      <c r="A77" s="108" t="s">
        <v>63</v>
      </c>
      <c r="B77" s="108" t="s">
        <v>157</v>
      </c>
      <c r="C77" s="108" t="s">
        <v>100</v>
      </c>
      <c r="D77" s="108" t="s">
        <v>101</v>
      </c>
      <c r="E77" s="108" t="s">
        <v>54</v>
      </c>
      <c r="F77" s="109">
        <v>668833</v>
      </c>
      <c r="G77" s="110">
        <v>200000</v>
      </c>
      <c r="H77" s="108" t="s">
        <v>57</v>
      </c>
      <c r="I77" s="108" t="s">
        <v>62</v>
      </c>
      <c r="J77" s="111">
        <v>45034</v>
      </c>
    </row>
    <row r="78" spans="1:10" ht="15">
      <c r="A78" s="108" t="s">
        <v>63</v>
      </c>
      <c r="B78" s="108" t="s">
        <v>157</v>
      </c>
      <c r="C78" s="108" t="s">
        <v>92</v>
      </c>
      <c r="D78" s="108" t="s">
        <v>110</v>
      </c>
      <c r="E78" s="108" t="s">
        <v>59</v>
      </c>
      <c r="F78" s="109">
        <v>668912</v>
      </c>
      <c r="G78" s="110">
        <v>470000</v>
      </c>
      <c r="H78" s="108" t="s">
        <v>57</v>
      </c>
      <c r="I78" s="108" t="s">
        <v>62</v>
      </c>
      <c r="J78" s="111">
        <v>45036</v>
      </c>
    </row>
    <row r="79" spans="1:10" ht="15">
      <c r="A79" s="108" t="s">
        <v>63</v>
      </c>
      <c r="B79" s="108" t="s">
        <v>157</v>
      </c>
      <c r="C79" s="108" t="s">
        <v>100</v>
      </c>
      <c r="D79" s="108" t="s">
        <v>101</v>
      </c>
      <c r="E79" s="108" t="s">
        <v>59</v>
      </c>
      <c r="F79" s="109">
        <v>669126</v>
      </c>
      <c r="G79" s="110">
        <v>170500</v>
      </c>
      <c r="H79" s="108" t="s">
        <v>57</v>
      </c>
      <c r="I79" s="108" t="s">
        <v>62</v>
      </c>
      <c r="J79" s="111">
        <v>45042</v>
      </c>
    </row>
    <row r="80" spans="1:10" ht="15">
      <c r="A80" s="108" t="s">
        <v>63</v>
      </c>
      <c r="B80" s="108" t="s">
        <v>157</v>
      </c>
      <c r="C80" s="108" t="s">
        <v>55</v>
      </c>
      <c r="D80" s="108" t="s">
        <v>72</v>
      </c>
      <c r="E80" s="108" t="s">
        <v>54</v>
      </c>
      <c r="F80" s="109">
        <v>669114</v>
      </c>
      <c r="G80" s="110">
        <v>400000</v>
      </c>
      <c r="H80" s="108" t="s">
        <v>57</v>
      </c>
      <c r="I80" s="108" t="s">
        <v>62</v>
      </c>
      <c r="J80" s="111">
        <v>45041</v>
      </c>
    </row>
    <row r="81" spans="1:10" ht="15">
      <c r="A81" s="108" t="s">
        <v>63</v>
      </c>
      <c r="B81" s="108" t="s">
        <v>157</v>
      </c>
      <c r="C81" s="108" t="s">
        <v>67</v>
      </c>
      <c r="D81" s="108" t="s">
        <v>117</v>
      </c>
      <c r="E81" s="108" t="s">
        <v>54</v>
      </c>
      <c r="F81" s="109">
        <v>669139</v>
      </c>
      <c r="G81" s="110">
        <v>25000</v>
      </c>
      <c r="H81" s="108" t="s">
        <v>57</v>
      </c>
      <c r="I81" s="108" t="s">
        <v>62</v>
      </c>
      <c r="J81" s="111">
        <v>45042</v>
      </c>
    </row>
    <row r="82" spans="1:10" ht="15">
      <c r="A82" s="108" t="s">
        <v>63</v>
      </c>
      <c r="B82" s="108" t="s">
        <v>157</v>
      </c>
      <c r="C82" s="108" t="s">
        <v>55</v>
      </c>
      <c r="D82" s="108" t="s">
        <v>72</v>
      </c>
      <c r="E82" s="108" t="s">
        <v>59</v>
      </c>
      <c r="F82" s="109">
        <v>669149</v>
      </c>
      <c r="G82" s="110">
        <v>326000</v>
      </c>
      <c r="H82" s="108" t="s">
        <v>57</v>
      </c>
      <c r="I82" s="108" t="s">
        <v>62</v>
      </c>
      <c r="J82" s="111">
        <v>45042</v>
      </c>
    </row>
    <row r="83" spans="1:10" ht="15">
      <c r="A83" s="108" t="s">
        <v>63</v>
      </c>
      <c r="B83" s="108" t="s">
        <v>157</v>
      </c>
      <c r="C83" s="108" t="s">
        <v>100</v>
      </c>
      <c r="D83" s="108" t="s">
        <v>101</v>
      </c>
      <c r="E83" s="108" t="s">
        <v>54</v>
      </c>
      <c r="F83" s="109">
        <v>669164</v>
      </c>
      <c r="G83" s="110">
        <v>20000</v>
      </c>
      <c r="H83" s="108" t="s">
        <v>57</v>
      </c>
      <c r="I83" s="108" t="s">
        <v>62</v>
      </c>
      <c r="J83" s="111">
        <v>45042</v>
      </c>
    </row>
    <row r="84" spans="1:10" ht="15">
      <c r="A84" s="108" t="s">
        <v>63</v>
      </c>
      <c r="B84" s="108" t="s">
        <v>157</v>
      </c>
      <c r="C84" s="108" t="s">
        <v>100</v>
      </c>
      <c r="D84" s="108" t="s">
        <v>101</v>
      </c>
      <c r="E84" s="108" t="s">
        <v>54</v>
      </c>
      <c r="F84" s="109">
        <v>669053</v>
      </c>
      <c r="G84" s="110">
        <v>40000</v>
      </c>
      <c r="H84" s="108" t="s">
        <v>57</v>
      </c>
      <c r="I84" s="108" t="s">
        <v>62</v>
      </c>
      <c r="J84" s="111">
        <v>45040</v>
      </c>
    </row>
    <row r="85" spans="1:10" ht="15">
      <c r="A85" s="108" t="s">
        <v>63</v>
      </c>
      <c r="B85" s="108" t="s">
        <v>157</v>
      </c>
      <c r="C85" s="108" t="s">
        <v>76</v>
      </c>
      <c r="D85" s="108" t="s">
        <v>77</v>
      </c>
      <c r="E85" s="108" t="s">
        <v>64</v>
      </c>
      <c r="F85" s="109">
        <v>669178</v>
      </c>
      <c r="G85" s="110">
        <v>2450000</v>
      </c>
      <c r="H85" s="108" t="s">
        <v>57</v>
      </c>
      <c r="I85" s="108" t="s">
        <v>62</v>
      </c>
      <c r="J85" s="111">
        <v>45042</v>
      </c>
    </row>
    <row r="86" spans="1:10" ht="15">
      <c r="A86" s="108" t="s">
        <v>63</v>
      </c>
      <c r="B86" s="108" t="s">
        <v>157</v>
      </c>
      <c r="C86" s="108" t="s">
        <v>100</v>
      </c>
      <c r="D86" s="108" t="s">
        <v>101</v>
      </c>
      <c r="E86" s="108" t="s">
        <v>59</v>
      </c>
      <c r="F86" s="109">
        <v>669194</v>
      </c>
      <c r="G86" s="110">
        <v>229500</v>
      </c>
      <c r="H86" s="108" t="s">
        <v>57</v>
      </c>
      <c r="I86" s="108" t="s">
        <v>62</v>
      </c>
      <c r="J86" s="111">
        <v>45043</v>
      </c>
    </row>
    <row r="87" spans="1:10" ht="15">
      <c r="A87" s="108" t="s">
        <v>63</v>
      </c>
      <c r="B87" s="108" t="s">
        <v>157</v>
      </c>
      <c r="C87" s="108" t="s">
        <v>67</v>
      </c>
      <c r="D87" s="108" t="s">
        <v>88</v>
      </c>
      <c r="E87" s="108" t="s">
        <v>102</v>
      </c>
      <c r="F87" s="109">
        <v>669226</v>
      </c>
      <c r="G87" s="110">
        <v>350000</v>
      </c>
      <c r="H87" s="108" t="s">
        <v>57</v>
      </c>
      <c r="I87" s="108" t="s">
        <v>62</v>
      </c>
      <c r="J87" s="111">
        <v>45043</v>
      </c>
    </row>
    <row r="88" spans="1:10" ht="15">
      <c r="A88" s="108" t="s">
        <v>63</v>
      </c>
      <c r="B88" s="108" t="s">
        <v>157</v>
      </c>
      <c r="C88" s="108" t="s">
        <v>65</v>
      </c>
      <c r="D88" s="108" t="s">
        <v>116</v>
      </c>
      <c r="E88" s="108" t="s">
        <v>54</v>
      </c>
      <c r="F88" s="109">
        <v>669124</v>
      </c>
      <c r="G88" s="110">
        <v>15000</v>
      </c>
      <c r="H88" s="108" t="s">
        <v>57</v>
      </c>
      <c r="I88" s="108" t="s">
        <v>62</v>
      </c>
      <c r="J88" s="111">
        <v>45042</v>
      </c>
    </row>
    <row r="89" spans="1:10" ht="15">
      <c r="A89" s="108" t="s">
        <v>63</v>
      </c>
      <c r="B89" s="108" t="s">
        <v>157</v>
      </c>
      <c r="C89" s="108" t="s">
        <v>100</v>
      </c>
      <c r="D89" s="108" t="s">
        <v>101</v>
      </c>
      <c r="E89" s="108" t="s">
        <v>59</v>
      </c>
      <c r="F89" s="109">
        <v>668839</v>
      </c>
      <c r="G89" s="110">
        <v>360000</v>
      </c>
      <c r="H89" s="108" t="s">
        <v>57</v>
      </c>
      <c r="I89" s="108" t="s">
        <v>62</v>
      </c>
      <c r="J89" s="111">
        <v>45034</v>
      </c>
    </row>
    <row r="90" spans="1:10" ht="15">
      <c r="A90" s="108" t="s">
        <v>63</v>
      </c>
      <c r="B90" s="108" t="s">
        <v>157</v>
      </c>
      <c r="C90" s="108" t="s">
        <v>67</v>
      </c>
      <c r="D90" s="108" t="s">
        <v>88</v>
      </c>
      <c r="E90" s="108" t="s">
        <v>59</v>
      </c>
      <c r="F90" s="109">
        <v>668899</v>
      </c>
      <c r="G90" s="110">
        <v>150000</v>
      </c>
      <c r="H90" s="108" t="s">
        <v>57</v>
      </c>
      <c r="I90" s="108" t="s">
        <v>62</v>
      </c>
      <c r="J90" s="111">
        <v>45035</v>
      </c>
    </row>
    <row r="91" spans="1:10" ht="15">
      <c r="A91" s="108" t="s">
        <v>63</v>
      </c>
      <c r="B91" s="108" t="s">
        <v>157</v>
      </c>
      <c r="C91" s="108" t="s">
        <v>92</v>
      </c>
      <c r="D91" s="108" t="s">
        <v>110</v>
      </c>
      <c r="E91" s="108" t="s">
        <v>59</v>
      </c>
      <c r="F91" s="109">
        <v>669228</v>
      </c>
      <c r="G91" s="110">
        <v>170000</v>
      </c>
      <c r="H91" s="108" t="s">
        <v>57</v>
      </c>
      <c r="I91" s="108" t="s">
        <v>62</v>
      </c>
      <c r="J91" s="111">
        <v>45043</v>
      </c>
    </row>
    <row r="92" spans="1:10" ht="15">
      <c r="A92" s="108" t="s">
        <v>63</v>
      </c>
      <c r="B92" s="108" t="s">
        <v>157</v>
      </c>
      <c r="C92" s="108" t="s">
        <v>55</v>
      </c>
      <c r="D92" s="108" t="s">
        <v>72</v>
      </c>
      <c r="E92" s="108" t="s">
        <v>59</v>
      </c>
      <c r="F92" s="109">
        <v>668387</v>
      </c>
      <c r="G92" s="110">
        <v>380000</v>
      </c>
      <c r="H92" s="108" t="s">
        <v>62</v>
      </c>
      <c r="I92" s="108" t="s">
        <v>62</v>
      </c>
      <c r="J92" s="111">
        <v>45020</v>
      </c>
    </row>
    <row r="93" spans="1:10" ht="15">
      <c r="A93" s="108" t="s">
        <v>63</v>
      </c>
      <c r="B93" s="108" t="s">
        <v>157</v>
      </c>
      <c r="C93" s="108" t="s">
        <v>65</v>
      </c>
      <c r="D93" s="108" t="s">
        <v>66</v>
      </c>
      <c r="E93" s="108" t="s">
        <v>59</v>
      </c>
      <c r="F93" s="109">
        <v>668429</v>
      </c>
      <c r="G93" s="110">
        <v>399000</v>
      </c>
      <c r="H93" s="108" t="s">
        <v>62</v>
      </c>
      <c r="I93" s="108" t="s">
        <v>62</v>
      </c>
      <c r="J93" s="111">
        <v>45021</v>
      </c>
    </row>
    <row r="94" spans="1:10" ht="15">
      <c r="A94" s="108" t="s">
        <v>63</v>
      </c>
      <c r="B94" s="108" t="s">
        <v>157</v>
      </c>
      <c r="C94" s="108" t="s">
        <v>76</v>
      </c>
      <c r="D94" s="108" t="s">
        <v>77</v>
      </c>
      <c r="E94" s="108" t="s">
        <v>64</v>
      </c>
      <c r="F94" s="109">
        <v>668393</v>
      </c>
      <c r="G94" s="110">
        <v>800000</v>
      </c>
      <c r="H94" s="108" t="s">
        <v>57</v>
      </c>
      <c r="I94" s="108" t="s">
        <v>62</v>
      </c>
      <c r="J94" s="111">
        <v>45020</v>
      </c>
    </row>
    <row r="95" spans="1:10" ht="15">
      <c r="A95" s="108" t="s">
        <v>63</v>
      </c>
      <c r="B95" s="108" t="s">
        <v>157</v>
      </c>
      <c r="C95" s="108" t="s">
        <v>100</v>
      </c>
      <c r="D95" s="108" t="s">
        <v>101</v>
      </c>
      <c r="E95" s="108" t="s">
        <v>59</v>
      </c>
      <c r="F95" s="109">
        <v>668860</v>
      </c>
      <c r="G95" s="110">
        <v>435000</v>
      </c>
      <c r="H95" s="108" t="s">
        <v>57</v>
      </c>
      <c r="I95" s="108" t="s">
        <v>62</v>
      </c>
      <c r="J95" s="111">
        <v>45034</v>
      </c>
    </row>
    <row r="96" spans="1:10" ht="15">
      <c r="A96" s="108" t="s">
        <v>63</v>
      </c>
      <c r="B96" s="108" t="s">
        <v>157</v>
      </c>
      <c r="C96" s="108" t="s">
        <v>92</v>
      </c>
      <c r="D96" s="108" t="s">
        <v>107</v>
      </c>
      <c r="E96" s="108" t="s">
        <v>59</v>
      </c>
      <c r="F96" s="109">
        <v>668871</v>
      </c>
      <c r="G96" s="110">
        <v>520000</v>
      </c>
      <c r="H96" s="108" t="s">
        <v>57</v>
      </c>
      <c r="I96" s="108" t="s">
        <v>62</v>
      </c>
      <c r="J96" s="111">
        <v>45035</v>
      </c>
    </row>
    <row r="97" spans="1:10" ht="15">
      <c r="A97" s="108" t="s">
        <v>63</v>
      </c>
      <c r="B97" s="108" t="s">
        <v>157</v>
      </c>
      <c r="C97" s="108" t="s">
        <v>67</v>
      </c>
      <c r="D97" s="108" t="s">
        <v>88</v>
      </c>
      <c r="E97" s="108" t="s">
        <v>54</v>
      </c>
      <c r="F97" s="109">
        <v>669291</v>
      </c>
      <c r="G97" s="110">
        <v>15000</v>
      </c>
      <c r="H97" s="108" t="s">
        <v>57</v>
      </c>
      <c r="I97" s="108" t="s">
        <v>62</v>
      </c>
      <c r="J97" s="111">
        <v>45044</v>
      </c>
    </row>
    <row r="98" spans="1:10" ht="15">
      <c r="A98" s="108" t="s">
        <v>63</v>
      </c>
      <c r="B98" s="108" t="s">
        <v>157</v>
      </c>
      <c r="C98" s="108" t="s">
        <v>65</v>
      </c>
      <c r="D98" s="108" t="s">
        <v>116</v>
      </c>
      <c r="E98" s="108" t="s">
        <v>54</v>
      </c>
      <c r="F98" s="109">
        <v>669123</v>
      </c>
      <c r="G98" s="110">
        <v>15000</v>
      </c>
      <c r="H98" s="108" t="s">
        <v>57</v>
      </c>
      <c r="I98" s="108" t="s">
        <v>62</v>
      </c>
      <c r="J98" s="111">
        <v>45042</v>
      </c>
    </row>
    <row r="99" spans="1:10" ht="15">
      <c r="A99" s="108" t="s">
        <v>53</v>
      </c>
      <c r="B99" s="108" t="s">
        <v>158</v>
      </c>
      <c r="C99" s="108" t="s">
        <v>55</v>
      </c>
      <c r="D99" s="108" t="s">
        <v>56</v>
      </c>
      <c r="E99" s="108" t="s">
        <v>59</v>
      </c>
      <c r="F99" s="109">
        <v>669147</v>
      </c>
      <c r="G99" s="110">
        <v>465000</v>
      </c>
      <c r="H99" s="108" t="s">
        <v>57</v>
      </c>
      <c r="I99" s="108" t="s">
        <v>62</v>
      </c>
      <c r="J99" s="111">
        <v>45042</v>
      </c>
    </row>
    <row r="100" spans="1:10" ht="15">
      <c r="A100" s="108" t="s">
        <v>53</v>
      </c>
      <c r="B100" s="108" t="s">
        <v>158</v>
      </c>
      <c r="C100" s="108" t="s">
        <v>55</v>
      </c>
      <c r="D100" s="108" t="s">
        <v>56</v>
      </c>
      <c r="E100" s="108" t="s">
        <v>59</v>
      </c>
      <c r="F100" s="109">
        <v>668472</v>
      </c>
      <c r="G100" s="110">
        <v>330000</v>
      </c>
      <c r="H100" s="108" t="s">
        <v>57</v>
      </c>
      <c r="I100" s="108" t="s">
        <v>62</v>
      </c>
      <c r="J100" s="111">
        <v>45022</v>
      </c>
    </row>
    <row r="101" spans="1:10" ht="15">
      <c r="A101" s="108" t="s">
        <v>53</v>
      </c>
      <c r="B101" s="108" t="s">
        <v>158</v>
      </c>
      <c r="C101" s="108" t="s">
        <v>55</v>
      </c>
      <c r="D101" s="108" t="s">
        <v>56</v>
      </c>
      <c r="E101" s="108" t="s">
        <v>59</v>
      </c>
      <c r="F101" s="109">
        <v>668467</v>
      </c>
      <c r="G101" s="110">
        <v>337000</v>
      </c>
      <c r="H101" s="108" t="s">
        <v>57</v>
      </c>
      <c r="I101" s="108" t="s">
        <v>62</v>
      </c>
      <c r="J101" s="111">
        <v>45022</v>
      </c>
    </row>
    <row r="102" spans="1:10" ht="15">
      <c r="A102" s="108" t="s">
        <v>53</v>
      </c>
      <c r="B102" s="108" t="s">
        <v>158</v>
      </c>
      <c r="C102" s="108" t="s">
        <v>55</v>
      </c>
      <c r="D102" s="108" t="s">
        <v>56</v>
      </c>
      <c r="E102" s="108" t="s">
        <v>102</v>
      </c>
      <c r="F102" s="109">
        <v>669026</v>
      </c>
      <c r="G102" s="110">
        <v>280000</v>
      </c>
      <c r="H102" s="108" t="s">
        <v>57</v>
      </c>
      <c r="I102" s="108" t="s">
        <v>62</v>
      </c>
      <c r="J102" s="111">
        <v>45040</v>
      </c>
    </row>
    <row r="103" spans="1:10" ht="15">
      <c r="A103" s="108" t="s">
        <v>53</v>
      </c>
      <c r="B103" s="108" t="s">
        <v>158</v>
      </c>
      <c r="C103" s="108" t="s">
        <v>55</v>
      </c>
      <c r="D103" s="108" t="s">
        <v>56</v>
      </c>
      <c r="E103" s="108" t="s">
        <v>59</v>
      </c>
      <c r="F103" s="109">
        <v>669047</v>
      </c>
      <c r="G103" s="110">
        <v>274990</v>
      </c>
      <c r="H103" s="108" t="s">
        <v>57</v>
      </c>
      <c r="I103" s="108" t="s">
        <v>62</v>
      </c>
      <c r="J103" s="111">
        <v>45040</v>
      </c>
    </row>
    <row r="104" spans="1:10" ht="15">
      <c r="A104" s="108" t="s">
        <v>53</v>
      </c>
      <c r="B104" s="108" t="s">
        <v>158</v>
      </c>
      <c r="C104" s="108" t="s">
        <v>55</v>
      </c>
      <c r="D104" s="108" t="s">
        <v>56</v>
      </c>
      <c r="E104" s="108" t="s">
        <v>59</v>
      </c>
      <c r="F104" s="109">
        <v>669096</v>
      </c>
      <c r="G104" s="110">
        <v>405000</v>
      </c>
      <c r="H104" s="108" t="s">
        <v>57</v>
      </c>
      <c r="I104" s="108" t="s">
        <v>62</v>
      </c>
      <c r="J104" s="111">
        <v>45041</v>
      </c>
    </row>
    <row r="105" spans="1:10" ht="15">
      <c r="A105" s="108" t="s">
        <v>53</v>
      </c>
      <c r="B105" s="108" t="s">
        <v>158</v>
      </c>
      <c r="C105" s="108" t="s">
        <v>55</v>
      </c>
      <c r="D105" s="108" t="s">
        <v>56</v>
      </c>
      <c r="E105" s="108" t="s">
        <v>59</v>
      </c>
      <c r="F105" s="109">
        <v>668711</v>
      </c>
      <c r="G105" s="110">
        <v>363000</v>
      </c>
      <c r="H105" s="108" t="s">
        <v>57</v>
      </c>
      <c r="I105" s="108" t="s">
        <v>62</v>
      </c>
      <c r="J105" s="111">
        <v>45029</v>
      </c>
    </row>
    <row r="106" spans="1:10" ht="15">
      <c r="A106" s="108" t="s">
        <v>53</v>
      </c>
      <c r="B106" s="108" t="s">
        <v>158</v>
      </c>
      <c r="C106" s="108" t="s">
        <v>55</v>
      </c>
      <c r="D106" s="108" t="s">
        <v>56</v>
      </c>
      <c r="E106" s="108" t="s">
        <v>59</v>
      </c>
      <c r="F106" s="109">
        <v>668705</v>
      </c>
      <c r="G106" s="110">
        <v>310000</v>
      </c>
      <c r="H106" s="108" t="s">
        <v>57</v>
      </c>
      <c r="I106" s="108" t="s">
        <v>62</v>
      </c>
      <c r="J106" s="111">
        <v>45029</v>
      </c>
    </row>
    <row r="107" spans="1:10" ht="15">
      <c r="A107" s="108" t="s">
        <v>53</v>
      </c>
      <c r="B107" s="108" t="s">
        <v>158</v>
      </c>
      <c r="C107" s="108" t="s">
        <v>67</v>
      </c>
      <c r="D107" s="108" t="s">
        <v>118</v>
      </c>
      <c r="E107" s="108" t="s">
        <v>59</v>
      </c>
      <c r="F107" s="109">
        <v>669280</v>
      </c>
      <c r="G107" s="110">
        <v>340000</v>
      </c>
      <c r="H107" s="108" t="s">
        <v>57</v>
      </c>
      <c r="I107" s="108" t="s">
        <v>62</v>
      </c>
      <c r="J107" s="111">
        <v>45044</v>
      </c>
    </row>
    <row r="108" spans="1:10" ht="15">
      <c r="A108" s="108" t="s">
        <v>53</v>
      </c>
      <c r="B108" s="108" t="s">
        <v>158</v>
      </c>
      <c r="C108" s="108" t="s">
        <v>65</v>
      </c>
      <c r="D108" s="108" t="s">
        <v>82</v>
      </c>
      <c r="E108" s="108" t="s">
        <v>102</v>
      </c>
      <c r="F108" s="109">
        <v>669277</v>
      </c>
      <c r="G108" s="110">
        <v>335000</v>
      </c>
      <c r="H108" s="108" t="s">
        <v>57</v>
      </c>
      <c r="I108" s="108" t="s">
        <v>62</v>
      </c>
      <c r="J108" s="111">
        <v>45044</v>
      </c>
    </row>
    <row r="109" spans="1:10" ht="15">
      <c r="A109" s="108" t="s">
        <v>53</v>
      </c>
      <c r="B109" s="108" t="s">
        <v>158</v>
      </c>
      <c r="C109" s="108" t="s">
        <v>55</v>
      </c>
      <c r="D109" s="108" t="s">
        <v>56</v>
      </c>
      <c r="E109" s="108" t="s">
        <v>54</v>
      </c>
      <c r="F109" s="109">
        <v>668829</v>
      </c>
      <c r="G109" s="110">
        <v>75000</v>
      </c>
      <c r="H109" s="108" t="s">
        <v>57</v>
      </c>
      <c r="I109" s="108" t="s">
        <v>62</v>
      </c>
      <c r="J109" s="111">
        <v>45034</v>
      </c>
    </row>
    <row r="110" spans="1:10" ht="15">
      <c r="A110" s="108" t="s">
        <v>53</v>
      </c>
      <c r="B110" s="108" t="s">
        <v>158</v>
      </c>
      <c r="C110" s="108" t="s">
        <v>55</v>
      </c>
      <c r="D110" s="108" t="s">
        <v>56</v>
      </c>
      <c r="E110" s="108" t="s">
        <v>59</v>
      </c>
      <c r="F110" s="109">
        <v>669288</v>
      </c>
      <c r="G110" s="110">
        <v>474900</v>
      </c>
      <c r="H110" s="108" t="s">
        <v>57</v>
      </c>
      <c r="I110" s="108" t="s">
        <v>62</v>
      </c>
      <c r="J110" s="111">
        <v>45044</v>
      </c>
    </row>
    <row r="111" spans="1:10" ht="15">
      <c r="A111" s="108" t="s">
        <v>53</v>
      </c>
      <c r="B111" s="108" t="s">
        <v>158</v>
      </c>
      <c r="C111" s="108" t="s">
        <v>55</v>
      </c>
      <c r="D111" s="108" t="s">
        <v>56</v>
      </c>
      <c r="E111" s="108" t="s">
        <v>54</v>
      </c>
      <c r="F111" s="109">
        <v>668760</v>
      </c>
      <c r="G111" s="110">
        <v>125000</v>
      </c>
      <c r="H111" s="108" t="s">
        <v>57</v>
      </c>
      <c r="I111" s="108" t="s">
        <v>62</v>
      </c>
      <c r="J111" s="111">
        <v>45030</v>
      </c>
    </row>
    <row r="112" spans="1:10" ht="15">
      <c r="A112" s="108" t="s">
        <v>53</v>
      </c>
      <c r="B112" s="108" t="s">
        <v>158</v>
      </c>
      <c r="C112" s="108" t="s">
        <v>92</v>
      </c>
      <c r="D112" s="108" t="s">
        <v>108</v>
      </c>
      <c r="E112" s="108" t="s">
        <v>59</v>
      </c>
      <c r="F112" s="109">
        <v>668727</v>
      </c>
      <c r="G112" s="110">
        <v>348900</v>
      </c>
      <c r="H112" s="108" t="s">
        <v>62</v>
      </c>
      <c r="I112" s="108" t="s">
        <v>62</v>
      </c>
      <c r="J112" s="111">
        <v>45030</v>
      </c>
    </row>
    <row r="113" spans="1:10" ht="15">
      <c r="A113" s="108" t="s">
        <v>53</v>
      </c>
      <c r="B113" s="108" t="s">
        <v>158</v>
      </c>
      <c r="C113" s="108" t="s">
        <v>55</v>
      </c>
      <c r="D113" s="108" t="s">
        <v>56</v>
      </c>
      <c r="E113" s="108" t="s">
        <v>59</v>
      </c>
      <c r="F113" s="109">
        <v>668895</v>
      </c>
      <c r="G113" s="110">
        <v>359000</v>
      </c>
      <c r="H113" s="108" t="s">
        <v>57</v>
      </c>
      <c r="I113" s="108" t="s">
        <v>62</v>
      </c>
      <c r="J113" s="111">
        <v>45035</v>
      </c>
    </row>
    <row r="114" spans="1:10" ht="15">
      <c r="A114" s="108" t="s">
        <v>53</v>
      </c>
      <c r="B114" s="108" t="s">
        <v>158</v>
      </c>
      <c r="C114" s="108" t="s">
        <v>65</v>
      </c>
      <c r="D114" s="108" t="s">
        <v>82</v>
      </c>
      <c r="E114" s="108" t="s">
        <v>54</v>
      </c>
      <c r="F114" s="109">
        <v>668435</v>
      </c>
      <c r="G114" s="110">
        <v>575000</v>
      </c>
      <c r="H114" s="108" t="s">
        <v>57</v>
      </c>
      <c r="I114" s="108" t="s">
        <v>62</v>
      </c>
      <c r="J114" s="111">
        <v>45021</v>
      </c>
    </row>
    <row r="115" spans="1:10" ht="15">
      <c r="A115" s="108" t="s">
        <v>53</v>
      </c>
      <c r="B115" s="108" t="s">
        <v>158</v>
      </c>
      <c r="C115" s="108" t="s">
        <v>55</v>
      </c>
      <c r="D115" s="108" t="s">
        <v>56</v>
      </c>
      <c r="E115" s="108" t="s">
        <v>54</v>
      </c>
      <c r="F115" s="109">
        <v>668620</v>
      </c>
      <c r="G115" s="110">
        <v>30000</v>
      </c>
      <c r="H115" s="108" t="s">
        <v>57</v>
      </c>
      <c r="I115" s="108" t="s">
        <v>62</v>
      </c>
      <c r="J115" s="111">
        <v>45027</v>
      </c>
    </row>
    <row r="116" spans="1:10" ht="15">
      <c r="A116" s="108" t="s">
        <v>53</v>
      </c>
      <c r="B116" s="108" t="s">
        <v>158</v>
      </c>
      <c r="C116" s="108" t="s">
        <v>55</v>
      </c>
      <c r="D116" s="108" t="s">
        <v>56</v>
      </c>
      <c r="E116" s="108" t="s">
        <v>54</v>
      </c>
      <c r="F116" s="109">
        <v>668616</v>
      </c>
      <c r="G116" s="110">
        <v>35000</v>
      </c>
      <c r="H116" s="108" t="s">
        <v>57</v>
      </c>
      <c r="I116" s="108" t="s">
        <v>62</v>
      </c>
      <c r="J116" s="111">
        <v>45027</v>
      </c>
    </row>
    <row r="117" spans="1:10" ht="15">
      <c r="A117" s="108" t="s">
        <v>53</v>
      </c>
      <c r="B117" s="108" t="s">
        <v>158</v>
      </c>
      <c r="C117" s="108" t="s">
        <v>89</v>
      </c>
      <c r="D117" s="108" t="s">
        <v>90</v>
      </c>
      <c r="E117" s="108" t="s">
        <v>59</v>
      </c>
      <c r="F117" s="109">
        <v>668662</v>
      </c>
      <c r="G117" s="110">
        <v>320000</v>
      </c>
      <c r="H117" s="108" t="s">
        <v>57</v>
      </c>
      <c r="I117" s="108" t="s">
        <v>62</v>
      </c>
      <c r="J117" s="111">
        <v>45028</v>
      </c>
    </row>
    <row r="118" spans="1:10" ht="15">
      <c r="A118" s="108" t="s">
        <v>53</v>
      </c>
      <c r="B118" s="108" t="s">
        <v>158</v>
      </c>
      <c r="C118" s="108" t="s">
        <v>55</v>
      </c>
      <c r="D118" s="108" t="s">
        <v>56</v>
      </c>
      <c r="E118" s="108" t="s">
        <v>59</v>
      </c>
      <c r="F118" s="109">
        <v>669008</v>
      </c>
      <c r="G118" s="110">
        <v>395000</v>
      </c>
      <c r="H118" s="108" t="s">
        <v>57</v>
      </c>
      <c r="I118" s="108" t="s">
        <v>62</v>
      </c>
      <c r="J118" s="111">
        <v>45040</v>
      </c>
    </row>
    <row r="119" spans="1:10" ht="15">
      <c r="A119" s="108" t="s">
        <v>53</v>
      </c>
      <c r="B119" s="108" t="s">
        <v>158</v>
      </c>
      <c r="C119" s="108" t="s">
        <v>55</v>
      </c>
      <c r="D119" s="108" t="s">
        <v>56</v>
      </c>
      <c r="E119" s="108" t="s">
        <v>59</v>
      </c>
      <c r="F119" s="109">
        <v>668680</v>
      </c>
      <c r="G119" s="110">
        <v>390000</v>
      </c>
      <c r="H119" s="108" t="s">
        <v>57</v>
      </c>
      <c r="I119" s="108" t="s">
        <v>62</v>
      </c>
      <c r="J119" s="111">
        <v>45029</v>
      </c>
    </row>
    <row r="120" spans="1:10" ht="15">
      <c r="A120" s="108" t="s">
        <v>53</v>
      </c>
      <c r="B120" s="108" t="s">
        <v>158</v>
      </c>
      <c r="C120" s="108" t="s">
        <v>55</v>
      </c>
      <c r="D120" s="108" t="s">
        <v>56</v>
      </c>
      <c r="E120" s="108" t="s">
        <v>54</v>
      </c>
      <c r="F120" s="109">
        <v>668342</v>
      </c>
      <c r="G120" s="110">
        <v>25000</v>
      </c>
      <c r="H120" s="108" t="s">
        <v>57</v>
      </c>
      <c r="I120" s="108" t="s">
        <v>62</v>
      </c>
      <c r="J120" s="111">
        <v>45019</v>
      </c>
    </row>
    <row r="121" spans="1:10" ht="15">
      <c r="A121" s="108" t="s">
        <v>53</v>
      </c>
      <c r="B121" s="108" t="s">
        <v>158</v>
      </c>
      <c r="C121" s="108" t="s">
        <v>55</v>
      </c>
      <c r="D121" s="108" t="s">
        <v>56</v>
      </c>
      <c r="E121" s="108" t="s">
        <v>102</v>
      </c>
      <c r="F121" s="109">
        <v>668687</v>
      </c>
      <c r="G121" s="110">
        <v>175000</v>
      </c>
      <c r="H121" s="108" t="s">
        <v>57</v>
      </c>
      <c r="I121" s="108" t="s">
        <v>62</v>
      </c>
      <c r="J121" s="111">
        <v>45029</v>
      </c>
    </row>
    <row r="122" spans="1:10" ht="15">
      <c r="A122" s="108" t="s">
        <v>53</v>
      </c>
      <c r="B122" s="108" t="s">
        <v>158</v>
      </c>
      <c r="C122" s="108" t="s">
        <v>55</v>
      </c>
      <c r="D122" s="108" t="s">
        <v>56</v>
      </c>
      <c r="E122" s="108" t="s">
        <v>59</v>
      </c>
      <c r="F122" s="109">
        <v>668498</v>
      </c>
      <c r="G122" s="110">
        <v>420000</v>
      </c>
      <c r="H122" s="108" t="s">
        <v>57</v>
      </c>
      <c r="I122" s="108" t="s">
        <v>62</v>
      </c>
      <c r="J122" s="111">
        <v>45023</v>
      </c>
    </row>
    <row r="123" spans="1:10" ht="15">
      <c r="A123" s="108" t="s">
        <v>53</v>
      </c>
      <c r="B123" s="108" t="s">
        <v>158</v>
      </c>
      <c r="C123" s="108" t="s">
        <v>92</v>
      </c>
      <c r="D123" s="108" t="s">
        <v>93</v>
      </c>
      <c r="E123" s="108" t="s">
        <v>59</v>
      </c>
      <c r="F123" s="109">
        <v>668539</v>
      </c>
      <c r="G123" s="110">
        <v>680000</v>
      </c>
      <c r="H123" s="108" t="s">
        <v>57</v>
      </c>
      <c r="I123" s="108" t="s">
        <v>62</v>
      </c>
      <c r="J123" s="111">
        <v>45026</v>
      </c>
    </row>
    <row r="124" spans="1:10" ht="15">
      <c r="A124" s="108" t="s">
        <v>53</v>
      </c>
      <c r="B124" s="108" t="s">
        <v>158</v>
      </c>
      <c r="C124" s="108" t="s">
        <v>67</v>
      </c>
      <c r="D124" s="108" t="s">
        <v>91</v>
      </c>
      <c r="E124" s="108" t="s">
        <v>59</v>
      </c>
      <c r="F124" s="109">
        <v>668516</v>
      </c>
      <c r="G124" s="110">
        <v>312000</v>
      </c>
      <c r="H124" s="108" t="s">
        <v>57</v>
      </c>
      <c r="I124" s="108" t="s">
        <v>62</v>
      </c>
      <c r="J124" s="111">
        <v>45023</v>
      </c>
    </row>
    <row r="125" spans="1:10" ht="15">
      <c r="A125" s="108" t="s">
        <v>53</v>
      </c>
      <c r="B125" s="108" t="s">
        <v>158</v>
      </c>
      <c r="C125" s="108" t="s">
        <v>55</v>
      </c>
      <c r="D125" s="108" t="s">
        <v>56</v>
      </c>
      <c r="E125" s="108" t="s">
        <v>54</v>
      </c>
      <c r="F125" s="109">
        <v>668513</v>
      </c>
      <c r="G125" s="110">
        <v>23500</v>
      </c>
      <c r="H125" s="108" t="s">
        <v>57</v>
      </c>
      <c r="I125" s="108" t="s">
        <v>62</v>
      </c>
      <c r="J125" s="111">
        <v>45023</v>
      </c>
    </row>
    <row r="126" spans="1:10" ht="15">
      <c r="A126" s="108" t="s">
        <v>53</v>
      </c>
      <c r="B126" s="108" t="s">
        <v>158</v>
      </c>
      <c r="C126" s="108" t="s">
        <v>55</v>
      </c>
      <c r="D126" s="108" t="s">
        <v>56</v>
      </c>
      <c r="E126" s="108" t="s">
        <v>59</v>
      </c>
      <c r="F126" s="109">
        <v>668510</v>
      </c>
      <c r="G126" s="110">
        <v>390000</v>
      </c>
      <c r="H126" s="108" t="s">
        <v>57</v>
      </c>
      <c r="I126" s="108" t="s">
        <v>62</v>
      </c>
      <c r="J126" s="111">
        <v>45023</v>
      </c>
    </row>
    <row r="127" spans="1:10" ht="15">
      <c r="A127" s="108" t="s">
        <v>53</v>
      </c>
      <c r="B127" s="108" t="s">
        <v>158</v>
      </c>
      <c r="C127" s="108" t="s">
        <v>89</v>
      </c>
      <c r="D127" s="108" t="s">
        <v>90</v>
      </c>
      <c r="E127" s="108" t="s">
        <v>59</v>
      </c>
      <c r="F127" s="109">
        <v>668507</v>
      </c>
      <c r="G127" s="110">
        <v>455000</v>
      </c>
      <c r="H127" s="108" t="s">
        <v>57</v>
      </c>
      <c r="I127" s="108" t="s">
        <v>62</v>
      </c>
      <c r="J127" s="111">
        <v>45023</v>
      </c>
    </row>
    <row r="128" spans="1:10" ht="15">
      <c r="A128" s="108" t="s">
        <v>53</v>
      </c>
      <c r="B128" s="108" t="s">
        <v>158</v>
      </c>
      <c r="C128" s="108" t="s">
        <v>92</v>
      </c>
      <c r="D128" s="108" t="s">
        <v>93</v>
      </c>
      <c r="E128" s="108" t="s">
        <v>59</v>
      </c>
      <c r="F128" s="109">
        <v>668875</v>
      </c>
      <c r="G128" s="110">
        <v>475000</v>
      </c>
      <c r="H128" s="108" t="s">
        <v>57</v>
      </c>
      <c r="I128" s="108" t="s">
        <v>62</v>
      </c>
      <c r="J128" s="111">
        <v>45035</v>
      </c>
    </row>
    <row r="129" spans="1:10" ht="15">
      <c r="A129" s="108" t="s">
        <v>53</v>
      </c>
      <c r="B129" s="108" t="s">
        <v>158</v>
      </c>
      <c r="C129" s="108" t="s">
        <v>55</v>
      </c>
      <c r="D129" s="108" t="s">
        <v>56</v>
      </c>
      <c r="E129" s="108" t="s">
        <v>59</v>
      </c>
      <c r="F129" s="109">
        <v>668798</v>
      </c>
      <c r="G129" s="110">
        <v>390000</v>
      </c>
      <c r="H129" s="108" t="s">
        <v>57</v>
      </c>
      <c r="I129" s="108" t="s">
        <v>62</v>
      </c>
      <c r="J129" s="111">
        <v>45033</v>
      </c>
    </row>
    <row r="130" spans="1:10" ht="15">
      <c r="A130" s="108" t="s">
        <v>69</v>
      </c>
      <c r="B130" s="108" t="s">
        <v>159</v>
      </c>
      <c r="C130" s="108" t="s">
        <v>70</v>
      </c>
      <c r="D130" s="108" t="s">
        <v>71</v>
      </c>
      <c r="E130" s="108" t="s">
        <v>59</v>
      </c>
      <c r="F130" s="109">
        <v>668370</v>
      </c>
      <c r="G130" s="110">
        <v>440000</v>
      </c>
      <c r="H130" s="108" t="s">
        <v>57</v>
      </c>
      <c r="I130" s="108" t="s">
        <v>62</v>
      </c>
      <c r="J130" s="111">
        <v>45019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0" t="s">
        <v>0</v>
      </c>
      <c r="B1" s="90" t="s">
        <v>35</v>
      </c>
      <c r="C1" s="90" t="s">
        <v>1</v>
      </c>
      <c r="D1" s="90" t="s">
        <v>34</v>
      </c>
      <c r="E1" s="90" t="s">
        <v>32</v>
      </c>
      <c r="F1" s="90" t="s">
        <v>36</v>
      </c>
      <c r="G1" s="90" t="s">
        <v>33</v>
      </c>
      <c r="H1" s="90" t="s">
        <v>39</v>
      </c>
      <c r="L1">
        <v>20</v>
      </c>
    </row>
    <row r="2" spans="1:12" ht="30">
      <c r="A2" s="112" t="s">
        <v>97</v>
      </c>
      <c r="B2" s="112" t="s">
        <v>150</v>
      </c>
      <c r="C2" s="112" t="s">
        <v>125</v>
      </c>
      <c r="D2" s="112" t="s">
        <v>140</v>
      </c>
      <c r="E2" s="113">
        <v>669125</v>
      </c>
      <c r="F2" s="114">
        <v>198000</v>
      </c>
      <c r="G2" s="115">
        <v>45042</v>
      </c>
      <c r="H2" s="112" t="s">
        <v>141</v>
      </c>
    </row>
    <row r="3" spans="1:12" ht="15">
      <c r="A3" s="112" t="s">
        <v>58</v>
      </c>
      <c r="B3" s="112" t="s">
        <v>154</v>
      </c>
      <c r="C3" s="112" t="s">
        <v>125</v>
      </c>
      <c r="D3" s="112" t="s">
        <v>80</v>
      </c>
      <c r="E3" s="113">
        <v>668404</v>
      </c>
      <c r="F3" s="114">
        <v>450000</v>
      </c>
      <c r="G3" s="115">
        <v>45020</v>
      </c>
      <c r="H3" s="112" t="s">
        <v>126</v>
      </c>
    </row>
    <row r="4" spans="1:12" ht="30">
      <c r="A4" s="112" t="s">
        <v>58</v>
      </c>
      <c r="B4" s="112" t="s">
        <v>154</v>
      </c>
      <c r="C4" s="112" t="s">
        <v>133</v>
      </c>
      <c r="D4" s="112" t="s">
        <v>148</v>
      </c>
      <c r="E4" s="113">
        <v>669245</v>
      </c>
      <c r="F4" s="114">
        <v>260000</v>
      </c>
      <c r="G4" s="115">
        <v>45044</v>
      </c>
      <c r="H4" s="112" t="s">
        <v>149</v>
      </c>
    </row>
    <row r="5" spans="1:12" ht="15">
      <c r="A5" s="112" t="s">
        <v>73</v>
      </c>
      <c r="B5" s="112" t="s">
        <v>155</v>
      </c>
      <c r="C5" s="112" t="s">
        <v>123</v>
      </c>
      <c r="D5" s="112" t="s">
        <v>139</v>
      </c>
      <c r="E5" s="113">
        <v>669087</v>
      </c>
      <c r="F5" s="114">
        <v>780000</v>
      </c>
      <c r="G5" s="115">
        <v>45041</v>
      </c>
      <c r="H5" s="112" t="s">
        <v>137</v>
      </c>
    </row>
    <row r="6" spans="1:12" ht="15">
      <c r="A6" s="112" t="s">
        <v>73</v>
      </c>
      <c r="B6" s="112" t="s">
        <v>155</v>
      </c>
      <c r="C6" s="112" t="s">
        <v>133</v>
      </c>
      <c r="D6" s="112" t="s">
        <v>138</v>
      </c>
      <c r="E6" s="113">
        <v>669076</v>
      </c>
      <c r="F6" s="114">
        <v>64950</v>
      </c>
      <c r="G6" s="115">
        <v>45041</v>
      </c>
      <c r="H6" s="112" t="s">
        <v>137</v>
      </c>
    </row>
    <row r="7" spans="1:12" ht="15">
      <c r="A7" s="112" t="s">
        <v>73</v>
      </c>
      <c r="B7" s="112" t="s">
        <v>155</v>
      </c>
      <c r="C7" s="112" t="s">
        <v>133</v>
      </c>
      <c r="D7" s="112" t="s">
        <v>136</v>
      </c>
      <c r="E7" s="113">
        <v>669074</v>
      </c>
      <c r="F7" s="114">
        <v>52000</v>
      </c>
      <c r="G7" s="115">
        <v>45041</v>
      </c>
      <c r="H7" s="112" t="s">
        <v>137</v>
      </c>
    </row>
    <row r="8" spans="1:12" ht="15">
      <c r="A8" s="112" t="s">
        <v>73</v>
      </c>
      <c r="B8" s="112" t="s">
        <v>155</v>
      </c>
      <c r="C8" s="112" t="s">
        <v>123</v>
      </c>
      <c r="D8" s="112" t="s">
        <v>146</v>
      </c>
      <c r="E8" s="113">
        <v>669231</v>
      </c>
      <c r="F8" s="114">
        <v>25000000</v>
      </c>
      <c r="G8" s="115">
        <v>45043</v>
      </c>
      <c r="H8" s="112" t="s">
        <v>147</v>
      </c>
    </row>
    <row r="9" spans="1:12" ht="15">
      <c r="A9" s="112" t="s">
        <v>63</v>
      </c>
      <c r="B9" s="112" t="s">
        <v>157</v>
      </c>
      <c r="C9" s="112" t="s">
        <v>120</v>
      </c>
      <c r="D9" s="112" t="s">
        <v>144</v>
      </c>
      <c r="E9" s="113">
        <v>669133</v>
      </c>
      <c r="F9" s="114">
        <v>507000</v>
      </c>
      <c r="G9" s="115">
        <v>45042</v>
      </c>
      <c r="H9" s="112" t="s">
        <v>145</v>
      </c>
    </row>
    <row r="10" spans="1:12" ht="45">
      <c r="A10" s="112" t="s">
        <v>63</v>
      </c>
      <c r="B10" s="112" t="s">
        <v>157</v>
      </c>
      <c r="C10" s="112" t="s">
        <v>120</v>
      </c>
      <c r="D10" s="112" t="s">
        <v>130</v>
      </c>
      <c r="E10" s="113">
        <v>668921</v>
      </c>
      <c r="F10" s="114">
        <v>132407.39000000001</v>
      </c>
      <c r="G10" s="115">
        <v>45036</v>
      </c>
      <c r="H10" s="112" t="s">
        <v>131</v>
      </c>
    </row>
    <row r="11" spans="1:12" ht="15">
      <c r="A11" s="112" t="s">
        <v>63</v>
      </c>
      <c r="B11" s="112" t="s">
        <v>157</v>
      </c>
      <c r="C11" s="112" t="s">
        <v>123</v>
      </c>
      <c r="D11" s="112" t="s">
        <v>122</v>
      </c>
      <c r="E11" s="113">
        <v>668357</v>
      </c>
      <c r="F11" s="114">
        <v>648000</v>
      </c>
      <c r="G11" s="115">
        <v>45019</v>
      </c>
      <c r="H11" s="112" t="s">
        <v>124</v>
      </c>
    </row>
    <row r="12" spans="1:12" ht="30">
      <c r="A12" s="112" t="s">
        <v>53</v>
      </c>
      <c r="B12" s="112" t="s">
        <v>158</v>
      </c>
      <c r="C12" s="112" t="s">
        <v>123</v>
      </c>
      <c r="D12" s="112" t="s">
        <v>142</v>
      </c>
      <c r="E12" s="113">
        <v>669131</v>
      </c>
      <c r="F12" s="114">
        <v>311180</v>
      </c>
      <c r="G12" s="115">
        <v>45042</v>
      </c>
      <c r="H12" s="112" t="s">
        <v>143</v>
      </c>
    </row>
    <row r="13" spans="1:12" ht="15">
      <c r="A13" s="112" t="s">
        <v>53</v>
      </c>
      <c r="B13" s="112" t="s">
        <v>158</v>
      </c>
      <c r="C13" s="112" t="s">
        <v>133</v>
      </c>
      <c r="D13" s="112" t="s">
        <v>135</v>
      </c>
      <c r="E13" s="113">
        <v>668952</v>
      </c>
      <c r="F13" s="114">
        <v>65000</v>
      </c>
      <c r="G13" s="115">
        <v>45037</v>
      </c>
      <c r="H13" s="112" t="s">
        <v>134</v>
      </c>
    </row>
    <row r="14" spans="1:12" ht="15">
      <c r="A14" s="112" t="s">
        <v>53</v>
      </c>
      <c r="B14" s="112" t="s">
        <v>158</v>
      </c>
      <c r="C14" s="112" t="s">
        <v>133</v>
      </c>
      <c r="D14" s="112" t="s">
        <v>132</v>
      </c>
      <c r="E14" s="113">
        <v>668950</v>
      </c>
      <c r="F14" s="114">
        <v>162000</v>
      </c>
      <c r="G14" s="115">
        <v>45037</v>
      </c>
      <c r="H14" s="112" t="s">
        <v>134</v>
      </c>
    </row>
    <row r="15" spans="1:12" ht="15">
      <c r="A15" s="112" t="s">
        <v>53</v>
      </c>
      <c r="B15" s="112" t="s">
        <v>158</v>
      </c>
      <c r="C15" s="112" t="s">
        <v>128</v>
      </c>
      <c r="D15" s="112" t="s">
        <v>127</v>
      </c>
      <c r="E15" s="113">
        <v>668733</v>
      </c>
      <c r="F15" s="114">
        <v>210000</v>
      </c>
      <c r="G15" s="115">
        <v>45030</v>
      </c>
      <c r="H15" s="112" t="s">
        <v>129</v>
      </c>
    </row>
    <row r="16" spans="1:12" ht="15">
      <c r="A16" s="112" t="s">
        <v>53</v>
      </c>
      <c r="B16" s="112" t="s">
        <v>158</v>
      </c>
      <c r="C16" s="112" t="s">
        <v>120</v>
      </c>
      <c r="D16" s="112" t="s">
        <v>119</v>
      </c>
      <c r="E16" s="113">
        <v>668344</v>
      </c>
      <c r="F16" s="114">
        <v>277777</v>
      </c>
      <c r="G16" s="115">
        <v>45019</v>
      </c>
      <c r="H16" s="112" t="s">
        <v>121</v>
      </c>
    </row>
    <row r="17" spans="1:8" ht="15">
      <c r="A17" s="112"/>
      <c r="B17" s="112"/>
      <c r="C17" s="112"/>
      <c r="D17" s="112"/>
      <c r="E17" s="113"/>
      <c r="F17" s="114"/>
      <c r="G17" s="115"/>
      <c r="H17" s="112"/>
    </row>
    <row r="18" spans="1:8" ht="15">
      <c r="A18" s="112"/>
      <c r="B18" s="112"/>
      <c r="C18" s="112"/>
      <c r="D18" s="112"/>
      <c r="E18" s="113"/>
      <c r="F18" s="114"/>
      <c r="G18" s="115"/>
      <c r="H18" s="112"/>
    </row>
    <row r="19" spans="1:8" ht="15">
      <c r="A19" s="112"/>
      <c r="B19" s="112"/>
      <c r="C19" s="112"/>
      <c r="D19" s="112"/>
      <c r="E19" s="113"/>
      <c r="F19" s="114"/>
      <c r="G19" s="115"/>
      <c r="H19" s="112"/>
    </row>
    <row r="20" spans="1:8" ht="15">
      <c r="A20" s="112"/>
      <c r="B20" s="112"/>
      <c r="C20" s="112"/>
      <c r="D20" s="112"/>
      <c r="E20" s="113"/>
      <c r="F20" s="114"/>
      <c r="G20" s="115"/>
      <c r="H20" s="112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45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1" t="s">
        <v>0</v>
      </c>
      <c r="B1" s="92" t="s">
        <v>35</v>
      </c>
      <c r="C1" s="92" t="s">
        <v>36</v>
      </c>
      <c r="D1" s="92" t="s">
        <v>33</v>
      </c>
      <c r="E1" s="93" t="s">
        <v>41</v>
      </c>
      <c r="L1">
        <v>145</v>
      </c>
    </row>
    <row r="2" spans="1:12" ht="12.75" customHeight="1">
      <c r="A2" s="116" t="s">
        <v>97</v>
      </c>
      <c r="B2" s="116" t="s">
        <v>150</v>
      </c>
      <c r="C2" s="117">
        <v>198000</v>
      </c>
      <c r="D2" s="118">
        <v>45042</v>
      </c>
      <c r="E2" s="116" t="s">
        <v>160</v>
      </c>
    </row>
    <row r="3" spans="1:12" ht="12.75" customHeight="1">
      <c r="A3" s="116" t="s">
        <v>97</v>
      </c>
      <c r="B3" s="116" t="s">
        <v>150</v>
      </c>
      <c r="C3" s="117">
        <v>340000</v>
      </c>
      <c r="D3" s="118">
        <v>45027</v>
      </c>
      <c r="E3" s="116" t="s">
        <v>151</v>
      </c>
    </row>
    <row r="4" spans="1:12" ht="12.75" customHeight="1">
      <c r="A4" s="116" t="s">
        <v>113</v>
      </c>
      <c r="B4" s="116" t="s">
        <v>152</v>
      </c>
      <c r="C4" s="117">
        <v>419950</v>
      </c>
      <c r="D4" s="118">
        <v>45037</v>
      </c>
      <c r="E4" s="116" t="s">
        <v>153</v>
      </c>
    </row>
    <row r="5" spans="1:12" ht="12.75" customHeight="1">
      <c r="A5" s="116" t="s">
        <v>113</v>
      </c>
      <c r="B5" s="116" t="s">
        <v>152</v>
      </c>
      <c r="C5" s="117">
        <v>500000</v>
      </c>
      <c r="D5" s="118">
        <v>45037</v>
      </c>
      <c r="E5" s="116" t="s">
        <v>153</v>
      </c>
    </row>
    <row r="6" spans="1:12" ht="12.75" customHeight="1">
      <c r="A6" s="116" t="s">
        <v>113</v>
      </c>
      <c r="B6" s="116" t="s">
        <v>152</v>
      </c>
      <c r="C6" s="117">
        <v>419950</v>
      </c>
      <c r="D6" s="118">
        <v>45035</v>
      </c>
      <c r="E6" s="116" t="s">
        <v>153</v>
      </c>
    </row>
    <row r="7" spans="1:12" ht="12.75" customHeight="1">
      <c r="A7" s="116" t="s">
        <v>113</v>
      </c>
      <c r="B7" s="116" t="s">
        <v>152</v>
      </c>
      <c r="C7" s="117">
        <v>511650</v>
      </c>
      <c r="D7" s="118">
        <v>45040</v>
      </c>
      <c r="E7" s="116" t="s">
        <v>153</v>
      </c>
    </row>
    <row r="8" spans="1:12" ht="12.75" customHeight="1">
      <c r="A8" s="116" t="s">
        <v>113</v>
      </c>
      <c r="B8" s="116" t="s">
        <v>152</v>
      </c>
      <c r="C8" s="117">
        <v>434950</v>
      </c>
      <c r="D8" s="118">
        <v>45042</v>
      </c>
      <c r="E8" s="116" t="s">
        <v>153</v>
      </c>
    </row>
    <row r="9" spans="1:12" ht="12.75" customHeight="1">
      <c r="A9" s="116" t="s">
        <v>58</v>
      </c>
      <c r="B9" s="116" t="s">
        <v>154</v>
      </c>
      <c r="C9" s="117">
        <v>450000</v>
      </c>
      <c r="D9" s="118">
        <v>45020</v>
      </c>
      <c r="E9" s="116" t="s">
        <v>160</v>
      </c>
    </row>
    <row r="10" spans="1:12" ht="12.75" customHeight="1">
      <c r="A10" s="116" t="s">
        <v>58</v>
      </c>
      <c r="B10" s="116" t="s">
        <v>154</v>
      </c>
      <c r="C10" s="117">
        <v>12000</v>
      </c>
      <c r="D10" s="118">
        <v>45035</v>
      </c>
      <c r="E10" s="116" t="s">
        <v>151</v>
      </c>
    </row>
    <row r="11" spans="1:12" ht="12.75" customHeight="1">
      <c r="A11" s="116" t="s">
        <v>58</v>
      </c>
      <c r="B11" s="116" t="s">
        <v>154</v>
      </c>
      <c r="C11" s="117">
        <v>450000</v>
      </c>
      <c r="D11" s="118">
        <v>45020</v>
      </c>
      <c r="E11" s="116" t="s">
        <v>151</v>
      </c>
    </row>
    <row r="12" spans="1:12" ht="12.75" customHeight="1">
      <c r="A12" s="116" t="s">
        <v>58</v>
      </c>
      <c r="B12" s="116" t="s">
        <v>154</v>
      </c>
      <c r="C12" s="117">
        <v>2254923</v>
      </c>
      <c r="D12" s="118">
        <v>45030</v>
      </c>
      <c r="E12" s="116" t="s">
        <v>151</v>
      </c>
    </row>
    <row r="13" spans="1:12" ht="15">
      <c r="A13" s="116" t="s">
        <v>58</v>
      </c>
      <c r="B13" s="116" t="s">
        <v>154</v>
      </c>
      <c r="C13" s="117">
        <v>33000</v>
      </c>
      <c r="D13" s="118">
        <v>45019</v>
      </c>
      <c r="E13" s="116" t="s">
        <v>151</v>
      </c>
    </row>
    <row r="14" spans="1:12" ht="15">
      <c r="A14" s="116" t="s">
        <v>58</v>
      </c>
      <c r="B14" s="116" t="s">
        <v>154</v>
      </c>
      <c r="C14" s="117">
        <v>280000</v>
      </c>
      <c r="D14" s="118">
        <v>45019</v>
      </c>
      <c r="E14" s="116" t="s">
        <v>153</v>
      </c>
    </row>
    <row r="15" spans="1:12" ht="15">
      <c r="A15" s="116" t="s">
        <v>58</v>
      </c>
      <c r="B15" s="116" t="s">
        <v>154</v>
      </c>
      <c r="C15" s="117">
        <v>250000</v>
      </c>
      <c r="D15" s="118">
        <v>45022</v>
      </c>
      <c r="E15" s="116" t="s">
        <v>151</v>
      </c>
    </row>
    <row r="16" spans="1:12" ht="15">
      <c r="A16" s="116" t="s">
        <v>58</v>
      </c>
      <c r="B16" s="116" t="s">
        <v>154</v>
      </c>
      <c r="C16" s="117">
        <v>260000</v>
      </c>
      <c r="D16" s="118">
        <v>45044</v>
      </c>
      <c r="E16" s="116" t="s">
        <v>160</v>
      </c>
    </row>
    <row r="17" spans="1:5" ht="15">
      <c r="A17" s="116" t="s">
        <v>73</v>
      </c>
      <c r="B17" s="116" t="s">
        <v>155</v>
      </c>
      <c r="C17" s="117">
        <v>170000</v>
      </c>
      <c r="D17" s="118">
        <v>45037</v>
      </c>
      <c r="E17" s="116" t="s">
        <v>151</v>
      </c>
    </row>
    <row r="18" spans="1:5" ht="15">
      <c r="A18" s="116" t="s">
        <v>73</v>
      </c>
      <c r="B18" s="116" t="s">
        <v>155</v>
      </c>
      <c r="C18" s="117">
        <v>5162500</v>
      </c>
      <c r="D18" s="118">
        <v>45020</v>
      </c>
      <c r="E18" s="116" t="s">
        <v>151</v>
      </c>
    </row>
    <row r="19" spans="1:5" ht="15">
      <c r="A19" s="116" t="s">
        <v>73</v>
      </c>
      <c r="B19" s="116" t="s">
        <v>155</v>
      </c>
      <c r="C19" s="117">
        <v>455000</v>
      </c>
      <c r="D19" s="118">
        <v>45020</v>
      </c>
      <c r="E19" s="116" t="s">
        <v>151</v>
      </c>
    </row>
    <row r="20" spans="1:5" ht="15">
      <c r="A20" s="116" t="s">
        <v>73</v>
      </c>
      <c r="B20" s="116" t="s">
        <v>155</v>
      </c>
      <c r="C20" s="117">
        <v>296000</v>
      </c>
      <c r="D20" s="118">
        <v>45035</v>
      </c>
      <c r="E20" s="116" t="s">
        <v>151</v>
      </c>
    </row>
    <row r="21" spans="1:5" ht="15">
      <c r="A21" s="116" t="s">
        <v>73</v>
      </c>
      <c r="B21" s="116" t="s">
        <v>155</v>
      </c>
      <c r="C21" s="117">
        <v>545000</v>
      </c>
      <c r="D21" s="118">
        <v>45037</v>
      </c>
      <c r="E21" s="116" t="s">
        <v>151</v>
      </c>
    </row>
    <row r="22" spans="1:5" ht="15">
      <c r="A22" s="116" t="s">
        <v>73</v>
      </c>
      <c r="B22" s="116" t="s">
        <v>155</v>
      </c>
      <c r="C22" s="117">
        <v>369000</v>
      </c>
      <c r="D22" s="118">
        <v>45035</v>
      </c>
      <c r="E22" s="116" t="s">
        <v>151</v>
      </c>
    </row>
    <row r="23" spans="1:5" ht="15">
      <c r="A23" s="116" t="s">
        <v>73</v>
      </c>
      <c r="B23" s="116" t="s">
        <v>155</v>
      </c>
      <c r="C23" s="117">
        <v>535000</v>
      </c>
      <c r="D23" s="118">
        <v>45020</v>
      </c>
      <c r="E23" s="116" t="s">
        <v>151</v>
      </c>
    </row>
    <row r="24" spans="1:5" ht="15">
      <c r="A24" s="116" t="s">
        <v>73</v>
      </c>
      <c r="B24" s="116" t="s">
        <v>155</v>
      </c>
      <c r="C24" s="117">
        <v>115000</v>
      </c>
      <c r="D24" s="118">
        <v>45034</v>
      </c>
      <c r="E24" s="116" t="s">
        <v>151</v>
      </c>
    </row>
    <row r="25" spans="1:5" ht="15">
      <c r="A25" s="116" t="s">
        <v>73</v>
      </c>
      <c r="B25" s="116" t="s">
        <v>155</v>
      </c>
      <c r="C25" s="117">
        <v>325000</v>
      </c>
      <c r="D25" s="118">
        <v>45033</v>
      </c>
      <c r="E25" s="116" t="s">
        <v>151</v>
      </c>
    </row>
    <row r="26" spans="1:5" ht="15">
      <c r="A26" s="116" t="s">
        <v>73</v>
      </c>
      <c r="B26" s="116" t="s">
        <v>155</v>
      </c>
      <c r="C26" s="117">
        <v>315000</v>
      </c>
      <c r="D26" s="118">
        <v>45030</v>
      </c>
      <c r="E26" s="116" t="s">
        <v>151</v>
      </c>
    </row>
    <row r="27" spans="1:5" ht="15">
      <c r="A27" s="116" t="s">
        <v>73</v>
      </c>
      <c r="B27" s="116" t="s">
        <v>155</v>
      </c>
      <c r="C27" s="117">
        <v>450000</v>
      </c>
      <c r="D27" s="118">
        <v>45034</v>
      </c>
      <c r="E27" s="116" t="s">
        <v>151</v>
      </c>
    </row>
    <row r="28" spans="1:5" ht="15">
      <c r="A28" s="116" t="s">
        <v>73</v>
      </c>
      <c r="B28" s="116" t="s">
        <v>155</v>
      </c>
      <c r="C28" s="117">
        <v>410000</v>
      </c>
      <c r="D28" s="118">
        <v>45030</v>
      </c>
      <c r="E28" s="116" t="s">
        <v>151</v>
      </c>
    </row>
    <row r="29" spans="1:5" ht="15">
      <c r="A29" s="116" t="s">
        <v>73</v>
      </c>
      <c r="B29" s="116" t="s">
        <v>155</v>
      </c>
      <c r="C29" s="117">
        <v>300000</v>
      </c>
      <c r="D29" s="118">
        <v>45028</v>
      </c>
      <c r="E29" s="116" t="s">
        <v>151</v>
      </c>
    </row>
    <row r="30" spans="1:5" ht="15">
      <c r="A30" s="116" t="s">
        <v>73</v>
      </c>
      <c r="B30" s="116" t="s">
        <v>155</v>
      </c>
      <c r="C30" s="117">
        <v>215000</v>
      </c>
      <c r="D30" s="118">
        <v>45028</v>
      </c>
      <c r="E30" s="116" t="s">
        <v>151</v>
      </c>
    </row>
    <row r="31" spans="1:5" ht="15">
      <c r="A31" s="116" t="s">
        <v>73</v>
      </c>
      <c r="B31" s="116" t="s">
        <v>155</v>
      </c>
      <c r="C31" s="117">
        <v>295000</v>
      </c>
      <c r="D31" s="118">
        <v>45028</v>
      </c>
      <c r="E31" s="116" t="s">
        <v>151</v>
      </c>
    </row>
    <row r="32" spans="1:5" ht="15">
      <c r="A32" s="116" t="s">
        <v>73</v>
      </c>
      <c r="B32" s="116" t="s">
        <v>155</v>
      </c>
      <c r="C32" s="117">
        <v>160000</v>
      </c>
      <c r="D32" s="118">
        <v>45027</v>
      </c>
      <c r="E32" s="116" t="s">
        <v>151</v>
      </c>
    </row>
    <row r="33" spans="1:5" ht="15">
      <c r="A33" s="116" t="s">
        <v>73</v>
      </c>
      <c r="B33" s="116" t="s">
        <v>155</v>
      </c>
      <c r="C33" s="117">
        <v>440000</v>
      </c>
      <c r="D33" s="118">
        <v>45027</v>
      </c>
      <c r="E33" s="116" t="s">
        <v>151</v>
      </c>
    </row>
    <row r="34" spans="1:5" ht="15">
      <c r="A34" s="116" t="s">
        <v>73</v>
      </c>
      <c r="B34" s="116" t="s">
        <v>155</v>
      </c>
      <c r="C34" s="117">
        <v>310000</v>
      </c>
      <c r="D34" s="118">
        <v>45026</v>
      </c>
      <c r="E34" s="116" t="s">
        <v>151</v>
      </c>
    </row>
    <row r="35" spans="1:5" ht="15">
      <c r="A35" s="116" t="s">
        <v>73</v>
      </c>
      <c r="B35" s="116" t="s">
        <v>155</v>
      </c>
      <c r="C35" s="117">
        <v>495000</v>
      </c>
      <c r="D35" s="118">
        <v>45026</v>
      </c>
      <c r="E35" s="116" t="s">
        <v>151</v>
      </c>
    </row>
    <row r="36" spans="1:5" ht="15">
      <c r="A36" s="116" t="s">
        <v>73</v>
      </c>
      <c r="B36" s="116" t="s">
        <v>155</v>
      </c>
      <c r="C36" s="117">
        <v>378000</v>
      </c>
      <c r="D36" s="118">
        <v>45022</v>
      </c>
      <c r="E36" s="116" t="s">
        <v>151</v>
      </c>
    </row>
    <row r="37" spans="1:5" ht="15">
      <c r="A37" s="116" t="s">
        <v>73</v>
      </c>
      <c r="B37" s="116" t="s">
        <v>155</v>
      </c>
      <c r="C37" s="117">
        <v>25000000</v>
      </c>
      <c r="D37" s="118">
        <v>45043</v>
      </c>
      <c r="E37" s="116" t="s">
        <v>160</v>
      </c>
    </row>
    <row r="38" spans="1:5" ht="15">
      <c r="A38" s="116" t="s">
        <v>73</v>
      </c>
      <c r="B38" s="116" t="s">
        <v>155</v>
      </c>
      <c r="C38" s="117">
        <v>350000</v>
      </c>
      <c r="D38" s="118">
        <v>45033</v>
      </c>
      <c r="E38" s="116" t="s">
        <v>151</v>
      </c>
    </row>
    <row r="39" spans="1:5" ht="15">
      <c r="A39" s="116" t="s">
        <v>73</v>
      </c>
      <c r="B39" s="116" t="s">
        <v>155</v>
      </c>
      <c r="C39" s="117">
        <v>415000</v>
      </c>
      <c r="D39" s="118">
        <v>45043</v>
      </c>
      <c r="E39" s="116" t="s">
        <v>151</v>
      </c>
    </row>
    <row r="40" spans="1:5" ht="15">
      <c r="A40" s="116" t="s">
        <v>73</v>
      </c>
      <c r="B40" s="116" t="s">
        <v>155</v>
      </c>
      <c r="C40" s="117">
        <v>465000</v>
      </c>
      <c r="D40" s="118">
        <v>45042</v>
      </c>
      <c r="E40" s="116" t="s">
        <v>151</v>
      </c>
    </row>
    <row r="41" spans="1:5" ht="15">
      <c r="A41" s="116" t="s">
        <v>73</v>
      </c>
      <c r="B41" s="116" t="s">
        <v>155</v>
      </c>
      <c r="C41" s="117">
        <v>435000</v>
      </c>
      <c r="D41" s="118">
        <v>45040</v>
      </c>
      <c r="E41" s="116" t="s">
        <v>151</v>
      </c>
    </row>
    <row r="42" spans="1:5" ht="15">
      <c r="A42" s="116" t="s">
        <v>73</v>
      </c>
      <c r="B42" s="116" t="s">
        <v>155</v>
      </c>
      <c r="C42" s="117">
        <v>310000</v>
      </c>
      <c r="D42" s="118">
        <v>45040</v>
      </c>
      <c r="E42" s="116" t="s">
        <v>151</v>
      </c>
    </row>
    <row r="43" spans="1:5" ht="15">
      <c r="A43" s="116" t="s">
        <v>73</v>
      </c>
      <c r="B43" s="116" t="s">
        <v>155</v>
      </c>
      <c r="C43" s="117">
        <v>299900</v>
      </c>
      <c r="D43" s="118">
        <v>45042</v>
      </c>
      <c r="E43" s="116" t="s">
        <v>151</v>
      </c>
    </row>
    <row r="44" spans="1:5" ht="15">
      <c r="A44" s="116" t="s">
        <v>73</v>
      </c>
      <c r="B44" s="116" t="s">
        <v>155</v>
      </c>
      <c r="C44" s="117">
        <v>270000</v>
      </c>
      <c r="D44" s="118">
        <v>45043</v>
      </c>
      <c r="E44" s="116" t="s">
        <v>151</v>
      </c>
    </row>
    <row r="45" spans="1:5" ht="15">
      <c r="A45" s="116" t="s">
        <v>73</v>
      </c>
      <c r="B45" s="116" t="s">
        <v>155</v>
      </c>
      <c r="C45" s="117">
        <v>315000</v>
      </c>
      <c r="D45" s="118">
        <v>45042</v>
      </c>
      <c r="E45" s="116" t="s">
        <v>151</v>
      </c>
    </row>
    <row r="46" spans="1:5" ht="15">
      <c r="A46" s="116" t="s">
        <v>73</v>
      </c>
      <c r="B46" s="116" t="s">
        <v>155</v>
      </c>
      <c r="C46" s="117">
        <v>195000</v>
      </c>
      <c r="D46" s="118">
        <v>45040</v>
      </c>
      <c r="E46" s="116" t="s">
        <v>151</v>
      </c>
    </row>
    <row r="47" spans="1:5" ht="15">
      <c r="A47" s="116" t="s">
        <v>73</v>
      </c>
      <c r="B47" s="116" t="s">
        <v>155</v>
      </c>
      <c r="C47" s="117">
        <v>299900</v>
      </c>
      <c r="D47" s="118">
        <v>45034</v>
      </c>
      <c r="E47" s="116" t="s">
        <v>151</v>
      </c>
    </row>
    <row r="48" spans="1:5" ht="15">
      <c r="A48" s="116" t="s">
        <v>73</v>
      </c>
      <c r="B48" s="116" t="s">
        <v>155</v>
      </c>
      <c r="C48" s="117">
        <v>287200</v>
      </c>
      <c r="D48" s="118">
        <v>45040</v>
      </c>
      <c r="E48" s="116" t="s">
        <v>151</v>
      </c>
    </row>
    <row r="49" spans="1:5" ht="15">
      <c r="A49" s="116" t="s">
        <v>73</v>
      </c>
      <c r="B49" s="116" t="s">
        <v>155</v>
      </c>
      <c r="C49" s="117">
        <v>52000</v>
      </c>
      <c r="D49" s="118">
        <v>45041</v>
      </c>
      <c r="E49" s="116" t="s">
        <v>160</v>
      </c>
    </row>
    <row r="50" spans="1:5" ht="15">
      <c r="A50" s="116" t="s">
        <v>73</v>
      </c>
      <c r="B50" s="116" t="s">
        <v>155</v>
      </c>
      <c r="C50" s="117">
        <v>780000</v>
      </c>
      <c r="D50" s="118">
        <v>45041</v>
      </c>
      <c r="E50" s="116" t="s">
        <v>160</v>
      </c>
    </row>
    <row r="51" spans="1:5" ht="15">
      <c r="A51" s="116" t="s">
        <v>73</v>
      </c>
      <c r="B51" s="116" t="s">
        <v>155</v>
      </c>
      <c r="C51" s="117">
        <v>64950</v>
      </c>
      <c r="D51" s="118">
        <v>45041</v>
      </c>
      <c r="E51" s="116" t="s">
        <v>160</v>
      </c>
    </row>
    <row r="52" spans="1:5" ht="15">
      <c r="A52" s="116" t="s">
        <v>73</v>
      </c>
      <c r="B52" s="116" t="s">
        <v>155</v>
      </c>
      <c r="C52" s="117">
        <v>212000</v>
      </c>
      <c r="D52" s="118">
        <v>45041</v>
      </c>
      <c r="E52" s="116" t="s">
        <v>151</v>
      </c>
    </row>
    <row r="53" spans="1:5" ht="15">
      <c r="A53" s="116" t="s">
        <v>73</v>
      </c>
      <c r="B53" s="116" t="s">
        <v>155</v>
      </c>
      <c r="C53" s="117">
        <v>230000</v>
      </c>
      <c r="D53" s="118">
        <v>45043</v>
      </c>
      <c r="E53" s="116" t="s">
        <v>151</v>
      </c>
    </row>
    <row r="54" spans="1:5" ht="15">
      <c r="A54" s="116" t="s">
        <v>86</v>
      </c>
      <c r="B54" s="116" t="s">
        <v>156</v>
      </c>
      <c r="C54" s="117">
        <v>287900</v>
      </c>
      <c r="D54" s="118">
        <v>45022</v>
      </c>
      <c r="E54" s="116" t="s">
        <v>151</v>
      </c>
    </row>
    <row r="55" spans="1:5" ht="15">
      <c r="A55" s="116" t="s">
        <v>63</v>
      </c>
      <c r="B55" s="116" t="s">
        <v>157</v>
      </c>
      <c r="C55" s="117">
        <v>367500</v>
      </c>
      <c r="D55" s="118">
        <v>45030</v>
      </c>
      <c r="E55" s="116" t="s">
        <v>151</v>
      </c>
    </row>
    <row r="56" spans="1:5" ht="15">
      <c r="A56" s="116" t="s">
        <v>63</v>
      </c>
      <c r="B56" s="116" t="s">
        <v>157</v>
      </c>
      <c r="C56" s="117">
        <v>229500</v>
      </c>
      <c r="D56" s="118">
        <v>45043</v>
      </c>
      <c r="E56" s="116" t="s">
        <v>151</v>
      </c>
    </row>
    <row r="57" spans="1:5" ht="15">
      <c r="A57" s="116" t="s">
        <v>63</v>
      </c>
      <c r="B57" s="116" t="s">
        <v>157</v>
      </c>
      <c r="C57" s="117">
        <v>249000</v>
      </c>
      <c r="D57" s="118">
        <v>45030</v>
      </c>
      <c r="E57" s="116" t="s">
        <v>151</v>
      </c>
    </row>
    <row r="58" spans="1:5" ht="15">
      <c r="A58" s="116" t="s">
        <v>63</v>
      </c>
      <c r="B58" s="116" t="s">
        <v>157</v>
      </c>
      <c r="C58" s="117">
        <v>200000</v>
      </c>
      <c r="D58" s="118">
        <v>45021</v>
      </c>
      <c r="E58" s="116" t="s">
        <v>151</v>
      </c>
    </row>
    <row r="59" spans="1:5" ht="15">
      <c r="A59" s="116" t="s">
        <v>63</v>
      </c>
      <c r="B59" s="116" t="s">
        <v>157</v>
      </c>
      <c r="C59" s="117">
        <v>2450000</v>
      </c>
      <c r="D59" s="118">
        <v>45042</v>
      </c>
      <c r="E59" s="116" t="s">
        <v>151</v>
      </c>
    </row>
    <row r="60" spans="1:5" ht="15">
      <c r="A60" s="116" t="s">
        <v>63</v>
      </c>
      <c r="B60" s="116" t="s">
        <v>157</v>
      </c>
      <c r="C60" s="117">
        <v>800000</v>
      </c>
      <c r="D60" s="118">
        <v>45019</v>
      </c>
      <c r="E60" s="116" t="s">
        <v>151</v>
      </c>
    </row>
    <row r="61" spans="1:5" ht="15">
      <c r="A61" s="116" t="s">
        <v>63</v>
      </c>
      <c r="B61" s="116" t="s">
        <v>157</v>
      </c>
      <c r="C61" s="117">
        <v>292000</v>
      </c>
      <c r="D61" s="118">
        <v>45030</v>
      </c>
      <c r="E61" s="116" t="s">
        <v>151</v>
      </c>
    </row>
    <row r="62" spans="1:5" ht="15">
      <c r="A62" s="116" t="s">
        <v>63</v>
      </c>
      <c r="B62" s="116" t="s">
        <v>157</v>
      </c>
      <c r="C62" s="117">
        <v>688000</v>
      </c>
      <c r="D62" s="118">
        <v>45019</v>
      </c>
      <c r="E62" s="116" t="s">
        <v>151</v>
      </c>
    </row>
    <row r="63" spans="1:5" ht="15">
      <c r="A63" s="116" t="s">
        <v>63</v>
      </c>
      <c r="B63" s="116" t="s">
        <v>157</v>
      </c>
      <c r="C63" s="117">
        <v>648000</v>
      </c>
      <c r="D63" s="118">
        <v>45019</v>
      </c>
      <c r="E63" s="116" t="s">
        <v>160</v>
      </c>
    </row>
    <row r="64" spans="1:5" ht="15">
      <c r="A64" s="116" t="s">
        <v>63</v>
      </c>
      <c r="B64" s="116" t="s">
        <v>157</v>
      </c>
      <c r="C64" s="117">
        <v>345000</v>
      </c>
      <c r="D64" s="118">
        <v>45030</v>
      </c>
      <c r="E64" s="116" t="s">
        <v>151</v>
      </c>
    </row>
    <row r="65" spans="1:5" ht="15">
      <c r="A65" s="116" t="s">
        <v>63</v>
      </c>
      <c r="B65" s="116" t="s">
        <v>157</v>
      </c>
      <c r="C65" s="117">
        <v>370000</v>
      </c>
      <c r="D65" s="118">
        <v>45030</v>
      </c>
      <c r="E65" s="116" t="s">
        <v>153</v>
      </c>
    </row>
    <row r="66" spans="1:5" ht="15">
      <c r="A66" s="116" t="s">
        <v>63</v>
      </c>
      <c r="B66" s="116" t="s">
        <v>157</v>
      </c>
      <c r="C66" s="117">
        <v>430000</v>
      </c>
      <c r="D66" s="118">
        <v>45029</v>
      </c>
      <c r="E66" s="116" t="s">
        <v>151</v>
      </c>
    </row>
    <row r="67" spans="1:5" ht="15">
      <c r="A67" s="116" t="s">
        <v>63</v>
      </c>
      <c r="B67" s="116" t="s">
        <v>157</v>
      </c>
      <c r="C67" s="117">
        <v>435000</v>
      </c>
      <c r="D67" s="118">
        <v>45030</v>
      </c>
      <c r="E67" s="116" t="s">
        <v>151</v>
      </c>
    </row>
    <row r="68" spans="1:5" ht="15">
      <c r="A68" s="116" t="s">
        <v>63</v>
      </c>
      <c r="B68" s="116" t="s">
        <v>157</v>
      </c>
      <c r="C68" s="117">
        <v>400000</v>
      </c>
      <c r="D68" s="118">
        <v>45041</v>
      </c>
      <c r="E68" s="116" t="s">
        <v>151</v>
      </c>
    </row>
    <row r="69" spans="1:5" ht="15">
      <c r="A69" s="116" t="s">
        <v>63</v>
      </c>
      <c r="B69" s="116" t="s">
        <v>157</v>
      </c>
      <c r="C69" s="117">
        <v>775000</v>
      </c>
      <c r="D69" s="118">
        <v>45027</v>
      </c>
      <c r="E69" s="116" t="s">
        <v>151</v>
      </c>
    </row>
    <row r="70" spans="1:5" ht="15">
      <c r="A70" s="116" t="s">
        <v>63</v>
      </c>
      <c r="B70" s="116" t="s">
        <v>157</v>
      </c>
      <c r="C70" s="117">
        <v>449000</v>
      </c>
      <c r="D70" s="118">
        <v>45027</v>
      </c>
      <c r="E70" s="116" t="s">
        <v>151</v>
      </c>
    </row>
    <row r="71" spans="1:5" ht="15">
      <c r="A71" s="116" t="s">
        <v>63</v>
      </c>
      <c r="B71" s="116" t="s">
        <v>157</v>
      </c>
      <c r="C71" s="117">
        <v>133318.01999999999</v>
      </c>
      <c r="D71" s="118">
        <v>45028</v>
      </c>
      <c r="E71" s="116" t="s">
        <v>151</v>
      </c>
    </row>
    <row r="72" spans="1:5" ht="15">
      <c r="A72" s="116" t="s">
        <v>63</v>
      </c>
      <c r="B72" s="116" t="s">
        <v>157</v>
      </c>
      <c r="C72" s="117">
        <v>40000</v>
      </c>
      <c r="D72" s="118">
        <v>45040</v>
      </c>
      <c r="E72" s="116" t="s">
        <v>151</v>
      </c>
    </row>
    <row r="73" spans="1:5" ht="15">
      <c r="A73" s="116" t="s">
        <v>63</v>
      </c>
      <c r="B73" s="116" t="s">
        <v>157</v>
      </c>
      <c r="C73" s="117">
        <v>360000</v>
      </c>
      <c r="D73" s="118">
        <v>45028</v>
      </c>
      <c r="E73" s="116" t="s">
        <v>151</v>
      </c>
    </row>
    <row r="74" spans="1:5" ht="15">
      <c r="A74" s="116" t="s">
        <v>63</v>
      </c>
      <c r="B74" s="116" t="s">
        <v>157</v>
      </c>
      <c r="C74" s="117">
        <v>225000</v>
      </c>
      <c r="D74" s="118">
        <v>45028</v>
      </c>
      <c r="E74" s="116" t="s">
        <v>151</v>
      </c>
    </row>
    <row r="75" spans="1:5" ht="15">
      <c r="A75" s="116" t="s">
        <v>63</v>
      </c>
      <c r="B75" s="116" t="s">
        <v>157</v>
      </c>
      <c r="C75" s="117">
        <v>315000</v>
      </c>
      <c r="D75" s="118">
        <v>45027</v>
      </c>
      <c r="E75" s="116" t="s">
        <v>151</v>
      </c>
    </row>
    <row r="76" spans="1:5" ht="15">
      <c r="A76" s="116" t="s">
        <v>63</v>
      </c>
      <c r="B76" s="116" t="s">
        <v>157</v>
      </c>
      <c r="C76" s="117">
        <v>66500</v>
      </c>
      <c r="D76" s="118">
        <v>45022</v>
      </c>
      <c r="E76" s="116" t="s">
        <v>151</v>
      </c>
    </row>
    <row r="77" spans="1:5" ht="15">
      <c r="A77" s="116" t="s">
        <v>63</v>
      </c>
      <c r="B77" s="116" t="s">
        <v>157</v>
      </c>
      <c r="C77" s="117">
        <v>219000</v>
      </c>
      <c r="D77" s="118">
        <v>45030</v>
      </c>
      <c r="E77" s="116" t="s">
        <v>151</v>
      </c>
    </row>
    <row r="78" spans="1:5" ht="15">
      <c r="A78" s="116" t="s">
        <v>63</v>
      </c>
      <c r="B78" s="116" t="s">
        <v>157</v>
      </c>
      <c r="C78" s="117">
        <v>380000</v>
      </c>
      <c r="D78" s="118">
        <v>45044</v>
      </c>
      <c r="E78" s="116" t="s">
        <v>151</v>
      </c>
    </row>
    <row r="79" spans="1:5" ht="15">
      <c r="A79" s="116" t="s">
        <v>63</v>
      </c>
      <c r="B79" s="116" t="s">
        <v>157</v>
      </c>
      <c r="C79" s="117">
        <v>380000</v>
      </c>
      <c r="D79" s="118">
        <v>45044</v>
      </c>
      <c r="E79" s="116" t="s">
        <v>151</v>
      </c>
    </row>
    <row r="80" spans="1:5" ht="15">
      <c r="A80" s="116" t="s">
        <v>63</v>
      </c>
      <c r="B80" s="116" t="s">
        <v>157</v>
      </c>
      <c r="C80" s="117">
        <v>369478</v>
      </c>
      <c r="D80" s="118">
        <v>45030</v>
      </c>
      <c r="E80" s="116" t="s">
        <v>153</v>
      </c>
    </row>
    <row r="81" spans="1:5" ht="15">
      <c r="A81" s="116" t="s">
        <v>63</v>
      </c>
      <c r="B81" s="116" t="s">
        <v>157</v>
      </c>
      <c r="C81" s="117">
        <v>150000</v>
      </c>
      <c r="D81" s="118">
        <v>45035</v>
      </c>
      <c r="E81" s="116" t="s">
        <v>151</v>
      </c>
    </row>
    <row r="82" spans="1:5" ht="15">
      <c r="A82" s="116" t="s">
        <v>63</v>
      </c>
      <c r="B82" s="116" t="s">
        <v>157</v>
      </c>
      <c r="C82" s="117">
        <v>470000</v>
      </c>
      <c r="D82" s="118">
        <v>45036</v>
      </c>
      <c r="E82" s="116" t="s">
        <v>151</v>
      </c>
    </row>
    <row r="83" spans="1:5" ht="15">
      <c r="A83" s="116" t="s">
        <v>63</v>
      </c>
      <c r="B83" s="116" t="s">
        <v>157</v>
      </c>
      <c r="C83" s="117">
        <v>132407.39000000001</v>
      </c>
      <c r="D83" s="118">
        <v>45036</v>
      </c>
      <c r="E83" s="116" t="s">
        <v>160</v>
      </c>
    </row>
    <row r="84" spans="1:5" ht="15">
      <c r="A84" s="116" t="s">
        <v>63</v>
      </c>
      <c r="B84" s="116" t="s">
        <v>157</v>
      </c>
      <c r="C84" s="117">
        <v>86000</v>
      </c>
      <c r="D84" s="118">
        <v>45036</v>
      </c>
      <c r="E84" s="116" t="s">
        <v>151</v>
      </c>
    </row>
    <row r="85" spans="1:5" ht="15">
      <c r="A85" s="116" t="s">
        <v>63</v>
      </c>
      <c r="B85" s="116" t="s">
        <v>157</v>
      </c>
      <c r="C85" s="117">
        <v>200000</v>
      </c>
      <c r="D85" s="118">
        <v>45034</v>
      </c>
      <c r="E85" s="116" t="s">
        <v>151</v>
      </c>
    </row>
    <row r="86" spans="1:5" ht="15">
      <c r="A86" s="116" t="s">
        <v>63</v>
      </c>
      <c r="B86" s="116" t="s">
        <v>157</v>
      </c>
      <c r="C86" s="117">
        <v>170500</v>
      </c>
      <c r="D86" s="118">
        <v>45042</v>
      </c>
      <c r="E86" s="116" t="s">
        <v>151</v>
      </c>
    </row>
    <row r="87" spans="1:5" ht="15">
      <c r="A87" s="116" t="s">
        <v>63</v>
      </c>
      <c r="B87" s="116" t="s">
        <v>157</v>
      </c>
      <c r="C87" s="117">
        <v>343000</v>
      </c>
      <c r="D87" s="118">
        <v>45044</v>
      </c>
      <c r="E87" s="116" t="s">
        <v>151</v>
      </c>
    </row>
    <row r="88" spans="1:5" ht="15">
      <c r="A88" s="116" t="s">
        <v>63</v>
      </c>
      <c r="B88" s="116" t="s">
        <v>157</v>
      </c>
      <c r="C88" s="117">
        <v>350000</v>
      </c>
      <c r="D88" s="118">
        <v>45043</v>
      </c>
      <c r="E88" s="116" t="s">
        <v>151</v>
      </c>
    </row>
    <row r="89" spans="1:5" ht="15">
      <c r="A89" s="116" t="s">
        <v>63</v>
      </c>
      <c r="B89" s="116" t="s">
        <v>157</v>
      </c>
      <c r="C89" s="117">
        <v>315000</v>
      </c>
      <c r="D89" s="118">
        <v>45037</v>
      </c>
      <c r="E89" s="116" t="s">
        <v>151</v>
      </c>
    </row>
    <row r="90" spans="1:5" ht="15">
      <c r="A90" s="116" t="s">
        <v>63</v>
      </c>
      <c r="B90" s="116" t="s">
        <v>157</v>
      </c>
      <c r="C90" s="117">
        <v>205000</v>
      </c>
      <c r="D90" s="118">
        <v>45037</v>
      </c>
      <c r="E90" s="116" t="s">
        <v>151</v>
      </c>
    </row>
    <row r="91" spans="1:5" ht="15">
      <c r="A91" s="116" t="s">
        <v>63</v>
      </c>
      <c r="B91" s="116" t="s">
        <v>157</v>
      </c>
      <c r="C91" s="117">
        <v>15000</v>
      </c>
      <c r="D91" s="118">
        <v>45042</v>
      </c>
      <c r="E91" s="116" t="s">
        <v>151</v>
      </c>
    </row>
    <row r="92" spans="1:5" ht="15">
      <c r="A92" s="116" t="s">
        <v>63</v>
      </c>
      <c r="B92" s="116" t="s">
        <v>157</v>
      </c>
      <c r="C92" s="117">
        <v>15000</v>
      </c>
      <c r="D92" s="118">
        <v>45042</v>
      </c>
      <c r="E92" s="116" t="s">
        <v>151</v>
      </c>
    </row>
    <row r="93" spans="1:5" ht="15">
      <c r="A93" s="116" t="s">
        <v>63</v>
      </c>
      <c r="B93" s="116" t="s">
        <v>157</v>
      </c>
      <c r="C93" s="117">
        <v>77500</v>
      </c>
      <c r="D93" s="118">
        <v>45042</v>
      </c>
      <c r="E93" s="116" t="s">
        <v>151</v>
      </c>
    </row>
    <row r="94" spans="1:5" ht="15">
      <c r="A94" s="116" t="s">
        <v>63</v>
      </c>
      <c r="B94" s="116" t="s">
        <v>157</v>
      </c>
      <c r="C94" s="117">
        <v>430000</v>
      </c>
      <c r="D94" s="118">
        <v>45041</v>
      </c>
      <c r="E94" s="116" t="s">
        <v>151</v>
      </c>
    </row>
    <row r="95" spans="1:5" ht="15">
      <c r="A95" s="116" t="s">
        <v>63</v>
      </c>
      <c r="B95" s="116" t="s">
        <v>157</v>
      </c>
      <c r="C95" s="117">
        <v>140000</v>
      </c>
      <c r="D95" s="118">
        <v>45037</v>
      </c>
      <c r="E95" s="116" t="s">
        <v>151</v>
      </c>
    </row>
    <row r="96" spans="1:5" ht="15">
      <c r="A96" s="116" t="s">
        <v>63</v>
      </c>
      <c r="B96" s="116" t="s">
        <v>157</v>
      </c>
      <c r="C96" s="117">
        <v>326000</v>
      </c>
      <c r="D96" s="118">
        <v>45042</v>
      </c>
      <c r="E96" s="116" t="s">
        <v>151</v>
      </c>
    </row>
    <row r="97" spans="1:5" ht="15">
      <c r="A97" s="116" t="s">
        <v>63</v>
      </c>
      <c r="B97" s="116" t="s">
        <v>157</v>
      </c>
      <c r="C97" s="117">
        <v>78000</v>
      </c>
      <c r="D97" s="118">
        <v>45042</v>
      </c>
      <c r="E97" s="116" t="s">
        <v>151</v>
      </c>
    </row>
    <row r="98" spans="1:5" ht="15">
      <c r="A98" s="116" t="s">
        <v>63</v>
      </c>
      <c r="B98" s="116" t="s">
        <v>157</v>
      </c>
      <c r="C98" s="117">
        <v>360000</v>
      </c>
      <c r="D98" s="118">
        <v>45034</v>
      </c>
      <c r="E98" s="116" t="s">
        <v>151</v>
      </c>
    </row>
    <row r="99" spans="1:5" ht="15">
      <c r="A99" s="116" t="s">
        <v>63</v>
      </c>
      <c r="B99" s="116" t="s">
        <v>157</v>
      </c>
      <c r="C99" s="117">
        <v>507000</v>
      </c>
      <c r="D99" s="118">
        <v>45042</v>
      </c>
      <c r="E99" s="116" t="s">
        <v>160</v>
      </c>
    </row>
    <row r="100" spans="1:5" ht="15">
      <c r="A100" s="116" t="s">
        <v>63</v>
      </c>
      <c r="B100" s="116" t="s">
        <v>157</v>
      </c>
      <c r="C100" s="117">
        <v>800000</v>
      </c>
      <c r="D100" s="118">
        <v>45020</v>
      </c>
      <c r="E100" s="116" t="s">
        <v>151</v>
      </c>
    </row>
    <row r="101" spans="1:5" ht="15">
      <c r="A101" s="116" t="s">
        <v>63</v>
      </c>
      <c r="B101" s="116" t="s">
        <v>157</v>
      </c>
      <c r="C101" s="117">
        <v>25000</v>
      </c>
      <c r="D101" s="118">
        <v>45042</v>
      </c>
      <c r="E101" s="116" t="s">
        <v>151</v>
      </c>
    </row>
    <row r="102" spans="1:5" ht="15">
      <c r="A102" s="116" t="s">
        <v>63</v>
      </c>
      <c r="B102" s="116" t="s">
        <v>157</v>
      </c>
      <c r="C102" s="117">
        <v>380000</v>
      </c>
      <c r="D102" s="118">
        <v>45020</v>
      </c>
      <c r="E102" s="116" t="s">
        <v>153</v>
      </c>
    </row>
    <row r="103" spans="1:5" ht="15">
      <c r="A103" s="116" t="s">
        <v>63</v>
      </c>
      <c r="B103" s="116" t="s">
        <v>157</v>
      </c>
      <c r="C103" s="117">
        <v>170000</v>
      </c>
      <c r="D103" s="118">
        <v>45043</v>
      </c>
      <c r="E103" s="116" t="s">
        <v>151</v>
      </c>
    </row>
    <row r="104" spans="1:5" ht="15">
      <c r="A104" s="116" t="s">
        <v>63</v>
      </c>
      <c r="B104" s="116" t="s">
        <v>157</v>
      </c>
      <c r="C104" s="117">
        <v>15000</v>
      </c>
      <c r="D104" s="118">
        <v>45044</v>
      </c>
      <c r="E104" s="116" t="s">
        <v>151</v>
      </c>
    </row>
    <row r="105" spans="1:5" ht="15">
      <c r="A105" s="116" t="s">
        <v>63</v>
      </c>
      <c r="B105" s="116" t="s">
        <v>157</v>
      </c>
      <c r="C105" s="117">
        <v>399000</v>
      </c>
      <c r="D105" s="118">
        <v>45021</v>
      </c>
      <c r="E105" s="116" t="s">
        <v>153</v>
      </c>
    </row>
    <row r="106" spans="1:5" ht="15">
      <c r="A106" s="116" t="s">
        <v>63</v>
      </c>
      <c r="B106" s="116" t="s">
        <v>157</v>
      </c>
      <c r="C106" s="117">
        <v>435000</v>
      </c>
      <c r="D106" s="118">
        <v>45034</v>
      </c>
      <c r="E106" s="116" t="s">
        <v>151</v>
      </c>
    </row>
    <row r="107" spans="1:5" ht="15">
      <c r="A107" s="116" t="s">
        <v>63</v>
      </c>
      <c r="B107" s="116" t="s">
        <v>157</v>
      </c>
      <c r="C107" s="117">
        <v>20000</v>
      </c>
      <c r="D107" s="118">
        <v>45042</v>
      </c>
      <c r="E107" s="116" t="s">
        <v>151</v>
      </c>
    </row>
    <row r="108" spans="1:5" ht="15">
      <c r="A108" s="116" t="s">
        <v>63</v>
      </c>
      <c r="B108" s="116" t="s">
        <v>157</v>
      </c>
      <c r="C108" s="117">
        <v>520000</v>
      </c>
      <c r="D108" s="118">
        <v>45035</v>
      </c>
      <c r="E108" s="116" t="s">
        <v>151</v>
      </c>
    </row>
    <row r="109" spans="1:5" ht="15">
      <c r="A109" s="116" t="s">
        <v>53</v>
      </c>
      <c r="B109" s="116" t="s">
        <v>158</v>
      </c>
      <c r="C109" s="117">
        <v>474900</v>
      </c>
      <c r="D109" s="118">
        <v>45044</v>
      </c>
      <c r="E109" s="116" t="s">
        <v>151</v>
      </c>
    </row>
    <row r="110" spans="1:5" ht="15">
      <c r="A110" s="116" t="s">
        <v>53</v>
      </c>
      <c r="B110" s="116" t="s">
        <v>158</v>
      </c>
      <c r="C110" s="117">
        <v>277777</v>
      </c>
      <c r="D110" s="118">
        <v>45019</v>
      </c>
      <c r="E110" s="116" t="s">
        <v>160</v>
      </c>
    </row>
    <row r="111" spans="1:5" ht="15">
      <c r="A111" s="116" t="s">
        <v>53</v>
      </c>
      <c r="B111" s="116" t="s">
        <v>158</v>
      </c>
      <c r="C111" s="117">
        <v>25000</v>
      </c>
      <c r="D111" s="118">
        <v>45019</v>
      </c>
      <c r="E111" s="116" t="s">
        <v>151</v>
      </c>
    </row>
    <row r="112" spans="1:5" ht="15">
      <c r="A112" s="116" t="s">
        <v>53</v>
      </c>
      <c r="B112" s="116" t="s">
        <v>158</v>
      </c>
      <c r="C112" s="117">
        <v>330000</v>
      </c>
      <c r="D112" s="118">
        <v>45022</v>
      </c>
      <c r="E112" s="116" t="s">
        <v>151</v>
      </c>
    </row>
    <row r="113" spans="1:5" ht="15">
      <c r="A113" s="116" t="s">
        <v>53</v>
      </c>
      <c r="B113" s="116" t="s">
        <v>158</v>
      </c>
      <c r="C113" s="117">
        <v>310000</v>
      </c>
      <c r="D113" s="118">
        <v>45029</v>
      </c>
      <c r="E113" s="116" t="s">
        <v>151</v>
      </c>
    </row>
    <row r="114" spans="1:5" ht="15">
      <c r="A114" s="116" t="s">
        <v>53</v>
      </c>
      <c r="B114" s="116" t="s">
        <v>158</v>
      </c>
      <c r="C114" s="117">
        <v>340000</v>
      </c>
      <c r="D114" s="118">
        <v>45044</v>
      </c>
      <c r="E114" s="116" t="s">
        <v>151</v>
      </c>
    </row>
    <row r="115" spans="1:5" ht="15">
      <c r="A115" s="116" t="s">
        <v>53</v>
      </c>
      <c r="B115" s="116" t="s">
        <v>158</v>
      </c>
      <c r="C115" s="117">
        <v>420000</v>
      </c>
      <c r="D115" s="118">
        <v>45023</v>
      </c>
      <c r="E115" s="116" t="s">
        <v>151</v>
      </c>
    </row>
    <row r="116" spans="1:5" ht="15">
      <c r="A116" s="116" t="s">
        <v>53</v>
      </c>
      <c r="B116" s="116" t="s">
        <v>158</v>
      </c>
      <c r="C116" s="117">
        <v>335000</v>
      </c>
      <c r="D116" s="118">
        <v>45044</v>
      </c>
      <c r="E116" s="116" t="s">
        <v>151</v>
      </c>
    </row>
    <row r="117" spans="1:5" ht="15">
      <c r="A117" s="116" t="s">
        <v>53</v>
      </c>
      <c r="B117" s="116" t="s">
        <v>158</v>
      </c>
      <c r="C117" s="117">
        <v>337000</v>
      </c>
      <c r="D117" s="118">
        <v>45022</v>
      </c>
      <c r="E117" s="116" t="s">
        <v>151</v>
      </c>
    </row>
    <row r="118" spans="1:5" ht="15">
      <c r="A118" s="116" t="s">
        <v>53</v>
      </c>
      <c r="B118" s="116" t="s">
        <v>158</v>
      </c>
      <c r="C118" s="117">
        <v>363000</v>
      </c>
      <c r="D118" s="118">
        <v>45029</v>
      </c>
      <c r="E118" s="116" t="s">
        <v>151</v>
      </c>
    </row>
    <row r="119" spans="1:5" ht="15">
      <c r="A119" s="116" t="s">
        <v>53</v>
      </c>
      <c r="B119" s="116" t="s">
        <v>158</v>
      </c>
      <c r="C119" s="117">
        <v>210000</v>
      </c>
      <c r="D119" s="118">
        <v>45030</v>
      </c>
      <c r="E119" s="116" t="s">
        <v>160</v>
      </c>
    </row>
    <row r="120" spans="1:5" ht="15">
      <c r="A120" s="116" t="s">
        <v>53</v>
      </c>
      <c r="B120" s="116" t="s">
        <v>158</v>
      </c>
      <c r="C120" s="117">
        <v>395000</v>
      </c>
      <c r="D120" s="118">
        <v>45040</v>
      </c>
      <c r="E120" s="116" t="s">
        <v>151</v>
      </c>
    </row>
    <row r="121" spans="1:5" ht="15">
      <c r="A121" s="116" t="s">
        <v>53</v>
      </c>
      <c r="B121" s="116" t="s">
        <v>158</v>
      </c>
      <c r="C121" s="117">
        <v>65000</v>
      </c>
      <c r="D121" s="118">
        <v>45037</v>
      </c>
      <c r="E121" s="116" t="s">
        <v>160</v>
      </c>
    </row>
    <row r="122" spans="1:5" ht="15">
      <c r="A122" s="116" t="s">
        <v>53</v>
      </c>
      <c r="B122" s="116" t="s">
        <v>158</v>
      </c>
      <c r="C122" s="117">
        <v>162000</v>
      </c>
      <c r="D122" s="118">
        <v>45037</v>
      </c>
      <c r="E122" s="116" t="s">
        <v>160</v>
      </c>
    </row>
    <row r="123" spans="1:5" ht="15">
      <c r="A123" s="116" t="s">
        <v>53</v>
      </c>
      <c r="B123" s="116" t="s">
        <v>158</v>
      </c>
      <c r="C123" s="117">
        <v>359000</v>
      </c>
      <c r="D123" s="118">
        <v>45035</v>
      </c>
      <c r="E123" s="116" t="s">
        <v>151</v>
      </c>
    </row>
    <row r="124" spans="1:5" ht="15">
      <c r="A124" s="116" t="s">
        <v>53</v>
      </c>
      <c r="B124" s="116" t="s">
        <v>158</v>
      </c>
      <c r="C124" s="117">
        <v>575000</v>
      </c>
      <c r="D124" s="118">
        <v>45021</v>
      </c>
      <c r="E124" s="116" t="s">
        <v>151</v>
      </c>
    </row>
    <row r="125" spans="1:5" ht="15">
      <c r="A125" s="116" t="s">
        <v>53</v>
      </c>
      <c r="B125" s="116" t="s">
        <v>158</v>
      </c>
      <c r="C125" s="117">
        <v>311180</v>
      </c>
      <c r="D125" s="118">
        <v>45042</v>
      </c>
      <c r="E125" s="116" t="s">
        <v>160</v>
      </c>
    </row>
    <row r="126" spans="1:5" ht="15">
      <c r="A126" s="116" t="s">
        <v>53</v>
      </c>
      <c r="B126" s="116" t="s">
        <v>158</v>
      </c>
      <c r="C126" s="117">
        <v>465000</v>
      </c>
      <c r="D126" s="118">
        <v>45042</v>
      </c>
      <c r="E126" s="116" t="s">
        <v>151</v>
      </c>
    </row>
    <row r="127" spans="1:5" ht="15">
      <c r="A127" s="116" t="s">
        <v>53</v>
      </c>
      <c r="B127" s="116" t="s">
        <v>158</v>
      </c>
      <c r="C127" s="117">
        <v>475000</v>
      </c>
      <c r="D127" s="118">
        <v>45035</v>
      </c>
      <c r="E127" s="116" t="s">
        <v>151</v>
      </c>
    </row>
    <row r="128" spans="1:5" ht="15">
      <c r="A128" s="116" t="s">
        <v>53</v>
      </c>
      <c r="B128" s="116" t="s">
        <v>158</v>
      </c>
      <c r="C128" s="117">
        <v>75000</v>
      </c>
      <c r="D128" s="118">
        <v>45034</v>
      </c>
      <c r="E128" s="116" t="s">
        <v>151</v>
      </c>
    </row>
    <row r="129" spans="1:5" ht="15">
      <c r="A129" s="116" t="s">
        <v>53</v>
      </c>
      <c r="B129" s="116" t="s">
        <v>158</v>
      </c>
      <c r="C129" s="117">
        <v>390000</v>
      </c>
      <c r="D129" s="118">
        <v>45033</v>
      </c>
      <c r="E129" s="116" t="s">
        <v>151</v>
      </c>
    </row>
    <row r="130" spans="1:5" ht="15">
      <c r="A130" s="116" t="s">
        <v>53</v>
      </c>
      <c r="B130" s="116" t="s">
        <v>158</v>
      </c>
      <c r="C130" s="117">
        <v>175000</v>
      </c>
      <c r="D130" s="118">
        <v>45029</v>
      </c>
      <c r="E130" s="116" t="s">
        <v>151</v>
      </c>
    </row>
    <row r="131" spans="1:5" ht="15">
      <c r="A131" s="116" t="s">
        <v>53</v>
      </c>
      <c r="B131" s="116" t="s">
        <v>158</v>
      </c>
      <c r="C131" s="117">
        <v>125000</v>
      </c>
      <c r="D131" s="118">
        <v>45030</v>
      </c>
      <c r="E131" s="116" t="s">
        <v>151</v>
      </c>
    </row>
    <row r="132" spans="1:5" ht="15">
      <c r="A132" s="116" t="s">
        <v>53</v>
      </c>
      <c r="B132" s="116" t="s">
        <v>158</v>
      </c>
      <c r="C132" s="117">
        <v>455000</v>
      </c>
      <c r="D132" s="118">
        <v>45023</v>
      </c>
      <c r="E132" s="116" t="s">
        <v>151</v>
      </c>
    </row>
    <row r="133" spans="1:5" ht="15">
      <c r="A133" s="116" t="s">
        <v>53</v>
      </c>
      <c r="B133" s="116" t="s">
        <v>158</v>
      </c>
      <c r="C133" s="117">
        <v>348900</v>
      </c>
      <c r="D133" s="118">
        <v>45030</v>
      </c>
      <c r="E133" s="116" t="s">
        <v>153</v>
      </c>
    </row>
    <row r="134" spans="1:5" ht="15">
      <c r="A134" s="116" t="s">
        <v>53</v>
      </c>
      <c r="B134" s="116" t="s">
        <v>158</v>
      </c>
      <c r="C134" s="117">
        <v>390000</v>
      </c>
      <c r="D134" s="118">
        <v>45029</v>
      </c>
      <c r="E134" s="116" t="s">
        <v>151</v>
      </c>
    </row>
    <row r="135" spans="1:5" ht="15">
      <c r="A135" s="116" t="s">
        <v>53</v>
      </c>
      <c r="B135" s="116" t="s">
        <v>158</v>
      </c>
      <c r="C135" s="117">
        <v>274990</v>
      </c>
      <c r="D135" s="118">
        <v>45040</v>
      </c>
      <c r="E135" s="116" t="s">
        <v>151</v>
      </c>
    </row>
    <row r="136" spans="1:5" ht="15">
      <c r="A136" s="116" t="s">
        <v>53</v>
      </c>
      <c r="B136" s="116" t="s">
        <v>158</v>
      </c>
      <c r="C136" s="117">
        <v>320000</v>
      </c>
      <c r="D136" s="118">
        <v>45028</v>
      </c>
      <c r="E136" s="116" t="s">
        <v>151</v>
      </c>
    </row>
    <row r="137" spans="1:5" ht="15">
      <c r="A137" s="116" t="s">
        <v>53</v>
      </c>
      <c r="B137" s="116" t="s">
        <v>158</v>
      </c>
      <c r="C137" s="117">
        <v>30000</v>
      </c>
      <c r="D137" s="118">
        <v>45027</v>
      </c>
      <c r="E137" s="116" t="s">
        <v>151</v>
      </c>
    </row>
    <row r="138" spans="1:5" ht="15">
      <c r="A138" s="116" t="s">
        <v>53</v>
      </c>
      <c r="B138" s="116" t="s">
        <v>158</v>
      </c>
      <c r="C138" s="117">
        <v>35000</v>
      </c>
      <c r="D138" s="118">
        <v>45027</v>
      </c>
      <c r="E138" s="116" t="s">
        <v>151</v>
      </c>
    </row>
    <row r="139" spans="1:5" ht="15">
      <c r="A139" s="116" t="s">
        <v>53</v>
      </c>
      <c r="B139" s="116" t="s">
        <v>158</v>
      </c>
      <c r="C139" s="117">
        <v>405000</v>
      </c>
      <c r="D139" s="118">
        <v>45041</v>
      </c>
      <c r="E139" s="116" t="s">
        <v>151</v>
      </c>
    </row>
    <row r="140" spans="1:5" ht="15">
      <c r="A140" s="116" t="s">
        <v>53</v>
      </c>
      <c r="B140" s="116" t="s">
        <v>158</v>
      </c>
      <c r="C140" s="117">
        <v>680000</v>
      </c>
      <c r="D140" s="118">
        <v>45026</v>
      </c>
      <c r="E140" s="116" t="s">
        <v>151</v>
      </c>
    </row>
    <row r="141" spans="1:5" ht="15">
      <c r="A141" s="116" t="s">
        <v>53</v>
      </c>
      <c r="B141" s="116" t="s">
        <v>158</v>
      </c>
      <c r="C141" s="117">
        <v>312000</v>
      </c>
      <c r="D141" s="118">
        <v>45023</v>
      </c>
      <c r="E141" s="116" t="s">
        <v>151</v>
      </c>
    </row>
    <row r="142" spans="1:5" ht="15">
      <c r="A142" s="116" t="s">
        <v>53</v>
      </c>
      <c r="B142" s="116" t="s">
        <v>158</v>
      </c>
      <c r="C142" s="117">
        <v>23500</v>
      </c>
      <c r="D142" s="118">
        <v>45023</v>
      </c>
      <c r="E142" s="116" t="s">
        <v>151</v>
      </c>
    </row>
    <row r="143" spans="1:5" ht="15">
      <c r="A143" s="116" t="s">
        <v>53</v>
      </c>
      <c r="B143" s="116" t="s">
        <v>158</v>
      </c>
      <c r="C143" s="117">
        <v>390000</v>
      </c>
      <c r="D143" s="118">
        <v>45023</v>
      </c>
      <c r="E143" s="116" t="s">
        <v>151</v>
      </c>
    </row>
    <row r="144" spans="1:5" ht="15">
      <c r="A144" s="116" t="s">
        <v>53</v>
      </c>
      <c r="B144" s="116" t="s">
        <v>158</v>
      </c>
      <c r="C144" s="117">
        <v>280000</v>
      </c>
      <c r="D144" s="118">
        <v>45040</v>
      </c>
      <c r="E144" s="116" t="s">
        <v>151</v>
      </c>
    </row>
    <row r="145" spans="1:5" ht="15">
      <c r="A145" s="116" t="s">
        <v>69</v>
      </c>
      <c r="B145" s="116" t="s">
        <v>159</v>
      </c>
      <c r="C145" s="117">
        <v>440000</v>
      </c>
      <c r="D145" s="118">
        <v>45019</v>
      </c>
      <c r="E145" s="116" t="s">
        <v>151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2023-05-02T14:21:29Z</dcterms:modified>
</cp:coreProperties>
</file>