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STATS'!$A$38:$C$39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STATS'!$A$35:$C$35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STATS'!$A$30:$C$38</definedName>
    <definedName name="_xlnm.Print_Titles" localSheetId="1">'SALES STATS'!$1:$6</definedName>
    <definedName name="ResaleMarket">'SALES STATS'!$A$7:$C$13</definedName>
    <definedName name="ResidentialResaleMarket">'SALES STATS'!$A$26:$C$32</definedName>
    <definedName name="ResidentialSalesExcludingInclineMarket">'SALES STATS'!#REF!</definedName>
    <definedName name="SubdivisionMarket">'SALES STATS'!$A$19:$C$20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5" i="3"/>
  <c r="G23"/>
  <c r="G22"/>
  <c r="G16"/>
  <c r="G10"/>
  <c r="G9"/>
  <c r="G8"/>
  <c r="G7"/>
  <c r="G49" i="2"/>
  <c r="G48"/>
  <c r="G47"/>
  <c r="G46"/>
  <c r="G45"/>
  <c r="G39"/>
  <c r="G38"/>
  <c r="G32"/>
  <c r="G31"/>
  <c r="G30"/>
  <c r="G29"/>
  <c r="G28"/>
  <c r="G27"/>
  <c r="G26"/>
  <c r="G20"/>
  <c r="G19"/>
  <c r="G13"/>
  <c r="G12"/>
  <c r="G11"/>
  <c r="G10"/>
  <c r="G9"/>
  <c r="G8"/>
  <c r="G7"/>
  <c r="G38" i="1"/>
  <c r="G37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0" i="3"/>
  <c r="B30"/>
  <c r="C17"/>
  <c r="B17"/>
  <c r="C40" i="2"/>
  <c r="B40"/>
  <c r="B15" i="1"/>
  <c r="C15"/>
  <c r="B36" i="3"/>
  <c r="C36"/>
  <c r="B24"/>
  <c r="C24"/>
  <c r="B11"/>
  <c r="D7" s="1"/>
  <c r="C11"/>
  <c r="E7" s="1"/>
  <c r="B50" i="2"/>
  <c r="C50"/>
  <c r="B33"/>
  <c r="D27" s="1"/>
  <c r="C33"/>
  <c r="E27" s="1"/>
  <c r="A2"/>
  <c r="B21"/>
  <c r="D20" s="1"/>
  <c r="C21"/>
  <c r="E16" i="3" l="1"/>
  <c r="D16"/>
  <c r="E9"/>
  <c r="D9"/>
  <c r="E9" i="1"/>
  <c r="D9"/>
  <c r="E47" i="2"/>
  <c r="D47"/>
  <c r="E28"/>
  <c r="D28"/>
  <c r="E46"/>
  <c r="E49"/>
  <c r="E39"/>
  <c r="D38"/>
  <c r="D32"/>
  <c r="D8" i="3"/>
  <c r="E10"/>
  <c r="D10"/>
  <c r="E8"/>
  <c r="E23"/>
  <c r="D23"/>
  <c r="D46" i="2"/>
  <c r="D49"/>
  <c r="E48"/>
  <c r="D48"/>
  <c r="D39"/>
  <c r="E38"/>
  <c r="E32"/>
  <c r="E45"/>
  <c r="E26"/>
  <c r="E29"/>
  <c r="E31"/>
  <c r="E20"/>
  <c r="E19"/>
  <c r="D19"/>
  <c r="D30"/>
  <c r="E30"/>
  <c r="D31"/>
  <c r="D29"/>
  <c r="D26"/>
  <c r="D45"/>
  <c r="A2" i="3"/>
  <c r="E35"/>
  <c r="B14" i="2"/>
  <c r="C14"/>
  <c r="B25" i="1"/>
  <c r="C25"/>
  <c r="B39"/>
  <c r="C39"/>
  <c r="E33" l="1"/>
  <c r="D33"/>
  <c r="E24"/>
  <c r="D24"/>
  <c r="E9" i="2"/>
  <c r="D9"/>
  <c r="E17" i="3"/>
  <c r="D17"/>
  <c r="E40" i="2"/>
  <c r="D40"/>
  <c r="E38" i="1"/>
  <c r="D34"/>
  <c r="D38"/>
  <c r="E23"/>
  <c r="D23"/>
  <c r="E36"/>
  <c r="E34"/>
  <c r="E32"/>
  <c r="E35"/>
  <c r="D35" i="3"/>
  <c r="E22"/>
  <c r="D22"/>
  <c r="D50" i="2"/>
  <c r="E50"/>
  <c r="E33"/>
  <c r="D33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9" l="1"/>
  <c r="D39"/>
  <c r="E36" i="3"/>
  <c r="E24"/>
  <c r="D24"/>
  <c r="D36"/>
  <c r="E11"/>
  <c r="D11"/>
  <c r="E21" i="2"/>
  <c r="D21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<sst xmlns="http://schemas.openxmlformats.org/spreadsheetml/2006/main" count="1721" uniqueCount="170">
  <si>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</si>
  <si>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</si>
  <si>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</si>
  <si>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</si>
  <si>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</si>
  <si>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</si>
  <si>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</si>
  <si>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</si>
  <si>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</si>
  <si>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</si>
  <si>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</si>
  <si>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</si>
  <si>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</si>
  <si>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</si>
  <si>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</si>
  <si>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</si>
  <si>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</si>
  <si>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</si>
  <si>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</si>
  <si>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</si>
  <si>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</si>
  <si>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</si>
  <si>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</si>
  <si>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</si>
  <si>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</si>
  <si>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</si>
  <si>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</si>
  <si>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</si>
  <si>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</si>
  <si>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</si>
  <si>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</si>
  <si>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</si>
  <si>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</si>
  <si>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</si>
  <si>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</si>
  <si>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</si>
  <si>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</si>
  <si>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</si>
  <si>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</si>
  <si>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</si>
  <si>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</si>
  <si>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</si>
  <si>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</si>
  <si>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</si>
  <si>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</si>
  <si>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</si>
  <si>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</si>
  <si>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</si>
  <si>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</si>
  <si>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</si>
  <si>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</si>
  <si>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</si>
  <si>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DECEMBER, 2022</t>
  </si>
  <si>
    <t>First Centennial Title</t>
  </si>
  <si>
    <t>SINGLE FAM RES.</t>
  </si>
  <si>
    <t>CARSON CITY</t>
  </si>
  <si>
    <t>18</t>
  </si>
  <si>
    <t>NO</t>
  </si>
  <si>
    <t>Stewart Title</t>
  </si>
  <si>
    <t>GARDNERVILLE</t>
  </si>
  <si>
    <t>SLA</t>
  </si>
  <si>
    <t>MOBILE HOME</t>
  </si>
  <si>
    <t>AMG</t>
  </si>
  <si>
    <t>VACANT LAND</t>
  </si>
  <si>
    <t>LAKESIDEMOANA</t>
  </si>
  <si>
    <t>12</t>
  </si>
  <si>
    <t>YERINGTON</t>
  </si>
  <si>
    <t>CRB</t>
  </si>
  <si>
    <t>True Title and Escrow</t>
  </si>
  <si>
    <t>PLUMB</t>
  </si>
  <si>
    <t>RG</t>
  </si>
  <si>
    <t>KIETZKE</t>
  </si>
  <si>
    <t>SAB</t>
  </si>
  <si>
    <t>Landmark Title</t>
  </si>
  <si>
    <t>UNK</t>
  </si>
  <si>
    <t>Ticor Title</t>
  </si>
  <si>
    <t>DKD</t>
  </si>
  <si>
    <t>First American Title</t>
  </si>
  <si>
    <t>SPARKS</t>
  </si>
  <si>
    <t>JP</t>
  </si>
  <si>
    <t>FERNLEY</t>
  </si>
  <si>
    <t>MLC</t>
  </si>
  <si>
    <t>23</t>
  </si>
  <si>
    <t>Calatlantic Title West</t>
  </si>
  <si>
    <t>MCCARRAN</t>
  </si>
  <si>
    <t>LH</t>
  </si>
  <si>
    <t>YES</t>
  </si>
  <si>
    <t>KA</t>
  </si>
  <si>
    <t>020-351-26</t>
  </si>
  <si>
    <t>COASTAL CAPITAL PARTNERS LLC</t>
  </si>
  <si>
    <t>INCLINE</t>
  </si>
  <si>
    <t>VD</t>
  </si>
  <si>
    <t>DNO</t>
  </si>
  <si>
    <t>SEATTLE</t>
  </si>
  <si>
    <t>NCS</t>
  </si>
  <si>
    <t>TEF</t>
  </si>
  <si>
    <t>Signature Title</t>
  </si>
  <si>
    <t>MINDEN</t>
  </si>
  <si>
    <t>NF</t>
  </si>
  <si>
    <t>MIF</t>
  </si>
  <si>
    <t>COMMERCIAL</t>
  </si>
  <si>
    <t>RIDGEVIEW</t>
  </si>
  <si>
    <t>KD</t>
  </si>
  <si>
    <t>DAMONTE</t>
  </si>
  <si>
    <t>24</t>
  </si>
  <si>
    <t>LAKESIDE</t>
  </si>
  <si>
    <t>SL</t>
  </si>
  <si>
    <t>UNKNOWN</t>
  </si>
  <si>
    <t>DJA</t>
  </si>
  <si>
    <t>KDJ</t>
  </si>
  <si>
    <t>AJF</t>
  </si>
  <si>
    <t/>
  </si>
  <si>
    <t>9</t>
  </si>
  <si>
    <t>JMS</t>
  </si>
  <si>
    <t>RLT</t>
  </si>
  <si>
    <t>KB</t>
  </si>
  <si>
    <t>MAYBERRY</t>
  </si>
  <si>
    <t>CRF</t>
  </si>
  <si>
    <t>ACM</t>
  </si>
  <si>
    <t>15</t>
  </si>
  <si>
    <t>DC</t>
  </si>
  <si>
    <t>10</t>
  </si>
  <si>
    <t>RLS</t>
  </si>
  <si>
    <t>019-552-10</t>
  </si>
  <si>
    <t>CONVENTIONAL</t>
  </si>
  <si>
    <t>WELLS FARGO BANK NA</t>
  </si>
  <si>
    <t>018-291-08</t>
  </si>
  <si>
    <t>GREATER NEVADA MORTGAGE</t>
  </si>
  <si>
    <t>010-111-19</t>
  </si>
  <si>
    <t>GUILD MORTGAGE COMPANY</t>
  </si>
  <si>
    <t>HARD MONEY</t>
  </si>
  <si>
    <t>014-621-12</t>
  </si>
  <si>
    <t>NORTHPOINTE BANK</t>
  </si>
  <si>
    <t>019-572-02</t>
  </si>
  <si>
    <t>029-571-07</t>
  </si>
  <si>
    <t>CREDIT LINE</t>
  </si>
  <si>
    <t>AMERICA FIRST CREDIT UNION</t>
  </si>
  <si>
    <t>019-512-05</t>
  </si>
  <si>
    <t>UNITED WHOLESALE MORTGAGE LLC</t>
  </si>
  <si>
    <t>009-031-02</t>
  </si>
  <si>
    <t>PACIFIC RESIDENTIAL MORTGAGE LLC</t>
  </si>
  <si>
    <t>014-601-11</t>
  </si>
  <si>
    <t>UNITED FEDERAL CREDIT UNION</t>
  </si>
  <si>
    <t>020-602-08</t>
  </si>
  <si>
    <t>GREATER NEVADA CREDIT UNION</t>
  </si>
  <si>
    <t>014-221-25</t>
  </si>
  <si>
    <t>MORTGAGE ELECTRONIC REGISTRATION SYSTEMS INC</t>
  </si>
  <si>
    <t>017-091-01</t>
  </si>
  <si>
    <t>029-101-06</t>
  </si>
  <si>
    <t>FHA</t>
  </si>
  <si>
    <t>UNITED STATES OF AMERICA</t>
  </si>
  <si>
    <t>016-367-08</t>
  </si>
  <si>
    <t>M &amp; T BANK</t>
  </si>
  <si>
    <t>Stewart Title Guaranty</t>
  </si>
  <si>
    <t>004-321-25</t>
  </si>
  <si>
    <t>VA</t>
  </si>
  <si>
    <t>AMERICAN FINANCIAL NETWORK INC</t>
  </si>
  <si>
    <t>CAL</t>
  </si>
  <si>
    <t>FA</t>
  </si>
  <si>
    <t>FC</t>
  </si>
  <si>
    <t>LT</t>
  </si>
  <si>
    <t>SIG</t>
  </si>
  <si>
    <t>ST</t>
  </si>
  <si>
    <t>TI</t>
  </si>
  <si>
    <t>TTE</t>
  </si>
  <si>
    <t>STG</t>
  </si>
  <si>
    <t>Deed Subdivider</t>
  </si>
  <si>
    <t>Deed</t>
  </si>
  <si>
    <t>Deed of Trust</t>
  </si>
  <si>
    <t>NO CONSTRUCTION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</si>
</sst>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Signature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54</c:v>
                </c:pt>
                <c:pt idx="1">
                  <c:v>25</c:v>
                </c:pt>
                <c:pt idx="2">
                  <c:v>21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15385472"/>
        <c:axId val="115387008"/>
        <c:axId val="0"/>
      </c:bar3DChart>
      <c:catAx>
        <c:axId val="115385472"/>
        <c:scaling>
          <c:orientation val="minMax"/>
        </c:scaling>
        <c:axPos val="b"/>
        <c:numFmt formatCode="General" sourceLinked="1"/>
        <c:majorTickMark val="none"/>
        <c:tickLblPos val="nextTo"/>
        <c:crossAx val="115387008"/>
        <c:crosses val="autoZero"/>
        <c:auto val="1"/>
        <c:lblAlgn val="ctr"/>
        <c:lblOffset val="100"/>
      </c:catAx>
      <c:valAx>
        <c:axId val="115387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385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First American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Stewart Title Guaranty</c:v>
                </c:pt>
                <c:pt idx="4">
                  <c:v>True Title and Escrow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15819264"/>
        <c:axId val="115820800"/>
        <c:axId val="0"/>
      </c:bar3DChart>
      <c:catAx>
        <c:axId val="115819264"/>
        <c:scaling>
          <c:orientation val="minMax"/>
        </c:scaling>
        <c:axPos val="b"/>
        <c:numFmt formatCode="General" sourceLinked="1"/>
        <c:majorTickMark val="none"/>
        <c:tickLblPos val="nextTo"/>
        <c:crossAx val="115820800"/>
        <c:crosses val="autoZero"/>
        <c:auto val="1"/>
        <c:lblAlgn val="ctr"/>
        <c:lblOffset val="100"/>
      </c:catAx>
      <c:valAx>
        <c:axId val="115820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819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STATS'!$A$30:$A$38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True Title and Escrow</c:v>
                </c:pt>
                <c:pt idx="6">
                  <c:v>Landmark Title</c:v>
                </c:pt>
                <c:pt idx="7">
                  <c:v>Stewart Title Guaranty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STATS'!$B$30:$B$38</c:f>
              <c:numCache>
                <c:formatCode>0</c:formatCode>
                <c:ptCount val="9"/>
                <c:pt idx="0">
                  <c:v>59</c:v>
                </c:pt>
                <c:pt idx="1">
                  <c:v>29</c:v>
                </c:pt>
                <c:pt idx="2">
                  <c:v>21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5847168"/>
        <c:axId val="115848704"/>
        <c:axId val="0"/>
      </c:bar3DChart>
      <c:catAx>
        <c:axId val="115847168"/>
        <c:scaling>
          <c:orientation val="minMax"/>
        </c:scaling>
        <c:axPos val="b"/>
        <c:numFmt formatCode="General" sourceLinked="1"/>
        <c:majorTickMark val="none"/>
        <c:tickLblPos val="nextTo"/>
        <c:crossAx val="115848704"/>
        <c:crosses val="autoZero"/>
        <c:auto val="1"/>
        <c:lblAlgn val="ctr"/>
        <c:lblOffset val="100"/>
      </c:catAx>
      <c:valAx>
        <c:axId val="115848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847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Signature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25923020.780000001</c:v>
                </c:pt>
                <c:pt idx="1">
                  <c:v>9107700</c:v>
                </c:pt>
                <c:pt idx="2">
                  <c:v>5232228</c:v>
                </c:pt>
                <c:pt idx="3">
                  <c:v>3439883</c:v>
                </c:pt>
                <c:pt idx="4">
                  <c:v>8448920</c:v>
                </c:pt>
                <c:pt idx="5">
                  <c:v>908500</c:v>
                </c:pt>
                <c:pt idx="6">
                  <c:v>340500</c:v>
                </c:pt>
                <c:pt idx="7">
                  <c:v>125000</c:v>
                </c:pt>
              </c:numCache>
            </c:numRef>
          </c:val>
        </c:ser>
        <c:shape val="box"/>
        <c:axId val="115866624"/>
        <c:axId val="115884800"/>
        <c:axId val="0"/>
      </c:bar3DChart>
      <c:catAx>
        <c:axId val="115866624"/>
        <c:scaling>
          <c:orientation val="minMax"/>
        </c:scaling>
        <c:axPos val="b"/>
        <c:numFmt formatCode="General" sourceLinked="1"/>
        <c:majorTickMark val="none"/>
        <c:tickLblPos val="nextTo"/>
        <c:crossAx val="115884800"/>
        <c:crosses val="autoZero"/>
        <c:auto val="1"/>
        <c:lblAlgn val="ctr"/>
        <c:lblOffset val="100"/>
      </c:catAx>
      <c:valAx>
        <c:axId val="115884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866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First American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Stewart Title Guaranty</c:v>
                </c:pt>
                <c:pt idx="4">
                  <c:v>True Title and Escrow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1027927</c:v>
                </c:pt>
                <c:pt idx="1">
                  <c:v>407730.05</c:v>
                </c:pt>
                <c:pt idx="2">
                  <c:v>44707500</c:v>
                </c:pt>
                <c:pt idx="3">
                  <c:v>175000</c:v>
                </c:pt>
                <c:pt idx="4">
                  <c:v>132500</c:v>
                </c:pt>
              </c:numCache>
            </c:numRef>
          </c:val>
        </c:ser>
        <c:shape val="box"/>
        <c:axId val="115738880"/>
        <c:axId val="115740672"/>
        <c:axId val="0"/>
      </c:bar3DChart>
      <c:catAx>
        <c:axId val="115738880"/>
        <c:scaling>
          <c:orientation val="minMax"/>
        </c:scaling>
        <c:axPos val="b"/>
        <c:numFmt formatCode="General" sourceLinked="1"/>
        <c:majorTickMark val="none"/>
        <c:tickLblPos val="nextTo"/>
        <c:crossAx val="115740672"/>
        <c:crosses val="autoZero"/>
        <c:auto val="1"/>
        <c:lblAlgn val="ctr"/>
        <c:lblOffset val="100"/>
      </c:catAx>
      <c:valAx>
        <c:axId val="115740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738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STATS'!$A$30:$A$38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True Title and Escrow</c:v>
                </c:pt>
                <c:pt idx="6">
                  <c:v>Landmark Title</c:v>
                </c:pt>
                <c:pt idx="7">
                  <c:v>Stewart Title Guaranty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STATS'!$C$30:$C$38</c:f>
              <c:numCache>
                <c:formatCode>"$"#,##0</c:formatCode>
                <c:ptCount val="9"/>
                <c:pt idx="0">
                  <c:v>26330750.829999998</c:v>
                </c:pt>
                <c:pt idx="1">
                  <c:v>53815200</c:v>
                </c:pt>
                <c:pt idx="2">
                  <c:v>5232228</c:v>
                </c:pt>
                <c:pt idx="3">
                  <c:v>9476847</c:v>
                </c:pt>
                <c:pt idx="4">
                  <c:v>3439883</c:v>
                </c:pt>
                <c:pt idx="5">
                  <c:v>473000</c:v>
                </c:pt>
                <c:pt idx="6">
                  <c:v>908500</c:v>
                </c:pt>
                <c:pt idx="7">
                  <c:v>175000</c:v>
                </c:pt>
                <c:pt idx="8">
                  <c:v>125000</c:v>
                </c:pt>
              </c:numCache>
            </c:numRef>
          </c:val>
        </c:ser>
        <c:shape val="box"/>
        <c:axId val="115754496"/>
        <c:axId val="115756032"/>
        <c:axId val="0"/>
      </c:bar3DChart>
      <c:catAx>
        <c:axId val="115754496"/>
        <c:scaling>
          <c:orientation val="minMax"/>
        </c:scaling>
        <c:axPos val="b"/>
        <c:numFmt formatCode="General" sourceLinked="1"/>
        <c:majorTickMark val="none"/>
        <c:tickLblPos val="nextTo"/>
        <c:crossAx val="115756032"/>
        <c:crosses val="autoZero"/>
        <c:auto val="1"/>
        <c:lblAlgn val="ctr"/>
        <c:lblOffset val="100"/>
      </c:catAx>
      <c:valAx>
        <c:axId val="115756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754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29.428876041668" createdVersion="3" refreshedVersion="3" minRefreshableVersion="3" recordCount="121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8">
        <s v="MCCARRAN"/>
        <s v="SPARKS"/>
        <s v="INCLINE"/>
        <s v="SEATTLE"/>
        <s v="CARSON CITY"/>
        <s v="LAKESIDEMOANA"/>
        <s v="DAMONTE"/>
        <s v="RIDGEVIEW"/>
        <s v="PLUMB"/>
        <s v="MINDEN"/>
        <s v="YERINGTON"/>
        <s v="KIETZKE"/>
        <s v="UNKNOWN"/>
        <s v="FERNLEY"/>
        <s v="GARDNERVILLE"/>
        <s v="MAYBERRY"/>
        <s v="LAKESIDE"/>
        <m u="1"/>
      </sharedItems>
    </cacheField>
    <cacheField name="EO" numFmtId="0">
      <sharedItems containsBlank="1" count="37">
        <s v="LH"/>
        <s v="JP"/>
        <s v="VD"/>
        <s v="NCS"/>
        <s v="23"/>
        <s v="12"/>
        <s v="24"/>
        <s v="18"/>
        <s v="9"/>
        <s v="15"/>
        <s v="10"/>
        <s v="RLS"/>
        <s v="UNK"/>
        <s v="NF"/>
        <s v="KDJ"/>
        <s v="AMG"/>
        <s v="CRB"/>
        <s v="SAB"/>
        <s v="DJA"/>
        <s v="KD"/>
        <s v="MLC"/>
        <s v="SLA"/>
        <s v="TEF"/>
        <s v="MIF"/>
        <s v="CRF"/>
        <s v="JMS"/>
        <s v="KB"/>
        <s v="RLT"/>
        <s v="DNO"/>
        <s v="DKD"/>
        <s v="AJF"/>
        <s v="SL"/>
        <s v="ACM"/>
        <s v="KA"/>
        <s v="DC"/>
        <s v="RG"/>
        <m u="1"/>
      </sharedItems>
    </cacheField>
    <cacheField name="PROPTYPE" numFmtId="0">
      <sharedItems containsBlank="1" count="6">
        <s v="SINGLE FAM RES."/>
        <s v="VACANT LAND"/>
        <s v="MOBILE HOME"/>
        <s v=""/>
        <s v="COMMERCIAL"/>
        <m u="1"/>
      </sharedItems>
    </cacheField>
    <cacheField name="DOCNUM" numFmtId="0">
      <sharedItems containsSemiMixedTypes="0" containsString="0" containsNumber="1" containsInteger="1" minValue="664734" maxValue="665660"/>
    </cacheField>
    <cacheField name="AMOUNT" numFmtId="0">
      <sharedItems containsString="0" containsBlank="1" containsNumber="1" minValue="6314" maxValue="8900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2-01T00:00:00" maxDate="2022-12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29.42898819444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5">
        <s v="First American Title"/>
        <s v="Stewart Title"/>
        <s v="Stewart Title Guaranty"/>
        <s v="Ticor Title"/>
        <s v="True Title and Escrow"/>
        <m/>
        <s v="Western Title" u="1"/>
        <s v="Driggs Title Agency" u="1"/>
        <s v="First Centennial Title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FHA"/>
        <s v="VA"/>
        <s v="COMMERCIAL"/>
        <s v="HARD MONEY"/>
        <m/>
        <s v="CONSTRUCTION" u="1"/>
        <s v="SB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64792" maxValue="665525"/>
    </cacheField>
    <cacheField name="AMOUNT" numFmtId="165">
      <sharedItems containsString="0" containsBlank="1" containsNumber="1" minValue="26500" maxValue="44000000"/>
    </cacheField>
    <cacheField name="RECDATE" numFmtId="14">
      <sharedItems containsNonDate="0" containsDate="1" containsString="0" containsBlank="1" minDate="2022-12-02T00:00:00" maxDate="2022-12-29T00:00:00"/>
    </cacheField>
    <cacheField name="LENDER" numFmtId="0">
      <sharedItems containsBlank="1" count="108">
        <s v="GUILD MORTGAGE COMPANY"/>
        <s v="AMERICA FIRST CREDIT UNION"/>
        <s v="WELLS FARGO BANK NA"/>
        <s v="PACIFIC RESIDENTIAL MORTGAGE LLC"/>
        <s v="GREATER NEVADA CREDIT UNION"/>
        <s v="UNITED STATES OF AMERICA"/>
        <s v="UNITED WHOLESALE MORTGAGE LLC"/>
        <s v="NORTHPOINTE BANK"/>
        <s v="UNITED FEDERAL CREDIT UNION"/>
        <s v="AMERICAN FINANCIAL NETWORK INC"/>
        <s v="MORTGAGE ELECTRONIC REGISTRATION SYSTEMS INC"/>
        <s v="M &amp; T BANK"/>
        <s v="GREATER NEVADA MORTGAGE"/>
        <s v="COASTAL CAPITAL PARTNERS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x v="0"/>
    <s v="CAL"/>
    <x v="0"/>
    <x v="0"/>
    <x v="0"/>
    <n v="665190"/>
    <n v="443950"/>
    <x v="0"/>
    <s v="YES"/>
    <d v="2022-12-16T00:00:00"/>
  </r>
  <r>
    <x v="0"/>
    <s v="CAL"/>
    <x v="0"/>
    <x v="0"/>
    <x v="0"/>
    <n v="665599"/>
    <n v="474950"/>
    <x v="0"/>
    <s v="YES"/>
    <d v="2022-12-29T00:00:00"/>
  </r>
  <r>
    <x v="0"/>
    <s v="CAL"/>
    <x v="0"/>
    <x v="0"/>
    <x v="0"/>
    <n v="665032"/>
    <n v="545410"/>
    <x v="0"/>
    <s v="YES"/>
    <d v="2022-12-13T00:00:00"/>
  </r>
  <r>
    <x v="0"/>
    <s v="CAL"/>
    <x v="0"/>
    <x v="0"/>
    <x v="0"/>
    <n v="664928"/>
    <n v="547670"/>
    <x v="0"/>
    <s v="YES"/>
    <d v="2022-12-08T00:00:00"/>
  </r>
  <r>
    <x v="0"/>
    <s v="CAL"/>
    <x v="0"/>
    <x v="0"/>
    <x v="0"/>
    <n v="665150"/>
    <n v="582903"/>
    <x v="0"/>
    <s v="YES"/>
    <d v="2022-12-15T00:00:00"/>
  </r>
  <r>
    <x v="0"/>
    <s v="CAL"/>
    <x v="0"/>
    <x v="0"/>
    <x v="0"/>
    <n v="665090"/>
    <n v="425000"/>
    <x v="0"/>
    <s v="YES"/>
    <d v="2022-12-14T00:00:00"/>
  </r>
  <r>
    <x v="0"/>
    <s v="CAL"/>
    <x v="0"/>
    <x v="0"/>
    <x v="0"/>
    <n v="665234"/>
    <n v="420000"/>
    <x v="0"/>
    <s v="YES"/>
    <d v="2022-12-19T00:00:00"/>
  </r>
  <r>
    <x v="1"/>
    <s v="FA"/>
    <x v="1"/>
    <x v="1"/>
    <x v="0"/>
    <n v="665602"/>
    <n v="470000"/>
    <x v="1"/>
    <s v="YES"/>
    <d v="2022-12-29T00:00:00"/>
  </r>
  <r>
    <x v="1"/>
    <s v="FA"/>
    <x v="2"/>
    <x v="2"/>
    <x v="0"/>
    <n v="664951"/>
    <n v="46074"/>
    <x v="1"/>
    <s v="YES"/>
    <d v="2022-12-09T00:00:00"/>
  </r>
  <r>
    <x v="1"/>
    <s v="FA"/>
    <x v="3"/>
    <x v="3"/>
    <x v="1"/>
    <n v="664967"/>
    <n v="1425000"/>
    <x v="1"/>
    <s v="YES"/>
    <d v="2022-12-09T00:00:00"/>
  </r>
  <r>
    <x v="1"/>
    <s v="FA"/>
    <x v="3"/>
    <x v="3"/>
    <x v="1"/>
    <n v="664969"/>
    <n v="6100000"/>
    <x v="1"/>
    <s v="YES"/>
    <d v="2022-12-09T00:00:00"/>
  </r>
  <r>
    <x v="1"/>
    <s v="FA"/>
    <x v="1"/>
    <x v="1"/>
    <x v="0"/>
    <n v="664823"/>
    <n v="407846"/>
    <x v="1"/>
    <s v="YES"/>
    <d v="2022-12-05T00:00:00"/>
  </r>
  <r>
    <x v="2"/>
    <s v="FC"/>
    <x v="4"/>
    <x v="4"/>
    <x v="0"/>
    <n v="665258"/>
    <n v="360000"/>
    <x v="1"/>
    <s v="YES"/>
    <d v="2022-12-20T00:00:00"/>
  </r>
  <r>
    <x v="2"/>
    <s v="FC"/>
    <x v="5"/>
    <x v="5"/>
    <x v="1"/>
    <n v="664761"/>
    <n v="9140"/>
    <x v="1"/>
    <s v="YES"/>
    <d v="2022-12-01T00:00:00"/>
  </r>
  <r>
    <x v="2"/>
    <s v="FC"/>
    <x v="6"/>
    <x v="6"/>
    <x v="0"/>
    <n v="665105"/>
    <n v="400000"/>
    <x v="1"/>
    <s v="YES"/>
    <d v="2022-12-14T00:00:00"/>
  </r>
  <r>
    <x v="2"/>
    <s v="FC"/>
    <x v="4"/>
    <x v="7"/>
    <x v="1"/>
    <n v="665117"/>
    <n v="40000"/>
    <x v="1"/>
    <s v="YES"/>
    <d v="2022-12-15T00:00:00"/>
  </r>
  <r>
    <x v="2"/>
    <s v="FC"/>
    <x v="4"/>
    <x v="7"/>
    <x v="0"/>
    <n v="664738"/>
    <n v="490000"/>
    <x v="1"/>
    <s v="YES"/>
    <d v="2022-12-01T00:00:00"/>
  </r>
  <r>
    <x v="2"/>
    <s v="FC"/>
    <x v="4"/>
    <x v="7"/>
    <x v="0"/>
    <n v="664734"/>
    <n v="650088"/>
    <x v="1"/>
    <s v="YES"/>
    <d v="2022-12-01T00:00:00"/>
  </r>
  <r>
    <x v="2"/>
    <s v="FC"/>
    <x v="5"/>
    <x v="5"/>
    <x v="2"/>
    <n v="665146"/>
    <n v="399000"/>
    <x v="1"/>
    <s v="YES"/>
    <d v="2022-12-15T00:00:00"/>
  </r>
  <r>
    <x v="2"/>
    <s v="FC"/>
    <x v="4"/>
    <x v="4"/>
    <x v="0"/>
    <n v="664910"/>
    <n v="465000"/>
    <x v="1"/>
    <s v="YES"/>
    <d v="2022-12-08T00:00:00"/>
  </r>
  <r>
    <x v="2"/>
    <s v="FC"/>
    <x v="5"/>
    <x v="5"/>
    <x v="1"/>
    <n v="665604"/>
    <n v="38000"/>
    <x v="1"/>
    <s v="YES"/>
    <d v="2022-12-29T00:00:00"/>
  </r>
  <r>
    <x v="2"/>
    <s v="FC"/>
    <x v="7"/>
    <x v="8"/>
    <x v="0"/>
    <n v="665546"/>
    <n v="410000"/>
    <x v="1"/>
    <s v="YES"/>
    <d v="2022-12-29T00:00:00"/>
  </r>
  <r>
    <x v="2"/>
    <s v="FC"/>
    <x v="7"/>
    <x v="9"/>
    <x v="1"/>
    <n v="665559"/>
    <n v="35000"/>
    <x v="1"/>
    <s v="YES"/>
    <d v="2022-12-29T00:00:00"/>
  </r>
  <r>
    <x v="2"/>
    <s v="FC"/>
    <x v="4"/>
    <x v="7"/>
    <x v="3"/>
    <n v="665301"/>
    <m/>
    <x v="2"/>
    <s v=""/>
    <d v="2022-12-21T00:00:00"/>
  </r>
  <r>
    <x v="2"/>
    <s v="FC"/>
    <x v="7"/>
    <x v="8"/>
    <x v="3"/>
    <n v="665327"/>
    <m/>
    <x v="2"/>
    <s v=""/>
    <d v="2022-12-21T00:00:00"/>
  </r>
  <r>
    <x v="2"/>
    <s v="FC"/>
    <x v="7"/>
    <x v="8"/>
    <x v="1"/>
    <n v="665387"/>
    <n v="12000"/>
    <x v="1"/>
    <s v="YES"/>
    <d v="2022-12-22T00:00:00"/>
  </r>
  <r>
    <x v="2"/>
    <s v="FC"/>
    <x v="4"/>
    <x v="4"/>
    <x v="0"/>
    <n v="665474"/>
    <n v="335000"/>
    <x v="1"/>
    <s v="YES"/>
    <d v="2022-12-27T00:00:00"/>
  </r>
  <r>
    <x v="2"/>
    <s v="FC"/>
    <x v="4"/>
    <x v="4"/>
    <x v="0"/>
    <n v="665064"/>
    <n v="195000"/>
    <x v="1"/>
    <s v="YES"/>
    <d v="2022-12-14T00:00:00"/>
  </r>
  <r>
    <x v="2"/>
    <s v="FC"/>
    <x v="7"/>
    <x v="5"/>
    <x v="0"/>
    <n v="665050"/>
    <n v="325000"/>
    <x v="1"/>
    <s v="YES"/>
    <d v="2022-12-13T00:00:00"/>
  </r>
  <r>
    <x v="2"/>
    <s v="FC"/>
    <x v="4"/>
    <x v="7"/>
    <x v="0"/>
    <n v="665618"/>
    <n v="380000"/>
    <x v="1"/>
    <s v="YES"/>
    <d v="2022-12-30T00:00:00"/>
  </r>
  <r>
    <x v="2"/>
    <s v="FC"/>
    <x v="4"/>
    <x v="7"/>
    <x v="1"/>
    <n v="665608"/>
    <n v="19000"/>
    <x v="1"/>
    <s v="YES"/>
    <d v="2022-12-30T00:00:00"/>
  </r>
  <r>
    <x v="2"/>
    <s v="FC"/>
    <x v="7"/>
    <x v="10"/>
    <x v="0"/>
    <n v="665641"/>
    <n v="370000"/>
    <x v="1"/>
    <s v="YES"/>
    <d v="2022-12-30T00:00:00"/>
  </r>
  <r>
    <x v="2"/>
    <s v="FC"/>
    <x v="4"/>
    <x v="4"/>
    <x v="4"/>
    <n v="665042"/>
    <n v="300000"/>
    <x v="1"/>
    <s v="YES"/>
    <d v="2022-12-13T00:00:00"/>
  </r>
  <r>
    <x v="3"/>
    <s v="LT"/>
    <x v="8"/>
    <x v="11"/>
    <x v="0"/>
    <n v="665647"/>
    <n v="270000"/>
    <x v="1"/>
    <s v="YES"/>
    <d v="2022-12-30T00:00:00"/>
  </r>
  <r>
    <x v="3"/>
    <s v="LT"/>
    <x v="8"/>
    <x v="12"/>
    <x v="0"/>
    <n v="664786"/>
    <n v="345000"/>
    <x v="1"/>
    <s v="YES"/>
    <d v="2022-12-02T00:00:00"/>
  </r>
  <r>
    <x v="3"/>
    <s v="LT"/>
    <x v="8"/>
    <x v="12"/>
    <x v="0"/>
    <n v="664819"/>
    <n v="293500"/>
    <x v="1"/>
    <s v="YES"/>
    <d v="2022-12-05T00:00:00"/>
  </r>
  <r>
    <x v="3"/>
    <s v="LT"/>
    <x v="8"/>
    <x v="12"/>
    <x v="3"/>
    <n v="665311"/>
    <m/>
    <x v="2"/>
    <s v=""/>
    <d v="2022-12-21T00:00:00"/>
  </r>
  <r>
    <x v="4"/>
    <s v="SIG"/>
    <x v="9"/>
    <x v="13"/>
    <x v="2"/>
    <n v="664997"/>
    <n v="125000"/>
    <x v="1"/>
    <s v="YES"/>
    <d v="2022-12-12T00:00:00"/>
  </r>
  <r>
    <x v="5"/>
    <s v="ST"/>
    <x v="4"/>
    <x v="14"/>
    <x v="0"/>
    <n v="665523"/>
    <n v="415000"/>
    <x v="1"/>
    <s v="YES"/>
    <d v="2022-12-28T00:00:00"/>
  </r>
  <r>
    <x v="5"/>
    <s v="ST"/>
    <x v="4"/>
    <x v="15"/>
    <x v="0"/>
    <n v="665276"/>
    <n v="561140"/>
    <x v="0"/>
    <s v="YES"/>
    <d v="2022-12-20T00:00:00"/>
  </r>
  <r>
    <x v="5"/>
    <s v="ST"/>
    <x v="10"/>
    <x v="16"/>
    <x v="1"/>
    <n v="664777"/>
    <n v="30000"/>
    <x v="1"/>
    <s v="YES"/>
    <d v="2022-12-02T00:00:00"/>
  </r>
  <r>
    <x v="5"/>
    <s v="ST"/>
    <x v="11"/>
    <x v="17"/>
    <x v="0"/>
    <n v="664781"/>
    <n v="270000"/>
    <x v="1"/>
    <s v="YES"/>
    <d v="2022-12-02T00:00:00"/>
  </r>
  <r>
    <x v="5"/>
    <s v="ST"/>
    <x v="4"/>
    <x v="14"/>
    <x v="4"/>
    <n v="665217"/>
    <n v="146696.78"/>
    <x v="1"/>
    <s v="YES"/>
    <d v="2022-12-19T00:00:00"/>
  </r>
  <r>
    <x v="5"/>
    <s v="ST"/>
    <x v="12"/>
    <x v="18"/>
    <x v="1"/>
    <n v="665213"/>
    <n v="56325"/>
    <x v="1"/>
    <s v="YES"/>
    <d v="2022-12-19T00:00:00"/>
  </r>
  <r>
    <x v="5"/>
    <s v="ST"/>
    <x v="4"/>
    <x v="19"/>
    <x v="1"/>
    <n v="665078"/>
    <n v="272000"/>
    <x v="1"/>
    <s v="YES"/>
    <d v="2022-12-14T00:00:00"/>
  </r>
  <r>
    <x v="5"/>
    <s v="ST"/>
    <x v="13"/>
    <x v="20"/>
    <x v="0"/>
    <n v="665071"/>
    <n v="365900"/>
    <x v="1"/>
    <s v="YES"/>
    <d v="2022-12-14T00:00:00"/>
  </r>
  <r>
    <x v="5"/>
    <s v="ST"/>
    <x v="14"/>
    <x v="21"/>
    <x v="0"/>
    <n v="665359"/>
    <n v="385000"/>
    <x v="1"/>
    <s v="YES"/>
    <d v="2022-12-22T00:00:00"/>
  </r>
  <r>
    <x v="5"/>
    <s v="ST"/>
    <x v="14"/>
    <x v="21"/>
    <x v="3"/>
    <n v="665330"/>
    <m/>
    <x v="2"/>
    <s v=""/>
    <d v="2022-12-21T00:00:00"/>
  </r>
  <r>
    <x v="5"/>
    <s v="ST"/>
    <x v="11"/>
    <x v="12"/>
    <x v="1"/>
    <n v="664981"/>
    <n v="8900000"/>
    <x v="1"/>
    <s v="YES"/>
    <d v="2022-12-09T00:00:00"/>
  </r>
  <r>
    <x v="5"/>
    <s v="ST"/>
    <x v="11"/>
    <x v="17"/>
    <x v="2"/>
    <n v="664838"/>
    <n v="310000"/>
    <x v="1"/>
    <s v="YES"/>
    <d v="2022-12-05T00:00:00"/>
  </r>
  <r>
    <x v="5"/>
    <s v="ST"/>
    <x v="14"/>
    <x v="21"/>
    <x v="0"/>
    <n v="665124"/>
    <n v="700000"/>
    <x v="1"/>
    <s v="YES"/>
    <d v="2022-12-15T00:00:00"/>
  </r>
  <r>
    <x v="5"/>
    <s v="ST"/>
    <x v="11"/>
    <x v="22"/>
    <x v="0"/>
    <n v="664971"/>
    <n v="410000"/>
    <x v="1"/>
    <s v="YES"/>
    <d v="2022-12-09T00:00:00"/>
  </r>
  <r>
    <x v="5"/>
    <s v="ST"/>
    <x v="4"/>
    <x v="15"/>
    <x v="3"/>
    <n v="665298"/>
    <m/>
    <x v="2"/>
    <s v=""/>
    <d v="2022-12-21T00:00:00"/>
  </r>
  <r>
    <x v="5"/>
    <s v="ST"/>
    <x v="4"/>
    <x v="15"/>
    <x v="0"/>
    <n v="665284"/>
    <n v="250000"/>
    <x v="1"/>
    <s v="YES"/>
    <d v="2022-12-20T00:00:00"/>
  </r>
  <r>
    <x v="5"/>
    <s v="ST"/>
    <x v="4"/>
    <x v="15"/>
    <x v="0"/>
    <n v="665083"/>
    <n v="448151"/>
    <x v="0"/>
    <s v="YES"/>
    <d v="2022-12-14T00:00:00"/>
  </r>
  <r>
    <x v="5"/>
    <s v="ST"/>
    <x v="13"/>
    <x v="20"/>
    <x v="0"/>
    <n v="665277"/>
    <n v="280000"/>
    <x v="1"/>
    <s v="YES"/>
    <d v="2022-12-20T00:00:00"/>
  </r>
  <r>
    <x v="5"/>
    <s v="ST"/>
    <x v="4"/>
    <x v="15"/>
    <x v="0"/>
    <n v="665119"/>
    <n v="150000"/>
    <x v="1"/>
    <s v="YES"/>
    <d v="2022-12-15T00:00:00"/>
  </r>
  <r>
    <x v="5"/>
    <s v="ST"/>
    <x v="11"/>
    <x v="17"/>
    <x v="0"/>
    <n v="665144"/>
    <n v="301900"/>
    <x v="1"/>
    <s v="YES"/>
    <d v="2022-12-15T00:00:00"/>
  </r>
  <r>
    <x v="5"/>
    <s v="ST"/>
    <x v="10"/>
    <x v="16"/>
    <x v="4"/>
    <n v="665046"/>
    <n v="107394"/>
    <x v="1"/>
    <s v="YES"/>
    <d v="2022-12-13T00:00:00"/>
  </r>
  <r>
    <x v="5"/>
    <s v="ST"/>
    <x v="11"/>
    <x v="23"/>
    <x v="0"/>
    <n v="665006"/>
    <n v="480000"/>
    <x v="1"/>
    <s v="YES"/>
    <d v="2022-12-12T00:00:00"/>
  </r>
  <r>
    <x v="5"/>
    <s v="ST"/>
    <x v="11"/>
    <x v="17"/>
    <x v="2"/>
    <n v="665143"/>
    <n v="179900"/>
    <x v="1"/>
    <s v="YES"/>
    <d v="2022-12-15T00:00:00"/>
  </r>
  <r>
    <x v="5"/>
    <s v="ST"/>
    <x v="10"/>
    <x v="16"/>
    <x v="1"/>
    <n v="665070"/>
    <n v="6314"/>
    <x v="1"/>
    <s v="YES"/>
    <d v="2022-12-14T00:00:00"/>
  </r>
  <r>
    <x v="5"/>
    <s v="ST"/>
    <x v="10"/>
    <x v="16"/>
    <x v="0"/>
    <n v="665651"/>
    <n v="150000"/>
    <x v="1"/>
    <s v="YES"/>
    <d v="2022-12-30T00:00:00"/>
  </r>
  <r>
    <x v="5"/>
    <s v="ST"/>
    <x v="13"/>
    <x v="20"/>
    <x v="0"/>
    <n v="664869"/>
    <n v="345000"/>
    <x v="1"/>
    <s v="YES"/>
    <d v="2022-12-06T00:00:00"/>
  </r>
  <r>
    <x v="5"/>
    <s v="ST"/>
    <x v="10"/>
    <x v="16"/>
    <x v="0"/>
    <n v="664909"/>
    <n v="370000"/>
    <x v="1"/>
    <s v="YES"/>
    <d v="2022-12-08T00:00:00"/>
  </r>
  <r>
    <x v="5"/>
    <s v="ST"/>
    <x v="14"/>
    <x v="21"/>
    <x v="0"/>
    <n v="664743"/>
    <n v="650000"/>
    <x v="1"/>
    <s v="YES"/>
    <d v="2022-12-01T00:00:00"/>
  </r>
  <r>
    <x v="5"/>
    <s v="ST"/>
    <x v="4"/>
    <x v="15"/>
    <x v="2"/>
    <n v="664757"/>
    <n v="360000"/>
    <x v="1"/>
    <s v="YES"/>
    <d v="2022-12-01T00:00:00"/>
  </r>
  <r>
    <x v="5"/>
    <s v="ST"/>
    <x v="15"/>
    <x v="24"/>
    <x v="0"/>
    <n v="665596"/>
    <n v="360000"/>
    <x v="1"/>
    <s v="YES"/>
    <d v="2022-12-29T00:00:00"/>
  </r>
  <r>
    <x v="5"/>
    <s v="ST"/>
    <x v="4"/>
    <x v="15"/>
    <x v="4"/>
    <n v="665613"/>
    <n v="56000"/>
    <x v="1"/>
    <s v="YES"/>
    <d v="2022-12-30T00:00:00"/>
  </r>
  <r>
    <x v="5"/>
    <s v="ST"/>
    <x v="15"/>
    <x v="24"/>
    <x v="0"/>
    <n v="665614"/>
    <n v="469000"/>
    <x v="1"/>
    <s v="YES"/>
    <d v="2022-12-30T00:00:00"/>
  </r>
  <r>
    <x v="5"/>
    <s v="ST"/>
    <x v="4"/>
    <x v="15"/>
    <x v="1"/>
    <n v="665615"/>
    <n v="50500"/>
    <x v="1"/>
    <s v="YES"/>
    <d v="2022-12-30T00:00:00"/>
  </r>
  <r>
    <x v="5"/>
    <s v="ST"/>
    <x v="14"/>
    <x v="21"/>
    <x v="0"/>
    <n v="664856"/>
    <n v="364000"/>
    <x v="1"/>
    <s v="YES"/>
    <d v="2022-12-06T00:00:00"/>
  </r>
  <r>
    <x v="5"/>
    <s v="ST"/>
    <x v="13"/>
    <x v="20"/>
    <x v="2"/>
    <n v="665632"/>
    <n v="355000"/>
    <x v="1"/>
    <s v="YES"/>
    <d v="2022-12-30T00:00:00"/>
  </r>
  <r>
    <x v="5"/>
    <s v="ST"/>
    <x v="14"/>
    <x v="21"/>
    <x v="0"/>
    <n v="664748"/>
    <n v="404000"/>
    <x v="1"/>
    <s v="YES"/>
    <d v="2022-12-01T00:00:00"/>
  </r>
  <r>
    <x v="5"/>
    <s v="ST"/>
    <x v="4"/>
    <x v="15"/>
    <x v="0"/>
    <n v="665397"/>
    <n v="375000"/>
    <x v="1"/>
    <s v="YES"/>
    <d v="2022-12-23T00:00:00"/>
  </r>
  <r>
    <x v="5"/>
    <s v="ST"/>
    <x v="11"/>
    <x v="25"/>
    <x v="0"/>
    <n v="665406"/>
    <n v="355000"/>
    <x v="1"/>
    <s v="YES"/>
    <d v="2022-12-23T00:00:00"/>
  </r>
  <r>
    <x v="5"/>
    <s v="ST"/>
    <x v="13"/>
    <x v="20"/>
    <x v="0"/>
    <n v="665413"/>
    <n v="295000"/>
    <x v="1"/>
    <s v="YES"/>
    <d v="2022-12-23T00:00:00"/>
  </r>
  <r>
    <x v="5"/>
    <s v="ST"/>
    <x v="8"/>
    <x v="26"/>
    <x v="0"/>
    <n v="665421"/>
    <n v="509900"/>
    <x v="1"/>
    <s v="YES"/>
    <d v="2022-12-23T00:00:00"/>
  </r>
  <r>
    <x v="5"/>
    <s v="ST"/>
    <x v="15"/>
    <x v="24"/>
    <x v="0"/>
    <n v="665429"/>
    <n v="130000"/>
    <x v="1"/>
    <s v="YES"/>
    <d v="2022-12-23T00:00:00"/>
  </r>
  <r>
    <x v="5"/>
    <s v="ST"/>
    <x v="14"/>
    <x v="21"/>
    <x v="0"/>
    <n v="665469"/>
    <n v="605000"/>
    <x v="0"/>
    <s v="YES"/>
    <d v="2022-12-27T00:00:00"/>
  </r>
  <r>
    <x v="5"/>
    <s v="ST"/>
    <x v="11"/>
    <x v="17"/>
    <x v="2"/>
    <n v="665654"/>
    <n v="340000"/>
    <x v="1"/>
    <s v="YES"/>
    <d v="2022-12-30T00:00:00"/>
  </r>
  <r>
    <x v="5"/>
    <s v="ST"/>
    <x v="11"/>
    <x v="17"/>
    <x v="2"/>
    <n v="665656"/>
    <n v="299900"/>
    <x v="1"/>
    <s v="YES"/>
    <d v="2022-12-30T00:00:00"/>
  </r>
  <r>
    <x v="5"/>
    <s v="ST"/>
    <x v="4"/>
    <x v="14"/>
    <x v="2"/>
    <n v="665622"/>
    <n v="285000"/>
    <x v="1"/>
    <s v="YES"/>
    <d v="2022-12-30T00:00:00"/>
  </r>
  <r>
    <x v="5"/>
    <s v="ST"/>
    <x v="4"/>
    <x v="15"/>
    <x v="0"/>
    <n v="665569"/>
    <n v="475000"/>
    <x v="1"/>
    <s v="YES"/>
    <d v="2022-12-29T00:00:00"/>
  </r>
  <r>
    <x v="5"/>
    <s v="ST"/>
    <x v="14"/>
    <x v="21"/>
    <x v="0"/>
    <n v="665517"/>
    <n v="349000"/>
    <x v="1"/>
    <s v="YES"/>
    <d v="2022-12-28T00:00:00"/>
  </r>
  <r>
    <x v="5"/>
    <s v="ST"/>
    <x v="10"/>
    <x v="16"/>
    <x v="2"/>
    <n v="665588"/>
    <n v="330000"/>
    <x v="1"/>
    <s v="YES"/>
    <d v="2022-12-29T00:00:00"/>
  </r>
  <r>
    <x v="5"/>
    <s v="ST"/>
    <x v="11"/>
    <x v="17"/>
    <x v="2"/>
    <n v="665660"/>
    <n v="130000"/>
    <x v="1"/>
    <s v="YES"/>
    <d v="2022-12-30T00:00:00"/>
  </r>
  <r>
    <x v="5"/>
    <s v="ST"/>
    <x v="10"/>
    <x v="16"/>
    <x v="0"/>
    <n v="664772"/>
    <n v="460000"/>
    <x v="1"/>
    <s v="YES"/>
    <d v="2022-12-02T00:00:00"/>
  </r>
  <r>
    <x v="5"/>
    <s v="ST"/>
    <x v="11"/>
    <x v="17"/>
    <x v="0"/>
    <n v="665537"/>
    <n v="225000"/>
    <x v="1"/>
    <s v="YES"/>
    <d v="2022-12-28T00:00:00"/>
  </r>
  <r>
    <x v="5"/>
    <s v="ST"/>
    <x v="7"/>
    <x v="22"/>
    <x v="0"/>
    <n v="665552"/>
    <n v="530000"/>
    <x v="1"/>
    <s v="YES"/>
    <d v="2022-12-29T00:00:00"/>
  </r>
  <r>
    <x v="5"/>
    <s v="ST"/>
    <x v="14"/>
    <x v="21"/>
    <x v="0"/>
    <n v="665575"/>
    <n v="320000"/>
    <x v="1"/>
    <s v="YES"/>
    <d v="2022-12-29T00:00:00"/>
  </r>
  <r>
    <x v="5"/>
    <s v="ST"/>
    <x v="10"/>
    <x v="16"/>
    <x v="0"/>
    <n v="665561"/>
    <n v="950000"/>
    <x v="1"/>
    <s v="YES"/>
    <d v="2022-12-29T00:00:00"/>
  </r>
  <r>
    <x v="6"/>
    <s v="TI"/>
    <x v="14"/>
    <x v="27"/>
    <x v="0"/>
    <n v="665409"/>
    <n v="382000"/>
    <x v="1"/>
    <s v="YES"/>
    <d v="2022-12-23T00:00:00"/>
  </r>
  <r>
    <x v="6"/>
    <s v="TI"/>
    <x v="14"/>
    <x v="27"/>
    <x v="0"/>
    <n v="665536"/>
    <n v="360000"/>
    <x v="1"/>
    <s v="YES"/>
    <d v="2022-12-28T00:00:00"/>
  </r>
  <r>
    <x v="6"/>
    <s v="TI"/>
    <x v="13"/>
    <x v="28"/>
    <x v="0"/>
    <n v="664956"/>
    <n v="399900"/>
    <x v="1"/>
    <s v="YES"/>
    <d v="2022-12-09T00:00:00"/>
  </r>
  <r>
    <x v="6"/>
    <s v="TI"/>
    <x v="13"/>
    <x v="28"/>
    <x v="2"/>
    <n v="664954"/>
    <n v="385000"/>
    <x v="1"/>
    <s v="YES"/>
    <d v="2022-12-09T00:00:00"/>
  </r>
  <r>
    <x v="6"/>
    <s v="TI"/>
    <x v="4"/>
    <x v="29"/>
    <x v="0"/>
    <n v="665207"/>
    <n v="425000"/>
    <x v="1"/>
    <s v="YES"/>
    <d v="2022-12-19T00:00:00"/>
  </r>
  <r>
    <x v="6"/>
    <s v="TI"/>
    <x v="8"/>
    <x v="30"/>
    <x v="2"/>
    <n v="665241"/>
    <n v="333000"/>
    <x v="1"/>
    <s v="YES"/>
    <d v="2022-12-19T00:00:00"/>
  </r>
  <r>
    <x v="6"/>
    <s v="TI"/>
    <x v="13"/>
    <x v="28"/>
    <x v="2"/>
    <n v="665628"/>
    <n v="210000"/>
    <x v="1"/>
    <s v="YES"/>
    <d v="2022-12-30T00:00:00"/>
  </r>
  <r>
    <x v="6"/>
    <s v="TI"/>
    <x v="13"/>
    <x v="28"/>
    <x v="0"/>
    <n v="665256"/>
    <n v="375000"/>
    <x v="1"/>
    <s v="YES"/>
    <d v="2022-12-20T00:00:00"/>
  </r>
  <r>
    <x v="6"/>
    <s v="TI"/>
    <x v="13"/>
    <x v="28"/>
    <x v="0"/>
    <n v="665473"/>
    <n v="339000"/>
    <x v="1"/>
    <s v="YES"/>
    <d v="2022-12-27T00:00:00"/>
  </r>
  <r>
    <x v="6"/>
    <s v="TI"/>
    <x v="4"/>
    <x v="29"/>
    <x v="0"/>
    <n v="664810"/>
    <n v="320000"/>
    <x v="1"/>
    <s v="YES"/>
    <d v="2022-12-05T00:00:00"/>
  </r>
  <r>
    <x v="6"/>
    <s v="TI"/>
    <x v="11"/>
    <x v="12"/>
    <x v="0"/>
    <n v="664808"/>
    <n v="440000"/>
    <x v="1"/>
    <s v="YES"/>
    <d v="2022-12-05T00:00:00"/>
  </r>
  <r>
    <x v="6"/>
    <s v="TI"/>
    <x v="13"/>
    <x v="28"/>
    <x v="0"/>
    <n v="665483"/>
    <n v="318000"/>
    <x v="1"/>
    <s v="YES"/>
    <d v="2022-12-27T00:00:00"/>
  </r>
  <r>
    <x v="6"/>
    <s v="TI"/>
    <x v="13"/>
    <x v="28"/>
    <x v="0"/>
    <n v="665534"/>
    <n v="360000"/>
    <x v="1"/>
    <s v="YES"/>
    <d v="2022-12-28T00:00:00"/>
  </r>
  <r>
    <x v="6"/>
    <s v="TI"/>
    <x v="13"/>
    <x v="28"/>
    <x v="0"/>
    <n v="665529"/>
    <n v="450000"/>
    <x v="1"/>
    <s v="YES"/>
    <d v="2022-12-28T00:00:00"/>
  </r>
  <r>
    <x v="6"/>
    <s v="TI"/>
    <x v="4"/>
    <x v="29"/>
    <x v="0"/>
    <n v="665371"/>
    <n v="675000"/>
    <x v="1"/>
    <s v="YES"/>
    <d v="2022-12-22T00:00:00"/>
  </r>
  <r>
    <x v="6"/>
    <s v="TI"/>
    <x v="4"/>
    <x v="29"/>
    <x v="0"/>
    <n v="665164"/>
    <n v="383900"/>
    <x v="1"/>
    <s v="YES"/>
    <d v="2022-12-16T00:00:00"/>
  </r>
  <r>
    <x v="6"/>
    <s v="TI"/>
    <x v="16"/>
    <x v="31"/>
    <x v="0"/>
    <n v="665616"/>
    <n v="450000"/>
    <x v="1"/>
    <s v="YES"/>
    <d v="2022-12-30T00:00:00"/>
  </r>
  <r>
    <x v="6"/>
    <s v="TI"/>
    <x v="4"/>
    <x v="29"/>
    <x v="0"/>
    <n v="665176"/>
    <n v="600000"/>
    <x v="1"/>
    <s v="YES"/>
    <d v="2022-12-16T00:00:00"/>
  </r>
  <r>
    <x v="6"/>
    <s v="TI"/>
    <x v="11"/>
    <x v="32"/>
    <x v="0"/>
    <n v="665557"/>
    <n v="350000"/>
    <x v="1"/>
    <s v="YES"/>
    <d v="2022-12-29T00:00:00"/>
  </r>
  <r>
    <x v="6"/>
    <s v="TI"/>
    <x v="4"/>
    <x v="29"/>
    <x v="0"/>
    <n v="665563"/>
    <n v="390000"/>
    <x v="1"/>
    <s v="YES"/>
    <d v="2022-12-29T00:00:00"/>
  </r>
  <r>
    <x v="6"/>
    <s v="TI"/>
    <x v="13"/>
    <x v="28"/>
    <x v="1"/>
    <n v="665541"/>
    <n v="17000"/>
    <x v="1"/>
    <s v="YES"/>
    <d v="2022-12-28T00:00:00"/>
  </r>
  <r>
    <x v="6"/>
    <s v="TI"/>
    <x v="11"/>
    <x v="33"/>
    <x v="1"/>
    <n v="664938"/>
    <n v="25000"/>
    <x v="1"/>
    <s v="YES"/>
    <d v="2022-12-09T00:00:00"/>
  </r>
  <r>
    <x v="6"/>
    <s v="TI"/>
    <x v="13"/>
    <x v="28"/>
    <x v="0"/>
    <n v="665634"/>
    <n v="360000"/>
    <x v="1"/>
    <s v="YES"/>
    <d v="2022-12-30T00:00:00"/>
  </r>
  <r>
    <x v="6"/>
    <s v="TI"/>
    <x v="4"/>
    <x v="34"/>
    <x v="0"/>
    <n v="665582"/>
    <n v="339900"/>
    <x v="1"/>
    <s v="YES"/>
    <d v="2022-12-29T00:00:00"/>
  </r>
  <r>
    <x v="6"/>
    <s v="TI"/>
    <x v="16"/>
    <x v="31"/>
    <x v="0"/>
    <n v="665133"/>
    <n v="420000"/>
    <x v="1"/>
    <s v="YES"/>
    <d v="2022-12-15T00:00:00"/>
  </r>
  <r>
    <x v="7"/>
    <s v="TTE"/>
    <x v="8"/>
    <x v="35"/>
    <x v="1"/>
    <n v="664944"/>
    <n v="172500"/>
    <x v="1"/>
    <s v="YES"/>
    <d v="2022-12-09T00:00:00"/>
  </r>
  <r>
    <x v="7"/>
    <s v="TTE"/>
    <x v="0"/>
    <x v="35"/>
    <x v="0"/>
    <n v="665609"/>
    <n v="70000"/>
    <x v="1"/>
    <s v="YES"/>
    <d v="2022-12-30T00:00:00"/>
  </r>
  <r>
    <x v="7"/>
    <s v="TTE"/>
    <x v="8"/>
    <x v="35"/>
    <x v="0"/>
    <n v="665056"/>
    <n v="28000"/>
    <x v="1"/>
    <s v="YES"/>
    <d v="2022-12-13T00:00:00"/>
  </r>
  <r>
    <x v="7"/>
    <s v="TTE"/>
    <x v="8"/>
    <x v="35"/>
    <x v="0"/>
    <n v="664774"/>
    <n v="70000"/>
    <x v="1"/>
    <s v="YES"/>
    <d v="2022-12-0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7-091-01"/>
    <n v="665300"/>
    <n v="208798"/>
    <d v="2022-12-21T00:00:00"/>
    <x v="0"/>
  </r>
  <r>
    <x v="0"/>
    <s v="FA"/>
    <x v="1"/>
    <s v="029-571-07"/>
    <n v="665051"/>
    <n v="80000"/>
    <d v="2022-12-13T00:00:00"/>
    <x v="1"/>
  </r>
  <r>
    <x v="0"/>
    <s v="FA"/>
    <x v="0"/>
    <s v="019-552-10"/>
    <n v="664792"/>
    <n v="204000"/>
    <d v="2022-12-02T00:00:00"/>
    <x v="2"/>
  </r>
  <r>
    <x v="0"/>
    <s v="FA"/>
    <x v="0"/>
    <s v="009-031-02"/>
    <n v="665068"/>
    <n v="166129"/>
    <d v="2022-12-14T00:00:00"/>
    <x v="3"/>
  </r>
  <r>
    <x v="0"/>
    <s v="FA"/>
    <x v="0"/>
    <s v="010-111-19"/>
    <n v="664936"/>
    <n v="369000"/>
    <d v="2022-12-09T00:00:00"/>
    <x v="0"/>
  </r>
  <r>
    <x v="1"/>
    <s v="ST"/>
    <x v="1"/>
    <s v="020-602-08"/>
    <n v="665216"/>
    <n v="30000"/>
    <d v="2022-12-19T00:00:00"/>
    <x v="4"/>
  </r>
  <r>
    <x v="1"/>
    <s v="ST"/>
    <x v="2"/>
    <s v="029-101-06"/>
    <n v="665307"/>
    <n v="116230.05"/>
    <d v="2022-12-21T00:00:00"/>
    <x v="5"/>
  </r>
  <r>
    <x v="1"/>
    <s v="ST"/>
    <x v="0"/>
    <s v="019-512-05"/>
    <n v="665062"/>
    <n v="100000"/>
    <d v="2022-12-14T00:00:00"/>
    <x v="6"/>
  </r>
  <r>
    <x v="1"/>
    <s v="ST"/>
    <x v="0"/>
    <s v="014-621-12"/>
    <n v="664992"/>
    <n v="26500"/>
    <d v="2022-12-09T00:00:00"/>
    <x v="7"/>
  </r>
  <r>
    <x v="1"/>
    <s v="ST"/>
    <x v="0"/>
    <s v="014-601-11"/>
    <n v="665182"/>
    <n v="135000"/>
    <d v="2022-12-16T00:00:00"/>
    <x v="8"/>
  </r>
  <r>
    <x v="2"/>
    <s v="STG"/>
    <x v="3"/>
    <s v="004-321-25"/>
    <n v="665525"/>
    <n v="175000"/>
    <d v="2022-12-28T00:00:00"/>
    <x v="9"/>
  </r>
  <r>
    <x v="3"/>
    <s v="TI"/>
    <x v="0"/>
    <s v="014-221-25"/>
    <n v="665223"/>
    <n v="517500"/>
    <d v="2022-12-19T00:00:00"/>
    <x v="10"/>
  </r>
  <r>
    <x v="3"/>
    <s v="TI"/>
    <x v="4"/>
    <s v="016-367-08"/>
    <n v="665493"/>
    <n v="44000000"/>
    <d v="2022-12-27T00:00:00"/>
    <x v="11"/>
  </r>
  <r>
    <x v="3"/>
    <s v="TI"/>
    <x v="0"/>
    <s v="018-291-08"/>
    <n v="664861"/>
    <n v="85000"/>
    <d v="2022-12-06T00:00:00"/>
    <x v="12"/>
  </r>
  <r>
    <x v="3"/>
    <s v="TI"/>
    <x v="0"/>
    <s v="019-572-02"/>
    <n v="664998"/>
    <n v="105000"/>
    <d v="2022-12-12T00:00:00"/>
    <x v="12"/>
  </r>
  <r>
    <x v="4"/>
    <s v="TTE"/>
    <x v="5"/>
    <s v="020-351-26"/>
    <n v="664946"/>
    <n v="132500"/>
    <d v="2022-12-09T00:00:00"/>
    <x v="13"/>
  </r>
  <r>
    <x v="5"/>
    <m/>
    <x v="6"/>
    <m/>
    <m/>
    <m/>
    <m/>
    <x v="14"/>
  </r>
  <r>
    <x v="5"/>
    <m/>
    <x v="6"/>
    <m/>
    <m/>
    <m/>
    <m/>
    <x v="14"/>
  </r>
  <r>
    <x v="5"/>
    <m/>
    <x v="6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2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9"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showAll="0">
      <items count="38"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7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2">
      <x v="8"/>
    </i>
    <i r="1">
      <x v="6"/>
    </i>
    <i r="2">
      <x v="6"/>
    </i>
    <i r="1">
      <x v="7"/>
    </i>
    <i r="2">
      <x v="7"/>
    </i>
    <i r="1">
      <x v="8"/>
    </i>
    <i r="2">
      <x v="6"/>
    </i>
    <i r="2">
      <x v="9"/>
    </i>
    <i r="2">
      <x v="10"/>
    </i>
    <i r="2">
      <x v="11"/>
    </i>
    <i>
      <x v="4"/>
    </i>
    <i r="1">
      <x v="9"/>
    </i>
    <i r="2">
      <x v="12"/>
    </i>
    <i r="2">
      <x v="13"/>
    </i>
    <i>
      <x v="5"/>
    </i>
    <i r="1">
      <x v="10"/>
    </i>
    <i r="2">
      <x v="14"/>
    </i>
    <i>
      <x v="6"/>
    </i>
    <i r="1">
      <x v="5"/>
    </i>
    <i r="2">
      <x v="15"/>
    </i>
    <i r="2">
      <x v="16"/>
    </i>
    <i r="2">
      <x v="20"/>
    </i>
    <i r="1">
      <x v="8"/>
    </i>
    <i r="2">
      <x v="23"/>
    </i>
    <i r="1">
      <x v="9"/>
    </i>
    <i r="2">
      <x v="27"/>
    </i>
    <i r="1">
      <x v="11"/>
    </i>
    <i r="2">
      <x v="17"/>
    </i>
    <i r="1">
      <x v="12"/>
    </i>
    <i r="2">
      <x v="13"/>
    </i>
    <i r="2">
      <x v="18"/>
    </i>
    <i r="2">
      <x v="23"/>
    </i>
    <i r="2">
      <x v="24"/>
    </i>
    <i r="2">
      <x v="26"/>
    </i>
    <i r="1">
      <x v="13"/>
    </i>
    <i r="2">
      <x v="19"/>
    </i>
    <i r="1">
      <x v="14"/>
    </i>
    <i r="2">
      <x v="21"/>
    </i>
    <i r="1">
      <x v="15"/>
    </i>
    <i r="2">
      <x v="22"/>
    </i>
    <i r="1">
      <x v="16"/>
    </i>
    <i r="2">
      <x v="25"/>
    </i>
    <i>
      <x v="7"/>
    </i>
    <i r="1">
      <x v="5"/>
    </i>
    <i r="2">
      <x v="30"/>
    </i>
    <i r="2">
      <x v="35"/>
    </i>
    <i r="1">
      <x v="9"/>
    </i>
    <i r="2">
      <x v="31"/>
    </i>
    <i r="1">
      <x v="12"/>
    </i>
    <i r="2">
      <x v="13"/>
    </i>
    <i r="2">
      <x v="33"/>
    </i>
    <i r="2">
      <x v="34"/>
    </i>
    <i r="1">
      <x v="14"/>
    </i>
    <i r="2">
      <x v="29"/>
    </i>
    <i r="1">
      <x v="15"/>
    </i>
    <i r="2">
      <x v="28"/>
    </i>
    <i r="1">
      <x v="17"/>
    </i>
    <i r="2">
      <x v="32"/>
    </i>
    <i>
      <x v="8"/>
    </i>
    <i r="1">
      <x v="1"/>
    </i>
    <i r="2">
      <x v="36"/>
    </i>
    <i r="1">
      <x v="9"/>
    </i>
    <i r="2">
      <x v="3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0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0"/>
        <item m="1" x="8"/>
        <item m="1" x="14"/>
        <item m="1" x="12"/>
        <item x="3"/>
        <item m="1" x="13"/>
        <item m="1" x="6"/>
        <item m="1" x="7"/>
        <item x="1"/>
        <item x="5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4"/>
        <item m="1" x="7"/>
        <item x="0"/>
        <item x="1"/>
        <item x="2"/>
        <item x="5"/>
        <item m="1" x="9"/>
        <item m="1" x="8"/>
        <item x="3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6"/>
        <item m="1" x="94"/>
        <item x="9"/>
        <item m="1" x="24"/>
        <item m="1" x="63"/>
        <item m="1" x="39"/>
        <item m="1" x="67"/>
        <item m="1" x="38"/>
        <item m="1" x="33"/>
        <item m="1" x="56"/>
        <item m="1" x="46"/>
        <item m="1" x="30"/>
        <item m="1" x="44"/>
        <item m="1" x="22"/>
        <item m="1" x="17"/>
        <item m="1" x="102"/>
        <item m="1" x="29"/>
        <item m="1" x="61"/>
        <item m="1" x="55"/>
        <item m="1" x="88"/>
        <item m="1" x="78"/>
        <item m="1" x="31"/>
        <item m="1" x="37"/>
        <item m="1" x="84"/>
        <item m="1" x="40"/>
        <item m="1" x="65"/>
        <item m="1" x="15"/>
        <item m="1" x="42"/>
        <item m="1" x="41"/>
        <item m="1" x="104"/>
        <item m="1" x="91"/>
        <item m="1" x="107"/>
        <item x="4"/>
        <item x="12"/>
        <item m="1" x="16"/>
        <item x="0"/>
        <item m="1" x="90"/>
        <item m="1" x="97"/>
        <item m="1" x="74"/>
        <item m="1" x="82"/>
        <item m="1" x="26"/>
        <item m="1" x="48"/>
        <item m="1" x="87"/>
        <item m="1" x="19"/>
        <item m="1" x="75"/>
        <item m="1" x="99"/>
        <item m="1" x="53"/>
        <item m="1" x="101"/>
        <item m="1" x="60"/>
        <item m="1" x="106"/>
        <item m="1" x="77"/>
        <item m="1" x="66"/>
        <item m="1" x="43"/>
        <item m="1" x="105"/>
        <item m="1" x="47"/>
        <item m="1" x="35"/>
        <item m="1" x="69"/>
        <item m="1" x="81"/>
        <item m="1" x="28"/>
        <item m="1" x="95"/>
        <item m="1" x="73"/>
        <item m="1" x="92"/>
        <item m="1" x="25"/>
        <item m="1" x="89"/>
        <item m="1" x="103"/>
        <item m="1" x="72"/>
        <item m="1" x="79"/>
        <item m="1" x="51"/>
        <item m="1" x="100"/>
        <item m="1" x="32"/>
        <item m="1" x="86"/>
        <item m="1" x="96"/>
        <item m="1" x="50"/>
        <item m="1" x="34"/>
        <item m="1" x="54"/>
        <item m="1" x="27"/>
        <item m="1" x="21"/>
        <item m="1" x="71"/>
        <item m="1" x="93"/>
        <item m="1" x="23"/>
        <item m="1" x="83"/>
        <item m="1" x="64"/>
        <item x="8"/>
        <item m="1" x="70"/>
        <item m="1" x="18"/>
        <item m="1" x="76"/>
        <item x="2"/>
        <item m="1" x="62"/>
        <item m="1" x="20"/>
        <item m="1" x="98"/>
        <item m="1" x="80"/>
        <item m="1" x="85"/>
        <item m="1" x="49"/>
        <item m="1" x="45"/>
        <item m="1" x="68"/>
        <item m="1" x="59"/>
        <item m="1" x="57"/>
        <item m="1" x="52"/>
        <item m="1" x="58"/>
        <item x="14"/>
        <item x="1"/>
        <item x="3"/>
        <item x="5"/>
        <item x="6"/>
        <item x="7"/>
        <item x="10"/>
        <item x="11"/>
        <item x="13"/>
        <item t="default"/>
      </items>
    </pivotField>
  </pivotFields>
  <rowFields count="2">
    <field x="7"/>
    <field x="0"/>
  </rowFields>
  <rowItems count="46">
    <i>
      <x v="2"/>
    </i>
    <i r="1">
      <x v="13"/>
    </i>
    <i t="blank">
      <x v="2"/>
    </i>
    <i>
      <x v="32"/>
    </i>
    <i r="1">
      <x v="11"/>
    </i>
    <i t="blank">
      <x v="32"/>
    </i>
    <i>
      <x v="33"/>
    </i>
    <i r="1">
      <x v="7"/>
    </i>
    <i t="blank">
      <x v="33"/>
    </i>
    <i>
      <x v="35"/>
    </i>
    <i r="1">
      <x v="3"/>
    </i>
    <i t="blank">
      <x v="35"/>
    </i>
    <i>
      <x v="82"/>
    </i>
    <i r="1">
      <x v="11"/>
    </i>
    <i t="blank">
      <x v="82"/>
    </i>
    <i>
      <x v="86"/>
    </i>
    <i r="1">
      <x v="3"/>
    </i>
    <i t="blank">
      <x v="86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>
      <x v="107"/>
    </i>
    <i r="1">
      <x v="14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2" totalsRowShown="0" headerRowDxfId="5">
  <autoFilter ref="A1:J12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38" totalsRowShown="0" headerRowDxfId="3" headerRowBorderDxfId="2" tableBorderDxfId="1" totalsRowBorderDxfId="0">
  <autoFilter ref="A1:E13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3" t="s">
        <v>4</v>
      </c>
      <c r="B5" s="124"/>
      <c r="C5" s="124"/>
      <c r="D5" s="124"/>
      <c r="E5" s="124"/>
      <c r="F5" s="124"/>
      <c r="G5" s="125"/>
    </row>
    <row r="6" spans="1:7" ht="25.5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2" t="s">
        <v>50</v>
      </c>
      <c r="G6" s="122" t="s">
        <v>51</v>
      </c>
    </row>
    <row r="7" spans="1:7">
      <c r="A7" s="132" t="s">
        <v>58</v>
      </c>
      <c r="B7" s="133">
        <v>54</v>
      </c>
      <c r="C7" s="134">
        <v>25923020.780000001</v>
      </c>
      <c r="D7" s="135">
        <f>B7/$B$15</f>
        <v>0.4462809917355372</v>
      </c>
      <c r="E7" s="135">
        <f>C7/$C$15</f>
        <v>0.48430932622017253</v>
      </c>
      <c r="F7" s="136">
        <v>1</v>
      </c>
      <c r="G7" s="136">
        <f>RANK(C7,$C$7:$C$14)</f>
        <v>1</v>
      </c>
    </row>
    <row r="8" spans="1:7">
      <c r="A8" s="69" t="s">
        <v>75</v>
      </c>
      <c r="B8" s="70">
        <v>25</v>
      </c>
      <c r="C8" s="71">
        <v>9107700</v>
      </c>
      <c r="D8" s="23">
        <f>B8/$B$15</f>
        <v>0.20661157024793389</v>
      </c>
      <c r="E8" s="23">
        <f>C8/$C$15</f>
        <v>0.17015548025246249</v>
      </c>
      <c r="F8" s="74">
        <v>2</v>
      </c>
      <c r="G8" s="106">
        <f>RANK(C8,$C$7:$C$14)</f>
        <v>2</v>
      </c>
    </row>
    <row r="9" spans="1:7">
      <c r="A9" s="69" t="s">
        <v>53</v>
      </c>
      <c r="B9" s="70">
        <v>21</v>
      </c>
      <c r="C9" s="71">
        <v>5232228</v>
      </c>
      <c r="D9" s="23">
        <f t="shared" ref="D9" si="0">B9/$B$15</f>
        <v>0.17355371900826447</v>
      </c>
      <c r="E9" s="23">
        <f t="shared" ref="E9" si="1">C9/$C$15</f>
        <v>9.7751602284921704E-2</v>
      </c>
      <c r="F9" s="74">
        <v>3</v>
      </c>
      <c r="G9" s="106">
        <f>RANK(C9,$C$7:$C$14)</f>
        <v>4</v>
      </c>
    </row>
    <row r="10" spans="1:7">
      <c r="A10" s="69" t="s">
        <v>83</v>
      </c>
      <c r="B10" s="70">
        <v>7</v>
      </c>
      <c r="C10" s="71">
        <v>3439883</v>
      </c>
      <c r="D10" s="23">
        <f>B10/$B$15</f>
        <v>5.7851239669421489E-2</v>
      </c>
      <c r="E10" s="23">
        <f>C10/$C$15</f>
        <v>6.4265944626775304E-2</v>
      </c>
      <c r="F10" s="74">
        <v>4</v>
      </c>
      <c r="G10" s="106">
        <f>RANK(C10,$C$7:$C$14)</f>
        <v>5</v>
      </c>
    </row>
    <row r="11" spans="1:7">
      <c r="A11" s="85" t="s">
        <v>77</v>
      </c>
      <c r="B11" s="81">
        <v>5</v>
      </c>
      <c r="C11" s="120">
        <v>8448920</v>
      </c>
      <c r="D11" s="23">
        <f>B11/$B$15</f>
        <v>4.1322314049586778E-2</v>
      </c>
      <c r="E11" s="23">
        <f>C11/$C$15</f>
        <v>0.15784775961160727</v>
      </c>
      <c r="F11" s="74">
        <v>5</v>
      </c>
      <c r="G11" s="106">
        <f>RANK(C11,$C$7:$C$14)</f>
        <v>3</v>
      </c>
    </row>
    <row r="12" spans="1:7">
      <c r="A12" s="85" t="s">
        <v>73</v>
      </c>
      <c r="B12" s="81">
        <v>4</v>
      </c>
      <c r="C12" s="120">
        <v>908500</v>
      </c>
      <c r="D12" s="23">
        <f>B12/$B$15</f>
        <v>3.3057851239669422E-2</v>
      </c>
      <c r="E12" s="23">
        <f>C12/$C$15</f>
        <v>1.6973138532160939E-2</v>
      </c>
      <c r="F12" s="74">
        <v>6</v>
      </c>
      <c r="G12" s="106">
        <f>RANK(C12,$C$7:$C$14)</f>
        <v>6</v>
      </c>
    </row>
    <row r="13" spans="1:7">
      <c r="A13" s="35" t="s">
        <v>68</v>
      </c>
      <c r="B13" s="121">
        <v>4</v>
      </c>
      <c r="C13" s="119">
        <v>340500</v>
      </c>
      <c r="D13" s="23">
        <f>B13/$B$15</f>
        <v>3.3057851239669422E-2</v>
      </c>
      <c r="E13" s="23">
        <f>C13/$C$15</f>
        <v>6.361423962796698E-3</v>
      </c>
      <c r="F13" s="74">
        <v>6</v>
      </c>
      <c r="G13" s="106">
        <f>RANK(C13,$C$7:$C$14)</f>
        <v>7</v>
      </c>
    </row>
    <row r="14" spans="1:7">
      <c r="A14" s="85" t="s">
        <v>96</v>
      </c>
      <c r="B14" s="81">
        <v>1</v>
      </c>
      <c r="C14" s="120">
        <v>125000</v>
      </c>
      <c r="D14" s="23">
        <f>B14/$B$15</f>
        <v>8.2644628099173556E-3</v>
      </c>
      <c r="E14" s="23">
        <f>C14/$C$15</f>
        <v>2.3353245091030459E-3</v>
      </c>
      <c r="F14" s="74">
        <v>7</v>
      </c>
      <c r="G14" s="106">
        <f>RANK(C14,$C$7:$C$14)</f>
        <v>8</v>
      </c>
    </row>
    <row r="15" spans="1:7">
      <c r="A15" s="82" t="s">
        <v>23</v>
      </c>
      <c r="B15" s="83">
        <f>SUM(B7:B14)</f>
        <v>121</v>
      </c>
      <c r="C15" s="84">
        <f>SUM(C7:C14)</f>
        <v>53525751.780000001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26" t="s">
        <v>10</v>
      </c>
      <c r="B17" s="127"/>
      <c r="C17" s="127"/>
      <c r="D17" s="127"/>
      <c r="E17" s="127"/>
      <c r="F17" s="127"/>
      <c r="G17" s="128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2" t="s">
        <v>77</v>
      </c>
      <c r="B20" s="133">
        <v>5</v>
      </c>
      <c r="C20" s="71">
        <v>1027927</v>
      </c>
      <c r="D20" s="137">
        <f>B20/$B$25</f>
        <v>0.3125</v>
      </c>
      <c r="E20" s="23">
        <f>C20/$C$25</f>
        <v>2.2129439394011758E-2</v>
      </c>
      <c r="F20" s="138">
        <v>1</v>
      </c>
      <c r="G20" s="74">
        <f>RANK(C20,$C$20:$C$24)</f>
        <v>2</v>
      </c>
    </row>
    <row r="21" spans="1:7">
      <c r="A21" s="132" t="s">
        <v>58</v>
      </c>
      <c r="B21" s="133">
        <v>5</v>
      </c>
      <c r="C21" s="71">
        <v>407730.05</v>
      </c>
      <c r="D21" s="137">
        <f>B21/$B$25</f>
        <v>0.3125</v>
      </c>
      <c r="E21" s="23">
        <f>C21/$C$25</f>
        <v>8.7777025319817296E-3</v>
      </c>
      <c r="F21" s="138">
        <v>1</v>
      </c>
      <c r="G21" s="74">
        <f>RANK(C21,$C$20:$C$24)</f>
        <v>3</v>
      </c>
    </row>
    <row r="22" spans="1:7">
      <c r="A22" s="132" t="s">
        <v>75</v>
      </c>
      <c r="B22" s="70">
        <v>4</v>
      </c>
      <c r="C22" s="134">
        <v>44707500</v>
      </c>
      <c r="D22" s="23">
        <f>B22/$B$25</f>
        <v>0.25</v>
      </c>
      <c r="E22" s="137">
        <f>C22/$C$25</f>
        <v>0.9624729301864634</v>
      </c>
      <c r="F22" s="74">
        <v>2</v>
      </c>
      <c r="G22" s="138">
        <f>RANK(C22,$C$20:$C$24)</f>
        <v>1</v>
      </c>
    </row>
    <row r="23" spans="1:7">
      <c r="A23" s="69" t="s">
        <v>153</v>
      </c>
      <c r="B23" s="70">
        <v>1</v>
      </c>
      <c r="C23" s="71">
        <v>175000</v>
      </c>
      <c r="D23" s="23">
        <f>B23/$B$25</f>
        <v>6.25E-2</v>
      </c>
      <c r="E23" s="23">
        <f>C23/$C$25</f>
        <v>3.7674386351871855E-3</v>
      </c>
      <c r="F23" s="74">
        <v>3</v>
      </c>
      <c r="G23" s="74">
        <f>RANK(C23,$C$20:$C$24)</f>
        <v>4</v>
      </c>
    </row>
    <row r="24" spans="1:7">
      <c r="A24" s="69" t="s">
        <v>68</v>
      </c>
      <c r="B24" s="70">
        <v>1</v>
      </c>
      <c r="C24" s="71">
        <v>132500</v>
      </c>
      <c r="D24" s="23">
        <f>B24/$B$25</f>
        <v>6.25E-2</v>
      </c>
      <c r="E24" s="23">
        <f>C24/$C$25</f>
        <v>2.8524892523560117E-3</v>
      </c>
      <c r="F24" s="74">
        <v>3</v>
      </c>
      <c r="G24" s="74">
        <f>RANK(C24,$C$20:$C$24)</f>
        <v>5</v>
      </c>
    </row>
    <row r="25" spans="1:7">
      <c r="A25" s="32" t="s">
        <v>23</v>
      </c>
      <c r="B25" s="47">
        <f>SUM(B20:B24)</f>
        <v>16</v>
      </c>
      <c r="C25" s="33">
        <f>SUM(C20:C24)</f>
        <v>46450657.049999997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23" t="s">
        <v>12</v>
      </c>
      <c r="B27" s="124"/>
      <c r="C27" s="124"/>
      <c r="D27" s="124"/>
      <c r="E27" s="124"/>
      <c r="F27" s="124"/>
      <c r="G27" s="125"/>
    </row>
    <row r="28" spans="1:7">
      <c r="A28" s="3"/>
      <c r="B28" s="45"/>
      <c r="C28" s="40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6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2" t="s">
        <v>58</v>
      </c>
      <c r="B30" s="133">
        <v>59</v>
      </c>
      <c r="C30" s="71">
        <v>26330750.829999998</v>
      </c>
      <c r="D30" s="137">
        <f t="shared" ref="D30:D37" si="2">B30/$B$39</f>
        <v>0.43065693430656932</v>
      </c>
      <c r="E30" s="23">
        <f t="shared" ref="E30:E37" si="3">C30/$C$39</f>
        <v>0.26336964027956672</v>
      </c>
      <c r="F30" s="138">
        <v>1</v>
      </c>
      <c r="G30" s="74">
        <f>RANK(C30,$C$30:$C$38)</f>
        <v>2</v>
      </c>
    </row>
    <row r="31" spans="1:7">
      <c r="A31" s="132" t="s">
        <v>75</v>
      </c>
      <c r="B31" s="70">
        <v>29</v>
      </c>
      <c r="C31" s="134">
        <v>53815200</v>
      </c>
      <c r="D31" s="23">
        <f t="shared" si="2"/>
        <v>0.21167883211678831</v>
      </c>
      <c r="E31" s="137">
        <f t="shared" si="3"/>
        <v>0.5382789863107349</v>
      </c>
      <c r="F31" s="74">
        <v>2</v>
      </c>
      <c r="G31" s="138">
        <f>RANK(C31,$C$30:$C$38)</f>
        <v>1</v>
      </c>
    </row>
    <row r="32" spans="1:7">
      <c r="A32" s="69" t="s">
        <v>53</v>
      </c>
      <c r="B32" s="70">
        <v>21</v>
      </c>
      <c r="C32" s="71">
        <v>5232228</v>
      </c>
      <c r="D32" s="23">
        <f t="shared" si="2"/>
        <v>0.15328467153284672</v>
      </c>
      <c r="E32" s="23">
        <f t="shared" si="3"/>
        <v>5.2334626350671251E-2</v>
      </c>
      <c r="F32" s="74">
        <v>3</v>
      </c>
      <c r="G32" s="74">
        <f>RANK(C32,$C$30:$C$38)</f>
        <v>4</v>
      </c>
    </row>
    <row r="33" spans="1:7">
      <c r="A33" s="69" t="s">
        <v>77</v>
      </c>
      <c r="B33" s="70">
        <v>10</v>
      </c>
      <c r="C33" s="71">
        <v>9476847</v>
      </c>
      <c r="D33" s="23">
        <f t="shared" ref="D33" si="4">B33/$B$39</f>
        <v>7.2992700729927001E-2</v>
      </c>
      <c r="E33" s="23">
        <f t="shared" ref="E33" si="5">C33/$C$39</f>
        <v>9.4790832266384378E-2</v>
      </c>
      <c r="F33" s="74">
        <v>4</v>
      </c>
      <c r="G33" s="74">
        <f>RANK(C33,$C$30:$C$38)</f>
        <v>3</v>
      </c>
    </row>
    <row r="34" spans="1:7">
      <c r="A34" s="69" t="s">
        <v>83</v>
      </c>
      <c r="B34" s="70">
        <v>7</v>
      </c>
      <c r="C34" s="71">
        <v>3439883</v>
      </c>
      <c r="D34" s="23">
        <f t="shared" si="2"/>
        <v>5.1094890510948905E-2</v>
      </c>
      <c r="E34" s="23">
        <f t="shared" si="3"/>
        <v>3.4406947001358899E-2</v>
      </c>
      <c r="F34" s="74">
        <v>5</v>
      </c>
      <c r="G34" s="74">
        <f>RANK(C34,$C$30:$C$38)</f>
        <v>5</v>
      </c>
    </row>
    <row r="35" spans="1:7">
      <c r="A35" s="69" t="s">
        <v>68</v>
      </c>
      <c r="B35" s="70">
        <v>5</v>
      </c>
      <c r="C35" s="71">
        <v>473000</v>
      </c>
      <c r="D35" s="23">
        <f t="shared" si="2"/>
        <v>3.6496350364963501E-2</v>
      </c>
      <c r="E35" s="23">
        <f t="shared" si="3"/>
        <v>4.7311161256480992E-3</v>
      </c>
      <c r="F35" s="74">
        <v>6</v>
      </c>
      <c r="G35" s="74">
        <f>RANK(C35,$C$30:$C$38)</f>
        <v>7</v>
      </c>
    </row>
    <row r="36" spans="1:7">
      <c r="A36" s="69" t="s">
        <v>73</v>
      </c>
      <c r="B36" s="70">
        <v>4</v>
      </c>
      <c r="C36" s="71">
        <v>908500</v>
      </c>
      <c r="D36" s="23">
        <f t="shared" si="2"/>
        <v>2.9197080291970802E-2</v>
      </c>
      <c r="E36" s="23">
        <f t="shared" si="3"/>
        <v>9.0871437635334004E-3</v>
      </c>
      <c r="F36" s="74">
        <v>7</v>
      </c>
      <c r="G36" s="74">
        <f>RANK(C36,$C$30:$C$38)</f>
        <v>6</v>
      </c>
    </row>
    <row r="37" spans="1:7">
      <c r="A37" s="69" t="s">
        <v>153</v>
      </c>
      <c r="B37" s="70">
        <v>1</v>
      </c>
      <c r="C37" s="71">
        <v>175000</v>
      </c>
      <c r="D37" s="23">
        <f t="shared" si="2"/>
        <v>7.2992700729927005E-3</v>
      </c>
      <c r="E37" s="23">
        <f t="shared" si="3"/>
        <v>1.7504129428930599E-3</v>
      </c>
      <c r="F37" s="74">
        <v>8</v>
      </c>
      <c r="G37" s="74">
        <f>RANK(C37,$C$30:$C$38)</f>
        <v>8</v>
      </c>
    </row>
    <row r="38" spans="1:7">
      <c r="A38" s="69" t="s">
        <v>96</v>
      </c>
      <c r="B38" s="70">
        <v>1</v>
      </c>
      <c r="C38" s="71">
        <v>125000</v>
      </c>
      <c r="D38" s="23">
        <f>B38/$B$39</f>
        <v>7.2992700729927005E-3</v>
      </c>
      <c r="E38" s="23">
        <f>C38/$C$39</f>
        <v>1.2502949592093286E-3</v>
      </c>
      <c r="F38" s="74">
        <v>8</v>
      </c>
      <c r="G38" s="74">
        <f>RANK(C38,$C$30:$C$38)</f>
        <v>9</v>
      </c>
    </row>
    <row r="39" spans="1:7">
      <c r="A39" s="32" t="s">
        <v>23</v>
      </c>
      <c r="B39" s="48">
        <f>SUM(B30:B38)</f>
        <v>137</v>
      </c>
      <c r="C39" s="38">
        <f>SUM(C30:C38)</f>
        <v>99976408.829999998</v>
      </c>
      <c r="D39" s="30">
        <f>SUM(D30:D38)</f>
        <v>1</v>
      </c>
      <c r="E39" s="30">
        <f>SUM(E30:E38)</f>
        <v>1</v>
      </c>
      <c r="F39" s="31"/>
      <c r="G39" s="31"/>
    </row>
    <row r="41" spans="1:7">
      <c r="A41" s="129" t="s">
        <v>24</v>
      </c>
      <c r="B41" s="129"/>
      <c r="C41" s="129"/>
      <c r="D41" s="105" t="s">
        <v>43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DECEMBER, 2022</v>
      </c>
    </row>
    <row r="3" spans="1:7" ht="13.5" thickBot="1"/>
    <row r="4" spans="1:7" ht="16.5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58</v>
      </c>
      <c r="B7" s="140">
        <v>49</v>
      </c>
      <c r="C7" s="141">
        <v>24308729.780000001</v>
      </c>
      <c r="D7" s="142">
        <f>B7/$B$14</f>
        <v>0.46226415094339623</v>
      </c>
      <c r="E7" s="137">
        <f>C7/$C$14</f>
        <v>0.50150481773733591</v>
      </c>
      <c r="F7" s="138">
        <v>1</v>
      </c>
      <c r="G7" s="138">
        <f>RANK(C7,$C$7:$C$13)</f>
        <v>1</v>
      </c>
    </row>
    <row r="8" spans="1:7">
      <c r="A8" s="36" t="s">
        <v>75</v>
      </c>
      <c r="B8" s="37">
        <v>25</v>
      </c>
      <c r="C8" s="97">
        <v>9107700</v>
      </c>
      <c r="D8" s="27">
        <f>B8/$B$14</f>
        <v>0.23584905660377359</v>
      </c>
      <c r="E8" s="23">
        <f>C8/$C$14</f>
        <v>0.18789774166909737</v>
      </c>
      <c r="F8" s="74">
        <v>2</v>
      </c>
      <c r="G8" s="74">
        <f>RANK(C8,$C$7:$C$13)</f>
        <v>2</v>
      </c>
    </row>
    <row r="9" spans="1:7">
      <c r="A9" s="36" t="s">
        <v>53</v>
      </c>
      <c r="B9" s="37">
        <v>19</v>
      </c>
      <c r="C9" s="97">
        <v>5232228</v>
      </c>
      <c r="D9" s="27">
        <f t="shared" ref="D9" si="0">B9/$B$14</f>
        <v>0.17924528301886791</v>
      </c>
      <c r="E9" s="23">
        <f t="shared" ref="E9" si="1">C9/$C$14</f>
        <v>0.10794424773519307</v>
      </c>
      <c r="F9" s="74">
        <v>3</v>
      </c>
      <c r="G9" s="74">
        <f>RANK(C9,$C$7:$C$13)</f>
        <v>4</v>
      </c>
    </row>
    <row r="10" spans="1:7">
      <c r="A10" s="36" t="s">
        <v>77</v>
      </c>
      <c r="B10" s="37">
        <v>5</v>
      </c>
      <c r="C10" s="97">
        <v>8448920</v>
      </c>
      <c r="D10" s="27">
        <f>B10/$B$14</f>
        <v>4.716981132075472E-2</v>
      </c>
      <c r="E10" s="23">
        <f>C10/$C$14</f>
        <v>0.17430668418402781</v>
      </c>
      <c r="F10" s="74">
        <v>4</v>
      </c>
      <c r="G10" s="74">
        <f>RANK(C10,$C$7:$C$13)</f>
        <v>3</v>
      </c>
    </row>
    <row r="11" spans="1:7">
      <c r="A11" s="36" t="s">
        <v>68</v>
      </c>
      <c r="B11" s="37">
        <v>4</v>
      </c>
      <c r="C11" s="97">
        <v>340500</v>
      </c>
      <c r="D11" s="27">
        <f>B11/$B$14</f>
        <v>3.7735849056603772E-2</v>
      </c>
      <c r="E11" s="23">
        <f>C11/$C$14</f>
        <v>7.0247352282494652E-3</v>
      </c>
      <c r="F11" s="74">
        <v>5</v>
      </c>
      <c r="G11" s="74">
        <f>RANK(C11,$C$7:$C$13)</f>
        <v>6</v>
      </c>
    </row>
    <row r="12" spans="1:7">
      <c r="A12" s="36" t="s">
        <v>73</v>
      </c>
      <c r="B12" s="37">
        <v>3</v>
      </c>
      <c r="C12" s="97">
        <v>908500</v>
      </c>
      <c r="D12" s="27">
        <f>B12/$B$14</f>
        <v>2.8301886792452831E-2</v>
      </c>
      <c r="E12" s="23">
        <f>C12/$C$14</f>
        <v>1.8742942598721408E-2</v>
      </c>
      <c r="F12" s="74">
        <v>6</v>
      </c>
      <c r="G12" s="74">
        <f>RANK(C12,$C$7:$C$13)</f>
        <v>5</v>
      </c>
    </row>
    <row r="13" spans="1:7">
      <c r="A13" s="36" t="s">
        <v>96</v>
      </c>
      <c r="B13" s="37">
        <v>1</v>
      </c>
      <c r="C13" s="97">
        <v>125000</v>
      </c>
      <c r="D13" s="27">
        <f>B13/$B$14</f>
        <v>9.433962264150943E-3</v>
      </c>
      <c r="E13" s="23">
        <f>C13/$C$14</f>
        <v>2.5788308473749873E-3</v>
      </c>
      <c r="F13" s="74">
        <v>7</v>
      </c>
      <c r="G13" s="74">
        <f>RANK(C13,$C$7:$C$13)</f>
        <v>7</v>
      </c>
    </row>
    <row r="14" spans="1:7">
      <c r="A14" s="28" t="s">
        <v>23</v>
      </c>
      <c r="B14" s="29">
        <f>SUM(B7:B13)</f>
        <v>106</v>
      </c>
      <c r="C14" s="98">
        <f>SUM(C7:C13)</f>
        <v>48471577.780000001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23" t="s">
        <v>14</v>
      </c>
      <c r="B16" s="124"/>
      <c r="C16" s="124"/>
      <c r="D16" s="124"/>
      <c r="E16" s="124"/>
      <c r="F16" s="124"/>
      <c r="G16" s="125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3" t="s">
        <v>83</v>
      </c>
      <c r="B19" s="140">
        <v>7</v>
      </c>
      <c r="C19" s="141">
        <v>3439883</v>
      </c>
      <c r="D19" s="142">
        <f>B19/$B$21</f>
        <v>0.7</v>
      </c>
      <c r="E19" s="137">
        <f>C19/$C$21</f>
        <v>0.68060240901876345</v>
      </c>
      <c r="F19" s="138">
        <v>1</v>
      </c>
      <c r="G19" s="138">
        <f>RANK(C19,$C$19:$C$20)</f>
        <v>1</v>
      </c>
    </row>
    <row r="20" spans="1:7">
      <c r="A20" s="49" t="s">
        <v>58</v>
      </c>
      <c r="B20" s="50">
        <v>3</v>
      </c>
      <c r="C20" s="99">
        <v>1614291</v>
      </c>
      <c r="D20" s="27">
        <f>B20/$B$21</f>
        <v>0.3</v>
      </c>
      <c r="E20" s="23">
        <f>C20/$C$21</f>
        <v>0.31939759098123649</v>
      </c>
      <c r="F20" s="74">
        <v>2</v>
      </c>
      <c r="G20" s="74">
        <f>RANK(C20,$C$19:$C$20)</f>
        <v>2</v>
      </c>
    </row>
    <row r="21" spans="1:7">
      <c r="A21" s="28" t="s">
        <v>23</v>
      </c>
      <c r="B21" s="29">
        <f>SUM(B19:B20)</f>
        <v>10</v>
      </c>
      <c r="C21" s="98">
        <f>SUM(C19:C20)</f>
        <v>5054174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23" t="s">
        <v>15</v>
      </c>
      <c r="B23" s="124"/>
      <c r="C23" s="124"/>
      <c r="D23" s="124"/>
      <c r="E23" s="124"/>
      <c r="F23" s="124"/>
      <c r="G23" s="125"/>
    </row>
    <row r="24" spans="1:7">
      <c r="A24" s="3"/>
      <c r="B24" s="103"/>
      <c r="C24" s="95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6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39" t="s">
        <v>58</v>
      </c>
      <c r="B26" s="140">
        <v>40</v>
      </c>
      <c r="C26" s="141">
        <v>14683500</v>
      </c>
      <c r="D26" s="142">
        <f t="shared" ref="D26:D31" si="2">B26/$B$33</f>
        <v>0.47058823529411764</v>
      </c>
      <c r="E26" s="137">
        <f t="shared" ref="E26:E31" si="3">C26/$C$33</f>
        <v>0.47901219650164345</v>
      </c>
      <c r="F26" s="138">
        <v>1</v>
      </c>
      <c r="G26" s="138">
        <f>RANK(C26,$C$26:$C$32)</f>
        <v>1</v>
      </c>
    </row>
    <row r="27" spans="1:7">
      <c r="A27" s="36" t="s">
        <v>75</v>
      </c>
      <c r="B27" s="37">
        <v>23</v>
      </c>
      <c r="C27" s="97">
        <v>9065700</v>
      </c>
      <c r="D27" s="27">
        <f t="shared" si="2"/>
        <v>0.27058823529411763</v>
      </c>
      <c r="E27" s="23">
        <f t="shared" si="3"/>
        <v>0.29574562398780596</v>
      </c>
      <c r="F27" s="107">
        <v>2</v>
      </c>
      <c r="G27" s="74">
        <f>RANK(C27,$C$26:$C$32)</f>
        <v>2</v>
      </c>
    </row>
    <row r="28" spans="1:7">
      <c r="A28" s="36" t="s">
        <v>53</v>
      </c>
      <c r="B28" s="37">
        <v>12</v>
      </c>
      <c r="C28" s="97">
        <v>4779088</v>
      </c>
      <c r="D28" s="27">
        <f t="shared" si="2"/>
        <v>0.14117647058823529</v>
      </c>
      <c r="E28" s="23">
        <f t="shared" si="3"/>
        <v>0.15590570641568061</v>
      </c>
      <c r="F28" s="107">
        <v>3</v>
      </c>
      <c r="G28" s="74">
        <f>RANK(C28,$C$26:$C$32)</f>
        <v>3</v>
      </c>
    </row>
    <row r="29" spans="1:7">
      <c r="A29" s="36" t="s">
        <v>77</v>
      </c>
      <c r="B29" s="37">
        <v>3</v>
      </c>
      <c r="C29" s="97">
        <v>923920</v>
      </c>
      <c r="D29" s="27">
        <f t="shared" si="2"/>
        <v>3.5294117647058823E-2</v>
      </c>
      <c r="E29" s="23">
        <f t="shared" si="3"/>
        <v>3.0140562440276394E-2</v>
      </c>
      <c r="F29" s="74">
        <v>4</v>
      </c>
      <c r="G29" s="74">
        <f>RANK(C29,$C$26:$C$32)</f>
        <v>4</v>
      </c>
    </row>
    <row r="30" spans="1:7">
      <c r="A30" s="36" t="s">
        <v>73</v>
      </c>
      <c r="B30" s="37">
        <v>3</v>
      </c>
      <c r="C30" s="97">
        <v>908500</v>
      </c>
      <c r="D30" s="27">
        <f t="shared" si="2"/>
        <v>3.5294117647058823E-2</v>
      </c>
      <c r="E30" s="23">
        <f t="shared" si="3"/>
        <v>2.9637523786681857E-2</v>
      </c>
      <c r="F30" s="107">
        <v>4</v>
      </c>
      <c r="G30" s="74">
        <f>RANK(C30,$C$26:$C$32)</f>
        <v>5</v>
      </c>
    </row>
    <row r="31" spans="1:7">
      <c r="A31" s="36" t="s">
        <v>68</v>
      </c>
      <c r="B31" s="37">
        <v>3</v>
      </c>
      <c r="C31" s="97">
        <v>168000</v>
      </c>
      <c r="D31" s="27">
        <f t="shared" si="2"/>
        <v>3.5294117647058823E-2</v>
      </c>
      <c r="E31" s="23">
        <f t="shared" si="3"/>
        <v>5.4805767706797492E-3</v>
      </c>
      <c r="F31" s="74">
        <v>4</v>
      </c>
      <c r="G31" s="74">
        <f>RANK(C31,$C$26:$C$32)</f>
        <v>6</v>
      </c>
    </row>
    <row r="32" spans="1:7">
      <c r="A32" s="36" t="s">
        <v>96</v>
      </c>
      <c r="B32" s="37">
        <v>1</v>
      </c>
      <c r="C32" s="97">
        <v>125000</v>
      </c>
      <c r="D32" s="27">
        <f>B32/$B$33</f>
        <v>1.1764705882352941E-2</v>
      </c>
      <c r="E32" s="23">
        <f>C32/$C$33</f>
        <v>4.0778100972319563E-3</v>
      </c>
      <c r="F32" s="74">
        <v>5</v>
      </c>
      <c r="G32" s="74">
        <f>RANK(C32,$C$26:$C$32)</f>
        <v>7</v>
      </c>
    </row>
    <row r="33" spans="1:7">
      <c r="A33" s="28" t="s">
        <v>23</v>
      </c>
      <c r="B33" s="41">
        <f>SUM(B26:B32)</f>
        <v>85</v>
      </c>
      <c r="C33" s="100">
        <f>SUM(C26:C32)</f>
        <v>30653708</v>
      </c>
      <c r="D33" s="30">
        <f>SUM(D26:D32)</f>
        <v>0.99999999999999989</v>
      </c>
      <c r="E33" s="30">
        <f>SUM(E26:E32)</f>
        <v>0.99999999999999989</v>
      </c>
      <c r="F33" s="31"/>
      <c r="G33" s="31"/>
    </row>
    <row r="34" spans="1:7" ht="13.5" thickBot="1"/>
    <row r="35" spans="1:7" ht="16.5" thickBot="1">
      <c r="A35" s="123" t="s">
        <v>16</v>
      </c>
      <c r="B35" s="124"/>
      <c r="C35" s="124"/>
      <c r="D35" s="124"/>
      <c r="E35" s="124"/>
      <c r="F35" s="124"/>
      <c r="G35" s="125"/>
    </row>
    <row r="36" spans="1:7">
      <c r="A36" s="18"/>
      <c r="B36" s="104"/>
      <c r="C36" s="101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6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44" t="s">
        <v>58</v>
      </c>
      <c r="B38" s="145">
        <v>3</v>
      </c>
      <c r="C38" s="146">
        <v>310090.78000000003</v>
      </c>
      <c r="D38" s="137">
        <f>B38/$B$40</f>
        <v>0.75</v>
      </c>
      <c r="E38" s="137">
        <f>C38/$C$40</f>
        <v>0.50826990042367137</v>
      </c>
      <c r="F38" s="138">
        <v>1</v>
      </c>
      <c r="G38" s="138">
        <f>RANK(C38,$C$38:$C$39)</f>
        <v>1</v>
      </c>
    </row>
    <row r="39" spans="1:7">
      <c r="A39" s="92" t="s">
        <v>53</v>
      </c>
      <c r="B39" s="93">
        <v>1</v>
      </c>
      <c r="C39" s="102">
        <v>300000</v>
      </c>
      <c r="D39" s="23">
        <f>B39/$B$40</f>
        <v>0.25</v>
      </c>
      <c r="E39" s="23">
        <f>C39/$C$40</f>
        <v>0.49173009957632863</v>
      </c>
      <c r="F39" s="74">
        <v>2</v>
      </c>
      <c r="G39" s="74">
        <f>RANK(C39,$C$38:$C$39)</f>
        <v>2</v>
      </c>
    </row>
    <row r="40" spans="1:7">
      <c r="A40" s="28" t="s">
        <v>23</v>
      </c>
      <c r="B40" s="41">
        <f>SUM(B38:B39)</f>
        <v>4</v>
      </c>
      <c r="C40" s="100">
        <f>SUM(C38:C39)</f>
        <v>610090.78</v>
      </c>
      <c r="D40" s="30">
        <f>SUM(D38:D39)</f>
        <v>1</v>
      </c>
      <c r="E40" s="30">
        <f>SUM(E38:E39)</f>
        <v>1</v>
      </c>
      <c r="F40" s="31"/>
      <c r="G40" s="31"/>
    </row>
    <row r="41" spans="1:7" ht="13.5" thickBot="1"/>
    <row r="42" spans="1:7" ht="16.5" thickBot="1">
      <c r="A42" s="123" t="s">
        <v>17</v>
      </c>
      <c r="B42" s="124"/>
      <c r="C42" s="124"/>
      <c r="D42" s="124"/>
      <c r="E42" s="124"/>
      <c r="F42" s="124"/>
      <c r="G42" s="125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6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9" t="s">
        <v>58</v>
      </c>
      <c r="B45" s="140">
        <v>6</v>
      </c>
      <c r="C45" s="141">
        <v>9315139</v>
      </c>
      <c r="D45" s="142">
        <f>B45/$B$50</f>
        <v>0.35294117647058826</v>
      </c>
      <c r="E45" s="137">
        <f>C45/$C$50</f>
        <v>0.54133302153636442</v>
      </c>
      <c r="F45" s="138">
        <v>1</v>
      </c>
      <c r="G45" s="138">
        <f>RANK(C45,$C$45:$C$49)</f>
        <v>1</v>
      </c>
    </row>
    <row r="46" spans="1:7">
      <c r="A46" s="139" t="s">
        <v>53</v>
      </c>
      <c r="B46" s="140">
        <v>6</v>
      </c>
      <c r="C46" s="97">
        <v>153140</v>
      </c>
      <c r="D46" s="142">
        <f>B46/$B$50</f>
        <v>0.35294117647058826</v>
      </c>
      <c r="E46" s="23">
        <f>C46/$C$50</f>
        <v>8.8994634345315564E-3</v>
      </c>
      <c r="F46" s="138">
        <v>1</v>
      </c>
      <c r="G46" s="74">
        <f>RANK(C46,$C$45:$C$49)</f>
        <v>4</v>
      </c>
    </row>
    <row r="47" spans="1:7">
      <c r="A47" s="36" t="s">
        <v>77</v>
      </c>
      <c r="B47" s="37">
        <v>2</v>
      </c>
      <c r="C47" s="97">
        <v>7525000</v>
      </c>
      <c r="D47" s="27">
        <f t="shared" ref="D47" si="4">B47/$B$50</f>
        <v>0.11764705882352941</v>
      </c>
      <c r="E47" s="23">
        <f t="shared" ref="E47" si="5">C47/$C$50</f>
        <v>0.43730222244253603</v>
      </c>
      <c r="F47" s="74">
        <v>2</v>
      </c>
      <c r="G47" s="74">
        <f>RANK(C47,$C$45:$C$49)</f>
        <v>2</v>
      </c>
    </row>
    <row r="48" spans="1:7">
      <c r="A48" s="36" t="s">
        <v>75</v>
      </c>
      <c r="B48" s="37">
        <v>2</v>
      </c>
      <c r="C48" s="97">
        <v>42000</v>
      </c>
      <c r="D48" s="27">
        <f>B48/$B$50</f>
        <v>0.11764705882352941</v>
      </c>
      <c r="E48" s="23">
        <f>C48/$C$50</f>
        <v>2.4407565903769453E-3</v>
      </c>
      <c r="F48" s="74">
        <v>2</v>
      </c>
      <c r="G48" s="74">
        <f>RANK(C48,$C$45:$C$49)</f>
        <v>5</v>
      </c>
    </row>
    <row r="49" spans="1:7">
      <c r="A49" s="36" t="s">
        <v>68</v>
      </c>
      <c r="B49" s="37">
        <v>1</v>
      </c>
      <c r="C49" s="97">
        <v>172500</v>
      </c>
      <c r="D49" s="27">
        <f>B49/$B$50</f>
        <v>5.8823529411764705E-2</v>
      </c>
      <c r="E49" s="23">
        <f>C49/$C$50</f>
        <v>1.0024535996191025E-2</v>
      </c>
      <c r="F49" s="74">
        <v>3</v>
      </c>
      <c r="G49" s="74">
        <f>RANK(C49,$C$45:$C$49)</f>
        <v>3</v>
      </c>
    </row>
    <row r="50" spans="1:7">
      <c r="A50" s="28" t="s">
        <v>23</v>
      </c>
      <c r="B50" s="29">
        <f>SUM(B45:B49)</f>
        <v>17</v>
      </c>
      <c r="C50" s="98">
        <f>SUM(C45:C49)</f>
        <v>17207779</v>
      </c>
      <c r="D50" s="30">
        <f>SUM(D45:D49)</f>
        <v>1</v>
      </c>
      <c r="E50" s="30">
        <f>SUM(E45:E49)</f>
        <v>0.99999999999999989</v>
      </c>
      <c r="F50" s="31"/>
      <c r="G50" s="31"/>
    </row>
    <row r="53" spans="1:7">
      <c r="A53" s="129" t="s">
        <v>24</v>
      </c>
      <c r="B53" s="129"/>
      <c r="C53" s="129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3:G23"/>
    <mergeCell ref="A35:G35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47</v>
      </c>
    </row>
    <row r="2" spans="1:7">
      <c r="A2" s="57" t="str">
        <f>'OVERALL STATS'!A2</f>
        <v>Reporting Period: DECEMBER, 2022</v>
      </c>
    </row>
    <row r="3" spans="1:7" ht="13.5" thickBot="1"/>
    <row r="4" spans="1:7" ht="16.5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77</v>
      </c>
      <c r="B7" s="148">
        <v>4</v>
      </c>
      <c r="C7" s="149">
        <v>947927</v>
      </c>
      <c r="D7" s="142">
        <f>B7/$B$11</f>
        <v>0.33333333333333331</v>
      </c>
      <c r="E7" s="150">
        <f>C7/$C$11</f>
        <v>0.42928423048532716</v>
      </c>
      <c r="F7" s="138">
        <v>1</v>
      </c>
      <c r="G7" s="138">
        <f>RANK(C7,$C$7:$C$10)</f>
        <v>1</v>
      </c>
    </row>
    <row r="8" spans="1:7">
      <c r="A8" s="151" t="s">
        <v>58</v>
      </c>
      <c r="B8" s="152">
        <v>4</v>
      </c>
      <c r="C8" s="68">
        <v>377730.05</v>
      </c>
      <c r="D8" s="142">
        <f>B8/$B$11</f>
        <v>0.33333333333333331</v>
      </c>
      <c r="E8" s="67">
        <f>C8/$C$11</f>
        <v>0.17106122501567542</v>
      </c>
      <c r="F8" s="138">
        <v>1</v>
      </c>
      <c r="G8" s="74">
        <f>RANK(C8,$C$7:$C$10)</f>
        <v>3</v>
      </c>
    </row>
    <row r="9" spans="1:7">
      <c r="A9" s="61" t="s">
        <v>75</v>
      </c>
      <c r="B9" s="54">
        <v>3</v>
      </c>
      <c r="C9" s="55">
        <v>707500</v>
      </c>
      <c r="D9" s="27">
        <f t="shared" ref="D9" si="0">B9/$B$11</f>
        <v>0.25</v>
      </c>
      <c r="E9" s="67">
        <f t="shared" ref="E9" si="1">C9/$C$11</f>
        <v>0.32040293510826146</v>
      </c>
      <c r="F9" s="74">
        <v>2</v>
      </c>
      <c r="G9" s="74">
        <f>RANK(C9,$C$7:$C$10)</f>
        <v>2</v>
      </c>
    </row>
    <row r="10" spans="1:7">
      <c r="A10" s="61" t="s">
        <v>153</v>
      </c>
      <c r="B10" s="54">
        <v>1</v>
      </c>
      <c r="C10" s="55">
        <v>175000</v>
      </c>
      <c r="D10" s="27">
        <f>B10/$B$11</f>
        <v>8.3333333333333329E-2</v>
      </c>
      <c r="E10" s="67">
        <f>C10/$C$11</f>
        <v>7.9251609390736055E-2</v>
      </c>
      <c r="F10" s="74">
        <v>3</v>
      </c>
      <c r="G10" s="74">
        <f>RANK(C10,$C$7:$C$10)</f>
        <v>4</v>
      </c>
    </row>
    <row r="11" spans="1:7">
      <c r="A11" s="60" t="s">
        <v>23</v>
      </c>
      <c r="B11" s="34">
        <f>SUM(B7:B10)</f>
        <v>12</v>
      </c>
      <c r="C11" s="52">
        <f>SUM(C7:C10)</f>
        <v>2208157.0499999998</v>
      </c>
      <c r="D11" s="30">
        <f>SUM(D7:D10)</f>
        <v>1</v>
      </c>
      <c r="E11" s="30">
        <f>SUM(E7:E10)</f>
        <v>1</v>
      </c>
      <c r="F11" s="41"/>
      <c r="G11" s="41"/>
    </row>
    <row r="12" spans="1:7" ht="13.5" thickBot="1"/>
    <row r="13" spans="1:7" ht="16.5" thickBot="1">
      <c r="A13" s="123" t="s">
        <v>19</v>
      </c>
      <c r="B13" s="124"/>
      <c r="C13" s="124"/>
      <c r="D13" s="124"/>
      <c r="E13" s="124"/>
      <c r="F13" s="124"/>
      <c r="G13" s="125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3" t="s">
        <v>75</v>
      </c>
      <c r="B16" s="138">
        <v>1</v>
      </c>
      <c r="C16" s="154">
        <v>44000000</v>
      </c>
      <c r="D16" s="142">
        <f>B16/$B$17</f>
        <v>1</v>
      </c>
      <c r="E16" s="150">
        <f>C16/$C$17</f>
        <v>1</v>
      </c>
      <c r="F16" s="138">
        <v>1</v>
      </c>
      <c r="G16" s="138">
        <f>RANK(C16,$C$16:$C$16)</f>
        <v>1</v>
      </c>
    </row>
    <row r="17" spans="1:7">
      <c r="A17" s="60" t="s">
        <v>23</v>
      </c>
      <c r="B17" s="41">
        <f>SUM(B16:B16)</f>
        <v>1</v>
      </c>
      <c r="C17" s="38">
        <f>SUM(C16:C16)</f>
        <v>44000000</v>
      </c>
      <c r="D17" s="30">
        <f>SUM(D16:D16)</f>
        <v>1</v>
      </c>
      <c r="E17" s="30">
        <f>SUM(E16:E16)</f>
        <v>1</v>
      </c>
      <c r="F17" s="41"/>
      <c r="G17" s="41"/>
    </row>
    <row r="18" spans="1:7" ht="13.5" thickBot="1"/>
    <row r="19" spans="1:7" ht="16.5" thickBot="1">
      <c r="A19" s="123" t="s">
        <v>20</v>
      </c>
      <c r="B19" s="124"/>
      <c r="C19" s="124"/>
      <c r="D19" s="124"/>
      <c r="E19" s="124"/>
      <c r="F19" s="124"/>
      <c r="G19" s="125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7" t="s">
        <v>77</v>
      </c>
      <c r="B22" s="148">
        <v>1</v>
      </c>
      <c r="C22" s="149">
        <v>80000</v>
      </c>
      <c r="D22" s="142">
        <f t="shared" ref="D22" si="2">B22/$B$24</f>
        <v>0.5</v>
      </c>
      <c r="E22" s="150">
        <f t="shared" ref="E22" si="3">C22/$C$24</f>
        <v>0.72727272727272729</v>
      </c>
      <c r="F22" s="138">
        <v>1</v>
      </c>
      <c r="G22" s="138">
        <f>RANK(C22,$C$22:$C$23)</f>
        <v>1</v>
      </c>
    </row>
    <row r="23" spans="1:7">
      <c r="A23" s="147" t="s">
        <v>58</v>
      </c>
      <c r="B23" s="148">
        <v>1</v>
      </c>
      <c r="C23" s="73">
        <v>30000</v>
      </c>
      <c r="D23" s="142">
        <f>B23/$B$24</f>
        <v>0.5</v>
      </c>
      <c r="E23" s="67">
        <f>C23/$C$24</f>
        <v>0.27272727272727271</v>
      </c>
      <c r="F23" s="138">
        <v>1</v>
      </c>
      <c r="G23" s="74">
        <f>RANK(C23,$C$22:$C$23)</f>
        <v>2</v>
      </c>
    </row>
    <row r="24" spans="1:7">
      <c r="A24" s="60" t="s">
        <v>23</v>
      </c>
      <c r="B24" s="41">
        <f>SUM(B22:B23)</f>
        <v>2</v>
      </c>
      <c r="C24" s="38">
        <f>SUM(C22:C23)</f>
        <v>110000</v>
      </c>
      <c r="D24" s="30">
        <f>SUM(D22:D23)</f>
        <v>1</v>
      </c>
      <c r="E24" s="30">
        <f>SUM(E22:E23)</f>
        <v>1</v>
      </c>
      <c r="F24" s="41"/>
      <c r="G24" s="41"/>
    </row>
    <row r="25" spans="1:7" ht="13.5" thickBot="1"/>
    <row r="26" spans="1:7" ht="16.5" thickBot="1">
      <c r="A26" s="123" t="s">
        <v>21</v>
      </c>
      <c r="B26" s="124"/>
      <c r="C26" s="124"/>
      <c r="D26" s="124"/>
      <c r="E26" s="124"/>
      <c r="F26" s="124"/>
      <c r="G26" s="125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72" t="s">
        <v>169</v>
      </c>
      <c r="B29" s="74"/>
      <c r="C29" s="75"/>
      <c r="D29" s="23"/>
      <c r="E29" s="67"/>
      <c r="F29" s="74"/>
      <c r="G29" s="74"/>
    </row>
    <row r="30" spans="1:7">
      <c r="A30" s="60" t="s">
        <v>23</v>
      </c>
      <c r="B30" s="34">
        <f>SUM(B29:B29)</f>
        <v>0</v>
      </c>
      <c r="C30" s="52">
        <f>SUM(C29:C29)</f>
        <v>0</v>
      </c>
      <c r="D30" s="30"/>
      <c r="E30" s="30"/>
      <c r="F30" s="41"/>
      <c r="G30" s="41"/>
    </row>
    <row r="31" spans="1:7" ht="13.5" thickBot="1"/>
    <row r="32" spans="1:7" ht="16.5" thickBot="1">
      <c r="A32" s="123" t="s">
        <v>22</v>
      </c>
      <c r="B32" s="124"/>
      <c r="C32" s="124"/>
      <c r="D32" s="124"/>
      <c r="E32" s="124"/>
      <c r="F32" s="124"/>
      <c r="G32" s="125"/>
    </row>
    <row r="33" spans="1:7">
      <c r="A33" s="58"/>
      <c r="B33" s="66"/>
      <c r="C33" s="40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9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7" t="s">
        <v>68</v>
      </c>
      <c r="B35" s="148">
        <v>1</v>
      </c>
      <c r="C35" s="149">
        <v>132500</v>
      </c>
      <c r="D35" s="137">
        <f t="shared" ref="D35" si="4">B35/$B$36</f>
        <v>1</v>
      </c>
      <c r="E35" s="137">
        <f t="shared" ref="E35" si="5">C35/$C$36</f>
        <v>1</v>
      </c>
      <c r="F35" s="138">
        <v>1</v>
      </c>
      <c r="G35" s="138">
        <f>RANK(C35,$C$35:$C$35)</f>
        <v>1</v>
      </c>
    </row>
    <row r="36" spans="1:7">
      <c r="A36" s="60" t="s">
        <v>23</v>
      </c>
      <c r="B36" s="34">
        <f>SUM(B35:B35)</f>
        <v>1</v>
      </c>
      <c r="C36" s="52">
        <f>SUM(C35:C35)</f>
        <v>132500</v>
      </c>
      <c r="D36" s="30">
        <f>SUM(D35:D35)</f>
        <v>1</v>
      </c>
      <c r="E36" s="30">
        <f>SUM(E35:E35)</f>
        <v>1</v>
      </c>
      <c r="F36" s="41"/>
      <c r="G36" s="41"/>
    </row>
    <row r="37" spans="1:7">
      <c r="A37" s="62"/>
      <c r="B37" s="24"/>
      <c r="C37" s="53"/>
      <c r="D37" s="43"/>
      <c r="E37" s="43"/>
      <c r="F37" s="65"/>
      <c r="G37" s="65"/>
    </row>
    <row r="39" spans="1:7">
      <c r="A39" s="129" t="s">
        <v>24</v>
      </c>
      <c r="B39" s="129"/>
      <c r="C39" s="129"/>
    </row>
    <row r="40" spans="1:7">
      <c r="A40" s="63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19:G19"/>
    <mergeCell ref="A26:G26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2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6" t="s">
        <v>48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83</v>
      </c>
      <c r="D6" s="77">
        <v>7</v>
      </c>
      <c r="E6" s="25">
        <v>3439883</v>
      </c>
      <c r="F6" s="9">
        <v>5.7851239669421489E-2</v>
      </c>
      <c r="G6" s="9">
        <v>6.4265944626775304E-2</v>
      </c>
    </row>
    <row r="7" spans="1:7">
      <c r="B7" t="s">
        <v>84</v>
      </c>
      <c r="D7" s="77">
        <v>7</v>
      </c>
      <c r="E7" s="25">
        <v>3439883</v>
      </c>
      <c r="F7" s="9">
        <v>5.7851239669421489E-2</v>
      </c>
      <c r="G7" s="9">
        <v>6.4265944626775304E-2</v>
      </c>
    </row>
    <row r="8" spans="1:7">
      <c r="C8" t="s">
        <v>85</v>
      </c>
      <c r="D8" s="77">
        <v>7</v>
      </c>
      <c r="E8" s="25">
        <v>3439883</v>
      </c>
      <c r="F8" s="9">
        <v>5.7851239669421489E-2</v>
      </c>
      <c r="G8" s="9">
        <v>6.4265944626775304E-2</v>
      </c>
    </row>
    <row r="9" spans="1:7">
      <c r="A9" t="s">
        <v>77</v>
      </c>
      <c r="D9" s="77">
        <v>5</v>
      </c>
      <c r="E9" s="25">
        <v>8448920</v>
      </c>
      <c r="F9" s="9">
        <v>4.1322314049586778E-2</v>
      </c>
      <c r="G9" s="9">
        <v>0.15784775961160727</v>
      </c>
    </row>
    <row r="10" spans="1:7">
      <c r="B10" t="s">
        <v>78</v>
      </c>
      <c r="D10" s="77">
        <v>2</v>
      </c>
      <c r="E10" s="25">
        <v>877846</v>
      </c>
      <c r="F10" s="9">
        <v>1.6528925619834711E-2</v>
      </c>
      <c r="G10" s="9">
        <v>1.6400442232144583E-2</v>
      </c>
    </row>
    <row r="11" spans="1:7">
      <c r="C11" t="s">
        <v>79</v>
      </c>
      <c r="D11" s="77">
        <v>2</v>
      </c>
      <c r="E11" s="25">
        <v>877846</v>
      </c>
      <c r="F11" s="9">
        <v>1.6528925619834711E-2</v>
      </c>
      <c r="G11" s="9">
        <v>1.6400442232144583E-2</v>
      </c>
    </row>
    <row r="12" spans="1:7">
      <c r="B12" t="s">
        <v>90</v>
      </c>
      <c r="D12" s="77">
        <v>1</v>
      </c>
      <c r="E12" s="25">
        <v>46074</v>
      </c>
      <c r="F12" s="9">
        <v>8.2644628099173556E-3</v>
      </c>
      <c r="G12" s="9">
        <v>8.6078193145930999E-4</v>
      </c>
    </row>
    <row r="13" spans="1:7">
      <c r="C13" t="s">
        <v>91</v>
      </c>
      <c r="D13" s="77">
        <v>1</v>
      </c>
      <c r="E13" s="25">
        <v>46074</v>
      </c>
      <c r="F13" s="9">
        <v>8.2644628099173556E-3</v>
      </c>
      <c r="G13" s="9">
        <v>8.6078193145930999E-4</v>
      </c>
    </row>
    <row r="14" spans="1:7">
      <c r="B14" t="s">
        <v>93</v>
      </c>
      <c r="D14" s="77">
        <v>2</v>
      </c>
      <c r="E14" s="25">
        <v>7525000</v>
      </c>
      <c r="F14" s="9">
        <v>1.6528925619834711E-2</v>
      </c>
      <c r="G14" s="9">
        <v>0.14058653544800337</v>
      </c>
    </row>
    <row r="15" spans="1:7">
      <c r="C15" t="s">
        <v>94</v>
      </c>
      <c r="D15" s="77">
        <v>2</v>
      </c>
      <c r="E15" s="25">
        <v>7525000</v>
      </c>
      <c r="F15" s="9">
        <v>1.6528925619834711E-2</v>
      </c>
      <c r="G15" s="9">
        <v>0.14058653544800337</v>
      </c>
    </row>
    <row r="16" spans="1:7">
      <c r="A16" t="s">
        <v>53</v>
      </c>
      <c r="D16" s="77">
        <v>21</v>
      </c>
      <c r="E16" s="25">
        <v>5232228</v>
      </c>
      <c r="F16" s="9">
        <v>0.17355371900826447</v>
      </c>
      <c r="G16" s="9">
        <v>9.7751602284921704E-2</v>
      </c>
    </row>
    <row r="17" spans="1:7">
      <c r="B17" t="s">
        <v>55</v>
      </c>
      <c r="D17" s="77">
        <v>11</v>
      </c>
      <c r="E17" s="25">
        <v>3234088</v>
      </c>
      <c r="F17" s="9">
        <v>9.0909090909090912E-2</v>
      </c>
      <c r="G17" s="9">
        <v>6.042115976796842E-2</v>
      </c>
    </row>
    <row r="18" spans="1:7">
      <c r="C18" t="s">
        <v>82</v>
      </c>
      <c r="D18" s="77">
        <v>5</v>
      </c>
      <c r="E18" s="25">
        <v>1655000</v>
      </c>
      <c r="F18" s="9">
        <v>4.1322314049586778E-2</v>
      </c>
      <c r="G18" s="9">
        <v>3.091969650052433E-2</v>
      </c>
    </row>
    <row r="19" spans="1:7">
      <c r="C19" t="s">
        <v>56</v>
      </c>
      <c r="D19" s="77">
        <v>6</v>
      </c>
      <c r="E19" s="25">
        <v>1579088</v>
      </c>
      <c r="F19" s="9">
        <v>4.9586776859504134E-2</v>
      </c>
      <c r="G19" s="9">
        <v>2.9501463267444086E-2</v>
      </c>
    </row>
    <row r="20" spans="1:7">
      <c r="B20" t="s">
        <v>64</v>
      </c>
      <c r="D20" s="77">
        <v>3</v>
      </c>
      <c r="E20" s="25">
        <v>446140</v>
      </c>
      <c r="F20" s="9">
        <v>2.4793388429752067E-2</v>
      </c>
      <c r="G20" s="9">
        <v>8.3350534119298637E-3</v>
      </c>
    </row>
    <row r="21" spans="1:7">
      <c r="C21" t="s">
        <v>65</v>
      </c>
      <c r="D21" s="77">
        <v>3</v>
      </c>
      <c r="E21" s="25">
        <v>446140</v>
      </c>
      <c r="F21" s="9">
        <v>2.4793388429752067E-2</v>
      </c>
      <c r="G21" s="9">
        <v>8.3350534119298637E-3</v>
      </c>
    </row>
    <row r="22" spans="1:7">
      <c r="B22" t="s">
        <v>103</v>
      </c>
      <c r="D22" s="77">
        <v>1</v>
      </c>
      <c r="E22" s="25">
        <v>400000</v>
      </c>
      <c r="F22" s="9">
        <v>8.2644628099173556E-3</v>
      </c>
      <c r="G22" s="9">
        <v>7.4730384291297478E-3</v>
      </c>
    </row>
    <row r="23" spans="1:7">
      <c r="C23" t="s">
        <v>104</v>
      </c>
      <c r="D23" s="77">
        <v>1</v>
      </c>
      <c r="E23" s="25">
        <v>400000</v>
      </c>
      <c r="F23" s="9">
        <v>8.2644628099173556E-3</v>
      </c>
      <c r="G23" s="9">
        <v>7.4730384291297478E-3</v>
      </c>
    </row>
    <row r="24" spans="1:7">
      <c r="B24" t="s">
        <v>101</v>
      </c>
      <c r="D24" s="77">
        <v>6</v>
      </c>
      <c r="E24" s="25">
        <v>1152000</v>
      </c>
      <c r="F24" s="9">
        <v>4.9586776859504134E-2</v>
      </c>
      <c r="G24" s="9">
        <v>2.1522350675893673E-2</v>
      </c>
    </row>
    <row r="25" spans="1:7">
      <c r="C25" t="s">
        <v>65</v>
      </c>
      <c r="D25" s="77">
        <v>1</v>
      </c>
      <c r="E25" s="25">
        <v>325000</v>
      </c>
      <c r="F25" s="9">
        <v>8.2644628099173556E-3</v>
      </c>
      <c r="G25" s="9">
        <v>6.0718437236679202E-3</v>
      </c>
    </row>
    <row r="26" spans="1:7">
      <c r="C26" t="s">
        <v>112</v>
      </c>
      <c r="D26" s="77">
        <v>3</v>
      </c>
      <c r="E26" s="25">
        <v>422000</v>
      </c>
      <c r="F26" s="9">
        <v>2.4793388429752067E-2</v>
      </c>
      <c r="G26" s="9">
        <v>7.8840555427318829E-3</v>
      </c>
    </row>
    <row r="27" spans="1:7">
      <c r="C27" t="s">
        <v>119</v>
      </c>
      <c r="D27" s="77">
        <v>1</v>
      </c>
      <c r="E27" s="25">
        <v>35000</v>
      </c>
      <c r="F27" s="9">
        <v>8.2644628099173556E-3</v>
      </c>
      <c r="G27" s="9">
        <v>6.5389086254885294E-4</v>
      </c>
    </row>
    <row r="28" spans="1:7">
      <c r="C28" t="s">
        <v>121</v>
      </c>
      <c r="D28" s="77">
        <v>1</v>
      </c>
      <c r="E28" s="25">
        <v>370000</v>
      </c>
      <c r="F28" s="9">
        <v>8.2644628099173556E-3</v>
      </c>
      <c r="G28" s="9">
        <v>6.9125605469450169E-3</v>
      </c>
    </row>
    <row r="29" spans="1:7">
      <c r="A29" t="s">
        <v>73</v>
      </c>
      <c r="D29" s="77">
        <v>4</v>
      </c>
      <c r="E29" s="25">
        <v>908500</v>
      </c>
      <c r="F29" s="9">
        <v>3.3057851239669422E-2</v>
      </c>
      <c r="G29" s="9">
        <v>1.6973138532160939E-2</v>
      </c>
    </row>
    <row r="30" spans="1:7">
      <c r="B30" t="s">
        <v>69</v>
      </c>
      <c r="D30" s="77">
        <v>4</v>
      </c>
      <c r="E30" s="25">
        <v>908500</v>
      </c>
      <c r="F30" s="9">
        <v>3.3057851239669422E-2</v>
      </c>
      <c r="G30" s="9">
        <v>1.6973138532160939E-2</v>
      </c>
    </row>
    <row r="31" spans="1:7">
      <c r="C31" t="s">
        <v>122</v>
      </c>
      <c r="D31" s="77">
        <v>1</v>
      </c>
      <c r="E31" s="25">
        <v>270000</v>
      </c>
      <c r="F31" s="9">
        <v>8.2644628099173556E-3</v>
      </c>
      <c r="G31" s="9">
        <v>5.0443009396625793E-3</v>
      </c>
    </row>
    <row r="32" spans="1:7">
      <c r="C32" t="s">
        <v>74</v>
      </c>
      <c r="D32" s="77">
        <v>3</v>
      </c>
      <c r="E32" s="25">
        <v>638500</v>
      </c>
      <c r="F32" s="9">
        <v>2.4793388429752067E-2</v>
      </c>
      <c r="G32" s="9">
        <v>1.1928837592498359E-2</v>
      </c>
    </row>
    <row r="33" spans="1:7">
      <c r="A33" t="s">
        <v>96</v>
      </c>
      <c r="D33" s="77">
        <v>1</v>
      </c>
      <c r="E33" s="25">
        <v>125000</v>
      </c>
      <c r="F33" s="9">
        <v>8.2644628099173556E-3</v>
      </c>
      <c r="G33" s="9">
        <v>2.3353245091030459E-3</v>
      </c>
    </row>
    <row r="34" spans="1:7">
      <c r="B34" t="s">
        <v>97</v>
      </c>
      <c r="D34" s="77">
        <v>1</v>
      </c>
      <c r="E34" s="25">
        <v>125000</v>
      </c>
      <c r="F34" s="9">
        <v>8.2644628099173556E-3</v>
      </c>
      <c r="G34" s="9">
        <v>2.3353245091030459E-3</v>
      </c>
    </row>
    <row r="35" spans="1:7">
      <c r="C35" t="s">
        <v>98</v>
      </c>
      <c r="D35" s="77">
        <v>1</v>
      </c>
      <c r="E35" s="25">
        <v>125000</v>
      </c>
      <c r="F35" s="9">
        <v>8.2644628099173556E-3</v>
      </c>
      <c r="G35" s="9">
        <v>2.3353245091030459E-3</v>
      </c>
    </row>
    <row r="36" spans="1:7">
      <c r="A36" t="s">
        <v>58</v>
      </c>
      <c r="D36" s="77">
        <v>54</v>
      </c>
      <c r="E36" s="25">
        <v>25923020.780000001</v>
      </c>
      <c r="F36" s="9">
        <v>0.4462809917355372</v>
      </c>
      <c r="G36" s="9">
        <v>0.48430932622017253</v>
      </c>
    </row>
    <row r="37" spans="1:7">
      <c r="B37" t="s">
        <v>55</v>
      </c>
      <c r="D37" s="77">
        <v>14</v>
      </c>
      <c r="E37" s="25">
        <v>3844487.7800000003</v>
      </c>
      <c r="F37" s="9">
        <v>0.11570247933884298</v>
      </c>
      <c r="G37" s="9">
        <v>7.1825012300649277E-2</v>
      </c>
    </row>
    <row r="38" spans="1:7">
      <c r="C38" t="s">
        <v>109</v>
      </c>
      <c r="D38" s="77">
        <v>3</v>
      </c>
      <c r="E38" s="25">
        <v>846696.78</v>
      </c>
      <c r="F38" s="9">
        <v>2.4793388429752067E-2</v>
      </c>
      <c r="G38" s="9">
        <v>1.5818493936901039E-2</v>
      </c>
    </row>
    <row r="39" spans="1:7">
      <c r="C39" t="s">
        <v>62</v>
      </c>
      <c r="D39" s="77">
        <v>10</v>
      </c>
      <c r="E39" s="25">
        <v>2725791</v>
      </c>
      <c r="F39" s="9">
        <v>8.2644628099173556E-2</v>
      </c>
      <c r="G39" s="9">
        <v>5.0924852231940008E-2</v>
      </c>
    </row>
    <row r="40" spans="1:7">
      <c r="C40" t="s">
        <v>102</v>
      </c>
      <c r="D40" s="77">
        <v>1</v>
      </c>
      <c r="E40" s="25">
        <v>272000</v>
      </c>
      <c r="F40" s="9">
        <v>8.2644628099173556E-3</v>
      </c>
      <c r="G40" s="9">
        <v>5.0816661318082287E-3</v>
      </c>
    </row>
    <row r="41" spans="1:7">
      <c r="B41" t="s">
        <v>101</v>
      </c>
      <c r="D41" s="77">
        <v>1</v>
      </c>
      <c r="E41" s="25">
        <v>530000</v>
      </c>
      <c r="F41" s="9">
        <v>8.2644628099173556E-3</v>
      </c>
      <c r="G41" s="9">
        <v>9.9017759185969154E-3</v>
      </c>
    </row>
    <row r="42" spans="1:7">
      <c r="C42" t="s">
        <v>95</v>
      </c>
      <c r="D42" s="77">
        <v>1</v>
      </c>
      <c r="E42" s="25">
        <v>530000</v>
      </c>
      <c r="F42" s="9">
        <v>8.2644628099173556E-3</v>
      </c>
      <c r="G42" s="9">
        <v>9.9017759185969154E-3</v>
      </c>
    </row>
    <row r="43" spans="1:7">
      <c r="B43" t="s">
        <v>69</v>
      </c>
      <c r="D43" s="77">
        <v>1</v>
      </c>
      <c r="E43" s="25">
        <v>509900</v>
      </c>
      <c r="F43" s="9">
        <v>8.2644628099173556E-3</v>
      </c>
      <c r="G43" s="9">
        <v>9.5262557375331465E-3</v>
      </c>
    </row>
    <row r="44" spans="1:7">
      <c r="C44" t="s">
        <v>115</v>
      </c>
      <c r="D44" s="77">
        <v>1</v>
      </c>
      <c r="E44" s="25">
        <v>509900</v>
      </c>
      <c r="F44" s="9">
        <v>8.2644628099173556E-3</v>
      </c>
      <c r="G44" s="9">
        <v>9.5262557375331465E-3</v>
      </c>
    </row>
    <row r="45" spans="1:7">
      <c r="B45" t="s">
        <v>66</v>
      </c>
      <c r="D45" s="77">
        <v>8</v>
      </c>
      <c r="E45" s="25">
        <v>2403708</v>
      </c>
      <c r="F45" s="9">
        <v>6.6115702479338845E-2</v>
      </c>
      <c r="G45" s="9">
        <v>4.4907505641016518E-2</v>
      </c>
    </row>
    <row r="46" spans="1:7">
      <c r="C46" t="s">
        <v>67</v>
      </c>
      <c r="D46" s="77">
        <v>8</v>
      </c>
      <c r="E46" s="25">
        <v>2403708</v>
      </c>
      <c r="F46" s="9">
        <v>6.6115702479338845E-2</v>
      </c>
      <c r="G46" s="9">
        <v>4.4907505641016518E-2</v>
      </c>
    </row>
    <row r="47" spans="1:7">
      <c r="B47" t="s">
        <v>71</v>
      </c>
      <c r="D47" s="77">
        <v>12</v>
      </c>
      <c r="E47" s="25">
        <v>12201700</v>
      </c>
      <c r="F47" s="9">
        <v>9.9173553719008267E-2</v>
      </c>
      <c r="G47" s="9">
        <v>0.22795943250178111</v>
      </c>
    </row>
    <row r="48" spans="1:7">
      <c r="C48" t="s">
        <v>74</v>
      </c>
      <c r="D48" s="77">
        <v>1</v>
      </c>
      <c r="E48" s="25">
        <v>8900000</v>
      </c>
      <c r="F48" s="9">
        <v>8.2644628099173556E-3</v>
      </c>
      <c r="G48" s="9">
        <v>0.16627510504813689</v>
      </c>
    </row>
    <row r="49" spans="1:7">
      <c r="C49" t="s">
        <v>72</v>
      </c>
      <c r="D49" s="77">
        <v>8</v>
      </c>
      <c r="E49" s="25">
        <v>2056700</v>
      </c>
      <c r="F49" s="9">
        <v>6.6115702479338845E-2</v>
      </c>
      <c r="G49" s="9">
        <v>3.8424495342977878E-2</v>
      </c>
    </row>
    <row r="50" spans="1:7">
      <c r="C50" t="s">
        <v>95</v>
      </c>
      <c r="D50" s="77">
        <v>1</v>
      </c>
      <c r="E50" s="25">
        <v>410000</v>
      </c>
      <c r="F50" s="9">
        <v>8.2644628099173556E-3</v>
      </c>
      <c r="G50" s="9">
        <v>7.6598643898579911E-3</v>
      </c>
    </row>
    <row r="51" spans="1:7">
      <c r="C51" t="s">
        <v>99</v>
      </c>
      <c r="D51" s="77">
        <v>1</v>
      </c>
      <c r="E51" s="25">
        <v>480000</v>
      </c>
      <c r="F51" s="9">
        <v>8.2644628099173556E-3</v>
      </c>
      <c r="G51" s="9">
        <v>8.967646114955697E-3</v>
      </c>
    </row>
    <row r="52" spans="1:7">
      <c r="C52" t="s">
        <v>113</v>
      </c>
      <c r="D52" s="77">
        <v>1</v>
      </c>
      <c r="E52" s="25">
        <v>355000</v>
      </c>
      <c r="F52" s="9">
        <v>8.2644628099173556E-3</v>
      </c>
      <c r="G52" s="9">
        <v>6.6323216058526511E-3</v>
      </c>
    </row>
    <row r="53" spans="1:7">
      <c r="B53" t="s">
        <v>107</v>
      </c>
      <c r="D53" s="77">
        <v>1</v>
      </c>
      <c r="E53" s="25">
        <v>56325</v>
      </c>
      <c r="F53" s="9">
        <v>8.2644628099173556E-3</v>
      </c>
      <c r="G53" s="9">
        <v>1.0522972238018325E-3</v>
      </c>
    </row>
    <row r="54" spans="1:7">
      <c r="C54" t="s">
        <v>108</v>
      </c>
      <c r="D54" s="77">
        <v>1</v>
      </c>
      <c r="E54" s="25">
        <v>56325</v>
      </c>
      <c r="F54" s="9">
        <v>8.2644628099173556E-3</v>
      </c>
      <c r="G54" s="9">
        <v>1.0522972238018325E-3</v>
      </c>
    </row>
    <row r="55" spans="1:7">
      <c r="B55" t="s">
        <v>80</v>
      </c>
      <c r="D55" s="77">
        <v>5</v>
      </c>
      <c r="E55" s="25">
        <v>1640900</v>
      </c>
      <c r="F55" s="9">
        <v>4.1322314049586778E-2</v>
      </c>
      <c r="G55" s="9">
        <v>3.0656271895897508E-2</v>
      </c>
    </row>
    <row r="56" spans="1:7">
      <c r="C56" t="s">
        <v>81</v>
      </c>
      <c r="D56" s="77">
        <v>5</v>
      </c>
      <c r="E56" s="25">
        <v>1640900</v>
      </c>
      <c r="F56" s="9">
        <v>4.1322314049586778E-2</v>
      </c>
      <c r="G56" s="9">
        <v>3.0656271895897508E-2</v>
      </c>
    </row>
    <row r="57" spans="1:7">
      <c r="B57" t="s">
        <v>59</v>
      </c>
      <c r="D57" s="77">
        <v>9</v>
      </c>
      <c r="E57" s="25">
        <v>3777000</v>
      </c>
      <c r="F57" s="9">
        <v>7.43801652892562E-2</v>
      </c>
      <c r="G57" s="9">
        <v>7.0564165367057646E-2</v>
      </c>
    </row>
    <row r="58" spans="1:7">
      <c r="C58" t="s">
        <v>60</v>
      </c>
      <c r="D58" s="77">
        <v>9</v>
      </c>
      <c r="E58" s="25">
        <v>3777000</v>
      </c>
      <c r="F58" s="9">
        <v>7.43801652892562E-2</v>
      </c>
      <c r="G58" s="9">
        <v>7.0564165367057646E-2</v>
      </c>
    </row>
    <row r="59" spans="1:7">
      <c r="B59" t="s">
        <v>116</v>
      </c>
      <c r="D59" s="77">
        <v>3</v>
      </c>
      <c r="E59" s="25">
        <v>959000</v>
      </c>
      <c r="F59" s="9">
        <v>2.4793388429752067E-2</v>
      </c>
      <c r="G59" s="9">
        <v>1.7916609633838568E-2</v>
      </c>
    </row>
    <row r="60" spans="1:7">
      <c r="C60" t="s">
        <v>117</v>
      </c>
      <c r="D60" s="77">
        <v>3</v>
      </c>
      <c r="E60" s="25">
        <v>959000</v>
      </c>
      <c r="F60" s="9">
        <v>2.4793388429752067E-2</v>
      </c>
      <c r="G60" s="9">
        <v>1.7916609633838568E-2</v>
      </c>
    </row>
    <row r="61" spans="1:7">
      <c r="A61" t="s">
        <v>75</v>
      </c>
      <c r="D61" s="77">
        <v>25</v>
      </c>
      <c r="E61" s="25">
        <v>9107700</v>
      </c>
      <c r="F61" s="9">
        <v>0.20661157024793389</v>
      </c>
      <c r="G61" s="9">
        <v>0.17015548025246249</v>
      </c>
    </row>
    <row r="62" spans="1:7">
      <c r="B62" t="s">
        <v>55</v>
      </c>
      <c r="D62" s="77">
        <v>7</v>
      </c>
      <c r="E62" s="25">
        <v>3133800</v>
      </c>
      <c r="F62" s="9">
        <v>5.7851239669421489E-2</v>
      </c>
      <c r="G62" s="9">
        <v>5.8547519573017008E-2</v>
      </c>
    </row>
    <row r="63" spans="1:7">
      <c r="C63" t="s">
        <v>76</v>
      </c>
      <c r="D63" s="77">
        <v>6</v>
      </c>
      <c r="E63" s="25">
        <v>2793900</v>
      </c>
      <c r="F63" s="9">
        <v>4.9586776859504134E-2</v>
      </c>
      <c r="G63" s="9">
        <v>5.2197305167864007E-2</v>
      </c>
    </row>
    <row r="64" spans="1:7">
      <c r="C64" t="s">
        <v>120</v>
      </c>
      <c r="D64" s="77">
        <v>1</v>
      </c>
      <c r="E64" s="25">
        <v>339900</v>
      </c>
      <c r="F64" s="9">
        <v>8.2644628099173556E-3</v>
      </c>
      <c r="G64" s="9">
        <v>6.350214405153003E-3</v>
      </c>
    </row>
    <row r="65" spans="1:7">
      <c r="B65" t="s">
        <v>69</v>
      </c>
      <c r="D65" s="77">
        <v>1</v>
      </c>
      <c r="E65" s="25">
        <v>333000</v>
      </c>
      <c r="F65" s="9">
        <v>8.2644628099173556E-3</v>
      </c>
      <c r="G65" s="9">
        <v>6.2213044922505151E-3</v>
      </c>
    </row>
    <row r="66" spans="1:7">
      <c r="C66" t="s">
        <v>110</v>
      </c>
      <c r="D66" s="77">
        <v>1</v>
      </c>
      <c r="E66" s="25">
        <v>333000</v>
      </c>
      <c r="F66" s="9">
        <v>8.2644628099173556E-3</v>
      </c>
      <c r="G66" s="9">
        <v>6.2213044922505151E-3</v>
      </c>
    </row>
    <row r="67" spans="1:7">
      <c r="B67" t="s">
        <v>71</v>
      </c>
      <c r="D67" s="77">
        <v>3</v>
      </c>
      <c r="E67" s="25">
        <v>815000</v>
      </c>
      <c r="F67" s="9">
        <v>2.4793388429752067E-2</v>
      </c>
      <c r="G67" s="9">
        <v>1.5226315799351861E-2</v>
      </c>
    </row>
    <row r="68" spans="1:7">
      <c r="C68" t="s">
        <v>74</v>
      </c>
      <c r="D68" s="77">
        <v>1</v>
      </c>
      <c r="E68" s="25">
        <v>440000</v>
      </c>
      <c r="F68" s="9">
        <v>8.2644628099173556E-3</v>
      </c>
      <c r="G68" s="9">
        <v>8.220342272042722E-3</v>
      </c>
    </row>
    <row r="69" spans="1:7">
      <c r="C69" t="s">
        <v>118</v>
      </c>
      <c r="D69" s="77">
        <v>1</v>
      </c>
      <c r="E69" s="25">
        <v>350000</v>
      </c>
      <c r="F69" s="9">
        <v>8.2644628099173556E-3</v>
      </c>
      <c r="G69" s="9">
        <v>6.5389086254885294E-3</v>
      </c>
    </row>
    <row r="70" spans="1:7">
      <c r="C70" t="s">
        <v>87</v>
      </c>
      <c r="D70" s="77">
        <v>1</v>
      </c>
      <c r="E70" s="25">
        <v>25000</v>
      </c>
      <c r="F70" s="9">
        <v>8.2644628099173556E-3</v>
      </c>
      <c r="G70" s="9">
        <v>4.6706490182060924E-4</v>
      </c>
    </row>
    <row r="71" spans="1:7">
      <c r="B71" t="s">
        <v>80</v>
      </c>
      <c r="D71" s="77">
        <v>10</v>
      </c>
      <c r="E71" s="25">
        <v>3213900</v>
      </c>
      <c r="F71" s="9">
        <v>8.2644628099173556E-2</v>
      </c>
      <c r="G71" s="9">
        <v>6.0043995518450237E-2</v>
      </c>
    </row>
    <row r="72" spans="1:7">
      <c r="C72" t="s">
        <v>92</v>
      </c>
      <c r="D72" s="77">
        <v>10</v>
      </c>
      <c r="E72" s="25">
        <v>3213900</v>
      </c>
      <c r="F72" s="9">
        <v>8.2644628099173556E-2</v>
      </c>
      <c r="G72" s="9">
        <v>6.0043995518450237E-2</v>
      </c>
    </row>
    <row r="73" spans="1:7">
      <c r="B73" t="s">
        <v>59</v>
      </c>
      <c r="D73" s="77">
        <v>2</v>
      </c>
      <c r="E73" s="25">
        <v>742000</v>
      </c>
      <c r="F73" s="9">
        <v>1.6528925619834711E-2</v>
      </c>
      <c r="G73" s="9">
        <v>1.3862486286035682E-2</v>
      </c>
    </row>
    <row r="74" spans="1:7">
      <c r="C74" t="s">
        <v>114</v>
      </c>
      <c r="D74" s="77">
        <v>2</v>
      </c>
      <c r="E74" s="25">
        <v>742000</v>
      </c>
      <c r="F74" s="9">
        <v>1.6528925619834711E-2</v>
      </c>
      <c r="G74" s="9">
        <v>1.3862486286035682E-2</v>
      </c>
    </row>
    <row r="75" spans="1:7">
      <c r="B75" t="s">
        <v>105</v>
      </c>
      <c r="D75" s="77">
        <v>2</v>
      </c>
      <c r="E75" s="25">
        <v>870000</v>
      </c>
      <c r="F75" s="9">
        <v>1.6528925619834711E-2</v>
      </c>
      <c r="G75" s="9">
        <v>1.6253858583357202E-2</v>
      </c>
    </row>
    <row r="76" spans="1:7">
      <c r="C76" t="s">
        <v>106</v>
      </c>
      <c r="D76" s="77">
        <v>2</v>
      </c>
      <c r="E76" s="25">
        <v>870000</v>
      </c>
      <c r="F76" s="9">
        <v>1.6528925619834711E-2</v>
      </c>
      <c r="G76" s="9">
        <v>1.6253858583357202E-2</v>
      </c>
    </row>
    <row r="77" spans="1:7">
      <c r="A77" t="s">
        <v>68</v>
      </c>
      <c r="D77" s="77">
        <v>4</v>
      </c>
      <c r="E77" s="25">
        <v>340500</v>
      </c>
      <c r="F77" s="9">
        <v>3.3057851239669422E-2</v>
      </c>
      <c r="G77" s="9">
        <v>6.361423962796698E-3</v>
      </c>
    </row>
    <row r="78" spans="1:7">
      <c r="B78" t="s">
        <v>84</v>
      </c>
      <c r="D78" s="77">
        <v>1</v>
      </c>
      <c r="E78" s="25">
        <v>70000</v>
      </c>
      <c r="F78" s="9">
        <v>8.2644628099173556E-3</v>
      </c>
      <c r="G78" s="9">
        <v>1.3077817250977059E-3</v>
      </c>
    </row>
    <row r="79" spans="1:7">
      <c r="C79" t="s">
        <v>70</v>
      </c>
      <c r="D79" s="77">
        <v>1</v>
      </c>
      <c r="E79" s="25">
        <v>70000</v>
      </c>
      <c r="F79" s="9">
        <v>8.2644628099173556E-3</v>
      </c>
      <c r="G79" s="9">
        <v>1.3077817250977059E-3</v>
      </c>
    </row>
    <row r="80" spans="1:7">
      <c r="B80" t="s">
        <v>69</v>
      </c>
      <c r="D80" s="77">
        <v>3</v>
      </c>
      <c r="E80" s="25">
        <v>270500</v>
      </c>
      <c r="F80" s="9">
        <v>2.4793388429752067E-2</v>
      </c>
      <c r="G80" s="9">
        <v>5.0536422376989921E-3</v>
      </c>
    </row>
    <row r="81" spans="1:7">
      <c r="C81" t="s">
        <v>70</v>
      </c>
      <c r="D81" s="77">
        <v>3</v>
      </c>
      <c r="E81" s="25">
        <v>270500</v>
      </c>
      <c r="F81" s="9">
        <v>2.4793388429752067E-2</v>
      </c>
      <c r="G81" s="9">
        <v>5.0536422376989921E-3</v>
      </c>
    </row>
    <row r="82" spans="1:7">
      <c r="A82" t="s">
        <v>29</v>
      </c>
      <c r="D82" s="77">
        <v>121</v>
      </c>
      <c r="E82" s="25">
        <v>53525751.780000001</v>
      </c>
      <c r="F82" s="9">
        <v>1</v>
      </c>
      <c r="G8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0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156</v>
      </c>
      <c r="C5" s="77">
        <v>1</v>
      </c>
      <c r="D5" s="25">
        <v>175000</v>
      </c>
      <c r="E5" s="9">
        <v>6.25E-2</v>
      </c>
      <c r="F5" s="9">
        <v>3.7674386351871855E-3</v>
      </c>
    </row>
    <row r="6" spans="1:6">
      <c r="B6" t="s">
        <v>153</v>
      </c>
      <c r="C6" s="77">
        <v>1</v>
      </c>
      <c r="D6" s="25">
        <v>175000</v>
      </c>
      <c r="E6" s="9">
        <v>6.25E-2</v>
      </c>
      <c r="F6" s="9">
        <v>3.7674386351871855E-3</v>
      </c>
    </row>
    <row r="7" spans="1:6">
      <c r="C7" s="77"/>
      <c r="D7" s="25"/>
      <c r="E7" s="9"/>
      <c r="F7" s="9"/>
    </row>
    <row r="8" spans="1:6">
      <c r="A8" t="s">
        <v>144</v>
      </c>
      <c r="C8" s="77">
        <v>1</v>
      </c>
      <c r="D8" s="25">
        <v>30000</v>
      </c>
      <c r="E8" s="9">
        <v>6.25E-2</v>
      </c>
      <c r="F8" s="9">
        <v>6.4584662317494605E-4</v>
      </c>
    </row>
    <row r="9" spans="1:6">
      <c r="B9" t="s">
        <v>58</v>
      </c>
      <c r="C9" s="77">
        <v>1</v>
      </c>
      <c r="D9" s="25">
        <v>30000</v>
      </c>
      <c r="E9" s="9">
        <v>6.25E-2</v>
      </c>
      <c r="F9" s="9">
        <v>6.4584662317494605E-4</v>
      </c>
    </row>
    <row r="10" spans="1:6">
      <c r="C10" s="77"/>
      <c r="D10" s="25"/>
      <c r="E10" s="9"/>
      <c r="F10" s="9"/>
    </row>
    <row r="11" spans="1:6">
      <c r="A11" t="s">
        <v>127</v>
      </c>
      <c r="C11" s="77">
        <v>2</v>
      </c>
      <c r="D11" s="25">
        <v>190000</v>
      </c>
      <c r="E11" s="9">
        <v>0.125</v>
      </c>
      <c r="F11" s="9">
        <v>4.0903619467746585E-3</v>
      </c>
    </row>
    <row r="12" spans="1:6">
      <c r="B12" t="s">
        <v>75</v>
      </c>
      <c r="C12" s="77">
        <v>2</v>
      </c>
      <c r="D12" s="25">
        <v>190000</v>
      </c>
      <c r="E12" s="9">
        <v>0.125</v>
      </c>
      <c r="F12" s="9">
        <v>4.0903619467746585E-3</v>
      </c>
    </row>
    <row r="13" spans="1:6">
      <c r="C13" s="77"/>
      <c r="D13" s="25"/>
      <c r="E13" s="9"/>
      <c r="F13" s="9"/>
    </row>
    <row r="14" spans="1:6">
      <c r="A14" t="s">
        <v>129</v>
      </c>
      <c r="C14" s="77">
        <v>2</v>
      </c>
      <c r="D14" s="25">
        <v>577798</v>
      </c>
      <c r="E14" s="9">
        <v>0.125</v>
      </c>
      <c r="F14" s="9">
        <v>1.2438962905907916E-2</v>
      </c>
    </row>
    <row r="15" spans="1:6">
      <c r="B15" t="s">
        <v>77</v>
      </c>
      <c r="C15" s="77">
        <v>2</v>
      </c>
      <c r="D15" s="25">
        <v>577798</v>
      </c>
      <c r="E15" s="9">
        <v>0.125</v>
      </c>
      <c r="F15" s="9">
        <v>1.2438962905907916E-2</v>
      </c>
    </row>
    <row r="16" spans="1:6">
      <c r="C16" s="77"/>
      <c r="D16" s="25"/>
      <c r="E16" s="9"/>
      <c r="F16" s="9"/>
    </row>
    <row r="17" spans="1:6">
      <c r="A17" t="s">
        <v>142</v>
      </c>
      <c r="C17" s="77">
        <v>1</v>
      </c>
      <c r="D17" s="25">
        <v>135000</v>
      </c>
      <c r="E17" s="9">
        <v>6.25E-2</v>
      </c>
      <c r="F17" s="9">
        <v>2.9063098042872572E-3</v>
      </c>
    </row>
    <row r="18" spans="1:6">
      <c r="B18" t="s">
        <v>58</v>
      </c>
      <c r="C18" s="77">
        <v>1</v>
      </c>
      <c r="D18" s="25">
        <v>135000</v>
      </c>
      <c r="E18" s="9">
        <v>6.25E-2</v>
      </c>
      <c r="F18" s="9">
        <v>2.9063098042872572E-3</v>
      </c>
    </row>
    <row r="19" spans="1:6">
      <c r="C19" s="77"/>
      <c r="D19" s="25"/>
      <c r="E19" s="9"/>
      <c r="F19" s="9"/>
    </row>
    <row r="20" spans="1:6">
      <c r="A20" t="s">
        <v>125</v>
      </c>
      <c r="C20" s="77">
        <v>1</v>
      </c>
      <c r="D20" s="25">
        <v>204000</v>
      </c>
      <c r="E20" s="9">
        <v>6.25E-2</v>
      </c>
      <c r="F20" s="9">
        <v>4.3917570375896333E-3</v>
      </c>
    </row>
    <row r="21" spans="1:6">
      <c r="B21" t="s">
        <v>77</v>
      </c>
      <c r="C21" s="77">
        <v>1</v>
      </c>
      <c r="D21" s="25">
        <v>204000</v>
      </c>
      <c r="E21" s="9">
        <v>6.25E-2</v>
      </c>
      <c r="F21" s="9">
        <v>4.3917570375896333E-3</v>
      </c>
    </row>
    <row r="22" spans="1:6">
      <c r="C22" s="77"/>
      <c r="D22" s="25"/>
      <c r="E22" s="9"/>
      <c r="F22" s="9"/>
    </row>
    <row r="23" spans="1:6">
      <c r="A23" t="s">
        <v>44</v>
      </c>
      <c r="C23" s="77"/>
      <c r="D23" s="25"/>
      <c r="E23" s="9">
        <v>0</v>
      </c>
      <c r="F23" s="9">
        <v>0</v>
      </c>
    </row>
    <row r="24" spans="1:6">
      <c r="B24" t="s">
        <v>44</v>
      </c>
      <c r="C24" s="77"/>
      <c r="D24" s="25"/>
      <c r="E24" s="9">
        <v>0</v>
      </c>
      <c r="F24" s="9">
        <v>0</v>
      </c>
    </row>
    <row r="25" spans="1:6">
      <c r="C25" s="77"/>
      <c r="D25" s="25"/>
      <c r="E25" s="9"/>
      <c r="F25" s="9"/>
    </row>
    <row r="26" spans="1:6">
      <c r="A26" t="s">
        <v>136</v>
      </c>
      <c r="C26" s="77">
        <v>1</v>
      </c>
      <c r="D26" s="25">
        <v>80000</v>
      </c>
      <c r="E26" s="9">
        <v>6.25E-2</v>
      </c>
      <c r="F26" s="9">
        <v>1.7222576617998563E-3</v>
      </c>
    </row>
    <row r="27" spans="1:6">
      <c r="B27" t="s">
        <v>77</v>
      </c>
      <c r="C27" s="77">
        <v>1</v>
      </c>
      <c r="D27" s="25">
        <v>80000</v>
      </c>
      <c r="E27" s="9">
        <v>6.25E-2</v>
      </c>
      <c r="F27" s="9">
        <v>1.7222576617998563E-3</v>
      </c>
    </row>
    <row r="28" spans="1:6">
      <c r="C28" s="77"/>
      <c r="D28" s="25"/>
      <c r="E28" s="9"/>
      <c r="F28" s="9"/>
    </row>
    <row r="29" spans="1:6">
      <c r="A29" t="s">
        <v>140</v>
      </c>
      <c r="C29" s="77">
        <v>1</v>
      </c>
      <c r="D29" s="25">
        <v>166129</v>
      </c>
      <c r="E29" s="9">
        <v>6.25E-2</v>
      </c>
      <c r="F29" s="9">
        <v>3.5764617887143538E-3</v>
      </c>
    </row>
    <row r="30" spans="1:6">
      <c r="B30" t="s">
        <v>77</v>
      </c>
      <c r="C30" s="77">
        <v>1</v>
      </c>
      <c r="D30" s="25">
        <v>166129</v>
      </c>
      <c r="E30" s="9">
        <v>6.25E-2</v>
      </c>
      <c r="F30" s="9">
        <v>3.5764617887143538E-3</v>
      </c>
    </row>
    <row r="31" spans="1:6">
      <c r="C31" s="77"/>
      <c r="D31" s="25"/>
      <c r="E31" s="9"/>
      <c r="F31" s="9"/>
    </row>
    <row r="32" spans="1:6">
      <c r="A32" t="s">
        <v>150</v>
      </c>
      <c r="C32" s="77">
        <v>1</v>
      </c>
      <c r="D32" s="25">
        <v>116230.05</v>
      </c>
      <c r="E32" s="9">
        <v>6.25E-2</v>
      </c>
      <c r="F32" s="9">
        <v>2.5022261767985048E-3</v>
      </c>
    </row>
    <row r="33" spans="1:6">
      <c r="B33" t="s">
        <v>58</v>
      </c>
      <c r="C33" s="77">
        <v>1</v>
      </c>
      <c r="D33" s="25">
        <v>116230.05</v>
      </c>
      <c r="E33" s="9">
        <v>6.25E-2</v>
      </c>
      <c r="F33" s="9">
        <v>2.5022261767985048E-3</v>
      </c>
    </row>
    <row r="34" spans="1:6">
      <c r="C34" s="77"/>
      <c r="D34" s="25"/>
      <c r="E34" s="9"/>
      <c r="F34" s="9"/>
    </row>
    <row r="35" spans="1:6">
      <c r="A35" t="s">
        <v>138</v>
      </c>
      <c r="C35" s="77">
        <v>1</v>
      </c>
      <c r="D35" s="25">
        <v>100000</v>
      </c>
      <c r="E35" s="9">
        <v>6.25E-2</v>
      </c>
      <c r="F35" s="9">
        <v>2.1528220772498202E-3</v>
      </c>
    </row>
    <row r="36" spans="1:6">
      <c r="B36" t="s">
        <v>58</v>
      </c>
      <c r="C36" s="77">
        <v>1</v>
      </c>
      <c r="D36" s="25">
        <v>100000</v>
      </c>
      <c r="E36" s="9">
        <v>6.25E-2</v>
      </c>
      <c r="F36" s="9">
        <v>2.1528220772498202E-3</v>
      </c>
    </row>
    <row r="37" spans="1:6">
      <c r="C37" s="77"/>
      <c r="D37" s="25"/>
      <c r="E37" s="9"/>
      <c r="F37" s="9"/>
    </row>
    <row r="38" spans="1:6">
      <c r="A38" t="s">
        <v>132</v>
      </c>
      <c r="C38" s="77">
        <v>1</v>
      </c>
      <c r="D38" s="25">
        <v>26500</v>
      </c>
      <c r="E38" s="9">
        <v>6.25E-2</v>
      </c>
      <c r="F38" s="9">
        <v>5.7049785047120236E-4</v>
      </c>
    </row>
    <row r="39" spans="1:6">
      <c r="B39" t="s">
        <v>58</v>
      </c>
      <c r="C39" s="77">
        <v>1</v>
      </c>
      <c r="D39" s="25">
        <v>26500</v>
      </c>
      <c r="E39" s="9">
        <v>6.25E-2</v>
      </c>
      <c r="F39" s="9">
        <v>5.7049785047120236E-4</v>
      </c>
    </row>
    <row r="40" spans="1:6">
      <c r="C40" s="77"/>
      <c r="D40" s="25"/>
      <c r="E40" s="9"/>
      <c r="F40" s="9"/>
    </row>
    <row r="41" spans="1:6">
      <c r="A41" t="s">
        <v>146</v>
      </c>
      <c r="C41" s="77">
        <v>1</v>
      </c>
      <c r="D41" s="25">
        <v>517500</v>
      </c>
      <c r="E41" s="9">
        <v>6.25E-2</v>
      </c>
      <c r="F41" s="9">
        <v>1.114085424976782E-2</v>
      </c>
    </row>
    <row r="42" spans="1:6">
      <c r="B42" t="s">
        <v>75</v>
      </c>
      <c r="C42" s="77">
        <v>1</v>
      </c>
      <c r="D42" s="25">
        <v>517500</v>
      </c>
      <c r="E42" s="9">
        <v>6.25E-2</v>
      </c>
      <c r="F42" s="9">
        <v>1.114085424976782E-2</v>
      </c>
    </row>
    <row r="43" spans="1:6">
      <c r="C43" s="77"/>
      <c r="D43" s="25"/>
      <c r="E43" s="9"/>
      <c r="F43" s="9"/>
    </row>
    <row r="44" spans="1:6">
      <c r="A44" t="s">
        <v>152</v>
      </c>
      <c r="C44" s="77">
        <v>1</v>
      </c>
      <c r="D44" s="25">
        <v>44000000</v>
      </c>
      <c r="E44" s="9">
        <v>6.25E-2</v>
      </c>
      <c r="F44" s="9">
        <v>0.94724171398992085</v>
      </c>
    </row>
    <row r="45" spans="1:6">
      <c r="B45" t="s">
        <v>75</v>
      </c>
      <c r="C45" s="77">
        <v>1</v>
      </c>
      <c r="D45" s="25">
        <v>44000000</v>
      </c>
      <c r="E45" s="9">
        <v>6.25E-2</v>
      </c>
      <c r="F45" s="9">
        <v>0.94724171398992085</v>
      </c>
    </row>
    <row r="46" spans="1:6">
      <c r="C46" s="77"/>
      <c r="D46" s="25"/>
      <c r="E46" s="9"/>
      <c r="F46" s="9"/>
    </row>
    <row r="47" spans="1:6">
      <c r="A47" t="s">
        <v>89</v>
      </c>
      <c r="C47" s="77">
        <v>1</v>
      </c>
      <c r="D47" s="25">
        <v>132500</v>
      </c>
      <c r="E47" s="9">
        <v>6.25E-2</v>
      </c>
      <c r="F47" s="9">
        <v>2.8524892523560117E-3</v>
      </c>
    </row>
    <row r="48" spans="1:6">
      <c r="B48" t="s">
        <v>68</v>
      </c>
      <c r="C48" s="77">
        <v>1</v>
      </c>
      <c r="D48" s="25">
        <v>132500</v>
      </c>
      <c r="E48" s="9">
        <v>6.25E-2</v>
      </c>
      <c r="F48" s="9">
        <v>2.8524892523560117E-3</v>
      </c>
    </row>
    <row r="49" spans="1:6">
      <c r="C49" s="77"/>
      <c r="D49" s="25"/>
      <c r="E49" s="9"/>
      <c r="F49" s="9"/>
    </row>
    <row r="50" spans="1:6">
      <c r="A50" t="s">
        <v>29</v>
      </c>
      <c r="C50" s="77">
        <v>16</v>
      </c>
      <c r="D50" s="25">
        <v>46450657.049999997</v>
      </c>
      <c r="E50" s="9">
        <v>1</v>
      </c>
      <c r="F5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2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122</v>
      </c>
    </row>
    <row r="2" spans="1:12" ht="15">
      <c r="A2" s="108" t="s">
        <v>83</v>
      </c>
      <c r="B2" s="108" t="s">
        <v>157</v>
      </c>
      <c r="C2" s="108" t="s">
        <v>84</v>
      </c>
      <c r="D2" s="108" t="s">
        <v>85</v>
      </c>
      <c r="E2" s="108" t="s">
        <v>54</v>
      </c>
      <c r="F2" s="109">
        <v>665190</v>
      </c>
      <c r="G2" s="110">
        <v>443950</v>
      </c>
      <c r="H2" s="108" t="s">
        <v>86</v>
      </c>
      <c r="I2" s="108" t="s">
        <v>86</v>
      </c>
      <c r="J2" s="111">
        <v>44911</v>
      </c>
    </row>
    <row r="3" spans="1:12" ht="15">
      <c r="A3" s="108" t="s">
        <v>83</v>
      </c>
      <c r="B3" s="108" t="s">
        <v>157</v>
      </c>
      <c r="C3" s="108" t="s">
        <v>84</v>
      </c>
      <c r="D3" s="108" t="s">
        <v>85</v>
      </c>
      <c r="E3" s="108" t="s">
        <v>54</v>
      </c>
      <c r="F3" s="109">
        <v>665599</v>
      </c>
      <c r="G3" s="110">
        <v>474950</v>
      </c>
      <c r="H3" s="108" t="s">
        <v>86</v>
      </c>
      <c r="I3" s="108" t="s">
        <v>86</v>
      </c>
      <c r="J3" s="111">
        <v>44924</v>
      </c>
    </row>
    <row r="4" spans="1:12" ht="15">
      <c r="A4" s="108" t="s">
        <v>83</v>
      </c>
      <c r="B4" s="108" t="s">
        <v>157</v>
      </c>
      <c r="C4" s="108" t="s">
        <v>84</v>
      </c>
      <c r="D4" s="108" t="s">
        <v>85</v>
      </c>
      <c r="E4" s="108" t="s">
        <v>54</v>
      </c>
      <c r="F4" s="109">
        <v>665032</v>
      </c>
      <c r="G4" s="110">
        <v>545410</v>
      </c>
      <c r="H4" s="108" t="s">
        <v>86</v>
      </c>
      <c r="I4" s="108" t="s">
        <v>86</v>
      </c>
      <c r="J4" s="111">
        <v>44908</v>
      </c>
    </row>
    <row r="5" spans="1:12" ht="15">
      <c r="A5" s="108" t="s">
        <v>83</v>
      </c>
      <c r="B5" s="108" t="s">
        <v>157</v>
      </c>
      <c r="C5" s="108" t="s">
        <v>84</v>
      </c>
      <c r="D5" s="108" t="s">
        <v>85</v>
      </c>
      <c r="E5" s="108" t="s">
        <v>54</v>
      </c>
      <c r="F5" s="109">
        <v>664928</v>
      </c>
      <c r="G5" s="110">
        <v>547670</v>
      </c>
      <c r="H5" s="108" t="s">
        <v>86</v>
      </c>
      <c r="I5" s="108" t="s">
        <v>86</v>
      </c>
      <c r="J5" s="111">
        <v>44903</v>
      </c>
    </row>
    <row r="6" spans="1:12" ht="15">
      <c r="A6" s="108" t="s">
        <v>83</v>
      </c>
      <c r="B6" s="108" t="s">
        <v>157</v>
      </c>
      <c r="C6" s="108" t="s">
        <v>84</v>
      </c>
      <c r="D6" s="108" t="s">
        <v>85</v>
      </c>
      <c r="E6" s="108" t="s">
        <v>54</v>
      </c>
      <c r="F6" s="109">
        <v>665150</v>
      </c>
      <c r="G6" s="110">
        <v>582903</v>
      </c>
      <c r="H6" s="108" t="s">
        <v>86</v>
      </c>
      <c r="I6" s="108" t="s">
        <v>86</v>
      </c>
      <c r="J6" s="111">
        <v>44910</v>
      </c>
    </row>
    <row r="7" spans="1:12" ht="15">
      <c r="A7" s="108" t="s">
        <v>83</v>
      </c>
      <c r="B7" s="108" t="s">
        <v>157</v>
      </c>
      <c r="C7" s="108" t="s">
        <v>84</v>
      </c>
      <c r="D7" s="108" t="s">
        <v>85</v>
      </c>
      <c r="E7" s="108" t="s">
        <v>54</v>
      </c>
      <c r="F7" s="109">
        <v>665090</v>
      </c>
      <c r="G7" s="110">
        <v>425000</v>
      </c>
      <c r="H7" s="108" t="s">
        <v>86</v>
      </c>
      <c r="I7" s="108" t="s">
        <v>86</v>
      </c>
      <c r="J7" s="111">
        <v>44909</v>
      </c>
    </row>
    <row r="8" spans="1:12" ht="15">
      <c r="A8" s="108" t="s">
        <v>83</v>
      </c>
      <c r="B8" s="108" t="s">
        <v>157</v>
      </c>
      <c r="C8" s="108" t="s">
        <v>84</v>
      </c>
      <c r="D8" s="108" t="s">
        <v>85</v>
      </c>
      <c r="E8" s="108" t="s">
        <v>54</v>
      </c>
      <c r="F8" s="109">
        <v>665234</v>
      </c>
      <c r="G8" s="110">
        <v>420000</v>
      </c>
      <c r="H8" s="108" t="s">
        <v>86</v>
      </c>
      <c r="I8" s="108" t="s">
        <v>86</v>
      </c>
      <c r="J8" s="111">
        <v>44914</v>
      </c>
    </row>
    <row r="9" spans="1:12" ht="15">
      <c r="A9" s="108" t="s">
        <v>77</v>
      </c>
      <c r="B9" s="108" t="s">
        <v>158</v>
      </c>
      <c r="C9" s="108" t="s">
        <v>78</v>
      </c>
      <c r="D9" s="108" t="s">
        <v>79</v>
      </c>
      <c r="E9" s="108" t="s">
        <v>54</v>
      </c>
      <c r="F9" s="109">
        <v>665602</v>
      </c>
      <c r="G9" s="110">
        <v>470000</v>
      </c>
      <c r="H9" s="108" t="s">
        <v>57</v>
      </c>
      <c r="I9" s="108" t="s">
        <v>86</v>
      </c>
      <c r="J9" s="111">
        <v>44924</v>
      </c>
    </row>
    <row r="10" spans="1:12" ht="15">
      <c r="A10" s="108" t="s">
        <v>77</v>
      </c>
      <c r="B10" s="108" t="s">
        <v>158</v>
      </c>
      <c r="C10" s="108" t="s">
        <v>90</v>
      </c>
      <c r="D10" s="108" t="s">
        <v>91</v>
      </c>
      <c r="E10" s="108" t="s">
        <v>54</v>
      </c>
      <c r="F10" s="109">
        <v>664951</v>
      </c>
      <c r="G10" s="110">
        <v>46074</v>
      </c>
      <c r="H10" s="108" t="s">
        <v>57</v>
      </c>
      <c r="I10" s="108" t="s">
        <v>86</v>
      </c>
      <c r="J10" s="111">
        <v>44904</v>
      </c>
    </row>
    <row r="11" spans="1:12" ht="15">
      <c r="A11" s="108" t="s">
        <v>77</v>
      </c>
      <c r="B11" s="108" t="s">
        <v>158</v>
      </c>
      <c r="C11" s="108" t="s">
        <v>93</v>
      </c>
      <c r="D11" s="108" t="s">
        <v>94</v>
      </c>
      <c r="E11" s="108" t="s">
        <v>63</v>
      </c>
      <c r="F11" s="109">
        <v>664967</v>
      </c>
      <c r="G11" s="110">
        <v>1425000</v>
      </c>
      <c r="H11" s="108" t="s">
        <v>57</v>
      </c>
      <c r="I11" s="108" t="s">
        <v>86</v>
      </c>
      <c r="J11" s="111">
        <v>44904</v>
      </c>
    </row>
    <row r="12" spans="1:12" ht="15">
      <c r="A12" s="108" t="s">
        <v>77</v>
      </c>
      <c r="B12" s="108" t="s">
        <v>158</v>
      </c>
      <c r="C12" s="108" t="s">
        <v>93</v>
      </c>
      <c r="D12" s="108" t="s">
        <v>94</v>
      </c>
      <c r="E12" s="108" t="s">
        <v>63</v>
      </c>
      <c r="F12" s="109">
        <v>664969</v>
      </c>
      <c r="G12" s="110">
        <v>6100000</v>
      </c>
      <c r="H12" s="108" t="s">
        <v>57</v>
      </c>
      <c r="I12" s="108" t="s">
        <v>86</v>
      </c>
      <c r="J12" s="111">
        <v>44904</v>
      </c>
    </row>
    <row r="13" spans="1:12" ht="15">
      <c r="A13" s="108" t="s">
        <v>77</v>
      </c>
      <c r="B13" s="108" t="s">
        <v>158</v>
      </c>
      <c r="C13" s="108" t="s">
        <v>78</v>
      </c>
      <c r="D13" s="108" t="s">
        <v>79</v>
      </c>
      <c r="E13" s="108" t="s">
        <v>54</v>
      </c>
      <c r="F13" s="109">
        <v>664823</v>
      </c>
      <c r="G13" s="110">
        <v>407846</v>
      </c>
      <c r="H13" s="108" t="s">
        <v>57</v>
      </c>
      <c r="I13" s="108" t="s">
        <v>86</v>
      </c>
      <c r="J13" s="111">
        <v>44900</v>
      </c>
    </row>
    <row r="14" spans="1:12" ht="15">
      <c r="A14" s="108" t="s">
        <v>53</v>
      </c>
      <c r="B14" s="108" t="s">
        <v>159</v>
      </c>
      <c r="C14" s="108" t="s">
        <v>55</v>
      </c>
      <c r="D14" s="108" t="s">
        <v>82</v>
      </c>
      <c r="E14" s="108" t="s">
        <v>54</v>
      </c>
      <c r="F14" s="109">
        <v>665258</v>
      </c>
      <c r="G14" s="110">
        <v>360000</v>
      </c>
      <c r="H14" s="108" t="s">
        <v>57</v>
      </c>
      <c r="I14" s="108" t="s">
        <v>86</v>
      </c>
      <c r="J14" s="111">
        <v>44915</v>
      </c>
    </row>
    <row r="15" spans="1:12" ht="15">
      <c r="A15" s="108" t="s">
        <v>53</v>
      </c>
      <c r="B15" s="108" t="s">
        <v>159</v>
      </c>
      <c r="C15" s="108" t="s">
        <v>64</v>
      </c>
      <c r="D15" s="108" t="s">
        <v>65</v>
      </c>
      <c r="E15" s="108" t="s">
        <v>63</v>
      </c>
      <c r="F15" s="109">
        <v>664761</v>
      </c>
      <c r="G15" s="110">
        <v>9140</v>
      </c>
      <c r="H15" s="108" t="s">
        <v>57</v>
      </c>
      <c r="I15" s="108" t="s">
        <v>86</v>
      </c>
      <c r="J15" s="111">
        <v>44896</v>
      </c>
    </row>
    <row r="16" spans="1:12" ht="15">
      <c r="A16" s="108" t="s">
        <v>53</v>
      </c>
      <c r="B16" s="108" t="s">
        <v>159</v>
      </c>
      <c r="C16" s="108" t="s">
        <v>103</v>
      </c>
      <c r="D16" s="108" t="s">
        <v>104</v>
      </c>
      <c r="E16" s="108" t="s">
        <v>54</v>
      </c>
      <c r="F16" s="109">
        <v>665105</v>
      </c>
      <c r="G16" s="110">
        <v>400000</v>
      </c>
      <c r="H16" s="108" t="s">
        <v>57</v>
      </c>
      <c r="I16" s="108" t="s">
        <v>86</v>
      </c>
      <c r="J16" s="111">
        <v>44909</v>
      </c>
    </row>
    <row r="17" spans="1:10" ht="15">
      <c r="A17" s="108" t="s">
        <v>53</v>
      </c>
      <c r="B17" s="108" t="s">
        <v>159</v>
      </c>
      <c r="C17" s="108" t="s">
        <v>55</v>
      </c>
      <c r="D17" s="108" t="s">
        <v>56</v>
      </c>
      <c r="E17" s="108" t="s">
        <v>63</v>
      </c>
      <c r="F17" s="109">
        <v>665117</v>
      </c>
      <c r="G17" s="110">
        <v>40000</v>
      </c>
      <c r="H17" s="108" t="s">
        <v>57</v>
      </c>
      <c r="I17" s="108" t="s">
        <v>86</v>
      </c>
      <c r="J17" s="111">
        <v>44910</v>
      </c>
    </row>
    <row r="18" spans="1:10" ht="15">
      <c r="A18" s="108" t="s">
        <v>53</v>
      </c>
      <c r="B18" s="108" t="s">
        <v>159</v>
      </c>
      <c r="C18" s="108" t="s">
        <v>55</v>
      </c>
      <c r="D18" s="108" t="s">
        <v>56</v>
      </c>
      <c r="E18" s="108" t="s">
        <v>54</v>
      </c>
      <c r="F18" s="109">
        <v>664738</v>
      </c>
      <c r="G18" s="110">
        <v>490000</v>
      </c>
      <c r="H18" s="108" t="s">
        <v>57</v>
      </c>
      <c r="I18" s="108" t="s">
        <v>86</v>
      </c>
      <c r="J18" s="111">
        <v>44896</v>
      </c>
    </row>
    <row r="19" spans="1:10" ht="15">
      <c r="A19" s="108" t="s">
        <v>53</v>
      </c>
      <c r="B19" s="108" t="s">
        <v>159</v>
      </c>
      <c r="C19" s="108" t="s">
        <v>55</v>
      </c>
      <c r="D19" s="108" t="s">
        <v>56</v>
      </c>
      <c r="E19" s="108" t="s">
        <v>54</v>
      </c>
      <c r="F19" s="109">
        <v>664734</v>
      </c>
      <c r="G19" s="110">
        <v>650088</v>
      </c>
      <c r="H19" s="108" t="s">
        <v>57</v>
      </c>
      <c r="I19" s="108" t="s">
        <v>86</v>
      </c>
      <c r="J19" s="111">
        <v>44896</v>
      </c>
    </row>
    <row r="20" spans="1:10" ht="15">
      <c r="A20" s="108" t="s">
        <v>53</v>
      </c>
      <c r="B20" s="108" t="s">
        <v>159</v>
      </c>
      <c r="C20" s="108" t="s">
        <v>64</v>
      </c>
      <c r="D20" s="108" t="s">
        <v>65</v>
      </c>
      <c r="E20" s="108" t="s">
        <v>61</v>
      </c>
      <c r="F20" s="109">
        <v>665146</v>
      </c>
      <c r="G20" s="110">
        <v>399000</v>
      </c>
      <c r="H20" s="108" t="s">
        <v>57</v>
      </c>
      <c r="I20" s="108" t="s">
        <v>86</v>
      </c>
      <c r="J20" s="111">
        <v>44910</v>
      </c>
    </row>
    <row r="21" spans="1:10" ht="15">
      <c r="A21" s="108" t="s">
        <v>53</v>
      </c>
      <c r="B21" s="108" t="s">
        <v>159</v>
      </c>
      <c r="C21" s="108" t="s">
        <v>55</v>
      </c>
      <c r="D21" s="108" t="s">
        <v>82</v>
      </c>
      <c r="E21" s="108" t="s">
        <v>54</v>
      </c>
      <c r="F21" s="109">
        <v>664910</v>
      </c>
      <c r="G21" s="110">
        <v>465000</v>
      </c>
      <c r="H21" s="108" t="s">
        <v>57</v>
      </c>
      <c r="I21" s="108" t="s">
        <v>86</v>
      </c>
      <c r="J21" s="111">
        <v>44903</v>
      </c>
    </row>
    <row r="22" spans="1:10" ht="15">
      <c r="A22" s="108" t="s">
        <v>53</v>
      </c>
      <c r="B22" s="108" t="s">
        <v>159</v>
      </c>
      <c r="C22" s="108" t="s">
        <v>64</v>
      </c>
      <c r="D22" s="108" t="s">
        <v>65</v>
      </c>
      <c r="E22" s="108" t="s">
        <v>63</v>
      </c>
      <c r="F22" s="109">
        <v>665604</v>
      </c>
      <c r="G22" s="110">
        <v>38000</v>
      </c>
      <c r="H22" s="108" t="s">
        <v>57</v>
      </c>
      <c r="I22" s="108" t="s">
        <v>86</v>
      </c>
      <c r="J22" s="111">
        <v>44924</v>
      </c>
    </row>
    <row r="23" spans="1:10" ht="15">
      <c r="A23" s="108" t="s">
        <v>53</v>
      </c>
      <c r="B23" s="108" t="s">
        <v>159</v>
      </c>
      <c r="C23" s="108" t="s">
        <v>101</v>
      </c>
      <c r="D23" s="108" t="s">
        <v>112</v>
      </c>
      <c r="E23" s="108" t="s">
        <v>54</v>
      </c>
      <c r="F23" s="109">
        <v>665546</v>
      </c>
      <c r="G23" s="110">
        <v>410000</v>
      </c>
      <c r="H23" s="108" t="s">
        <v>57</v>
      </c>
      <c r="I23" s="108" t="s">
        <v>86</v>
      </c>
      <c r="J23" s="111">
        <v>44924</v>
      </c>
    </row>
    <row r="24" spans="1:10" ht="15">
      <c r="A24" s="108" t="s">
        <v>53</v>
      </c>
      <c r="B24" s="108" t="s">
        <v>159</v>
      </c>
      <c r="C24" s="108" t="s">
        <v>101</v>
      </c>
      <c r="D24" s="108" t="s">
        <v>119</v>
      </c>
      <c r="E24" s="108" t="s">
        <v>63</v>
      </c>
      <c r="F24" s="109">
        <v>665559</v>
      </c>
      <c r="G24" s="110">
        <v>35000</v>
      </c>
      <c r="H24" s="108" t="s">
        <v>57</v>
      </c>
      <c r="I24" s="108" t="s">
        <v>86</v>
      </c>
      <c r="J24" s="111">
        <v>44924</v>
      </c>
    </row>
    <row r="25" spans="1:10" ht="15">
      <c r="A25" s="108" t="s">
        <v>53</v>
      </c>
      <c r="B25" s="108" t="s">
        <v>159</v>
      </c>
      <c r="C25" s="108" t="s">
        <v>55</v>
      </c>
      <c r="D25" s="108" t="s">
        <v>56</v>
      </c>
      <c r="E25" s="108" t="s">
        <v>111</v>
      </c>
      <c r="F25" s="109">
        <v>665301</v>
      </c>
      <c r="G25" s="130"/>
      <c r="H25" s="108" t="s">
        <v>111</v>
      </c>
      <c r="I25" s="108" t="s">
        <v>111</v>
      </c>
      <c r="J25" s="111">
        <v>44916</v>
      </c>
    </row>
    <row r="26" spans="1:10" ht="15">
      <c r="A26" s="108" t="s">
        <v>53</v>
      </c>
      <c r="B26" s="108" t="s">
        <v>159</v>
      </c>
      <c r="C26" s="108" t="s">
        <v>101</v>
      </c>
      <c r="D26" s="108" t="s">
        <v>112</v>
      </c>
      <c r="E26" s="108" t="s">
        <v>111</v>
      </c>
      <c r="F26" s="109">
        <v>665327</v>
      </c>
      <c r="G26" s="130"/>
      <c r="H26" s="108" t="s">
        <v>111</v>
      </c>
      <c r="I26" s="108" t="s">
        <v>111</v>
      </c>
      <c r="J26" s="111">
        <v>44916</v>
      </c>
    </row>
    <row r="27" spans="1:10" ht="15">
      <c r="A27" s="108" t="s">
        <v>53</v>
      </c>
      <c r="B27" s="108" t="s">
        <v>159</v>
      </c>
      <c r="C27" s="108" t="s">
        <v>101</v>
      </c>
      <c r="D27" s="108" t="s">
        <v>112</v>
      </c>
      <c r="E27" s="108" t="s">
        <v>63</v>
      </c>
      <c r="F27" s="109">
        <v>665387</v>
      </c>
      <c r="G27" s="110">
        <v>12000</v>
      </c>
      <c r="H27" s="108" t="s">
        <v>57</v>
      </c>
      <c r="I27" s="108" t="s">
        <v>86</v>
      </c>
      <c r="J27" s="111">
        <v>44917</v>
      </c>
    </row>
    <row r="28" spans="1:10" ht="15">
      <c r="A28" s="108" t="s">
        <v>53</v>
      </c>
      <c r="B28" s="108" t="s">
        <v>159</v>
      </c>
      <c r="C28" s="108" t="s">
        <v>55</v>
      </c>
      <c r="D28" s="108" t="s">
        <v>82</v>
      </c>
      <c r="E28" s="108" t="s">
        <v>54</v>
      </c>
      <c r="F28" s="109">
        <v>665474</v>
      </c>
      <c r="G28" s="110">
        <v>335000</v>
      </c>
      <c r="H28" s="108" t="s">
        <v>57</v>
      </c>
      <c r="I28" s="108" t="s">
        <v>86</v>
      </c>
      <c r="J28" s="111">
        <v>44922</v>
      </c>
    </row>
    <row r="29" spans="1:10" ht="15">
      <c r="A29" s="108" t="s">
        <v>53</v>
      </c>
      <c r="B29" s="108" t="s">
        <v>159</v>
      </c>
      <c r="C29" s="108" t="s">
        <v>55</v>
      </c>
      <c r="D29" s="108" t="s">
        <v>82</v>
      </c>
      <c r="E29" s="108" t="s">
        <v>54</v>
      </c>
      <c r="F29" s="109">
        <v>665064</v>
      </c>
      <c r="G29" s="110">
        <v>195000</v>
      </c>
      <c r="H29" s="108" t="s">
        <v>57</v>
      </c>
      <c r="I29" s="108" t="s">
        <v>86</v>
      </c>
      <c r="J29" s="111">
        <v>44909</v>
      </c>
    </row>
    <row r="30" spans="1:10" ht="15">
      <c r="A30" s="108" t="s">
        <v>53</v>
      </c>
      <c r="B30" s="108" t="s">
        <v>159</v>
      </c>
      <c r="C30" s="108" t="s">
        <v>101</v>
      </c>
      <c r="D30" s="108" t="s">
        <v>65</v>
      </c>
      <c r="E30" s="108" t="s">
        <v>54</v>
      </c>
      <c r="F30" s="109">
        <v>665050</v>
      </c>
      <c r="G30" s="110">
        <v>325000</v>
      </c>
      <c r="H30" s="108" t="s">
        <v>57</v>
      </c>
      <c r="I30" s="108" t="s">
        <v>86</v>
      </c>
      <c r="J30" s="111">
        <v>44908</v>
      </c>
    </row>
    <row r="31" spans="1:10" ht="15">
      <c r="A31" s="108" t="s">
        <v>53</v>
      </c>
      <c r="B31" s="108" t="s">
        <v>159</v>
      </c>
      <c r="C31" s="108" t="s">
        <v>55</v>
      </c>
      <c r="D31" s="108" t="s">
        <v>56</v>
      </c>
      <c r="E31" s="108" t="s">
        <v>54</v>
      </c>
      <c r="F31" s="109">
        <v>665618</v>
      </c>
      <c r="G31" s="110">
        <v>380000</v>
      </c>
      <c r="H31" s="108" t="s">
        <v>57</v>
      </c>
      <c r="I31" s="108" t="s">
        <v>86</v>
      </c>
      <c r="J31" s="111">
        <v>44925</v>
      </c>
    </row>
    <row r="32" spans="1:10" ht="15">
      <c r="A32" s="108" t="s">
        <v>53</v>
      </c>
      <c r="B32" s="108" t="s">
        <v>159</v>
      </c>
      <c r="C32" s="108" t="s">
        <v>55</v>
      </c>
      <c r="D32" s="108" t="s">
        <v>56</v>
      </c>
      <c r="E32" s="108" t="s">
        <v>63</v>
      </c>
      <c r="F32" s="109">
        <v>665608</v>
      </c>
      <c r="G32" s="110">
        <v>19000</v>
      </c>
      <c r="H32" s="108" t="s">
        <v>57</v>
      </c>
      <c r="I32" s="108" t="s">
        <v>86</v>
      </c>
      <c r="J32" s="111">
        <v>44925</v>
      </c>
    </row>
    <row r="33" spans="1:10" ht="15">
      <c r="A33" s="108" t="s">
        <v>53</v>
      </c>
      <c r="B33" s="108" t="s">
        <v>159</v>
      </c>
      <c r="C33" s="108" t="s">
        <v>101</v>
      </c>
      <c r="D33" s="108" t="s">
        <v>121</v>
      </c>
      <c r="E33" s="108" t="s">
        <v>54</v>
      </c>
      <c r="F33" s="109">
        <v>665641</v>
      </c>
      <c r="G33" s="110">
        <v>370000</v>
      </c>
      <c r="H33" s="108" t="s">
        <v>57</v>
      </c>
      <c r="I33" s="108" t="s">
        <v>86</v>
      </c>
      <c r="J33" s="111">
        <v>44925</v>
      </c>
    </row>
    <row r="34" spans="1:10" ht="15">
      <c r="A34" s="108" t="s">
        <v>53</v>
      </c>
      <c r="B34" s="108" t="s">
        <v>159</v>
      </c>
      <c r="C34" s="108" t="s">
        <v>55</v>
      </c>
      <c r="D34" s="108" t="s">
        <v>82</v>
      </c>
      <c r="E34" s="108" t="s">
        <v>100</v>
      </c>
      <c r="F34" s="109">
        <v>665042</v>
      </c>
      <c r="G34" s="110">
        <v>300000</v>
      </c>
      <c r="H34" s="108" t="s">
        <v>57</v>
      </c>
      <c r="I34" s="108" t="s">
        <v>86</v>
      </c>
      <c r="J34" s="111">
        <v>44908</v>
      </c>
    </row>
    <row r="35" spans="1:10" ht="15">
      <c r="A35" s="108" t="s">
        <v>73</v>
      </c>
      <c r="B35" s="108" t="s">
        <v>160</v>
      </c>
      <c r="C35" s="108" t="s">
        <v>69</v>
      </c>
      <c r="D35" s="108" t="s">
        <v>122</v>
      </c>
      <c r="E35" s="108" t="s">
        <v>54</v>
      </c>
      <c r="F35" s="109">
        <v>665647</v>
      </c>
      <c r="G35" s="110">
        <v>270000</v>
      </c>
      <c r="H35" s="108" t="s">
        <v>57</v>
      </c>
      <c r="I35" s="108" t="s">
        <v>86</v>
      </c>
      <c r="J35" s="111">
        <v>44925</v>
      </c>
    </row>
    <row r="36" spans="1:10" ht="15">
      <c r="A36" s="108" t="s">
        <v>73</v>
      </c>
      <c r="B36" s="108" t="s">
        <v>160</v>
      </c>
      <c r="C36" s="108" t="s">
        <v>69</v>
      </c>
      <c r="D36" s="108" t="s">
        <v>74</v>
      </c>
      <c r="E36" s="108" t="s">
        <v>54</v>
      </c>
      <c r="F36" s="109">
        <v>664786</v>
      </c>
      <c r="G36" s="110">
        <v>345000</v>
      </c>
      <c r="H36" s="108" t="s">
        <v>57</v>
      </c>
      <c r="I36" s="108" t="s">
        <v>86</v>
      </c>
      <c r="J36" s="111">
        <v>44897</v>
      </c>
    </row>
    <row r="37" spans="1:10" ht="15">
      <c r="A37" s="108" t="s">
        <v>73</v>
      </c>
      <c r="B37" s="108" t="s">
        <v>160</v>
      </c>
      <c r="C37" s="108" t="s">
        <v>69</v>
      </c>
      <c r="D37" s="108" t="s">
        <v>74</v>
      </c>
      <c r="E37" s="108" t="s">
        <v>54</v>
      </c>
      <c r="F37" s="109">
        <v>664819</v>
      </c>
      <c r="G37" s="110">
        <v>293500</v>
      </c>
      <c r="H37" s="108" t="s">
        <v>57</v>
      </c>
      <c r="I37" s="108" t="s">
        <v>86</v>
      </c>
      <c r="J37" s="111">
        <v>44900</v>
      </c>
    </row>
    <row r="38" spans="1:10" ht="15">
      <c r="A38" s="108" t="s">
        <v>73</v>
      </c>
      <c r="B38" s="108" t="s">
        <v>160</v>
      </c>
      <c r="C38" s="108" t="s">
        <v>69</v>
      </c>
      <c r="D38" s="108" t="s">
        <v>74</v>
      </c>
      <c r="E38" s="108" t="s">
        <v>111</v>
      </c>
      <c r="F38" s="109">
        <v>665311</v>
      </c>
      <c r="G38" s="130"/>
      <c r="H38" s="108" t="s">
        <v>111</v>
      </c>
      <c r="I38" s="108" t="s">
        <v>111</v>
      </c>
      <c r="J38" s="111">
        <v>44916</v>
      </c>
    </row>
    <row r="39" spans="1:10" ht="15">
      <c r="A39" s="108" t="s">
        <v>96</v>
      </c>
      <c r="B39" s="108" t="s">
        <v>161</v>
      </c>
      <c r="C39" s="108" t="s">
        <v>97</v>
      </c>
      <c r="D39" s="108" t="s">
        <v>98</v>
      </c>
      <c r="E39" s="108" t="s">
        <v>61</v>
      </c>
      <c r="F39" s="109">
        <v>664997</v>
      </c>
      <c r="G39" s="110">
        <v>125000</v>
      </c>
      <c r="H39" s="108" t="s">
        <v>57</v>
      </c>
      <c r="I39" s="108" t="s">
        <v>86</v>
      </c>
      <c r="J39" s="111">
        <v>44907</v>
      </c>
    </row>
    <row r="40" spans="1:10" ht="15">
      <c r="A40" s="108" t="s">
        <v>58</v>
      </c>
      <c r="B40" s="108" t="s">
        <v>162</v>
      </c>
      <c r="C40" s="108" t="s">
        <v>55</v>
      </c>
      <c r="D40" s="108" t="s">
        <v>109</v>
      </c>
      <c r="E40" s="108" t="s">
        <v>54</v>
      </c>
      <c r="F40" s="109">
        <v>665523</v>
      </c>
      <c r="G40" s="110">
        <v>415000</v>
      </c>
      <c r="H40" s="108" t="s">
        <v>57</v>
      </c>
      <c r="I40" s="108" t="s">
        <v>86</v>
      </c>
      <c r="J40" s="111">
        <v>44923</v>
      </c>
    </row>
    <row r="41" spans="1:10" ht="15">
      <c r="A41" s="108" t="s">
        <v>58</v>
      </c>
      <c r="B41" s="108" t="s">
        <v>162</v>
      </c>
      <c r="C41" s="108" t="s">
        <v>55</v>
      </c>
      <c r="D41" s="108" t="s">
        <v>62</v>
      </c>
      <c r="E41" s="108" t="s">
        <v>54</v>
      </c>
      <c r="F41" s="109">
        <v>665276</v>
      </c>
      <c r="G41" s="110">
        <v>561140</v>
      </c>
      <c r="H41" s="108" t="s">
        <v>86</v>
      </c>
      <c r="I41" s="108" t="s">
        <v>86</v>
      </c>
      <c r="J41" s="111">
        <v>44915</v>
      </c>
    </row>
    <row r="42" spans="1:10" ht="15">
      <c r="A42" s="108" t="s">
        <v>58</v>
      </c>
      <c r="B42" s="108" t="s">
        <v>162</v>
      </c>
      <c r="C42" s="108" t="s">
        <v>66</v>
      </c>
      <c r="D42" s="108" t="s">
        <v>67</v>
      </c>
      <c r="E42" s="108" t="s">
        <v>63</v>
      </c>
      <c r="F42" s="109">
        <v>664777</v>
      </c>
      <c r="G42" s="110">
        <v>30000</v>
      </c>
      <c r="H42" s="108" t="s">
        <v>57</v>
      </c>
      <c r="I42" s="108" t="s">
        <v>86</v>
      </c>
      <c r="J42" s="111">
        <v>44897</v>
      </c>
    </row>
    <row r="43" spans="1:10" ht="15">
      <c r="A43" s="108" t="s">
        <v>58</v>
      </c>
      <c r="B43" s="108" t="s">
        <v>162</v>
      </c>
      <c r="C43" s="108" t="s">
        <v>71</v>
      </c>
      <c r="D43" s="108" t="s">
        <v>72</v>
      </c>
      <c r="E43" s="108" t="s">
        <v>54</v>
      </c>
      <c r="F43" s="109">
        <v>664781</v>
      </c>
      <c r="G43" s="110">
        <v>270000</v>
      </c>
      <c r="H43" s="108" t="s">
        <v>57</v>
      </c>
      <c r="I43" s="108" t="s">
        <v>86</v>
      </c>
      <c r="J43" s="111">
        <v>44897</v>
      </c>
    </row>
    <row r="44" spans="1:10" ht="15">
      <c r="A44" s="108" t="s">
        <v>58</v>
      </c>
      <c r="B44" s="108" t="s">
        <v>162</v>
      </c>
      <c r="C44" s="108" t="s">
        <v>55</v>
      </c>
      <c r="D44" s="108" t="s">
        <v>109</v>
      </c>
      <c r="E44" s="108" t="s">
        <v>100</v>
      </c>
      <c r="F44" s="109">
        <v>665217</v>
      </c>
      <c r="G44" s="110">
        <v>146696.78</v>
      </c>
      <c r="H44" s="108" t="s">
        <v>57</v>
      </c>
      <c r="I44" s="108" t="s">
        <v>86</v>
      </c>
      <c r="J44" s="111">
        <v>44914</v>
      </c>
    </row>
    <row r="45" spans="1:10" ht="15">
      <c r="A45" s="108" t="s">
        <v>58</v>
      </c>
      <c r="B45" s="108" t="s">
        <v>162</v>
      </c>
      <c r="C45" s="108" t="s">
        <v>107</v>
      </c>
      <c r="D45" s="108" t="s">
        <v>108</v>
      </c>
      <c r="E45" s="108" t="s">
        <v>63</v>
      </c>
      <c r="F45" s="109">
        <v>665213</v>
      </c>
      <c r="G45" s="110">
        <v>56325</v>
      </c>
      <c r="H45" s="108" t="s">
        <v>57</v>
      </c>
      <c r="I45" s="108" t="s">
        <v>86</v>
      </c>
      <c r="J45" s="111">
        <v>44914</v>
      </c>
    </row>
    <row r="46" spans="1:10" ht="15">
      <c r="A46" s="108" t="s">
        <v>58</v>
      </c>
      <c r="B46" s="108" t="s">
        <v>162</v>
      </c>
      <c r="C46" s="108" t="s">
        <v>55</v>
      </c>
      <c r="D46" s="108" t="s">
        <v>102</v>
      </c>
      <c r="E46" s="108" t="s">
        <v>63</v>
      </c>
      <c r="F46" s="109">
        <v>665078</v>
      </c>
      <c r="G46" s="110">
        <v>272000</v>
      </c>
      <c r="H46" s="108" t="s">
        <v>57</v>
      </c>
      <c r="I46" s="108" t="s">
        <v>86</v>
      </c>
      <c r="J46" s="111">
        <v>44909</v>
      </c>
    </row>
    <row r="47" spans="1:10" ht="15">
      <c r="A47" s="108" t="s">
        <v>58</v>
      </c>
      <c r="B47" s="108" t="s">
        <v>162</v>
      </c>
      <c r="C47" s="108" t="s">
        <v>80</v>
      </c>
      <c r="D47" s="108" t="s">
        <v>81</v>
      </c>
      <c r="E47" s="108" t="s">
        <v>54</v>
      </c>
      <c r="F47" s="109">
        <v>665071</v>
      </c>
      <c r="G47" s="110">
        <v>365900</v>
      </c>
      <c r="H47" s="108" t="s">
        <v>57</v>
      </c>
      <c r="I47" s="108" t="s">
        <v>86</v>
      </c>
      <c r="J47" s="111">
        <v>44909</v>
      </c>
    </row>
    <row r="48" spans="1:10" ht="15">
      <c r="A48" s="108" t="s">
        <v>58</v>
      </c>
      <c r="B48" s="108" t="s">
        <v>162</v>
      </c>
      <c r="C48" s="108" t="s">
        <v>59</v>
      </c>
      <c r="D48" s="108" t="s">
        <v>60</v>
      </c>
      <c r="E48" s="108" t="s">
        <v>54</v>
      </c>
      <c r="F48" s="109">
        <v>665359</v>
      </c>
      <c r="G48" s="110">
        <v>385000</v>
      </c>
      <c r="H48" s="108" t="s">
        <v>57</v>
      </c>
      <c r="I48" s="108" t="s">
        <v>86</v>
      </c>
      <c r="J48" s="111">
        <v>44917</v>
      </c>
    </row>
    <row r="49" spans="1:10" ht="15">
      <c r="A49" s="108" t="s">
        <v>58</v>
      </c>
      <c r="B49" s="108" t="s">
        <v>162</v>
      </c>
      <c r="C49" s="108" t="s">
        <v>59</v>
      </c>
      <c r="D49" s="108" t="s">
        <v>60</v>
      </c>
      <c r="E49" s="108" t="s">
        <v>111</v>
      </c>
      <c r="F49" s="109">
        <v>665330</v>
      </c>
      <c r="G49" s="130"/>
      <c r="H49" s="108" t="s">
        <v>111</v>
      </c>
      <c r="I49" s="108" t="s">
        <v>111</v>
      </c>
      <c r="J49" s="111">
        <v>44916</v>
      </c>
    </row>
    <row r="50" spans="1:10" ht="15">
      <c r="A50" s="108" t="s">
        <v>58</v>
      </c>
      <c r="B50" s="108" t="s">
        <v>162</v>
      </c>
      <c r="C50" s="108" t="s">
        <v>71</v>
      </c>
      <c r="D50" s="108" t="s">
        <v>74</v>
      </c>
      <c r="E50" s="108" t="s">
        <v>63</v>
      </c>
      <c r="F50" s="109">
        <v>664981</v>
      </c>
      <c r="G50" s="110">
        <v>8900000</v>
      </c>
      <c r="H50" s="108" t="s">
        <v>57</v>
      </c>
      <c r="I50" s="108" t="s">
        <v>86</v>
      </c>
      <c r="J50" s="111">
        <v>44904</v>
      </c>
    </row>
    <row r="51" spans="1:10" ht="15">
      <c r="A51" s="108" t="s">
        <v>58</v>
      </c>
      <c r="B51" s="108" t="s">
        <v>162</v>
      </c>
      <c r="C51" s="108" t="s">
        <v>71</v>
      </c>
      <c r="D51" s="108" t="s">
        <v>72</v>
      </c>
      <c r="E51" s="108" t="s">
        <v>61</v>
      </c>
      <c r="F51" s="109">
        <v>664838</v>
      </c>
      <c r="G51" s="110">
        <v>310000</v>
      </c>
      <c r="H51" s="108" t="s">
        <v>57</v>
      </c>
      <c r="I51" s="108" t="s">
        <v>86</v>
      </c>
      <c r="J51" s="111">
        <v>44900</v>
      </c>
    </row>
    <row r="52" spans="1:10" ht="15">
      <c r="A52" s="108" t="s">
        <v>58</v>
      </c>
      <c r="B52" s="108" t="s">
        <v>162</v>
      </c>
      <c r="C52" s="108" t="s">
        <v>59</v>
      </c>
      <c r="D52" s="108" t="s">
        <v>60</v>
      </c>
      <c r="E52" s="108" t="s">
        <v>54</v>
      </c>
      <c r="F52" s="109">
        <v>665124</v>
      </c>
      <c r="G52" s="110">
        <v>700000</v>
      </c>
      <c r="H52" s="108" t="s">
        <v>57</v>
      </c>
      <c r="I52" s="108" t="s">
        <v>86</v>
      </c>
      <c r="J52" s="111">
        <v>44910</v>
      </c>
    </row>
    <row r="53" spans="1:10" ht="15">
      <c r="A53" s="108" t="s">
        <v>58</v>
      </c>
      <c r="B53" s="108" t="s">
        <v>162</v>
      </c>
      <c r="C53" s="108" t="s">
        <v>71</v>
      </c>
      <c r="D53" s="108" t="s">
        <v>95</v>
      </c>
      <c r="E53" s="108" t="s">
        <v>54</v>
      </c>
      <c r="F53" s="109">
        <v>664971</v>
      </c>
      <c r="G53" s="110">
        <v>410000</v>
      </c>
      <c r="H53" s="108" t="s">
        <v>57</v>
      </c>
      <c r="I53" s="108" t="s">
        <v>86</v>
      </c>
      <c r="J53" s="111">
        <v>44904</v>
      </c>
    </row>
    <row r="54" spans="1:10" ht="15">
      <c r="A54" s="108" t="s">
        <v>58</v>
      </c>
      <c r="B54" s="108" t="s">
        <v>162</v>
      </c>
      <c r="C54" s="108" t="s">
        <v>55</v>
      </c>
      <c r="D54" s="108" t="s">
        <v>62</v>
      </c>
      <c r="E54" s="108" t="s">
        <v>111</v>
      </c>
      <c r="F54" s="109">
        <v>665298</v>
      </c>
      <c r="G54" s="130"/>
      <c r="H54" s="108" t="s">
        <v>111</v>
      </c>
      <c r="I54" s="108" t="s">
        <v>111</v>
      </c>
      <c r="J54" s="111">
        <v>44916</v>
      </c>
    </row>
    <row r="55" spans="1:10" ht="15">
      <c r="A55" s="108" t="s">
        <v>58</v>
      </c>
      <c r="B55" s="108" t="s">
        <v>162</v>
      </c>
      <c r="C55" s="108" t="s">
        <v>55</v>
      </c>
      <c r="D55" s="108" t="s">
        <v>62</v>
      </c>
      <c r="E55" s="108" t="s">
        <v>54</v>
      </c>
      <c r="F55" s="109">
        <v>665284</v>
      </c>
      <c r="G55" s="110">
        <v>250000</v>
      </c>
      <c r="H55" s="108" t="s">
        <v>57</v>
      </c>
      <c r="I55" s="108" t="s">
        <v>86</v>
      </c>
      <c r="J55" s="111">
        <v>44915</v>
      </c>
    </row>
    <row r="56" spans="1:10" ht="15">
      <c r="A56" s="108" t="s">
        <v>58</v>
      </c>
      <c r="B56" s="108" t="s">
        <v>162</v>
      </c>
      <c r="C56" s="108" t="s">
        <v>55</v>
      </c>
      <c r="D56" s="108" t="s">
        <v>62</v>
      </c>
      <c r="E56" s="108" t="s">
        <v>54</v>
      </c>
      <c r="F56" s="109">
        <v>665083</v>
      </c>
      <c r="G56" s="110">
        <v>448151</v>
      </c>
      <c r="H56" s="108" t="s">
        <v>86</v>
      </c>
      <c r="I56" s="108" t="s">
        <v>86</v>
      </c>
      <c r="J56" s="111">
        <v>44909</v>
      </c>
    </row>
    <row r="57" spans="1:10" ht="15">
      <c r="A57" s="108" t="s">
        <v>58</v>
      </c>
      <c r="B57" s="108" t="s">
        <v>162</v>
      </c>
      <c r="C57" s="108" t="s">
        <v>80</v>
      </c>
      <c r="D57" s="108" t="s">
        <v>81</v>
      </c>
      <c r="E57" s="108" t="s">
        <v>54</v>
      </c>
      <c r="F57" s="109">
        <v>665277</v>
      </c>
      <c r="G57" s="110">
        <v>280000</v>
      </c>
      <c r="H57" s="108" t="s">
        <v>57</v>
      </c>
      <c r="I57" s="108" t="s">
        <v>86</v>
      </c>
      <c r="J57" s="111">
        <v>44915</v>
      </c>
    </row>
    <row r="58" spans="1:10" ht="15">
      <c r="A58" s="108" t="s">
        <v>58</v>
      </c>
      <c r="B58" s="108" t="s">
        <v>162</v>
      </c>
      <c r="C58" s="108" t="s">
        <v>55</v>
      </c>
      <c r="D58" s="108" t="s">
        <v>62</v>
      </c>
      <c r="E58" s="108" t="s">
        <v>54</v>
      </c>
      <c r="F58" s="109">
        <v>665119</v>
      </c>
      <c r="G58" s="110">
        <v>150000</v>
      </c>
      <c r="H58" s="108" t="s">
        <v>57</v>
      </c>
      <c r="I58" s="108" t="s">
        <v>86</v>
      </c>
      <c r="J58" s="111">
        <v>44910</v>
      </c>
    </row>
    <row r="59" spans="1:10" ht="15">
      <c r="A59" s="108" t="s">
        <v>58</v>
      </c>
      <c r="B59" s="108" t="s">
        <v>162</v>
      </c>
      <c r="C59" s="108" t="s">
        <v>71</v>
      </c>
      <c r="D59" s="108" t="s">
        <v>72</v>
      </c>
      <c r="E59" s="108" t="s">
        <v>54</v>
      </c>
      <c r="F59" s="109">
        <v>665144</v>
      </c>
      <c r="G59" s="110">
        <v>301900</v>
      </c>
      <c r="H59" s="108" t="s">
        <v>57</v>
      </c>
      <c r="I59" s="108" t="s">
        <v>86</v>
      </c>
      <c r="J59" s="111">
        <v>44910</v>
      </c>
    </row>
    <row r="60" spans="1:10" ht="15">
      <c r="A60" s="108" t="s">
        <v>58</v>
      </c>
      <c r="B60" s="108" t="s">
        <v>162</v>
      </c>
      <c r="C60" s="108" t="s">
        <v>66</v>
      </c>
      <c r="D60" s="108" t="s">
        <v>67</v>
      </c>
      <c r="E60" s="108" t="s">
        <v>100</v>
      </c>
      <c r="F60" s="109">
        <v>665046</v>
      </c>
      <c r="G60" s="110">
        <v>107394</v>
      </c>
      <c r="H60" s="108" t="s">
        <v>57</v>
      </c>
      <c r="I60" s="108" t="s">
        <v>86</v>
      </c>
      <c r="J60" s="111">
        <v>44908</v>
      </c>
    </row>
    <row r="61" spans="1:10" ht="15">
      <c r="A61" s="108" t="s">
        <v>58</v>
      </c>
      <c r="B61" s="108" t="s">
        <v>162</v>
      </c>
      <c r="C61" s="108" t="s">
        <v>71</v>
      </c>
      <c r="D61" s="108" t="s">
        <v>99</v>
      </c>
      <c r="E61" s="108" t="s">
        <v>54</v>
      </c>
      <c r="F61" s="109">
        <v>665006</v>
      </c>
      <c r="G61" s="110">
        <v>480000</v>
      </c>
      <c r="H61" s="108" t="s">
        <v>57</v>
      </c>
      <c r="I61" s="108" t="s">
        <v>86</v>
      </c>
      <c r="J61" s="111">
        <v>44907</v>
      </c>
    </row>
    <row r="62" spans="1:10" ht="15">
      <c r="A62" s="108" t="s">
        <v>58</v>
      </c>
      <c r="B62" s="108" t="s">
        <v>162</v>
      </c>
      <c r="C62" s="108" t="s">
        <v>71</v>
      </c>
      <c r="D62" s="108" t="s">
        <v>72</v>
      </c>
      <c r="E62" s="108" t="s">
        <v>61</v>
      </c>
      <c r="F62" s="109">
        <v>665143</v>
      </c>
      <c r="G62" s="110">
        <v>179900</v>
      </c>
      <c r="H62" s="108" t="s">
        <v>57</v>
      </c>
      <c r="I62" s="108" t="s">
        <v>86</v>
      </c>
      <c r="J62" s="111">
        <v>44910</v>
      </c>
    </row>
    <row r="63" spans="1:10" ht="15">
      <c r="A63" s="108" t="s">
        <v>58</v>
      </c>
      <c r="B63" s="108" t="s">
        <v>162</v>
      </c>
      <c r="C63" s="108" t="s">
        <v>66</v>
      </c>
      <c r="D63" s="108" t="s">
        <v>67</v>
      </c>
      <c r="E63" s="108" t="s">
        <v>63</v>
      </c>
      <c r="F63" s="109">
        <v>665070</v>
      </c>
      <c r="G63" s="110">
        <v>6314</v>
      </c>
      <c r="H63" s="108" t="s">
        <v>57</v>
      </c>
      <c r="I63" s="108" t="s">
        <v>86</v>
      </c>
      <c r="J63" s="111">
        <v>44909</v>
      </c>
    </row>
    <row r="64" spans="1:10" ht="15">
      <c r="A64" s="108" t="s">
        <v>58</v>
      </c>
      <c r="B64" s="108" t="s">
        <v>162</v>
      </c>
      <c r="C64" s="108" t="s">
        <v>66</v>
      </c>
      <c r="D64" s="108" t="s">
        <v>67</v>
      </c>
      <c r="E64" s="108" t="s">
        <v>54</v>
      </c>
      <c r="F64" s="109">
        <v>665651</v>
      </c>
      <c r="G64" s="110">
        <v>150000</v>
      </c>
      <c r="H64" s="108" t="s">
        <v>57</v>
      </c>
      <c r="I64" s="108" t="s">
        <v>86</v>
      </c>
      <c r="J64" s="111">
        <v>44925</v>
      </c>
    </row>
    <row r="65" spans="1:10" ht="15">
      <c r="A65" s="108" t="s">
        <v>58</v>
      </c>
      <c r="B65" s="108" t="s">
        <v>162</v>
      </c>
      <c r="C65" s="108" t="s">
        <v>80</v>
      </c>
      <c r="D65" s="108" t="s">
        <v>81</v>
      </c>
      <c r="E65" s="108" t="s">
        <v>54</v>
      </c>
      <c r="F65" s="109">
        <v>664869</v>
      </c>
      <c r="G65" s="110">
        <v>345000</v>
      </c>
      <c r="H65" s="108" t="s">
        <v>57</v>
      </c>
      <c r="I65" s="108" t="s">
        <v>86</v>
      </c>
      <c r="J65" s="111">
        <v>44901</v>
      </c>
    </row>
    <row r="66" spans="1:10" ht="15">
      <c r="A66" s="108" t="s">
        <v>58</v>
      </c>
      <c r="B66" s="108" t="s">
        <v>162</v>
      </c>
      <c r="C66" s="108" t="s">
        <v>66</v>
      </c>
      <c r="D66" s="108" t="s">
        <v>67</v>
      </c>
      <c r="E66" s="108" t="s">
        <v>54</v>
      </c>
      <c r="F66" s="109">
        <v>664909</v>
      </c>
      <c r="G66" s="110">
        <v>370000</v>
      </c>
      <c r="H66" s="108" t="s">
        <v>57</v>
      </c>
      <c r="I66" s="108" t="s">
        <v>86</v>
      </c>
      <c r="J66" s="111">
        <v>44903</v>
      </c>
    </row>
    <row r="67" spans="1:10" ht="15">
      <c r="A67" s="108" t="s">
        <v>58</v>
      </c>
      <c r="B67" s="108" t="s">
        <v>162</v>
      </c>
      <c r="C67" s="108" t="s">
        <v>59</v>
      </c>
      <c r="D67" s="108" t="s">
        <v>60</v>
      </c>
      <c r="E67" s="108" t="s">
        <v>54</v>
      </c>
      <c r="F67" s="109">
        <v>664743</v>
      </c>
      <c r="G67" s="110">
        <v>650000</v>
      </c>
      <c r="H67" s="108" t="s">
        <v>57</v>
      </c>
      <c r="I67" s="108" t="s">
        <v>86</v>
      </c>
      <c r="J67" s="111">
        <v>44896</v>
      </c>
    </row>
    <row r="68" spans="1:10" ht="15">
      <c r="A68" s="108" t="s">
        <v>58</v>
      </c>
      <c r="B68" s="108" t="s">
        <v>162</v>
      </c>
      <c r="C68" s="108" t="s">
        <v>55</v>
      </c>
      <c r="D68" s="108" t="s">
        <v>62</v>
      </c>
      <c r="E68" s="108" t="s">
        <v>61</v>
      </c>
      <c r="F68" s="109">
        <v>664757</v>
      </c>
      <c r="G68" s="110">
        <v>360000</v>
      </c>
      <c r="H68" s="108" t="s">
        <v>57</v>
      </c>
      <c r="I68" s="108" t="s">
        <v>86</v>
      </c>
      <c r="J68" s="111">
        <v>44896</v>
      </c>
    </row>
    <row r="69" spans="1:10" ht="15">
      <c r="A69" s="108" t="s">
        <v>58</v>
      </c>
      <c r="B69" s="108" t="s">
        <v>162</v>
      </c>
      <c r="C69" s="108" t="s">
        <v>116</v>
      </c>
      <c r="D69" s="108" t="s">
        <v>117</v>
      </c>
      <c r="E69" s="108" t="s">
        <v>54</v>
      </c>
      <c r="F69" s="109">
        <v>665596</v>
      </c>
      <c r="G69" s="110">
        <v>360000</v>
      </c>
      <c r="H69" s="108" t="s">
        <v>57</v>
      </c>
      <c r="I69" s="108" t="s">
        <v>86</v>
      </c>
      <c r="J69" s="111">
        <v>44924</v>
      </c>
    </row>
    <row r="70" spans="1:10" ht="15">
      <c r="A70" s="108" t="s">
        <v>58</v>
      </c>
      <c r="B70" s="108" t="s">
        <v>162</v>
      </c>
      <c r="C70" s="108" t="s">
        <v>55</v>
      </c>
      <c r="D70" s="108" t="s">
        <v>62</v>
      </c>
      <c r="E70" s="108" t="s">
        <v>100</v>
      </c>
      <c r="F70" s="109">
        <v>665613</v>
      </c>
      <c r="G70" s="110">
        <v>56000</v>
      </c>
      <c r="H70" s="108" t="s">
        <v>57</v>
      </c>
      <c r="I70" s="108" t="s">
        <v>86</v>
      </c>
      <c r="J70" s="111">
        <v>44925</v>
      </c>
    </row>
    <row r="71" spans="1:10" ht="15">
      <c r="A71" s="108" t="s">
        <v>58</v>
      </c>
      <c r="B71" s="108" t="s">
        <v>162</v>
      </c>
      <c r="C71" s="108" t="s">
        <v>116</v>
      </c>
      <c r="D71" s="108" t="s">
        <v>117</v>
      </c>
      <c r="E71" s="108" t="s">
        <v>54</v>
      </c>
      <c r="F71" s="109">
        <v>665614</v>
      </c>
      <c r="G71" s="110">
        <v>469000</v>
      </c>
      <c r="H71" s="108" t="s">
        <v>57</v>
      </c>
      <c r="I71" s="108" t="s">
        <v>86</v>
      </c>
      <c r="J71" s="111">
        <v>44925</v>
      </c>
    </row>
    <row r="72" spans="1:10" ht="15">
      <c r="A72" s="108" t="s">
        <v>58</v>
      </c>
      <c r="B72" s="108" t="s">
        <v>162</v>
      </c>
      <c r="C72" s="108" t="s">
        <v>55</v>
      </c>
      <c r="D72" s="108" t="s">
        <v>62</v>
      </c>
      <c r="E72" s="108" t="s">
        <v>63</v>
      </c>
      <c r="F72" s="109">
        <v>665615</v>
      </c>
      <c r="G72" s="110">
        <v>50500</v>
      </c>
      <c r="H72" s="108" t="s">
        <v>57</v>
      </c>
      <c r="I72" s="108" t="s">
        <v>86</v>
      </c>
      <c r="J72" s="111">
        <v>44925</v>
      </c>
    </row>
    <row r="73" spans="1:10" ht="15">
      <c r="A73" s="108" t="s">
        <v>58</v>
      </c>
      <c r="B73" s="108" t="s">
        <v>162</v>
      </c>
      <c r="C73" s="108" t="s">
        <v>59</v>
      </c>
      <c r="D73" s="108" t="s">
        <v>60</v>
      </c>
      <c r="E73" s="108" t="s">
        <v>54</v>
      </c>
      <c r="F73" s="109">
        <v>664856</v>
      </c>
      <c r="G73" s="110">
        <v>364000</v>
      </c>
      <c r="H73" s="108" t="s">
        <v>57</v>
      </c>
      <c r="I73" s="108" t="s">
        <v>86</v>
      </c>
      <c r="J73" s="111">
        <v>44901</v>
      </c>
    </row>
    <row r="74" spans="1:10" ht="15">
      <c r="A74" s="108" t="s">
        <v>58</v>
      </c>
      <c r="B74" s="108" t="s">
        <v>162</v>
      </c>
      <c r="C74" s="108" t="s">
        <v>80</v>
      </c>
      <c r="D74" s="108" t="s">
        <v>81</v>
      </c>
      <c r="E74" s="108" t="s">
        <v>61</v>
      </c>
      <c r="F74" s="109">
        <v>665632</v>
      </c>
      <c r="G74" s="110">
        <v>355000</v>
      </c>
      <c r="H74" s="108" t="s">
        <v>57</v>
      </c>
      <c r="I74" s="108" t="s">
        <v>86</v>
      </c>
      <c r="J74" s="111">
        <v>44925</v>
      </c>
    </row>
    <row r="75" spans="1:10" ht="15">
      <c r="A75" s="108" t="s">
        <v>58</v>
      </c>
      <c r="B75" s="108" t="s">
        <v>162</v>
      </c>
      <c r="C75" s="108" t="s">
        <v>59</v>
      </c>
      <c r="D75" s="108" t="s">
        <v>60</v>
      </c>
      <c r="E75" s="108" t="s">
        <v>54</v>
      </c>
      <c r="F75" s="109">
        <v>664748</v>
      </c>
      <c r="G75" s="110">
        <v>404000</v>
      </c>
      <c r="H75" s="108" t="s">
        <v>57</v>
      </c>
      <c r="I75" s="108" t="s">
        <v>86</v>
      </c>
      <c r="J75" s="111">
        <v>44896</v>
      </c>
    </row>
    <row r="76" spans="1:10" ht="15">
      <c r="A76" s="108" t="s">
        <v>58</v>
      </c>
      <c r="B76" s="108" t="s">
        <v>162</v>
      </c>
      <c r="C76" s="108" t="s">
        <v>55</v>
      </c>
      <c r="D76" s="108" t="s">
        <v>62</v>
      </c>
      <c r="E76" s="108" t="s">
        <v>54</v>
      </c>
      <c r="F76" s="109">
        <v>665397</v>
      </c>
      <c r="G76" s="110">
        <v>375000</v>
      </c>
      <c r="H76" s="108" t="s">
        <v>57</v>
      </c>
      <c r="I76" s="108" t="s">
        <v>86</v>
      </c>
      <c r="J76" s="111">
        <v>44918</v>
      </c>
    </row>
    <row r="77" spans="1:10" ht="15">
      <c r="A77" s="108" t="s">
        <v>58</v>
      </c>
      <c r="B77" s="108" t="s">
        <v>162</v>
      </c>
      <c r="C77" s="108" t="s">
        <v>71</v>
      </c>
      <c r="D77" s="108" t="s">
        <v>113</v>
      </c>
      <c r="E77" s="108" t="s">
        <v>54</v>
      </c>
      <c r="F77" s="109">
        <v>665406</v>
      </c>
      <c r="G77" s="110">
        <v>355000</v>
      </c>
      <c r="H77" s="108" t="s">
        <v>57</v>
      </c>
      <c r="I77" s="108" t="s">
        <v>86</v>
      </c>
      <c r="J77" s="111">
        <v>44918</v>
      </c>
    </row>
    <row r="78" spans="1:10" ht="15">
      <c r="A78" s="108" t="s">
        <v>58</v>
      </c>
      <c r="B78" s="108" t="s">
        <v>162</v>
      </c>
      <c r="C78" s="108" t="s">
        <v>80</v>
      </c>
      <c r="D78" s="108" t="s">
        <v>81</v>
      </c>
      <c r="E78" s="108" t="s">
        <v>54</v>
      </c>
      <c r="F78" s="109">
        <v>665413</v>
      </c>
      <c r="G78" s="110">
        <v>295000</v>
      </c>
      <c r="H78" s="108" t="s">
        <v>57</v>
      </c>
      <c r="I78" s="108" t="s">
        <v>86</v>
      </c>
      <c r="J78" s="111">
        <v>44918</v>
      </c>
    </row>
    <row r="79" spans="1:10" ht="15">
      <c r="A79" s="108" t="s">
        <v>58</v>
      </c>
      <c r="B79" s="108" t="s">
        <v>162</v>
      </c>
      <c r="C79" s="108" t="s">
        <v>69</v>
      </c>
      <c r="D79" s="108" t="s">
        <v>115</v>
      </c>
      <c r="E79" s="108" t="s">
        <v>54</v>
      </c>
      <c r="F79" s="109">
        <v>665421</v>
      </c>
      <c r="G79" s="110">
        <v>509900</v>
      </c>
      <c r="H79" s="108" t="s">
        <v>57</v>
      </c>
      <c r="I79" s="108" t="s">
        <v>86</v>
      </c>
      <c r="J79" s="111">
        <v>44918</v>
      </c>
    </row>
    <row r="80" spans="1:10" ht="15">
      <c r="A80" s="108" t="s">
        <v>58</v>
      </c>
      <c r="B80" s="108" t="s">
        <v>162</v>
      </c>
      <c r="C80" s="108" t="s">
        <v>116</v>
      </c>
      <c r="D80" s="108" t="s">
        <v>117</v>
      </c>
      <c r="E80" s="108" t="s">
        <v>54</v>
      </c>
      <c r="F80" s="109">
        <v>665429</v>
      </c>
      <c r="G80" s="110">
        <v>130000</v>
      </c>
      <c r="H80" s="108" t="s">
        <v>57</v>
      </c>
      <c r="I80" s="108" t="s">
        <v>86</v>
      </c>
      <c r="J80" s="111">
        <v>44918</v>
      </c>
    </row>
    <row r="81" spans="1:10" ht="15">
      <c r="A81" s="108" t="s">
        <v>58</v>
      </c>
      <c r="B81" s="108" t="s">
        <v>162</v>
      </c>
      <c r="C81" s="108" t="s">
        <v>59</v>
      </c>
      <c r="D81" s="108" t="s">
        <v>60</v>
      </c>
      <c r="E81" s="108" t="s">
        <v>54</v>
      </c>
      <c r="F81" s="109">
        <v>665469</v>
      </c>
      <c r="G81" s="110">
        <v>605000</v>
      </c>
      <c r="H81" s="108" t="s">
        <v>86</v>
      </c>
      <c r="I81" s="108" t="s">
        <v>86</v>
      </c>
      <c r="J81" s="111">
        <v>44922</v>
      </c>
    </row>
    <row r="82" spans="1:10" ht="15">
      <c r="A82" s="108" t="s">
        <v>58</v>
      </c>
      <c r="B82" s="108" t="s">
        <v>162</v>
      </c>
      <c r="C82" s="108" t="s">
        <v>71</v>
      </c>
      <c r="D82" s="108" t="s">
        <v>72</v>
      </c>
      <c r="E82" s="108" t="s">
        <v>61</v>
      </c>
      <c r="F82" s="109">
        <v>665654</v>
      </c>
      <c r="G82" s="110">
        <v>340000</v>
      </c>
      <c r="H82" s="108" t="s">
        <v>57</v>
      </c>
      <c r="I82" s="108" t="s">
        <v>86</v>
      </c>
      <c r="J82" s="111">
        <v>44925</v>
      </c>
    </row>
    <row r="83" spans="1:10" ht="15">
      <c r="A83" s="108" t="s">
        <v>58</v>
      </c>
      <c r="B83" s="108" t="s">
        <v>162</v>
      </c>
      <c r="C83" s="108" t="s">
        <v>71</v>
      </c>
      <c r="D83" s="108" t="s">
        <v>72</v>
      </c>
      <c r="E83" s="108" t="s">
        <v>61</v>
      </c>
      <c r="F83" s="109">
        <v>665656</v>
      </c>
      <c r="G83" s="110">
        <v>299900</v>
      </c>
      <c r="H83" s="108" t="s">
        <v>57</v>
      </c>
      <c r="I83" s="108" t="s">
        <v>86</v>
      </c>
      <c r="J83" s="111">
        <v>44925</v>
      </c>
    </row>
    <row r="84" spans="1:10" ht="15">
      <c r="A84" s="108" t="s">
        <v>58</v>
      </c>
      <c r="B84" s="108" t="s">
        <v>162</v>
      </c>
      <c r="C84" s="108" t="s">
        <v>55</v>
      </c>
      <c r="D84" s="108" t="s">
        <v>109</v>
      </c>
      <c r="E84" s="108" t="s">
        <v>61</v>
      </c>
      <c r="F84" s="109">
        <v>665622</v>
      </c>
      <c r="G84" s="110">
        <v>285000</v>
      </c>
      <c r="H84" s="108" t="s">
        <v>57</v>
      </c>
      <c r="I84" s="108" t="s">
        <v>86</v>
      </c>
      <c r="J84" s="111">
        <v>44925</v>
      </c>
    </row>
    <row r="85" spans="1:10" ht="15">
      <c r="A85" s="108" t="s">
        <v>58</v>
      </c>
      <c r="B85" s="108" t="s">
        <v>162</v>
      </c>
      <c r="C85" s="108" t="s">
        <v>55</v>
      </c>
      <c r="D85" s="108" t="s">
        <v>62</v>
      </c>
      <c r="E85" s="108" t="s">
        <v>54</v>
      </c>
      <c r="F85" s="109">
        <v>665569</v>
      </c>
      <c r="G85" s="110">
        <v>475000</v>
      </c>
      <c r="H85" s="108" t="s">
        <v>57</v>
      </c>
      <c r="I85" s="108" t="s">
        <v>86</v>
      </c>
      <c r="J85" s="111">
        <v>44924</v>
      </c>
    </row>
    <row r="86" spans="1:10" ht="15">
      <c r="A86" s="108" t="s">
        <v>58</v>
      </c>
      <c r="B86" s="108" t="s">
        <v>162</v>
      </c>
      <c r="C86" s="108" t="s">
        <v>59</v>
      </c>
      <c r="D86" s="108" t="s">
        <v>60</v>
      </c>
      <c r="E86" s="108" t="s">
        <v>54</v>
      </c>
      <c r="F86" s="109">
        <v>665517</v>
      </c>
      <c r="G86" s="110">
        <v>349000</v>
      </c>
      <c r="H86" s="108" t="s">
        <v>57</v>
      </c>
      <c r="I86" s="108" t="s">
        <v>86</v>
      </c>
      <c r="J86" s="111">
        <v>44923</v>
      </c>
    </row>
    <row r="87" spans="1:10" ht="15">
      <c r="A87" s="108" t="s">
        <v>58</v>
      </c>
      <c r="B87" s="108" t="s">
        <v>162</v>
      </c>
      <c r="C87" s="108" t="s">
        <v>66</v>
      </c>
      <c r="D87" s="108" t="s">
        <v>67</v>
      </c>
      <c r="E87" s="108" t="s">
        <v>61</v>
      </c>
      <c r="F87" s="109">
        <v>665588</v>
      </c>
      <c r="G87" s="110">
        <v>330000</v>
      </c>
      <c r="H87" s="108" t="s">
        <v>57</v>
      </c>
      <c r="I87" s="108" t="s">
        <v>86</v>
      </c>
      <c r="J87" s="111">
        <v>44924</v>
      </c>
    </row>
    <row r="88" spans="1:10" ht="15">
      <c r="A88" s="108" t="s">
        <v>58</v>
      </c>
      <c r="B88" s="108" t="s">
        <v>162</v>
      </c>
      <c r="C88" s="108" t="s">
        <v>71</v>
      </c>
      <c r="D88" s="108" t="s">
        <v>72</v>
      </c>
      <c r="E88" s="108" t="s">
        <v>61</v>
      </c>
      <c r="F88" s="109">
        <v>665660</v>
      </c>
      <c r="G88" s="110">
        <v>130000</v>
      </c>
      <c r="H88" s="108" t="s">
        <v>57</v>
      </c>
      <c r="I88" s="108" t="s">
        <v>86</v>
      </c>
      <c r="J88" s="111">
        <v>44925</v>
      </c>
    </row>
    <row r="89" spans="1:10" ht="15">
      <c r="A89" s="108" t="s">
        <v>58</v>
      </c>
      <c r="B89" s="108" t="s">
        <v>162</v>
      </c>
      <c r="C89" s="108" t="s">
        <v>66</v>
      </c>
      <c r="D89" s="108" t="s">
        <v>67</v>
      </c>
      <c r="E89" s="108" t="s">
        <v>54</v>
      </c>
      <c r="F89" s="109">
        <v>664772</v>
      </c>
      <c r="G89" s="110">
        <v>460000</v>
      </c>
      <c r="H89" s="108" t="s">
        <v>57</v>
      </c>
      <c r="I89" s="108" t="s">
        <v>86</v>
      </c>
      <c r="J89" s="111">
        <v>44897</v>
      </c>
    </row>
    <row r="90" spans="1:10" ht="15">
      <c r="A90" s="108" t="s">
        <v>58</v>
      </c>
      <c r="B90" s="108" t="s">
        <v>162</v>
      </c>
      <c r="C90" s="108" t="s">
        <v>71</v>
      </c>
      <c r="D90" s="108" t="s">
        <v>72</v>
      </c>
      <c r="E90" s="108" t="s">
        <v>54</v>
      </c>
      <c r="F90" s="109">
        <v>665537</v>
      </c>
      <c r="G90" s="110">
        <v>225000</v>
      </c>
      <c r="H90" s="108" t="s">
        <v>57</v>
      </c>
      <c r="I90" s="108" t="s">
        <v>86</v>
      </c>
      <c r="J90" s="111">
        <v>44923</v>
      </c>
    </row>
    <row r="91" spans="1:10" ht="15">
      <c r="A91" s="108" t="s">
        <v>58</v>
      </c>
      <c r="B91" s="108" t="s">
        <v>162</v>
      </c>
      <c r="C91" s="108" t="s">
        <v>101</v>
      </c>
      <c r="D91" s="108" t="s">
        <v>95</v>
      </c>
      <c r="E91" s="108" t="s">
        <v>54</v>
      </c>
      <c r="F91" s="109">
        <v>665552</v>
      </c>
      <c r="G91" s="110">
        <v>530000</v>
      </c>
      <c r="H91" s="108" t="s">
        <v>57</v>
      </c>
      <c r="I91" s="108" t="s">
        <v>86</v>
      </c>
      <c r="J91" s="111">
        <v>44924</v>
      </c>
    </row>
    <row r="92" spans="1:10" ht="15">
      <c r="A92" s="108" t="s">
        <v>58</v>
      </c>
      <c r="B92" s="108" t="s">
        <v>162</v>
      </c>
      <c r="C92" s="108" t="s">
        <v>59</v>
      </c>
      <c r="D92" s="108" t="s">
        <v>60</v>
      </c>
      <c r="E92" s="108" t="s">
        <v>54</v>
      </c>
      <c r="F92" s="109">
        <v>665575</v>
      </c>
      <c r="G92" s="110">
        <v>320000</v>
      </c>
      <c r="H92" s="108" t="s">
        <v>57</v>
      </c>
      <c r="I92" s="108" t="s">
        <v>86</v>
      </c>
      <c r="J92" s="111">
        <v>44924</v>
      </c>
    </row>
    <row r="93" spans="1:10" ht="15">
      <c r="A93" s="108" t="s">
        <v>58</v>
      </c>
      <c r="B93" s="108" t="s">
        <v>162</v>
      </c>
      <c r="C93" s="108" t="s">
        <v>66</v>
      </c>
      <c r="D93" s="108" t="s">
        <v>67</v>
      </c>
      <c r="E93" s="108" t="s">
        <v>54</v>
      </c>
      <c r="F93" s="109">
        <v>665561</v>
      </c>
      <c r="G93" s="110">
        <v>950000</v>
      </c>
      <c r="H93" s="108" t="s">
        <v>57</v>
      </c>
      <c r="I93" s="108" t="s">
        <v>86</v>
      </c>
      <c r="J93" s="111">
        <v>44924</v>
      </c>
    </row>
    <row r="94" spans="1:10" ht="15">
      <c r="A94" s="108" t="s">
        <v>75</v>
      </c>
      <c r="B94" s="108" t="s">
        <v>163</v>
      </c>
      <c r="C94" s="108" t="s">
        <v>59</v>
      </c>
      <c r="D94" s="108" t="s">
        <v>114</v>
      </c>
      <c r="E94" s="108" t="s">
        <v>54</v>
      </c>
      <c r="F94" s="109">
        <v>665409</v>
      </c>
      <c r="G94" s="110">
        <v>382000</v>
      </c>
      <c r="H94" s="108" t="s">
        <v>57</v>
      </c>
      <c r="I94" s="108" t="s">
        <v>86</v>
      </c>
      <c r="J94" s="111">
        <v>44918</v>
      </c>
    </row>
    <row r="95" spans="1:10" ht="15">
      <c r="A95" s="108" t="s">
        <v>75</v>
      </c>
      <c r="B95" s="108" t="s">
        <v>163</v>
      </c>
      <c r="C95" s="108" t="s">
        <v>59</v>
      </c>
      <c r="D95" s="108" t="s">
        <v>114</v>
      </c>
      <c r="E95" s="108" t="s">
        <v>54</v>
      </c>
      <c r="F95" s="109">
        <v>665536</v>
      </c>
      <c r="G95" s="110">
        <v>360000</v>
      </c>
      <c r="H95" s="108" t="s">
        <v>57</v>
      </c>
      <c r="I95" s="108" t="s">
        <v>86</v>
      </c>
      <c r="J95" s="111">
        <v>44923</v>
      </c>
    </row>
    <row r="96" spans="1:10" ht="15">
      <c r="A96" s="108" t="s">
        <v>75</v>
      </c>
      <c r="B96" s="108" t="s">
        <v>163</v>
      </c>
      <c r="C96" s="108" t="s">
        <v>80</v>
      </c>
      <c r="D96" s="108" t="s">
        <v>92</v>
      </c>
      <c r="E96" s="108" t="s">
        <v>54</v>
      </c>
      <c r="F96" s="109">
        <v>664956</v>
      </c>
      <c r="G96" s="110">
        <v>399900</v>
      </c>
      <c r="H96" s="108" t="s">
        <v>57</v>
      </c>
      <c r="I96" s="108" t="s">
        <v>86</v>
      </c>
      <c r="J96" s="111">
        <v>44904</v>
      </c>
    </row>
    <row r="97" spans="1:10" ht="15">
      <c r="A97" s="108" t="s">
        <v>75</v>
      </c>
      <c r="B97" s="108" t="s">
        <v>163</v>
      </c>
      <c r="C97" s="108" t="s">
        <v>80</v>
      </c>
      <c r="D97" s="108" t="s">
        <v>92</v>
      </c>
      <c r="E97" s="108" t="s">
        <v>61</v>
      </c>
      <c r="F97" s="109">
        <v>664954</v>
      </c>
      <c r="G97" s="110">
        <v>385000</v>
      </c>
      <c r="H97" s="108" t="s">
        <v>57</v>
      </c>
      <c r="I97" s="108" t="s">
        <v>86</v>
      </c>
      <c r="J97" s="111">
        <v>44904</v>
      </c>
    </row>
    <row r="98" spans="1:10" ht="15">
      <c r="A98" s="108" t="s">
        <v>75</v>
      </c>
      <c r="B98" s="108" t="s">
        <v>163</v>
      </c>
      <c r="C98" s="108" t="s">
        <v>55</v>
      </c>
      <c r="D98" s="108" t="s">
        <v>76</v>
      </c>
      <c r="E98" s="108" t="s">
        <v>54</v>
      </c>
      <c r="F98" s="109">
        <v>665207</v>
      </c>
      <c r="G98" s="110">
        <v>425000</v>
      </c>
      <c r="H98" s="108" t="s">
        <v>57</v>
      </c>
      <c r="I98" s="108" t="s">
        <v>86</v>
      </c>
      <c r="J98" s="111">
        <v>44914</v>
      </c>
    </row>
    <row r="99" spans="1:10" ht="15">
      <c r="A99" s="108" t="s">
        <v>75</v>
      </c>
      <c r="B99" s="108" t="s">
        <v>163</v>
      </c>
      <c r="C99" s="108" t="s">
        <v>69</v>
      </c>
      <c r="D99" s="108" t="s">
        <v>110</v>
      </c>
      <c r="E99" s="108" t="s">
        <v>61</v>
      </c>
      <c r="F99" s="109">
        <v>665241</v>
      </c>
      <c r="G99" s="110">
        <v>333000</v>
      </c>
      <c r="H99" s="108" t="s">
        <v>57</v>
      </c>
      <c r="I99" s="108" t="s">
        <v>86</v>
      </c>
      <c r="J99" s="111">
        <v>44914</v>
      </c>
    </row>
    <row r="100" spans="1:10" ht="15">
      <c r="A100" s="108" t="s">
        <v>75</v>
      </c>
      <c r="B100" s="108" t="s">
        <v>163</v>
      </c>
      <c r="C100" s="108" t="s">
        <v>80</v>
      </c>
      <c r="D100" s="108" t="s">
        <v>92</v>
      </c>
      <c r="E100" s="108" t="s">
        <v>61</v>
      </c>
      <c r="F100" s="109">
        <v>665628</v>
      </c>
      <c r="G100" s="110">
        <v>210000</v>
      </c>
      <c r="H100" s="108" t="s">
        <v>57</v>
      </c>
      <c r="I100" s="108" t="s">
        <v>86</v>
      </c>
      <c r="J100" s="111">
        <v>44925</v>
      </c>
    </row>
    <row r="101" spans="1:10" ht="15">
      <c r="A101" s="108" t="s">
        <v>75</v>
      </c>
      <c r="B101" s="108" t="s">
        <v>163</v>
      </c>
      <c r="C101" s="108" t="s">
        <v>80</v>
      </c>
      <c r="D101" s="108" t="s">
        <v>92</v>
      </c>
      <c r="E101" s="108" t="s">
        <v>54</v>
      </c>
      <c r="F101" s="109">
        <v>665256</v>
      </c>
      <c r="G101" s="110">
        <v>375000</v>
      </c>
      <c r="H101" s="108" t="s">
        <v>57</v>
      </c>
      <c r="I101" s="108" t="s">
        <v>86</v>
      </c>
      <c r="J101" s="111">
        <v>44915</v>
      </c>
    </row>
    <row r="102" spans="1:10" ht="15">
      <c r="A102" s="108" t="s">
        <v>75</v>
      </c>
      <c r="B102" s="108" t="s">
        <v>163</v>
      </c>
      <c r="C102" s="108" t="s">
        <v>80</v>
      </c>
      <c r="D102" s="108" t="s">
        <v>92</v>
      </c>
      <c r="E102" s="108" t="s">
        <v>54</v>
      </c>
      <c r="F102" s="109">
        <v>665473</v>
      </c>
      <c r="G102" s="110">
        <v>339000</v>
      </c>
      <c r="H102" s="108" t="s">
        <v>57</v>
      </c>
      <c r="I102" s="108" t="s">
        <v>86</v>
      </c>
      <c r="J102" s="111">
        <v>44922</v>
      </c>
    </row>
    <row r="103" spans="1:10" ht="15">
      <c r="A103" s="108" t="s">
        <v>75</v>
      </c>
      <c r="B103" s="108" t="s">
        <v>163</v>
      </c>
      <c r="C103" s="108" t="s">
        <v>55</v>
      </c>
      <c r="D103" s="108" t="s">
        <v>76</v>
      </c>
      <c r="E103" s="108" t="s">
        <v>54</v>
      </c>
      <c r="F103" s="109">
        <v>664810</v>
      </c>
      <c r="G103" s="110">
        <v>320000</v>
      </c>
      <c r="H103" s="108" t="s">
        <v>57</v>
      </c>
      <c r="I103" s="108" t="s">
        <v>86</v>
      </c>
      <c r="J103" s="111">
        <v>44900</v>
      </c>
    </row>
    <row r="104" spans="1:10" ht="15">
      <c r="A104" s="108" t="s">
        <v>75</v>
      </c>
      <c r="B104" s="108" t="s">
        <v>163</v>
      </c>
      <c r="C104" s="108" t="s">
        <v>71</v>
      </c>
      <c r="D104" s="108" t="s">
        <v>74</v>
      </c>
      <c r="E104" s="108" t="s">
        <v>54</v>
      </c>
      <c r="F104" s="109">
        <v>664808</v>
      </c>
      <c r="G104" s="110">
        <v>440000</v>
      </c>
      <c r="H104" s="108" t="s">
        <v>57</v>
      </c>
      <c r="I104" s="108" t="s">
        <v>86</v>
      </c>
      <c r="J104" s="111">
        <v>44900</v>
      </c>
    </row>
    <row r="105" spans="1:10" ht="15">
      <c r="A105" s="108" t="s">
        <v>75</v>
      </c>
      <c r="B105" s="108" t="s">
        <v>163</v>
      </c>
      <c r="C105" s="108" t="s">
        <v>80</v>
      </c>
      <c r="D105" s="108" t="s">
        <v>92</v>
      </c>
      <c r="E105" s="108" t="s">
        <v>54</v>
      </c>
      <c r="F105" s="109">
        <v>665483</v>
      </c>
      <c r="G105" s="110">
        <v>318000</v>
      </c>
      <c r="H105" s="108" t="s">
        <v>57</v>
      </c>
      <c r="I105" s="108" t="s">
        <v>86</v>
      </c>
      <c r="J105" s="111">
        <v>44922</v>
      </c>
    </row>
    <row r="106" spans="1:10" ht="15">
      <c r="A106" s="108" t="s">
        <v>75</v>
      </c>
      <c r="B106" s="108" t="s">
        <v>163</v>
      </c>
      <c r="C106" s="108" t="s">
        <v>80</v>
      </c>
      <c r="D106" s="108" t="s">
        <v>92</v>
      </c>
      <c r="E106" s="108" t="s">
        <v>54</v>
      </c>
      <c r="F106" s="109">
        <v>665534</v>
      </c>
      <c r="G106" s="110">
        <v>360000</v>
      </c>
      <c r="H106" s="108" t="s">
        <v>57</v>
      </c>
      <c r="I106" s="108" t="s">
        <v>86</v>
      </c>
      <c r="J106" s="111">
        <v>44923</v>
      </c>
    </row>
    <row r="107" spans="1:10" ht="15">
      <c r="A107" s="108" t="s">
        <v>75</v>
      </c>
      <c r="B107" s="108" t="s">
        <v>163</v>
      </c>
      <c r="C107" s="108" t="s">
        <v>80</v>
      </c>
      <c r="D107" s="108" t="s">
        <v>92</v>
      </c>
      <c r="E107" s="108" t="s">
        <v>54</v>
      </c>
      <c r="F107" s="109">
        <v>665529</v>
      </c>
      <c r="G107" s="110">
        <v>450000</v>
      </c>
      <c r="H107" s="108" t="s">
        <v>57</v>
      </c>
      <c r="I107" s="108" t="s">
        <v>86</v>
      </c>
      <c r="J107" s="111">
        <v>44923</v>
      </c>
    </row>
    <row r="108" spans="1:10" ht="15">
      <c r="A108" s="108" t="s">
        <v>75</v>
      </c>
      <c r="B108" s="108" t="s">
        <v>163</v>
      </c>
      <c r="C108" s="108" t="s">
        <v>55</v>
      </c>
      <c r="D108" s="108" t="s">
        <v>76</v>
      </c>
      <c r="E108" s="108" t="s">
        <v>54</v>
      </c>
      <c r="F108" s="109">
        <v>665371</v>
      </c>
      <c r="G108" s="110">
        <v>675000</v>
      </c>
      <c r="H108" s="108" t="s">
        <v>57</v>
      </c>
      <c r="I108" s="108" t="s">
        <v>86</v>
      </c>
      <c r="J108" s="111">
        <v>44917</v>
      </c>
    </row>
    <row r="109" spans="1:10" ht="15">
      <c r="A109" s="108" t="s">
        <v>75</v>
      </c>
      <c r="B109" s="108" t="s">
        <v>163</v>
      </c>
      <c r="C109" s="108" t="s">
        <v>55</v>
      </c>
      <c r="D109" s="108" t="s">
        <v>76</v>
      </c>
      <c r="E109" s="108" t="s">
        <v>54</v>
      </c>
      <c r="F109" s="109">
        <v>665164</v>
      </c>
      <c r="G109" s="110">
        <v>383900</v>
      </c>
      <c r="H109" s="108" t="s">
        <v>57</v>
      </c>
      <c r="I109" s="108" t="s">
        <v>86</v>
      </c>
      <c r="J109" s="111">
        <v>44911</v>
      </c>
    </row>
    <row r="110" spans="1:10" ht="15">
      <c r="A110" s="108" t="s">
        <v>75</v>
      </c>
      <c r="B110" s="108" t="s">
        <v>163</v>
      </c>
      <c r="C110" s="108" t="s">
        <v>105</v>
      </c>
      <c r="D110" s="108" t="s">
        <v>106</v>
      </c>
      <c r="E110" s="108" t="s">
        <v>54</v>
      </c>
      <c r="F110" s="109">
        <v>665616</v>
      </c>
      <c r="G110" s="110">
        <v>450000</v>
      </c>
      <c r="H110" s="108" t="s">
        <v>57</v>
      </c>
      <c r="I110" s="108" t="s">
        <v>86</v>
      </c>
      <c r="J110" s="111">
        <v>44925</v>
      </c>
    </row>
    <row r="111" spans="1:10" ht="15">
      <c r="A111" s="108" t="s">
        <v>75</v>
      </c>
      <c r="B111" s="108" t="s">
        <v>163</v>
      </c>
      <c r="C111" s="108" t="s">
        <v>55</v>
      </c>
      <c r="D111" s="108" t="s">
        <v>76</v>
      </c>
      <c r="E111" s="108" t="s">
        <v>54</v>
      </c>
      <c r="F111" s="109">
        <v>665176</v>
      </c>
      <c r="G111" s="110">
        <v>600000</v>
      </c>
      <c r="H111" s="108" t="s">
        <v>57</v>
      </c>
      <c r="I111" s="108" t="s">
        <v>86</v>
      </c>
      <c r="J111" s="111">
        <v>44911</v>
      </c>
    </row>
    <row r="112" spans="1:10" ht="15">
      <c r="A112" s="108" t="s">
        <v>75</v>
      </c>
      <c r="B112" s="108" t="s">
        <v>163</v>
      </c>
      <c r="C112" s="108" t="s">
        <v>71</v>
      </c>
      <c r="D112" s="108" t="s">
        <v>118</v>
      </c>
      <c r="E112" s="108" t="s">
        <v>54</v>
      </c>
      <c r="F112" s="109">
        <v>665557</v>
      </c>
      <c r="G112" s="110">
        <v>350000</v>
      </c>
      <c r="H112" s="108" t="s">
        <v>57</v>
      </c>
      <c r="I112" s="108" t="s">
        <v>86</v>
      </c>
      <c r="J112" s="111">
        <v>44924</v>
      </c>
    </row>
    <row r="113" spans="1:10" ht="15">
      <c r="A113" s="108" t="s">
        <v>75</v>
      </c>
      <c r="B113" s="108" t="s">
        <v>163</v>
      </c>
      <c r="C113" s="108" t="s">
        <v>55</v>
      </c>
      <c r="D113" s="108" t="s">
        <v>76</v>
      </c>
      <c r="E113" s="108" t="s">
        <v>54</v>
      </c>
      <c r="F113" s="109">
        <v>665563</v>
      </c>
      <c r="G113" s="110">
        <v>390000</v>
      </c>
      <c r="H113" s="108" t="s">
        <v>57</v>
      </c>
      <c r="I113" s="108" t="s">
        <v>86</v>
      </c>
      <c r="J113" s="111">
        <v>44924</v>
      </c>
    </row>
    <row r="114" spans="1:10" ht="15">
      <c r="A114" s="108" t="s">
        <v>75</v>
      </c>
      <c r="B114" s="108" t="s">
        <v>163</v>
      </c>
      <c r="C114" s="108" t="s">
        <v>80</v>
      </c>
      <c r="D114" s="108" t="s">
        <v>92</v>
      </c>
      <c r="E114" s="108" t="s">
        <v>63</v>
      </c>
      <c r="F114" s="109">
        <v>665541</v>
      </c>
      <c r="G114" s="110">
        <v>17000</v>
      </c>
      <c r="H114" s="108" t="s">
        <v>57</v>
      </c>
      <c r="I114" s="108" t="s">
        <v>86</v>
      </c>
      <c r="J114" s="111">
        <v>44923</v>
      </c>
    </row>
    <row r="115" spans="1:10" ht="15">
      <c r="A115" s="108" t="s">
        <v>75</v>
      </c>
      <c r="B115" s="108" t="s">
        <v>163</v>
      </c>
      <c r="C115" s="108" t="s">
        <v>71</v>
      </c>
      <c r="D115" s="108" t="s">
        <v>87</v>
      </c>
      <c r="E115" s="108" t="s">
        <v>63</v>
      </c>
      <c r="F115" s="109">
        <v>664938</v>
      </c>
      <c r="G115" s="110">
        <v>25000</v>
      </c>
      <c r="H115" s="108" t="s">
        <v>57</v>
      </c>
      <c r="I115" s="108" t="s">
        <v>86</v>
      </c>
      <c r="J115" s="111">
        <v>44904</v>
      </c>
    </row>
    <row r="116" spans="1:10" ht="15">
      <c r="A116" s="108" t="s">
        <v>75</v>
      </c>
      <c r="B116" s="108" t="s">
        <v>163</v>
      </c>
      <c r="C116" s="108" t="s">
        <v>80</v>
      </c>
      <c r="D116" s="108" t="s">
        <v>92</v>
      </c>
      <c r="E116" s="108" t="s">
        <v>54</v>
      </c>
      <c r="F116" s="109">
        <v>665634</v>
      </c>
      <c r="G116" s="110">
        <v>360000</v>
      </c>
      <c r="H116" s="108" t="s">
        <v>57</v>
      </c>
      <c r="I116" s="108" t="s">
        <v>86</v>
      </c>
      <c r="J116" s="111">
        <v>44925</v>
      </c>
    </row>
    <row r="117" spans="1:10" ht="15">
      <c r="A117" s="108" t="s">
        <v>75</v>
      </c>
      <c r="B117" s="108" t="s">
        <v>163</v>
      </c>
      <c r="C117" s="108" t="s">
        <v>55</v>
      </c>
      <c r="D117" s="108" t="s">
        <v>120</v>
      </c>
      <c r="E117" s="108" t="s">
        <v>54</v>
      </c>
      <c r="F117" s="109">
        <v>665582</v>
      </c>
      <c r="G117" s="110">
        <v>339900</v>
      </c>
      <c r="H117" s="108" t="s">
        <v>57</v>
      </c>
      <c r="I117" s="108" t="s">
        <v>86</v>
      </c>
      <c r="J117" s="111">
        <v>44924</v>
      </c>
    </row>
    <row r="118" spans="1:10" ht="15">
      <c r="A118" s="108" t="s">
        <v>75</v>
      </c>
      <c r="B118" s="108" t="s">
        <v>163</v>
      </c>
      <c r="C118" s="108" t="s">
        <v>105</v>
      </c>
      <c r="D118" s="108" t="s">
        <v>106</v>
      </c>
      <c r="E118" s="108" t="s">
        <v>54</v>
      </c>
      <c r="F118" s="109">
        <v>665133</v>
      </c>
      <c r="G118" s="110">
        <v>420000</v>
      </c>
      <c r="H118" s="108" t="s">
        <v>57</v>
      </c>
      <c r="I118" s="108" t="s">
        <v>86</v>
      </c>
      <c r="J118" s="111">
        <v>44910</v>
      </c>
    </row>
    <row r="119" spans="1:10" ht="15">
      <c r="A119" s="108" t="s">
        <v>68</v>
      </c>
      <c r="B119" s="108" t="s">
        <v>164</v>
      </c>
      <c r="C119" s="108" t="s">
        <v>69</v>
      </c>
      <c r="D119" s="108" t="s">
        <v>70</v>
      </c>
      <c r="E119" s="108" t="s">
        <v>63</v>
      </c>
      <c r="F119" s="109">
        <v>664944</v>
      </c>
      <c r="G119" s="110">
        <v>172500</v>
      </c>
      <c r="H119" s="108" t="s">
        <v>57</v>
      </c>
      <c r="I119" s="108" t="s">
        <v>86</v>
      </c>
      <c r="J119" s="111">
        <v>44904</v>
      </c>
    </row>
    <row r="120" spans="1:10" ht="15">
      <c r="A120" s="108" t="s">
        <v>68</v>
      </c>
      <c r="B120" s="108" t="s">
        <v>164</v>
      </c>
      <c r="C120" s="108" t="s">
        <v>84</v>
      </c>
      <c r="D120" s="108" t="s">
        <v>70</v>
      </c>
      <c r="E120" s="108" t="s">
        <v>54</v>
      </c>
      <c r="F120" s="109">
        <v>665609</v>
      </c>
      <c r="G120" s="110">
        <v>70000</v>
      </c>
      <c r="H120" s="108" t="s">
        <v>57</v>
      </c>
      <c r="I120" s="108" t="s">
        <v>86</v>
      </c>
      <c r="J120" s="111">
        <v>44925</v>
      </c>
    </row>
    <row r="121" spans="1:10" ht="15">
      <c r="A121" s="108" t="s">
        <v>68</v>
      </c>
      <c r="B121" s="108" t="s">
        <v>164</v>
      </c>
      <c r="C121" s="108" t="s">
        <v>69</v>
      </c>
      <c r="D121" s="108" t="s">
        <v>70</v>
      </c>
      <c r="E121" s="108" t="s">
        <v>54</v>
      </c>
      <c r="F121" s="109">
        <v>665056</v>
      </c>
      <c r="G121" s="110">
        <v>28000</v>
      </c>
      <c r="H121" s="108" t="s">
        <v>57</v>
      </c>
      <c r="I121" s="108" t="s">
        <v>86</v>
      </c>
      <c r="J121" s="111">
        <v>44908</v>
      </c>
    </row>
    <row r="122" spans="1:10" ht="15">
      <c r="A122" s="108" t="s">
        <v>68</v>
      </c>
      <c r="B122" s="108" t="s">
        <v>164</v>
      </c>
      <c r="C122" s="108" t="s">
        <v>69</v>
      </c>
      <c r="D122" s="108" t="s">
        <v>70</v>
      </c>
      <c r="E122" s="108" t="s">
        <v>54</v>
      </c>
      <c r="F122" s="109">
        <v>664774</v>
      </c>
      <c r="G122" s="110">
        <v>70000</v>
      </c>
      <c r="H122" s="108" t="s">
        <v>57</v>
      </c>
      <c r="I122" s="108" t="s">
        <v>86</v>
      </c>
      <c r="J122" s="111">
        <v>44897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5">
      <c r="A2" s="112" t="s">
        <v>77</v>
      </c>
      <c r="B2" s="112" t="s">
        <v>158</v>
      </c>
      <c r="C2" s="112" t="s">
        <v>124</v>
      </c>
      <c r="D2" s="112" t="s">
        <v>147</v>
      </c>
      <c r="E2" s="113">
        <v>665300</v>
      </c>
      <c r="F2" s="114">
        <v>208798</v>
      </c>
      <c r="G2" s="115">
        <v>44916</v>
      </c>
      <c r="H2" s="112" t="s">
        <v>129</v>
      </c>
    </row>
    <row r="3" spans="1:12" ht="15">
      <c r="A3" s="112" t="s">
        <v>77</v>
      </c>
      <c r="B3" s="112" t="s">
        <v>158</v>
      </c>
      <c r="C3" s="112" t="s">
        <v>135</v>
      </c>
      <c r="D3" s="112" t="s">
        <v>134</v>
      </c>
      <c r="E3" s="113">
        <v>665051</v>
      </c>
      <c r="F3" s="114">
        <v>80000</v>
      </c>
      <c r="G3" s="115">
        <v>44908</v>
      </c>
      <c r="H3" s="112" t="s">
        <v>136</v>
      </c>
    </row>
    <row r="4" spans="1:12" ht="15">
      <c r="A4" s="112" t="s">
        <v>77</v>
      </c>
      <c r="B4" s="112" t="s">
        <v>158</v>
      </c>
      <c r="C4" s="112" t="s">
        <v>124</v>
      </c>
      <c r="D4" s="112" t="s">
        <v>123</v>
      </c>
      <c r="E4" s="113">
        <v>664792</v>
      </c>
      <c r="F4" s="114">
        <v>204000</v>
      </c>
      <c r="G4" s="115">
        <v>44897</v>
      </c>
      <c r="H4" s="112" t="s">
        <v>125</v>
      </c>
    </row>
    <row r="5" spans="1:12" ht="15">
      <c r="A5" s="112" t="s">
        <v>77</v>
      </c>
      <c r="B5" s="112" t="s">
        <v>158</v>
      </c>
      <c r="C5" s="112" t="s">
        <v>124</v>
      </c>
      <c r="D5" s="112" t="s">
        <v>139</v>
      </c>
      <c r="E5" s="113">
        <v>665068</v>
      </c>
      <c r="F5" s="114">
        <v>166129</v>
      </c>
      <c r="G5" s="115">
        <v>44909</v>
      </c>
      <c r="H5" s="112" t="s">
        <v>140</v>
      </c>
    </row>
    <row r="6" spans="1:12" ht="15">
      <c r="A6" s="112" t="s">
        <v>77</v>
      </c>
      <c r="B6" s="112" t="s">
        <v>158</v>
      </c>
      <c r="C6" s="112" t="s">
        <v>124</v>
      </c>
      <c r="D6" s="112" t="s">
        <v>128</v>
      </c>
      <c r="E6" s="113">
        <v>664936</v>
      </c>
      <c r="F6" s="114">
        <v>369000</v>
      </c>
      <c r="G6" s="115">
        <v>44904</v>
      </c>
      <c r="H6" s="112" t="s">
        <v>129</v>
      </c>
    </row>
    <row r="7" spans="1:12" ht="15">
      <c r="A7" s="112" t="s">
        <v>58</v>
      </c>
      <c r="B7" s="112" t="s">
        <v>162</v>
      </c>
      <c r="C7" s="112" t="s">
        <v>135</v>
      </c>
      <c r="D7" s="112" t="s">
        <v>143</v>
      </c>
      <c r="E7" s="113">
        <v>665216</v>
      </c>
      <c r="F7" s="114">
        <v>30000</v>
      </c>
      <c r="G7" s="115">
        <v>44914</v>
      </c>
      <c r="H7" s="112" t="s">
        <v>144</v>
      </c>
    </row>
    <row r="8" spans="1:12" ht="15">
      <c r="A8" s="112" t="s">
        <v>58</v>
      </c>
      <c r="B8" s="112" t="s">
        <v>162</v>
      </c>
      <c r="C8" s="112" t="s">
        <v>149</v>
      </c>
      <c r="D8" s="112" t="s">
        <v>148</v>
      </c>
      <c r="E8" s="113">
        <v>665307</v>
      </c>
      <c r="F8" s="114">
        <v>116230.05</v>
      </c>
      <c r="G8" s="115">
        <v>44916</v>
      </c>
      <c r="H8" s="112" t="s">
        <v>150</v>
      </c>
    </row>
    <row r="9" spans="1:12" ht="15">
      <c r="A9" s="112" t="s">
        <v>58</v>
      </c>
      <c r="B9" s="112" t="s">
        <v>162</v>
      </c>
      <c r="C9" s="112" t="s">
        <v>124</v>
      </c>
      <c r="D9" s="112" t="s">
        <v>137</v>
      </c>
      <c r="E9" s="113">
        <v>665062</v>
      </c>
      <c r="F9" s="114">
        <v>100000</v>
      </c>
      <c r="G9" s="115">
        <v>44909</v>
      </c>
      <c r="H9" s="112" t="s">
        <v>138</v>
      </c>
    </row>
    <row r="10" spans="1:12" ht="15">
      <c r="A10" s="112" t="s">
        <v>58</v>
      </c>
      <c r="B10" s="112" t="s">
        <v>162</v>
      </c>
      <c r="C10" s="112" t="s">
        <v>124</v>
      </c>
      <c r="D10" s="112" t="s">
        <v>131</v>
      </c>
      <c r="E10" s="113">
        <v>664992</v>
      </c>
      <c r="F10" s="114">
        <v>26500</v>
      </c>
      <c r="G10" s="115">
        <v>44904</v>
      </c>
      <c r="H10" s="112" t="s">
        <v>132</v>
      </c>
    </row>
    <row r="11" spans="1:12" ht="15">
      <c r="A11" s="112" t="s">
        <v>58</v>
      </c>
      <c r="B11" s="112" t="s">
        <v>162</v>
      </c>
      <c r="C11" s="112" t="s">
        <v>124</v>
      </c>
      <c r="D11" s="112" t="s">
        <v>141</v>
      </c>
      <c r="E11" s="113">
        <v>665182</v>
      </c>
      <c r="F11" s="114">
        <v>135000</v>
      </c>
      <c r="G11" s="115">
        <v>44911</v>
      </c>
      <c r="H11" s="112" t="s">
        <v>142</v>
      </c>
    </row>
    <row r="12" spans="1:12" ht="15">
      <c r="A12" s="112" t="s">
        <v>153</v>
      </c>
      <c r="B12" s="112" t="s">
        <v>165</v>
      </c>
      <c r="C12" s="112" t="s">
        <v>155</v>
      </c>
      <c r="D12" s="112" t="s">
        <v>154</v>
      </c>
      <c r="E12" s="113">
        <v>665525</v>
      </c>
      <c r="F12" s="114">
        <v>175000</v>
      </c>
      <c r="G12" s="115">
        <v>44923</v>
      </c>
      <c r="H12" s="112" t="s">
        <v>156</v>
      </c>
    </row>
    <row r="13" spans="1:12" ht="30">
      <c r="A13" s="112" t="s">
        <v>75</v>
      </c>
      <c r="B13" s="112" t="s">
        <v>163</v>
      </c>
      <c r="C13" s="112" t="s">
        <v>124</v>
      </c>
      <c r="D13" s="112" t="s">
        <v>145</v>
      </c>
      <c r="E13" s="113">
        <v>665223</v>
      </c>
      <c r="F13" s="114">
        <v>517500</v>
      </c>
      <c r="G13" s="115">
        <v>44914</v>
      </c>
      <c r="H13" s="112" t="s">
        <v>146</v>
      </c>
    </row>
    <row r="14" spans="1:12" ht="15">
      <c r="A14" s="112" t="s">
        <v>75</v>
      </c>
      <c r="B14" s="112" t="s">
        <v>163</v>
      </c>
      <c r="C14" s="112" t="s">
        <v>100</v>
      </c>
      <c r="D14" s="112" t="s">
        <v>151</v>
      </c>
      <c r="E14" s="113">
        <v>665493</v>
      </c>
      <c r="F14" s="114">
        <v>44000000</v>
      </c>
      <c r="G14" s="115">
        <v>44922</v>
      </c>
      <c r="H14" s="112" t="s">
        <v>152</v>
      </c>
    </row>
    <row r="15" spans="1:12" ht="15">
      <c r="A15" s="112" t="s">
        <v>75</v>
      </c>
      <c r="B15" s="112" t="s">
        <v>163</v>
      </c>
      <c r="C15" s="112" t="s">
        <v>124</v>
      </c>
      <c r="D15" s="112" t="s">
        <v>126</v>
      </c>
      <c r="E15" s="113">
        <v>664861</v>
      </c>
      <c r="F15" s="114">
        <v>85000</v>
      </c>
      <c r="G15" s="115">
        <v>44901</v>
      </c>
      <c r="H15" s="112" t="s">
        <v>127</v>
      </c>
    </row>
    <row r="16" spans="1:12" ht="15">
      <c r="A16" s="112" t="s">
        <v>75</v>
      </c>
      <c r="B16" s="112" t="s">
        <v>163</v>
      </c>
      <c r="C16" s="112" t="s">
        <v>124</v>
      </c>
      <c r="D16" s="112" t="s">
        <v>133</v>
      </c>
      <c r="E16" s="113">
        <v>664998</v>
      </c>
      <c r="F16" s="114">
        <v>105000</v>
      </c>
      <c r="G16" s="115">
        <v>44907</v>
      </c>
      <c r="H16" s="112" t="s">
        <v>127</v>
      </c>
    </row>
    <row r="17" spans="1:8" ht="15">
      <c r="A17" s="112" t="s">
        <v>68</v>
      </c>
      <c r="B17" s="112" t="s">
        <v>164</v>
      </c>
      <c r="C17" s="112" t="s">
        <v>130</v>
      </c>
      <c r="D17" s="112" t="s">
        <v>88</v>
      </c>
      <c r="E17" s="113">
        <v>664946</v>
      </c>
      <c r="F17" s="114">
        <v>132500</v>
      </c>
      <c r="G17" s="115">
        <v>44904</v>
      </c>
      <c r="H17" s="112" t="s">
        <v>89</v>
      </c>
    </row>
    <row r="18" spans="1:8" ht="15">
      <c r="A18" s="112"/>
      <c r="B18" s="112"/>
      <c r="C18" s="112"/>
      <c r="D18" s="112"/>
      <c r="E18" s="113"/>
      <c r="F18" s="114"/>
      <c r="G18" s="115"/>
      <c r="H18" s="112"/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3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138</v>
      </c>
    </row>
    <row r="2" spans="1:12" ht="12.75" customHeight="1">
      <c r="A2" s="116" t="s">
        <v>83</v>
      </c>
      <c r="B2" s="116" t="s">
        <v>157</v>
      </c>
      <c r="C2" s="117">
        <v>425000</v>
      </c>
      <c r="D2" s="118">
        <v>44909</v>
      </c>
      <c r="E2" s="116" t="s">
        <v>166</v>
      </c>
    </row>
    <row r="3" spans="1:12" ht="12.75" customHeight="1">
      <c r="A3" s="116" t="s">
        <v>83</v>
      </c>
      <c r="B3" s="116" t="s">
        <v>157</v>
      </c>
      <c r="C3" s="117">
        <v>582903</v>
      </c>
      <c r="D3" s="118">
        <v>44910</v>
      </c>
      <c r="E3" s="116" t="s">
        <v>166</v>
      </c>
    </row>
    <row r="4" spans="1:12" ht="12.75" customHeight="1">
      <c r="A4" s="116" t="s">
        <v>83</v>
      </c>
      <c r="B4" s="116" t="s">
        <v>157</v>
      </c>
      <c r="C4" s="117">
        <v>443950</v>
      </c>
      <c r="D4" s="118">
        <v>44911</v>
      </c>
      <c r="E4" s="116" t="s">
        <v>166</v>
      </c>
    </row>
    <row r="5" spans="1:12" ht="12.75" customHeight="1">
      <c r="A5" s="116" t="s">
        <v>83</v>
      </c>
      <c r="B5" s="116" t="s">
        <v>157</v>
      </c>
      <c r="C5" s="117">
        <v>420000</v>
      </c>
      <c r="D5" s="118">
        <v>44914</v>
      </c>
      <c r="E5" s="116" t="s">
        <v>166</v>
      </c>
    </row>
    <row r="6" spans="1:12" ht="12.75" customHeight="1">
      <c r="A6" s="116" t="s">
        <v>83</v>
      </c>
      <c r="B6" s="116" t="s">
        <v>157</v>
      </c>
      <c r="C6" s="117">
        <v>545410</v>
      </c>
      <c r="D6" s="118">
        <v>44908</v>
      </c>
      <c r="E6" s="116" t="s">
        <v>166</v>
      </c>
    </row>
    <row r="7" spans="1:12" ht="12.75" customHeight="1">
      <c r="A7" s="116" t="s">
        <v>83</v>
      </c>
      <c r="B7" s="116" t="s">
        <v>157</v>
      </c>
      <c r="C7" s="117">
        <v>474950</v>
      </c>
      <c r="D7" s="118">
        <v>44924</v>
      </c>
      <c r="E7" s="116" t="s">
        <v>166</v>
      </c>
    </row>
    <row r="8" spans="1:12" ht="12.75" customHeight="1">
      <c r="A8" s="116" t="s">
        <v>83</v>
      </c>
      <c r="B8" s="116" t="s">
        <v>157</v>
      </c>
      <c r="C8" s="117">
        <v>547670</v>
      </c>
      <c r="D8" s="118">
        <v>44903</v>
      </c>
      <c r="E8" s="116" t="s">
        <v>166</v>
      </c>
    </row>
    <row r="9" spans="1:12" ht="12.75" customHeight="1">
      <c r="A9" s="116" t="s">
        <v>77</v>
      </c>
      <c r="B9" s="116" t="s">
        <v>158</v>
      </c>
      <c r="C9" s="117">
        <v>470000</v>
      </c>
      <c r="D9" s="118">
        <v>44924</v>
      </c>
      <c r="E9" s="116" t="s">
        <v>167</v>
      </c>
    </row>
    <row r="10" spans="1:12" ht="12.75" customHeight="1">
      <c r="A10" s="116" t="s">
        <v>77</v>
      </c>
      <c r="B10" s="116" t="s">
        <v>158</v>
      </c>
      <c r="C10" s="117">
        <v>166129</v>
      </c>
      <c r="D10" s="118">
        <v>44909</v>
      </c>
      <c r="E10" s="116" t="s">
        <v>168</v>
      </c>
    </row>
    <row r="11" spans="1:12" ht="12.75" customHeight="1">
      <c r="A11" s="116" t="s">
        <v>77</v>
      </c>
      <c r="B11" s="116" t="s">
        <v>158</v>
      </c>
      <c r="C11" s="117">
        <v>80000</v>
      </c>
      <c r="D11" s="118">
        <v>44908</v>
      </c>
      <c r="E11" s="116" t="s">
        <v>168</v>
      </c>
    </row>
    <row r="12" spans="1:12" ht="12.75" customHeight="1">
      <c r="A12" s="116" t="s">
        <v>77</v>
      </c>
      <c r="B12" s="116" t="s">
        <v>158</v>
      </c>
      <c r="C12" s="117">
        <v>369000</v>
      </c>
      <c r="D12" s="118">
        <v>44904</v>
      </c>
      <c r="E12" s="116" t="s">
        <v>168</v>
      </c>
    </row>
    <row r="13" spans="1:12" ht="15">
      <c r="A13" s="116" t="s">
        <v>77</v>
      </c>
      <c r="B13" s="116" t="s">
        <v>158</v>
      </c>
      <c r="C13" s="117">
        <v>407846</v>
      </c>
      <c r="D13" s="118">
        <v>44900</v>
      </c>
      <c r="E13" s="116" t="s">
        <v>167</v>
      </c>
    </row>
    <row r="14" spans="1:12" ht="15">
      <c r="A14" s="116" t="s">
        <v>77</v>
      </c>
      <c r="B14" s="116" t="s">
        <v>158</v>
      </c>
      <c r="C14" s="117">
        <v>1425000</v>
      </c>
      <c r="D14" s="118">
        <v>44904</v>
      </c>
      <c r="E14" s="116" t="s">
        <v>167</v>
      </c>
    </row>
    <row r="15" spans="1:12" ht="15">
      <c r="A15" s="116" t="s">
        <v>77</v>
      </c>
      <c r="B15" s="116" t="s">
        <v>158</v>
      </c>
      <c r="C15" s="117">
        <v>46074</v>
      </c>
      <c r="D15" s="118">
        <v>44904</v>
      </c>
      <c r="E15" s="116" t="s">
        <v>167</v>
      </c>
    </row>
    <row r="16" spans="1:12" ht="15">
      <c r="A16" s="116" t="s">
        <v>77</v>
      </c>
      <c r="B16" s="116" t="s">
        <v>158</v>
      </c>
      <c r="C16" s="117">
        <v>204000</v>
      </c>
      <c r="D16" s="118">
        <v>44897</v>
      </c>
      <c r="E16" s="116" t="s">
        <v>168</v>
      </c>
    </row>
    <row r="17" spans="1:5" ht="15">
      <c r="A17" s="116" t="s">
        <v>77</v>
      </c>
      <c r="B17" s="116" t="s">
        <v>158</v>
      </c>
      <c r="C17" s="117">
        <v>6100000</v>
      </c>
      <c r="D17" s="118">
        <v>44904</v>
      </c>
      <c r="E17" s="116" t="s">
        <v>167</v>
      </c>
    </row>
    <row r="18" spans="1:5" ht="15">
      <c r="A18" s="116" t="s">
        <v>77</v>
      </c>
      <c r="B18" s="116" t="s">
        <v>158</v>
      </c>
      <c r="C18" s="117">
        <v>208798</v>
      </c>
      <c r="D18" s="118">
        <v>44916</v>
      </c>
      <c r="E18" s="116" t="s">
        <v>168</v>
      </c>
    </row>
    <row r="19" spans="1:5" ht="15">
      <c r="A19" s="116" t="s">
        <v>53</v>
      </c>
      <c r="B19" s="116" t="s">
        <v>159</v>
      </c>
      <c r="C19" s="117">
        <v>399000</v>
      </c>
      <c r="D19" s="118">
        <v>44910</v>
      </c>
      <c r="E19" s="116" t="s">
        <v>167</v>
      </c>
    </row>
    <row r="20" spans="1:5" ht="15">
      <c r="A20" s="116" t="s">
        <v>53</v>
      </c>
      <c r="B20" s="116" t="s">
        <v>159</v>
      </c>
      <c r="C20" s="117">
        <v>35000</v>
      </c>
      <c r="D20" s="118">
        <v>44924</v>
      </c>
      <c r="E20" s="116" t="s">
        <v>167</v>
      </c>
    </row>
    <row r="21" spans="1:5" ht="15">
      <c r="A21" s="116" t="s">
        <v>53</v>
      </c>
      <c r="B21" s="116" t="s">
        <v>159</v>
      </c>
      <c r="C21" s="117">
        <v>195000</v>
      </c>
      <c r="D21" s="118">
        <v>44909</v>
      </c>
      <c r="E21" s="116" t="s">
        <v>167</v>
      </c>
    </row>
    <row r="22" spans="1:5" ht="15">
      <c r="A22" s="116" t="s">
        <v>53</v>
      </c>
      <c r="B22" s="116" t="s">
        <v>159</v>
      </c>
      <c r="C22" s="117">
        <v>410000</v>
      </c>
      <c r="D22" s="118">
        <v>44924</v>
      </c>
      <c r="E22" s="116" t="s">
        <v>167</v>
      </c>
    </row>
    <row r="23" spans="1:5" ht="15">
      <c r="A23" s="116" t="s">
        <v>53</v>
      </c>
      <c r="B23" s="116" t="s">
        <v>159</v>
      </c>
      <c r="C23" s="117">
        <v>9140</v>
      </c>
      <c r="D23" s="118">
        <v>44896</v>
      </c>
      <c r="E23" s="116" t="s">
        <v>167</v>
      </c>
    </row>
    <row r="24" spans="1:5" ht="15">
      <c r="A24" s="116" t="s">
        <v>53</v>
      </c>
      <c r="B24" s="116" t="s">
        <v>159</v>
      </c>
      <c r="C24" s="117">
        <v>360000</v>
      </c>
      <c r="D24" s="118">
        <v>44915</v>
      </c>
      <c r="E24" s="116" t="s">
        <v>167</v>
      </c>
    </row>
    <row r="25" spans="1:5" ht="15">
      <c r="A25" s="116" t="s">
        <v>53</v>
      </c>
      <c r="B25" s="116" t="s">
        <v>159</v>
      </c>
      <c r="C25" s="117">
        <v>40000</v>
      </c>
      <c r="D25" s="118">
        <v>44910</v>
      </c>
      <c r="E25" s="116" t="s">
        <v>167</v>
      </c>
    </row>
    <row r="26" spans="1:5" ht="15">
      <c r="A26" s="116" t="s">
        <v>53</v>
      </c>
      <c r="B26" s="116" t="s">
        <v>159</v>
      </c>
      <c r="C26" s="117">
        <v>490000</v>
      </c>
      <c r="D26" s="118">
        <v>44896</v>
      </c>
      <c r="E26" s="116" t="s">
        <v>167</v>
      </c>
    </row>
    <row r="27" spans="1:5" ht="15">
      <c r="A27" s="116" t="s">
        <v>53</v>
      </c>
      <c r="B27" s="116" t="s">
        <v>159</v>
      </c>
      <c r="C27" s="117">
        <v>650088</v>
      </c>
      <c r="D27" s="118">
        <v>44896</v>
      </c>
      <c r="E27" s="116" t="s">
        <v>167</v>
      </c>
    </row>
    <row r="28" spans="1:5" ht="15">
      <c r="A28" s="116" t="s">
        <v>53</v>
      </c>
      <c r="B28" s="116" t="s">
        <v>159</v>
      </c>
      <c r="C28" s="117">
        <v>400000</v>
      </c>
      <c r="D28" s="118">
        <v>44909</v>
      </c>
      <c r="E28" s="116" t="s">
        <v>167</v>
      </c>
    </row>
    <row r="29" spans="1:5" ht="15">
      <c r="A29" s="116" t="s">
        <v>53</v>
      </c>
      <c r="B29" s="116" t="s">
        <v>159</v>
      </c>
      <c r="C29" s="117">
        <v>19000</v>
      </c>
      <c r="D29" s="118">
        <v>44925</v>
      </c>
      <c r="E29" s="116" t="s">
        <v>167</v>
      </c>
    </row>
    <row r="30" spans="1:5" ht="15">
      <c r="A30" s="116" t="s">
        <v>53</v>
      </c>
      <c r="B30" s="116" t="s">
        <v>159</v>
      </c>
      <c r="C30" s="117">
        <v>465000</v>
      </c>
      <c r="D30" s="118">
        <v>44903</v>
      </c>
      <c r="E30" s="116" t="s">
        <v>167</v>
      </c>
    </row>
    <row r="31" spans="1:5" ht="15">
      <c r="A31" s="116" t="s">
        <v>53</v>
      </c>
      <c r="B31" s="116" t="s">
        <v>159</v>
      </c>
      <c r="C31" s="131"/>
      <c r="D31" s="118">
        <v>44916</v>
      </c>
      <c r="E31" s="116" t="s">
        <v>167</v>
      </c>
    </row>
    <row r="32" spans="1:5" ht="15">
      <c r="A32" s="116" t="s">
        <v>53</v>
      </c>
      <c r="B32" s="116" t="s">
        <v>159</v>
      </c>
      <c r="C32" s="117">
        <v>12000</v>
      </c>
      <c r="D32" s="118">
        <v>44917</v>
      </c>
      <c r="E32" s="116" t="s">
        <v>167</v>
      </c>
    </row>
    <row r="33" spans="1:5" ht="15">
      <c r="A33" s="116" t="s">
        <v>53</v>
      </c>
      <c r="B33" s="116" t="s">
        <v>159</v>
      </c>
      <c r="C33" s="117">
        <v>325000</v>
      </c>
      <c r="D33" s="118">
        <v>44908</v>
      </c>
      <c r="E33" s="116" t="s">
        <v>167</v>
      </c>
    </row>
    <row r="34" spans="1:5" ht="15">
      <c r="A34" s="116" t="s">
        <v>53</v>
      </c>
      <c r="B34" s="116" t="s">
        <v>159</v>
      </c>
      <c r="C34" s="117">
        <v>335000</v>
      </c>
      <c r="D34" s="118">
        <v>44922</v>
      </c>
      <c r="E34" s="116" t="s">
        <v>167</v>
      </c>
    </row>
    <row r="35" spans="1:5" ht="15">
      <c r="A35" s="116" t="s">
        <v>53</v>
      </c>
      <c r="B35" s="116" t="s">
        <v>159</v>
      </c>
      <c r="C35" s="117">
        <v>300000</v>
      </c>
      <c r="D35" s="118">
        <v>44908</v>
      </c>
      <c r="E35" s="116" t="s">
        <v>167</v>
      </c>
    </row>
    <row r="36" spans="1:5" ht="15">
      <c r="A36" s="116" t="s">
        <v>53</v>
      </c>
      <c r="B36" s="116" t="s">
        <v>159</v>
      </c>
      <c r="C36" s="117">
        <v>380000</v>
      </c>
      <c r="D36" s="118">
        <v>44925</v>
      </c>
      <c r="E36" s="116" t="s">
        <v>167</v>
      </c>
    </row>
    <row r="37" spans="1:5" ht="15">
      <c r="A37" s="116" t="s">
        <v>53</v>
      </c>
      <c r="B37" s="116" t="s">
        <v>159</v>
      </c>
      <c r="C37" s="131"/>
      <c r="D37" s="118">
        <v>44916</v>
      </c>
      <c r="E37" s="116" t="s">
        <v>167</v>
      </c>
    </row>
    <row r="38" spans="1:5" ht="15">
      <c r="A38" s="116" t="s">
        <v>53</v>
      </c>
      <c r="B38" s="116" t="s">
        <v>159</v>
      </c>
      <c r="C38" s="117">
        <v>370000</v>
      </c>
      <c r="D38" s="118">
        <v>44925</v>
      </c>
      <c r="E38" s="116" t="s">
        <v>167</v>
      </c>
    </row>
    <row r="39" spans="1:5" ht="15">
      <c r="A39" s="116" t="s">
        <v>53</v>
      </c>
      <c r="B39" s="116" t="s">
        <v>159</v>
      </c>
      <c r="C39" s="117">
        <v>38000</v>
      </c>
      <c r="D39" s="118">
        <v>44924</v>
      </c>
      <c r="E39" s="116" t="s">
        <v>167</v>
      </c>
    </row>
    <row r="40" spans="1:5" ht="15">
      <c r="A40" s="116" t="s">
        <v>73</v>
      </c>
      <c r="B40" s="116" t="s">
        <v>160</v>
      </c>
      <c r="C40" s="117">
        <v>345000</v>
      </c>
      <c r="D40" s="118">
        <v>44897</v>
      </c>
      <c r="E40" s="116" t="s">
        <v>167</v>
      </c>
    </row>
    <row r="41" spans="1:5" ht="15">
      <c r="A41" s="116" t="s">
        <v>73</v>
      </c>
      <c r="B41" s="116" t="s">
        <v>160</v>
      </c>
      <c r="C41" s="117">
        <v>293500</v>
      </c>
      <c r="D41" s="118">
        <v>44900</v>
      </c>
      <c r="E41" s="116" t="s">
        <v>167</v>
      </c>
    </row>
    <row r="42" spans="1:5" ht="15">
      <c r="A42" s="116" t="s">
        <v>73</v>
      </c>
      <c r="B42" s="116" t="s">
        <v>160</v>
      </c>
      <c r="C42" s="117">
        <v>270000</v>
      </c>
      <c r="D42" s="118">
        <v>44925</v>
      </c>
      <c r="E42" s="116" t="s">
        <v>167</v>
      </c>
    </row>
    <row r="43" spans="1:5" ht="15">
      <c r="A43" s="116" t="s">
        <v>73</v>
      </c>
      <c r="B43" s="116" t="s">
        <v>160</v>
      </c>
      <c r="C43" s="131"/>
      <c r="D43" s="118">
        <v>44916</v>
      </c>
      <c r="E43" s="116" t="s">
        <v>167</v>
      </c>
    </row>
    <row r="44" spans="1:5" ht="15">
      <c r="A44" s="116" t="s">
        <v>96</v>
      </c>
      <c r="B44" s="116" t="s">
        <v>161</v>
      </c>
      <c r="C44" s="117">
        <v>125000</v>
      </c>
      <c r="D44" s="118">
        <v>44907</v>
      </c>
      <c r="E44" s="116" t="s">
        <v>167</v>
      </c>
    </row>
    <row r="45" spans="1:5" ht="15">
      <c r="A45" s="116" t="s">
        <v>58</v>
      </c>
      <c r="B45" s="116" t="s">
        <v>162</v>
      </c>
      <c r="C45" s="131"/>
      <c r="D45" s="118">
        <v>44916</v>
      </c>
      <c r="E45" s="116" t="s">
        <v>167</v>
      </c>
    </row>
    <row r="46" spans="1:5" ht="15">
      <c r="A46" s="116" t="s">
        <v>58</v>
      </c>
      <c r="B46" s="116" t="s">
        <v>162</v>
      </c>
      <c r="C46" s="117">
        <v>116230.05</v>
      </c>
      <c r="D46" s="118">
        <v>44916</v>
      </c>
      <c r="E46" s="116" t="s">
        <v>168</v>
      </c>
    </row>
    <row r="47" spans="1:5" ht="15">
      <c r="A47" s="116" t="s">
        <v>58</v>
      </c>
      <c r="B47" s="116" t="s">
        <v>162</v>
      </c>
      <c r="C47" s="117">
        <v>56325</v>
      </c>
      <c r="D47" s="118">
        <v>44914</v>
      </c>
      <c r="E47" s="116" t="s">
        <v>167</v>
      </c>
    </row>
    <row r="48" spans="1:5" ht="15">
      <c r="A48" s="116" t="s">
        <v>58</v>
      </c>
      <c r="B48" s="116" t="s">
        <v>162</v>
      </c>
      <c r="C48" s="131"/>
      <c r="D48" s="118">
        <v>44916</v>
      </c>
      <c r="E48" s="116" t="s">
        <v>167</v>
      </c>
    </row>
    <row r="49" spans="1:5" ht="15">
      <c r="A49" s="116" t="s">
        <v>58</v>
      </c>
      <c r="B49" s="116" t="s">
        <v>162</v>
      </c>
      <c r="C49" s="117">
        <v>250000</v>
      </c>
      <c r="D49" s="118">
        <v>44915</v>
      </c>
      <c r="E49" s="116" t="s">
        <v>167</v>
      </c>
    </row>
    <row r="50" spans="1:5" ht="15">
      <c r="A50" s="116" t="s">
        <v>58</v>
      </c>
      <c r="B50" s="116" t="s">
        <v>162</v>
      </c>
      <c r="C50" s="117">
        <v>6314</v>
      </c>
      <c r="D50" s="118">
        <v>44909</v>
      </c>
      <c r="E50" s="116" t="s">
        <v>167</v>
      </c>
    </row>
    <row r="51" spans="1:5" ht="15">
      <c r="A51" s="116" t="s">
        <v>58</v>
      </c>
      <c r="B51" s="116" t="s">
        <v>162</v>
      </c>
      <c r="C51" s="117">
        <v>30000</v>
      </c>
      <c r="D51" s="118">
        <v>44914</v>
      </c>
      <c r="E51" s="116" t="s">
        <v>168</v>
      </c>
    </row>
    <row r="52" spans="1:5" ht="15">
      <c r="A52" s="116" t="s">
        <v>58</v>
      </c>
      <c r="B52" s="116" t="s">
        <v>162</v>
      </c>
      <c r="C52" s="117">
        <v>146696.78</v>
      </c>
      <c r="D52" s="118">
        <v>44914</v>
      </c>
      <c r="E52" s="116" t="s">
        <v>167</v>
      </c>
    </row>
    <row r="53" spans="1:5" ht="15">
      <c r="A53" s="116" t="s">
        <v>58</v>
      </c>
      <c r="B53" s="116" t="s">
        <v>162</v>
      </c>
      <c r="C53" s="117">
        <v>385000</v>
      </c>
      <c r="D53" s="118">
        <v>44917</v>
      </c>
      <c r="E53" s="116" t="s">
        <v>167</v>
      </c>
    </row>
    <row r="54" spans="1:5" ht="15">
      <c r="A54" s="116" t="s">
        <v>58</v>
      </c>
      <c r="B54" s="116" t="s">
        <v>162</v>
      </c>
      <c r="C54" s="117">
        <v>100000</v>
      </c>
      <c r="D54" s="118">
        <v>44909</v>
      </c>
      <c r="E54" s="116" t="s">
        <v>168</v>
      </c>
    </row>
    <row r="55" spans="1:5" ht="15">
      <c r="A55" s="116" t="s">
        <v>58</v>
      </c>
      <c r="B55" s="116" t="s">
        <v>162</v>
      </c>
      <c r="C55" s="117">
        <v>30000</v>
      </c>
      <c r="D55" s="118">
        <v>44897</v>
      </c>
      <c r="E55" s="116" t="s">
        <v>167</v>
      </c>
    </row>
    <row r="56" spans="1:5" ht="15">
      <c r="A56" s="116" t="s">
        <v>58</v>
      </c>
      <c r="B56" s="116" t="s">
        <v>162</v>
      </c>
      <c r="C56" s="117">
        <v>270000</v>
      </c>
      <c r="D56" s="118">
        <v>44897</v>
      </c>
      <c r="E56" s="116" t="s">
        <v>167</v>
      </c>
    </row>
    <row r="57" spans="1:5" ht="15">
      <c r="A57" s="116" t="s">
        <v>58</v>
      </c>
      <c r="B57" s="116" t="s">
        <v>162</v>
      </c>
      <c r="C57" s="117">
        <v>310000</v>
      </c>
      <c r="D57" s="118">
        <v>44900</v>
      </c>
      <c r="E57" s="116" t="s">
        <v>167</v>
      </c>
    </row>
    <row r="58" spans="1:5" ht="15">
      <c r="A58" s="116" t="s">
        <v>58</v>
      </c>
      <c r="B58" s="116" t="s">
        <v>162</v>
      </c>
      <c r="C58" s="117">
        <v>410000</v>
      </c>
      <c r="D58" s="118">
        <v>44904</v>
      </c>
      <c r="E58" s="116" t="s">
        <v>167</v>
      </c>
    </row>
    <row r="59" spans="1:5" ht="15">
      <c r="A59" s="116" t="s">
        <v>58</v>
      </c>
      <c r="B59" s="116" t="s">
        <v>162</v>
      </c>
      <c r="C59" s="117">
        <v>8900000</v>
      </c>
      <c r="D59" s="118">
        <v>44904</v>
      </c>
      <c r="E59" s="116" t="s">
        <v>167</v>
      </c>
    </row>
    <row r="60" spans="1:5" ht="15">
      <c r="A60" s="116" t="s">
        <v>58</v>
      </c>
      <c r="B60" s="116" t="s">
        <v>162</v>
      </c>
      <c r="C60" s="117">
        <v>26500</v>
      </c>
      <c r="D60" s="118">
        <v>44904</v>
      </c>
      <c r="E60" s="116" t="s">
        <v>168</v>
      </c>
    </row>
    <row r="61" spans="1:5" ht="15">
      <c r="A61" s="116" t="s">
        <v>58</v>
      </c>
      <c r="B61" s="116" t="s">
        <v>162</v>
      </c>
      <c r="C61" s="117">
        <v>272000</v>
      </c>
      <c r="D61" s="118">
        <v>44909</v>
      </c>
      <c r="E61" s="116" t="s">
        <v>167</v>
      </c>
    </row>
    <row r="62" spans="1:5" ht="15">
      <c r="A62" s="116" t="s">
        <v>58</v>
      </c>
      <c r="B62" s="116" t="s">
        <v>162</v>
      </c>
      <c r="C62" s="117">
        <v>107394</v>
      </c>
      <c r="D62" s="118">
        <v>44908</v>
      </c>
      <c r="E62" s="116" t="s">
        <v>167</v>
      </c>
    </row>
    <row r="63" spans="1:5" ht="15">
      <c r="A63" s="116" t="s">
        <v>58</v>
      </c>
      <c r="B63" s="116" t="s">
        <v>162</v>
      </c>
      <c r="C63" s="117">
        <v>135000</v>
      </c>
      <c r="D63" s="118">
        <v>44911</v>
      </c>
      <c r="E63" s="116" t="s">
        <v>168</v>
      </c>
    </row>
    <row r="64" spans="1:5" ht="15">
      <c r="A64" s="116" t="s">
        <v>58</v>
      </c>
      <c r="B64" s="116" t="s">
        <v>162</v>
      </c>
      <c r="C64" s="117">
        <v>365900</v>
      </c>
      <c r="D64" s="118">
        <v>44909</v>
      </c>
      <c r="E64" s="116" t="s">
        <v>167</v>
      </c>
    </row>
    <row r="65" spans="1:5" ht="15">
      <c r="A65" s="116" t="s">
        <v>58</v>
      </c>
      <c r="B65" s="116" t="s">
        <v>162</v>
      </c>
      <c r="C65" s="117">
        <v>448151</v>
      </c>
      <c r="D65" s="118">
        <v>44909</v>
      </c>
      <c r="E65" s="116" t="s">
        <v>166</v>
      </c>
    </row>
    <row r="66" spans="1:5" ht="15">
      <c r="A66" s="116" t="s">
        <v>58</v>
      </c>
      <c r="B66" s="116" t="s">
        <v>162</v>
      </c>
      <c r="C66" s="117">
        <v>150000</v>
      </c>
      <c r="D66" s="118">
        <v>44910</v>
      </c>
      <c r="E66" s="116" t="s">
        <v>167</v>
      </c>
    </row>
    <row r="67" spans="1:5" ht="15">
      <c r="A67" s="116" t="s">
        <v>58</v>
      </c>
      <c r="B67" s="116" t="s">
        <v>162</v>
      </c>
      <c r="C67" s="117">
        <v>700000</v>
      </c>
      <c r="D67" s="118">
        <v>44910</v>
      </c>
      <c r="E67" s="116" t="s">
        <v>167</v>
      </c>
    </row>
    <row r="68" spans="1:5" ht="15">
      <c r="A68" s="116" t="s">
        <v>58</v>
      </c>
      <c r="B68" s="116" t="s">
        <v>162</v>
      </c>
      <c r="C68" s="117">
        <v>179900</v>
      </c>
      <c r="D68" s="118">
        <v>44910</v>
      </c>
      <c r="E68" s="116" t="s">
        <v>167</v>
      </c>
    </row>
    <row r="69" spans="1:5" ht="15">
      <c r="A69" s="116" t="s">
        <v>58</v>
      </c>
      <c r="B69" s="116" t="s">
        <v>162</v>
      </c>
      <c r="C69" s="117">
        <v>301900</v>
      </c>
      <c r="D69" s="118">
        <v>44910</v>
      </c>
      <c r="E69" s="116" t="s">
        <v>167</v>
      </c>
    </row>
    <row r="70" spans="1:5" ht="15">
      <c r="A70" s="116" t="s">
        <v>58</v>
      </c>
      <c r="B70" s="116" t="s">
        <v>162</v>
      </c>
      <c r="C70" s="117">
        <v>480000</v>
      </c>
      <c r="D70" s="118">
        <v>44907</v>
      </c>
      <c r="E70" s="116" t="s">
        <v>167</v>
      </c>
    </row>
    <row r="71" spans="1:5" ht="15">
      <c r="A71" s="116" t="s">
        <v>58</v>
      </c>
      <c r="B71" s="116" t="s">
        <v>162</v>
      </c>
      <c r="C71" s="117">
        <v>285000</v>
      </c>
      <c r="D71" s="118">
        <v>44925</v>
      </c>
      <c r="E71" s="116" t="s">
        <v>167</v>
      </c>
    </row>
    <row r="72" spans="1:5" ht="15">
      <c r="A72" s="116" t="s">
        <v>58</v>
      </c>
      <c r="B72" s="116" t="s">
        <v>162</v>
      </c>
      <c r="C72" s="117">
        <v>330000</v>
      </c>
      <c r="D72" s="118">
        <v>44924</v>
      </c>
      <c r="E72" s="116" t="s">
        <v>167</v>
      </c>
    </row>
    <row r="73" spans="1:5" ht="15">
      <c r="A73" s="116" t="s">
        <v>58</v>
      </c>
      <c r="B73" s="116" t="s">
        <v>162</v>
      </c>
      <c r="C73" s="117">
        <v>364000</v>
      </c>
      <c r="D73" s="118">
        <v>44901</v>
      </c>
      <c r="E73" s="116" t="s">
        <v>167</v>
      </c>
    </row>
    <row r="74" spans="1:5" ht="15">
      <c r="A74" s="116" t="s">
        <v>58</v>
      </c>
      <c r="B74" s="116" t="s">
        <v>162</v>
      </c>
      <c r="C74" s="117">
        <v>345000</v>
      </c>
      <c r="D74" s="118">
        <v>44901</v>
      </c>
      <c r="E74" s="116" t="s">
        <v>167</v>
      </c>
    </row>
    <row r="75" spans="1:5" ht="15">
      <c r="A75" s="116" t="s">
        <v>58</v>
      </c>
      <c r="B75" s="116" t="s">
        <v>162</v>
      </c>
      <c r="C75" s="117">
        <v>370000</v>
      </c>
      <c r="D75" s="118">
        <v>44903</v>
      </c>
      <c r="E75" s="116" t="s">
        <v>167</v>
      </c>
    </row>
    <row r="76" spans="1:5" ht="15">
      <c r="A76" s="116" t="s">
        <v>58</v>
      </c>
      <c r="B76" s="116" t="s">
        <v>162</v>
      </c>
      <c r="C76" s="117">
        <v>404000</v>
      </c>
      <c r="D76" s="118">
        <v>44896</v>
      </c>
      <c r="E76" s="116" t="s">
        <v>167</v>
      </c>
    </row>
    <row r="77" spans="1:5" ht="15">
      <c r="A77" s="116" t="s">
        <v>58</v>
      </c>
      <c r="B77" s="116" t="s">
        <v>162</v>
      </c>
      <c r="C77" s="117">
        <v>360000</v>
      </c>
      <c r="D77" s="118">
        <v>44896</v>
      </c>
      <c r="E77" s="116" t="s">
        <v>167</v>
      </c>
    </row>
    <row r="78" spans="1:5" ht="15">
      <c r="A78" s="116" t="s">
        <v>58</v>
      </c>
      <c r="B78" s="116" t="s">
        <v>162</v>
      </c>
      <c r="C78" s="117">
        <v>460000</v>
      </c>
      <c r="D78" s="118">
        <v>44897</v>
      </c>
      <c r="E78" s="116" t="s">
        <v>167</v>
      </c>
    </row>
    <row r="79" spans="1:5" ht="15">
      <c r="A79" s="116" t="s">
        <v>58</v>
      </c>
      <c r="B79" s="116" t="s">
        <v>162</v>
      </c>
      <c r="C79" s="117">
        <v>360000</v>
      </c>
      <c r="D79" s="118">
        <v>44924</v>
      </c>
      <c r="E79" s="116" t="s">
        <v>167</v>
      </c>
    </row>
    <row r="80" spans="1:5" ht="15">
      <c r="A80" s="116" t="s">
        <v>58</v>
      </c>
      <c r="B80" s="116" t="s">
        <v>162</v>
      </c>
      <c r="C80" s="117">
        <v>56000</v>
      </c>
      <c r="D80" s="118">
        <v>44925</v>
      </c>
      <c r="E80" s="116" t="s">
        <v>167</v>
      </c>
    </row>
    <row r="81" spans="1:5" ht="15">
      <c r="A81" s="116" t="s">
        <v>58</v>
      </c>
      <c r="B81" s="116" t="s">
        <v>162</v>
      </c>
      <c r="C81" s="117">
        <v>320000</v>
      </c>
      <c r="D81" s="118">
        <v>44924</v>
      </c>
      <c r="E81" s="116" t="s">
        <v>167</v>
      </c>
    </row>
    <row r="82" spans="1:5" ht="15">
      <c r="A82" s="116" t="s">
        <v>58</v>
      </c>
      <c r="B82" s="116" t="s">
        <v>162</v>
      </c>
      <c r="C82" s="117">
        <v>50500</v>
      </c>
      <c r="D82" s="118">
        <v>44925</v>
      </c>
      <c r="E82" s="116" t="s">
        <v>167</v>
      </c>
    </row>
    <row r="83" spans="1:5" ht="15">
      <c r="A83" s="116" t="s">
        <v>58</v>
      </c>
      <c r="B83" s="116" t="s">
        <v>162</v>
      </c>
      <c r="C83" s="117">
        <v>650000</v>
      </c>
      <c r="D83" s="118">
        <v>44896</v>
      </c>
      <c r="E83" s="116" t="s">
        <v>167</v>
      </c>
    </row>
    <row r="84" spans="1:5" ht="15">
      <c r="A84" s="116" t="s">
        <v>58</v>
      </c>
      <c r="B84" s="116" t="s">
        <v>162</v>
      </c>
      <c r="C84" s="117">
        <v>355000</v>
      </c>
      <c r="D84" s="118">
        <v>44925</v>
      </c>
      <c r="E84" s="116" t="s">
        <v>167</v>
      </c>
    </row>
    <row r="85" spans="1:5" ht="15">
      <c r="A85" s="116" t="s">
        <v>58</v>
      </c>
      <c r="B85" s="116" t="s">
        <v>162</v>
      </c>
      <c r="C85" s="117">
        <v>150000</v>
      </c>
      <c r="D85" s="118">
        <v>44925</v>
      </c>
      <c r="E85" s="116" t="s">
        <v>167</v>
      </c>
    </row>
    <row r="86" spans="1:5" ht="15">
      <c r="A86" s="116" t="s">
        <v>58</v>
      </c>
      <c r="B86" s="116" t="s">
        <v>162</v>
      </c>
      <c r="C86" s="117">
        <v>375000</v>
      </c>
      <c r="D86" s="118">
        <v>44918</v>
      </c>
      <c r="E86" s="116" t="s">
        <v>167</v>
      </c>
    </row>
    <row r="87" spans="1:5" ht="15">
      <c r="A87" s="116" t="s">
        <v>58</v>
      </c>
      <c r="B87" s="116" t="s">
        <v>162</v>
      </c>
      <c r="C87" s="117">
        <v>355000</v>
      </c>
      <c r="D87" s="118">
        <v>44918</v>
      </c>
      <c r="E87" s="116" t="s">
        <v>167</v>
      </c>
    </row>
    <row r="88" spans="1:5" ht="15">
      <c r="A88" s="116" t="s">
        <v>58</v>
      </c>
      <c r="B88" s="116" t="s">
        <v>162</v>
      </c>
      <c r="C88" s="117">
        <v>295000</v>
      </c>
      <c r="D88" s="118">
        <v>44918</v>
      </c>
      <c r="E88" s="116" t="s">
        <v>167</v>
      </c>
    </row>
    <row r="89" spans="1:5" ht="15">
      <c r="A89" s="116" t="s">
        <v>58</v>
      </c>
      <c r="B89" s="116" t="s">
        <v>162</v>
      </c>
      <c r="C89" s="117">
        <v>509900</v>
      </c>
      <c r="D89" s="118">
        <v>44918</v>
      </c>
      <c r="E89" s="116" t="s">
        <v>167</v>
      </c>
    </row>
    <row r="90" spans="1:5" ht="15">
      <c r="A90" s="116" t="s">
        <v>58</v>
      </c>
      <c r="B90" s="116" t="s">
        <v>162</v>
      </c>
      <c r="C90" s="117">
        <v>130000</v>
      </c>
      <c r="D90" s="118">
        <v>44918</v>
      </c>
      <c r="E90" s="116" t="s">
        <v>167</v>
      </c>
    </row>
    <row r="91" spans="1:5" ht="15">
      <c r="A91" s="116" t="s">
        <v>58</v>
      </c>
      <c r="B91" s="116" t="s">
        <v>162</v>
      </c>
      <c r="C91" s="117">
        <v>605000</v>
      </c>
      <c r="D91" s="118">
        <v>44922</v>
      </c>
      <c r="E91" s="116" t="s">
        <v>166</v>
      </c>
    </row>
    <row r="92" spans="1:5" ht="15">
      <c r="A92" s="116" t="s">
        <v>58</v>
      </c>
      <c r="B92" s="116" t="s">
        <v>162</v>
      </c>
      <c r="C92" s="117">
        <v>340000</v>
      </c>
      <c r="D92" s="118">
        <v>44925</v>
      </c>
      <c r="E92" s="116" t="s">
        <v>167</v>
      </c>
    </row>
    <row r="93" spans="1:5" ht="15">
      <c r="A93" s="116" t="s">
        <v>58</v>
      </c>
      <c r="B93" s="116" t="s">
        <v>162</v>
      </c>
      <c r="C93" s="117">
        <v>299900</v>
      </c>
      <c r="D93" s="118">
        <v>44925</v>
      </c>
      <c r="E93" s="116" t="s">
        <v>167</v>
      </c>
    </row>
    <row r="94" spans="1:5" ht="15">
      <c r="A94" s="116" t="s">
        <v>58</v>
      </c>
      <c r="B94" s="116" t="s">
        <v>162</v>
      </c>
      <c r="C94" s="117">
        <v>469000</v>
      </c>
      <c r="D94" s="118">
        <v>44925</v>
      </c>
      <c r="E94" s="116" t="s">
        <v>167</v>
      </c>
    </row>
    <row r="95" spans="1:5" ht="15">
      <c r="A95" s="116" t="s">
        <v>58</v>
      </c>
      <c r="B95" s="116" t="s">
        <v>162</v>
      </c>
      <c r="C95" s="117">
        <v>280000</v>
      </c>
      <c r="D95" s="118">
        <v>44915</v>
      </c>
      <c r="E95" s="116" t="s">
        <v>167</v>
      </c>
    </row>
    <row r="96" spans="1:5" ht="15">
      <c r="A96" s="116" t="s">
        <v>58</v>
      </c>
      <c r="B96" s="116" t="s">
        <v>162</v>
      </c>
      <c r="C96" s="117">
        <v>475000</v>
      </c>
      <c r="D96" s="118">
        <v>44924</v>
      </c>
      <c r="E96" s="116" t="s">
        <v>167</v>
      </c>
    </row>
    <row r="97" spans="1:5" ht="15">
      <c r="A97" s="116" t="s">
        <v>58</v>
      </c>
      <c r="B97" s="116" t="s">
        <v>162</v>
      </c>
      <c r="C97" s="117">
        <v>349000</v>
      </c>
      <c r="D97" s="118">
        <v>44923</v>
      </c>
      <c r="E97" s="116" t="s">
        <v>167</v>
      </c>
    </row>
    <row r="98" spans="1:5" ht="15">
      <c r="A98" s="116" t="s">
        <v>58</v>
      </c>
      <c r="B98" s="116" t="s">
        <v>162</v>
      </c>
      <c r="C98" s="117">
        <v>225000</v>
      </c>
      <c r="D98" s="118">
        <v>44923</v>
      </c>
      <c r="E98" s="116" t="s">
        <v>167</v>
      </c>
    </row>
    <row r="99" spans="1:5" ht="15">
      <c r="A99" s="116" t="s">
        <v>58</v>
      </c>
      <c r="B99" s="116" t="s">
        <v>162</v>
      </c>
      <c r="C99" s="117">
        <v>415000</v>
      </c>
      <c r="D99" s="118">
        <v>44923</v>
      </c>
      <c r="E99" s="116" t="s">
        <v>167</v>
      </c>
    </row>
    <row r="100" spans="1:5" ht="15">
      <c r="A100" s="116" t="s">
        <v>58</v>
      </c>
      <c r="B100" s="116" t="s">
        <v>162</v>
      </c>
      <c r="C100" s="117">
        <v>530000</v>
      </c>
      <c r="D100" s="118">
        <v>44924</v>
      </c>
      <c r="E100" s="116" t="s">
        <v>167</v>
      </c>
    </row>
    <row r="101" spans="1:5" ht="15">
      <c r="A101" s="116" t="s">
        <v>58</v>
      </c>
      <c r="B101" s="116" t="s">
        <v>162</v>
      </c>
      <c r="C101" s="117">
        <v>130000</v>
      </c>
      <c r="D101" s="118">
        <v>44925</v>
      </c>
      <c r="E101" s="116" t="s">
        <v>167</v>
      </c>
    </row>
    <row r="102" spans="1:5" ht="15">
      <c r="A102" s="116" t="s">
        <v>58</v>
      </c>
      <c r="B102" s="116" t="s">
        <v>162</v>
      </c>
      <c r="C102" s="117">
        <v>561140</v>
      </c>
      <c r="D102" s="118">
        <v>44915</v>
      </c>
      <c r="E102" s="116" t="s">
        <v>166</v>
      </c>
    </row>
    <row r="103" spans="1:5" ht="15">
      <c r="A103" s="116" t="s">
        <v>58</v>
      </c>
      <c r="B103" s="116" t="s">
        <v>162</v>
      </c>
      <c r="C103" s="117">
        <v>950000</v>
      </c>
      <c r="D103" s="118">
        <v>44924</v>
      </c>
      <c r="E103" s="116" t="s">
        <v>167</v>
      </c>
    </row>
    <row r="104" spans="1:5" ht="15">
      <c r="A104" s="116" t="s">
        <v>153</v>
      </c>
      <c r="B104" s="116" t="s">
        <v>165</v>
      </c>
      <c r="C104" s="117">
        <v>175000</v>
      </c>
      <c r="D104" s="118">
        <v>44923</v>
      </c>
      <c r="E104" s="116" t="s">
        <v>168</v>
      </c>
    </row>
    <row r="105" spans="1:5" ht="15">
      <c r="A105" s="116" t="s">
        <v>75</v>
      </c>
      <c r="B105" s="116" t="s">
        <v>163</v>
      </c>
      <c r="C105" s="117">
        <v>318000</v>
      </c>
      <c r="D105" s="118">
        <v>44922</v>
      </c>
      <c r="E105" s="116" t="s">
        <v>167</v>
      </c>
    </row>
    <row r="106" spans="1:5" ht="15">
      <c r="A106" s="116" t="s">
        <v>75</v>
      </c>
      <c r="B106" s="116" t="s">
        <v>163</v>
      </c>
      <c r="C106" s="117">
        <v>333000</v>
      </c>
      <c r="D106" s="118">
        <v>44914</v>
      </c>
      <c r="E106" s="116" t="s">
        <v>167</v>
      </c>
    </row>
    <row r="107" spans="1:5" ht="15">
      <c r="A107" s="116" t="s">
        <v>75</v>
      </c>
      <c r="B107" s="116" t="s">
        <v>163</v>
      </c>
      <c r="C107" s="117">
        <v>360000</v>
      </c>
      <c r="D107" s="118">
        <v>44925</v>
      </c>
      <c r="E107" s="116" t="s">
        <v>167</v>
      </c>
    </row>
    <row r="108" spans="1:5" ht="15">
      <c r="A108" s="116" t="s">
        <v>75</v>
      </c>
      <c r="B108" s="116" t="s">
        <v>163</v>
      </c>
      <c r="C108" s="117">
        <v>675000</v>
      </c>
      <c r="D108" s="118">
        <v>44917</v>
      </c>
      <c r="E108" s="116" t="s">
        <v>167</v>
      </c>
    </row>
    <row r="109" spans="1:5" ht="15">
      <c r="A109" s="116" t="s">
        <v>75</v>
      </c>
      <c r="B109" s="116" t="s">
        <v>163</v>
      </c>
      <c r="C109" s="117">
        <v>425000</v>
      </c>
      <c r="D109" s="118">
        <v>44914</v>
      </c>
      <c r="E109" s="116" t="s">
        <v>167</v>
      </c>
    </row>
    <row r="110" spans="1:5" ht="15">
      <c r="A110" s="116" t="s">
        <v>75</v>
      </c>
      <c r="B110" s="116" t="s">
        <v>163</v>
      </c>
      <c r="C110" s="117">
        <v>44000000</v>
      </c>
      <c r="D110" s="118">
        <v>44922</v>
      </c>
      <c r="E110" s="116" t="s">
        <v>168</v>
      </c>
    </row>
    <row r="111" spans="1:5" ht="15">
      <c r="A111" s="116" t="s">
        <v>75</v>
      </c>
      <c r="B111" s="116" t="s">
        <v>163</v>
      </c>
      <c r="C111" s="117">
        <v>399900</v>
      </c>
      <c r="D111" s="118">
        <v>44904</v>
      </c>
      <c r="E111" s="116" t="s">
        <v>167</v>
      </c>
    </row>
    <row r="112" spans="1:5" ht="15">
      <c r="A112" s="116" t="s">
        <v>75</v>
      </c>
      <c r="B112" s="116" t="s">
        <v>163</v>
      </c>
      <c r="C112" s="117">
        <v>385000</v>
      </c>
      <c r="D112" s="118">
        <v>44904</v>
      </c>
      <c r="E112" s="116" t="s">
        <v>167</v>
      </c>
    </row>
    <row r="113" spans="1:5" ht="15">
      <c r="A113" s="116" t="s">
        <v>75</v>
      </c>
      <c r="B113" s="116" t="s">
        <v>163</v>
      </c>
      <c r="C113" s="117">
        <v>339000</v>
      </c>
      <c r="D113" s="118">
        <v>44922</v>
      </c>
      <c r="E113" s="116" t="s">
        <v>167</v>
      </c>
    </row>
    <row r="114" spans="1:5" ht="15">
      <c r="A114" s="116" t="s">
        <v>75</v>
      </c>
      <c r="B114" s="116" t="s">
        <v>163</v>
      </c>
      <c r="C114" s="117">
        <v>440000</v>
      </c>
      <c r="D114" s="118">
        <v>44900</v>
      </c>
      <c r="E114" s="116" t="s">
        <v>167</v>
      </c>
    </row>
    <row r="115" spans="1:5" ht="15">
      <c r="A115" s="116" t="s">
        <v>75</v>
      </c>
      <c r="B115" s="116" t="s">
        <v>163</v>
      </c>
      <c r="C115" s="117">
        <v>320000</v>
      </c>
      <c r="D115" s="118">
        <v>44900</v>
      </c>
      <c r="E115" s="116" t="s">
        <v>167</v>
      </c>
    </row>
    <row r="116" spans="1:5" ht="15">
      <c r="A116" s="116" t="s">
        <v>75</v>
      </c>
      <c r="B116" s="116" t="s">
        <v>163</v>
      </c>
      <c r="C116" s="117">
        <v>517500</v>
      </c>
      <c r="D116" s="118">
        <v>44914</v>
      </c>
      <c r="E116" s="116" t="s">
        <v>168</v>
      </c>
    </row>
    <row r="117" spans="1:5" ht="15">
      <c r="A117" s="116" t="s">
        <v>75</v>
      </c>
      <c r="B117" s="116" t="s">
        <v>163</v>
      </c>
      <c r="C117" s="117">
        <v>382000</v>
      </c>
      <c r="D117" s="118">
        <v>44918</v>
      </c>
      <c r="E117" s="116" t="s">
        <v>167</v>
      </c>
    </row>
    <row r="118" spans="1:5" ht="15">
      <c r="A118" s="116" t="s">
        <v>75</v>
      </c>
      <c r="B118" s="116" t="s">
        <v>163</v>
      </c>
      <c r="C118" s="117">
        <v>375000</v>
      </c>
      <c r="D118" s="118">
        <v>44915</v>
      </c>
      <c r="E118" s="116" t="s">
        <v>167</v>
      </c>
    </row>
    <row r="119" spans="1:5" ht="15">
      <c r="A119" s="116" t="s">
        <v>75</v>
      </c>
      <c r="B119" s="116" t="s">
        <v>163</v>
      </c>
      <c r="C119" s="117">
        <v>339900</v>
      </c>
      <c r="D119" s="118">
        <v>44924</v>
      </c>
      <c r="E119" s="116" t="s">
        <v>167</v>
      </c>
    </row>
    <row r="120" spans="1:5" ht="15">
      <c r="A120" s="116" t="s">
        <v>75</v>
      </c>
      <c r="B120" s="116" t="s">
        <v>163</v>
      </c>
      <c r="C120" s="117">
        <v>383900</v>
      </c>
      <c r="D120" s="118">
        <v>44911</v>
      </c>
      <c r="E120" s="116" t="s">
        <v>167</v>
      </c>
    </row>
    <row r="121" spans="1:5" ht="15">
      <c r="A121" s="116" t="s">
        <v>75</v>
      </c>
      <c r="B121" s="116" t="s">
        <v>163</v>
      </c>
      <c r="C121" s="117">
        <v>420000</v>
      </c>
      <c r="D121" s="118">
        <v>44910</v>
      </c>
      <c r="E121" s="116" t="s">
        <v>167</v>
      </c>
    </row>
    <row r="122" spans="1:5" ht="15">
      <c r="A122" s="116" t="s">
        <v>75</v>
      </c>
      <c r="B122" s="116" t="s">
        <v>163</v>
      </c>
      <c r="C122" s="117">
        <v>600000</v>
      </c>
      <c r="D122" s="118">
        <v>44911</v>
      </c>
      <c r="E122" s="116" t="s">
        <v>167</v>
      </c>
    </row>
    <row r="123" spans="1:5" ht="15">
      <c r="A123" s="116" t="s">
        <v>75</v>
      </c>
      <c r="B123" s="116" t="s">
        <v>163</v>
      </c>
      <c r="C123" s="117">
        <v>85000</v>
      </c>
      <c r="D123" s="118">
        <v>44901</v>
      </c>
      <c r="E123" s="116" t="s">
        <v>168</v>
      </c>
    </row>
    <row r="124" spans="1:5" ht="15">
      <c r="A124" s="116" t="s">
        <v>75</v>
      </c>
      <c r="B124" s="116" t="s">
        <v>163</v>
      </c>
      <c r="C124" s="117">
        <v>390000</v>
      </c>
      <c r="D124" s="118">
        <v>44924</v>
      </c>
      <c r="E124" s="116" t="s">
        <v>167</v>
      </c>
    </row>
    <row r="125" spans="1:5" ht="15">
      <c r="A125" s="116" t="s">
        <v>75</v>
      </c>
      <c r="B125" s="116" t="s">
        <v>163</v>
      </c>
      <c r="C125" s="117">
        <v>25000</v>
      </c>
      <c r="D125" s="118">
        <v>44904</v>
      </c>
      <c r="E125" s="116" t="s">
        <v>167</v>
      </c>
    </row>
    <row r="126" spans="1:5" ht="15">
      <c r="A126" s="116" t="s">
        <v>75</v>
      </c>
      <c r="B126" s="116" t="s">
        <v>163</v>
      </c>
      <c r="C126" s="117">
        <v>105000</v>
      </c>
      <c r="D126" s="118">
        <v>44907</v>
      </c>
      <c r="E126" s="116" t="s">
        <v>168</v>
      </c>
    </row>
    <row r="127" spans="1:5" ht="15">
      <c r="A127" s="116" t="s">
        <v>75</v>
      </c>
      <c r="B127" s="116" t="s">
        <v>163</v>
      </c>
      <c r="C127" s="117">
        <v>350000</v>
      </c>
      <c r="D127" s="118">
        <v>44924</v>
      </c>
      <c r="E127" s="116" t="s">
        <v>167</v>
      </c>
    </row>
    <row r="128" spans="1:5" ht="15">
      <c r="A128" s="116" t="s">
        <v>75</v>
      </c>
      <c r="B128" s="116" t="s">
        <v>163</v>
      </c>
      <c r="C128" s="117">
        <v>17000</v>
      </c>
      <c r="D128" s="118">
        <v>44923</v>
      </c>
      <c r="E128" s="116" t="s">
        <v>167</v>
      </c>
    </row>
    <row r="129" spans="1:5" ht="15">
      <c r="A129" s="116" t="s">
        <v>75</v>
      </c>
      <c r="B129" s="116" t="s">
        <v>163</v>
      </c>
      <c r="C129" s="117">
        <v>360000</v>
      </c>
      <c r="D129" s="118">
        <v>44923</v>
      </c>
      <c r="E129" s="116" t="s">
        <v>167</v>
      </c>
    </row>
    <row r="130" spans="1:5" ht="15">
      <c r="A130" s="116" t="s">
        <v>75</v>
      </c>
      <c r="B130" s="116" t="s">
        <v>163</v>
      </c>
      <c r="C130" s="117">
        <v>360000</v>
      </c>
      <c r="D130" s="118">
        <v>44923</v>
      </c>
      <c r="E130" s="116" t="s">
        <v>167</v>
      </c>
    </row>
    <row r="131" spans="1:5" ht="15">
      <c r="A131" s="116" t="s">
        <v>75</v>
      </c>
      <c r="B131" s="116" t="s">
        <v>163</v>
      </c>
      <c r="C131" s="117">
        <v>450000</v>
      </c>
      <c r="D131" s="118">
        <v>44923</v>
      </c>
      <c r="E131" s="116" t="s">
        <v>167</v>
      </c>
    </row>
    <row r="132" spans="1:5" ht="15">
      <c r="A132" s="116" t="s">
        <v>75</v>
      </c>
      <c r="B132" s="116" t="s">
        <v>163</v>
      </c>
      <c r="C132" s="117">
        <v>450000</v>
      </c>
      <c r="D132" s="118">
        <v>44925</v>
      </c>
      <c r="E132" s="116" t="s">
        <v>167</v>
      </c>
    </row>
    <row r="133" spans="1:5" ht="15">
      <c r="A133" s="116" t="s">
        <v>75</v>
      </c>
      <c r="B133" s="116" t="s">
        <v>163</v>
      </c>
      <c r="C133" s="117">
        <v>210000</v>
      </c>
      <c r="D133" s="118">
        <v>44925</v>
      </c>
      <c r="E133" s="116" t="s">
        <v>167</v>
      </c>
    </row>
    <row r="134" spans="1:5" ht="15">
      <c r="A134" s="116" t="s">
        <v>68</v>
      </c>
      <c r="B134" s="116" t="s">
        <v>164</v>
      </c>
      <c r="C134" s="117">
        <v>172500</v>
      </c>
      <c r="D134" s="118">
        <v>44904</v>
      </c>
      <c r="E134" s="116" t="s">
        <v>167</v>
      </c>
    </row>
    <row r="135" spans="1:5" ht="15">
      <c r="A135" s="116" t="s">
        <v>68</v>
      </c>
      <c r="B135" s="116" t="s">
        <v>164</v>
      </c>
      <c r="C135" s="117">
        <v>70000</v>
      </c>
      <c r="D135" s="118">
        <v>44897</v>
      </c>
      <c r="E135" s="116" t="s">
        <v>167</v>
      </c>
    </row>
    <row r="136" spans="1:5" ht="15">
      <c r="A136" s="116" t="s">
        <v>68</v>
      </c>
      <c r="B136" s="116" t="s">
        <v>164</v>
      </c>
      <c r="C136" s="117">
        <v>70000</v>
      </c>
      <c r="D136" s="118">
        <v>44925</v>
      </c>
      <c r="E136" s="116" t="s">
        <v>167</v>
      </c>
    </row>
    <row r="137" spans="1:5" ht="15">
      <c r="A137" s="116" t="s">
        <v>68</v>
      </c>
      <c r="B137" s="116" t="s">
        <v>164</v>
      </c>
      <c r="C137" s="117">
        <v>28000</v>
      </c>
      <c r="D137" s="118">
        <v>44908</v>
      </c>
      <c r="E137" s="116" t="s">
        <v>167</v>
      </c>
    </row>
    <row r="138" spans="1:5" ht="15">
      <c r="A138" s="116" t="s">
        <v>68</v>
      </c>
      <c r="B138" s="116" t="s">
        <v>164</v>
      </c>
      <c r="C138" s="117">
        <v>132500</v>
      </c>
      <c r="D138" s="118">
        <v>44904</v>
      </c>
      <c r="E138" s="116" t="s">
        <v>168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2023-01-03T17:22:16Z</dcterms:modified>
</cp:coreProperties>
</file>