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tables/table3.xml" ContentType="application/vnd.openxmlformats-officedocument.spreadsheetml.table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2.xml" ContentType="application/vnd.openxmlformats-officedocument.spreadsheetml.pivotCacheDefinition+xml"/>
  <Override PartName="/xl/connections.xml" ContentType="application/vnd.openxmlformats-officedocument.spreadsheetml.connection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xl/pivotCache/pivotCacheRecords2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hidePivotFieldList="1" defaultThemeVersion="124226"/>
  <bookViews>
    <workbookView xWindow="240" yWindow="300" windowWidth="18795" windowHeight="9465" tabRatio="906"/>
  </bookViews>
  <sheets>
    <sheet name="OVERALL STATS" sheetId="1" r:id="rId1"/>
    <sheet name="SALES STATS" sheetId="2" r:id="rId2"/>
    <sheet name="LOAN ONLY STATS" sheetId="3" r:id="rId3"/>
    <sheet name="BRANCH SALES TRACKING" sheetId="20" r:id="rId4"/>
    <sheet name="LENDER TRACKING" sheetId="17" r:id="rId5"/>
    <sheet name="SALES_LIST" sheetId="12" state="hidden" r:id="rId6"/>
    <sheet name="LOANS_LIST" sheetId="13" state="hidden" r:id="rId7"/>
    <sheet name="SALESLOANSLIST" sheetId="15" state="hidden" r:id="rId8"/>
  </sheets>
  <definedNames>
    <definedName name="CommercialLoansMarket">'LOAN ONLY STATS'!$A$16:$C$17</definedName>
    <definedName name="CommercialSalesMarket">'SALES STATS'!$A$39:$C$39</definedName>
    <definedName name="ConstructionLoansMarket">'LOAN ONLY STATS'!$A$30:$C$30</definedName>
    <definedName name="ConventionalLoansExcludingInclineMarket">'LOAN ONLY STATS'!#REF!</definedName>
    <definedName name="ConventionalLoansMarket">'LOAN ONLY STATS'!$A$7:$C$10</definedName>
    <definedName name="CreditLineLoansMarket">'LOAN ONLY STATS'!$A$23:$C$24</definedName>
    <definedName name="HardMoneyLoansMarket">'LOAN ONLY STATS'!$A$36:$C$37</definedName>
    <definedName name="InclineSalesMarket">'SALES STATS'!#REF!</definedName>
    <definedName name="OverallLoans">'OVERALL STATS'!$A$20:$C$24</definedName>
    <definedName name="OverallSales">'OVERALL STATS'!$A$7:$C$14</definedName>
    <definedName name="OverallSalesAndLoans">'OVERALL STATS'!$A$30:$C$37</definedName>
    <definedName name="_xlnm.Print_Titles" localSheetId="1">'SALES STATS'!$1:$6</definedName>
    <definedName name="ResaleMarket">'SALES STATS'!$A$7:$C$13</definedName>
    <definedName name="ResidentialResaleMarket">'SALES STATS'!$A$27:$C$33</definedName>
    <definedName name="ResidentialSalesExcludingInclineMarket">'SALES STATS'!#REF!</definedName>
    <definedName name="SubdivisionMarket">'SALES STATS'!$A$19:$C$21</definedName>
    <definedName name="VacantLandSalesMarket">'SALES STATS'!$A$45:$C$48</definedName>
  </definedNames>
  <calcPr calcId="124519"/>
  <pivotCaches>
    <pivotCache cacheId="8" r:id="rId9"/>
    <pivotCache cacheId="13" r:id="rId10"/>
  </pivotCaches>
</workbook>
</file>

<file path=xl/calcChain.xml><?xml version="1.0" encoding="utf-8"?>
<calcChain xmlns="http://schemas.openxmlformats.org/spreadsheetml/2006/main">
  <c r="G37" i="3"/>
  <c r="G36"/>
  <c r="G30"/>
  <c r="G24"/>
  <c r="G23"/>
  <c r="G17"/>
  <c r="G16"/>
  <c r="G10"/>
  <c r="G9"/>
  <c r="G8"/>
  <c r="G7"/>
  <c r="G48" i="2"/>
  <c r="G47"/>
  <c r="G46"/>
  <c r="G45"/>
  <c r="G39"/>
  <c r="G33"/>
  <c r="G32"/>
  <c r="G31"/>
  <c r="G30"/>
  <c r="G29"/>
  <c r="G28"/>
  <c r="G27"/>
  <c r="G21"/>
  <c r="G20"/>
  <c r="G19"/>
  <c r="G13"/>
  <c r="G12"/>
  <c r="G11"/>
  <c r="G10"/>
  <c r="G9"/>
  <c r="G8"/>
  <c r="G7"/>
  <c r="G37" i="1"/>
  <c r="G36"/>
  <c r="G35"/>
  <c r="G34"/>
  <c r="G33"/>
  <c r="G32"/>
  <c r="G31"/>
  <c r="G30"/>
  <c r="G24"/>
  <c r="G23"/>
  <c r="G22"/>
  <c r="G21"/>
  <c r="G20"/>
  <c r="G14"/>
  <c r="G13"/>
  <c r="G12"/>
  <c r="G11"/>
  <c r="G10"/>
  <c r="G9"/>
  <c r="G8"/>
  <c r="G7"/>
  <c r="C31" i="3"/>
  <c r="B31"/>
  <c r="C18"/>
  <c r="B18"/>
  <c r="C40" i="2"/>
  <c r="B40"/>
  <c r="B15" i="1"/>
  <c r="C15"/>
  <c r="B38" i="3"/>
  <c r="C38"/>
  <c r="B25"/>
  <c r="C25"/>
  <c r="B11"/>
  <c r="D7" s="1"/>
  <c r="C11"/>
  <c r="E7" s="1"/>
  <c r="B49" i="2"/>
  <c r="C49"/>
  <c r="B34"/>
  <c r="D28" s="1"/>
  <c r="C34"/>
  <c r="E28" s="1"/>
  <c r="A2"/>
  <c r="B22"/>
  <c r="D20" s="1"/>
  <c r="C22"/>
  <c r="D37" i="3" l="1"/>
  <c r="D17"/>
  <c r="E16"/>
  <c r="D16"/>
  <c r="E17"/>
  <c r="E9"/>
  <c r="D9"/>
  <c r="E9" i="1"/>
  <c r="D9"/>
  <c r="E47" i="2"/>
  <c r="D47"/>
  <c r="E29"/>
  <c r="D29"/>
  <c r="E46"/>
  <c r="D39"/>
  <c r="D33"/>
  <c r="D8" i="3"/>
  <c r="E10"/>
  <c r="D10"/>
  <c r="E8"/>
  <c r="E24"/>
  <c r="D24"/>
  <c r="E30"/>
  <c r="D30"/>
  <c r="E37"/>
  <c r="D46" i="2"/>
  <c r="E48"/>
  <c r="D48"/>
  <c r="E39"/>
  <c r="E33"/>
  <c r="E21"/>
  <c r="D21"/>
  <c r="E45"/>
  <c r="E27"/>
  <c r="E30"/>
  <c r="E32"/>
  <c r="E20"/>
  <c r="E19"/>
  <c r="D19"/>
  <c r="D31"/>
  <c r="E31"/>
  <c r="D32"/>
  <c r="D30"/>
  <c r="D27"/>
  <c r="D45"/>
  <c r="A2" i="3"/>
  <c r="E36"/>
  <c r="B14" i="2"/>
  <c r="C14"/>
  <c r="B25" i="1"/>
  <c r="C25"/>
  <c r="B38"/>
  <c r="C38"/>
  <c r="E33" l="1"/>
  <c r="D33"/>
  <c r="E24"/>
  <c r="D24"/>
  <c r="E9" i="2"/>
  <c r="D9"/>
  <c r="E18" i="3"/>
  <c r="D18"/>
  <c r="E40" i="2"/>
  <c r="D40"/>
  <c r="D34" i="1"/>
  <c r="E23"/>
  <c r="D23"/>
  <c r="E36"/>
  <c r="E34"/>
  <c r="E32"/>
  <c r="E35"/>
  <c r="D36" i="3"/>
  <c r="E31"/>
  <c r="D31"/>
  <c r="E23"/>
  <c r="D23"/>
  <c r="D49" i="2"/>
  <c r="E49"/>
  <c r="E34"/>
  <c r="D34"/>
  <c r="D8"/>
  <c r="D7"/>
  <c r="D10"/>
  <c r="D12"/>
  <c r="D11"/>
  <c r="D13"/>
  <c r="E7"/>
  <c r="E12"/>
  <c r="E8"/>
  <c r="E11"/>
  <c r="E13"/>
  <c r="E10"/>
  <c r="E31" i="1"/>
  <c r="E30"/>
  <c r="E37"/>
  <c r="D30"/>
  <c r="E8"/>
  <c r="D11"/>
  <c r="D8"/>
  <c r="D7"/>
  <c r="E14"/>
  <c r="E11"/>
  <c r="D10"/>
  <c r="D12"/>
  <c r="D13"/>
  <c r="D14"/>
  <c r="D22"/>
  <c r="E20"/>
  <c r="E21"/>
  <c r="E22"/>
  <c r="D36"/>
  <c r="D31"/>
  <c r="E7"/>
  <c r="D37"/>
  <c r="D32"/>
  <c r="D21"/>
  <c r="D20"/>
  <c r="E10"/>
  <c r="E12"/>
  <c r="D35"/>
  <c r="E13"/>
  <c r="E38" l="1"/>
  <c r="D38"/>
  <c r="E38" i="3"/>
  <c r="E25"/>
  <c r="D25"/>
  <c r="D38"/>
  <c r="E11"/>
  <c r="D11"/>
  <c r="E22" i="2"/>
  <c r="D22"/>
  <c r="D15" i="1"/>
  <c r="E15"/>
  <c r="E14" i="2"/>
  <c r="D14"/>
  <c r="D25" i="1"/>
  <c r="E25"/>
</calcChain>
</file>

<file path=xl/connections.xml><?xml version="1.0" encoding="utf-8"?>
<connections xmlns="http://schemas.openxmlformats.org/spreadsheetml/2006/main">
  <connection id="1" name="Connection" type="1" refreshedVersion="2">
    <dbPr connection="DSN=MS Access Database;DBQ=C:\TitleStats\WASHOE COUNTY\LoanOnlyBusiness.mdb;DefaultDir=C:\TitleStats\WASHOE COUNTY;DriverId=25;FIL=MS Access;MaxBufferSize=2048;PageTimeout=5;" command="SELECT `LENDER TRACKING DEC 07`.DOCNUM, `LENDER TRACKING DEC 07`.RECDATE, `LENDER TRACKING DEC 07`.TITLECOMPANY, `LENDER TRACKING DEC 07`.APN, `LENDER TRACKING DEC 07`.`LOAN AMOUNT`, `LENDER TRACKING DEC 07`.TYPELOAN, `LENDER TRACKING DEC 07`.TRUSTOR, `LENDER TRACKING DEC 07`.BENEFICIARY_x000d_&#10;FROM `C:\TitleStats\WASHOE COUNTY\LoanOnlyBusiness`.`LENDER TRACKING DEC 07` `LENDER TRACKING DEC 07`"/>
  </connection>
  <connection id="2" name="Connection1" type="1" refreshedVersion="2">
    <dbPr connection="DSN=MS Access Database;DBQ=C:\TitleStats\WASHOE COUNTY\TitleCompanySalesDatabase.mdb;DefaultDir=C:\TitleStats\WASHOE COUNTY;DriverId=25;FIL=MS Access;MaxBufferSize=2048;PageTimeout=5;" command="SELECT `BRANCH TRACK DEC 2007`.DOCNUM, `BRANCH TRACK DEC 2007`.RECDATE, `BRANCH TRACK DEC 2007`.FULLNAME, `BRANCH TRACK DEC 2007`.APN, `BRANCH TRACK DEC 2007`.PROPTYPE, `BRANCH TRACK DEC 2007`.SALESPRICE, `BRANCH TRACK DEC 2007`.BRANCH, `BRANCH TRACK DEC 2007`.EO, `BRANCH TRACK DEC 2007`.BUILDERDEVELOPERDEAL_x000d_&#10;FROM `C:\TitleStats\WASHOE COUNTY\TitleCompanySalesDatabase`.`BRANCH TRACK DEC 2007` `BRANCH TRACK DEC 2007`"/>
  </connection>
</connections>
</file>

<file path=xl/sharedStrings.xml><?xml version="1.0" encoding="utf-8"?>
<sst xmlns="http://schemas.openxmlformats.org/spreadsheetml/2006/main" count="1570" uniqueCount="169">
  <si>
    <t>FULLNAME</t>
  </si>
  <si>
    <t>TYPELOAN</t>
  </si>
  <si>
    <t>DOLLAR VOL.</t>
  </si>
  <si>
    <t>% OF DOLLAR VOL.</t>
  </si>
  <si>
    <t>OVERALL SALES MARKET (Resales &amp; Subdivision Sales)</t>
  </si>
  <si>
    <t>% OF</t>
  </si>
  <si>
    <t>RANK BY</t>
  </si>
  <si>
    <t>TITLE COMPANY</t>
  </si>
  <si>
    <t>CLOSINGS</t>
  </si>
  <si>
    <t>DOLLAR VOLUME</t>
  </si>
  <si>
    <t>OVERALL LOAN ONLY MARKET (Refi's, Construction, Commercial, Credit Lines, Homequity, etc.)</t>
  </si>
  <si>
    <t>TITLECOMPANY</t>
  </si>
  <si>
    <t>OVERALL SALES AND LOAN ONLY MARKETS COMBINED</t>
  </si>
  <si>
    <t>RESALE MARKET (Includes ALL types of real property)</t>
  </si>
  <si>
    <t>SUBDIVISION SALES (Builder/Developer Sales)</t>
  </si>
  <si>
    <t>RESIDENTIAL RESALE MARKET (Residential Properties Only)</t>
  </si>
  <si>
    <t>COMMERCIAL/INDUSTRIAL, APARTMENTS, MOBILE HOME PARKS SALES MARKET</t>
  </si>
  <si>
    <t>VACANT LAND SALES</t>
  </si>
  <si>
    <t>CONVENTIONAL LOANS MARKET (Refi's)</t>
  </si>
  <si>
    <t>COMMERCIAL LOANS MARKET</t>
  </si>
  <si>
    <t>HOME EQUITY &amp; CREDIT LINE LOANS MARKET</t>
  </si>
  <si>
    <t>CONSTRUCTION LOANS MARKET</t>
  </si>
  <si>
    <t>HARD MONEY LOANS MARKET</t>
  </si>
  <si>
    <t>GRAND TOTAL</t>
  </si>
  <si>
    <t>Information provided by Datasource</t>
  </si>
  <si>
    <t>www.datasourcenev.com</t>
  </si>
  <si>
    <t>BRANCH</t>
  </si>
  <si>
    <t>PROPTYPE</t>
  </si>
  <si>
    <t>(All)</t>
  </si>
  <si>
    <t>Grand Total</t>
  </si>
  <si>
    <t>% OF CLOSINGS</t>
  </si>
  <si>
    <t>EO</t>
  </si>
  <si>
    <t>DOCNUM</t>
  </si>
  <si>
    <t>RECDATE</t>
  </si>
  <si>
    <t>APN</t>
  </si>
  <si>
    <t>RECBY</t>
  </si>
  <si>
    <t>AMOUNT</t>
  </si>
  <si>
    <t>SUB</t>
  </si>
  <si>
    <t>INSURED</t>
  </si>
  <si>
    <t>LENDER</t>
  </si>
  <si>
    <t>Values</t>
  </si>
  <si>
    <t>DOCTYPE</t>
  </si>
  <si>
    <t>Last Row:</t>
  </si>
  <si>
    <t>SEE CHARTS BELOW:</t>
  </si>
  <si>
    <t>(blank)</t>
  </si>
  <si>
    <t>OVERALL TITLE COMPANY MARKET STATISTICS Lyon  County, NV)</t>
  </si>
  <si>
    <t>SALES MARKET Lyon County, NV)</t>
  </si>
  <si>
    <t>LOAN ONLY MARKETS Lyon County, NV)</t>
  </si>
  <si>
    <t>BUILDER/DEVELOPER DEAL</t>
  </si>
  <si>
    <t>% OF DOLLAR VOLUME</t>
  </si>
  <si>
    <t>RANK BY CLOSINGS</t>
  </si>
  <si>
    <t>RANK BY DOLLAR VOLUME</t>
  </si>
  <si>
    <t>Reporting Period: DECEMBER, 2023</t>
  </si>
  <si>
    <t>Stewart Title</t>
  </si>
  <si>
    <t>SINGLE FAM RES.</t>
  </si>
  <si>
    <t>MAYBERRY</t>
  </si>
  <si>
    <t>ASK</t>
  </si>
  <si>
    <t>NO</t>
  </si>
  <si>
    <t>VACANT LAND</t>
  </si>
  <si>
    <t>FERNLEY</t>
  </si>
  <si>
    <t>MLC</t>
  </si>
  <si>
    <t>First Centennial Title</t>
  </si>
  <si>
    <t>2-4 PLEX</t>
  </si>
  <si>
    <t>GARDNERVILLE</t>
  </si>
  <si>
    <t>3</t>
  </si>
  <si>
    <t>First American Title</t>
  </si>
  <si>
    <t>MINDEN</t>
  </si>
  <si>
    <t>ET</t>
  </si>
  <si>
    <t>RIDGEVIEW</t>
  </si>
  <si>
    <t>20</t>
  </si>
  <si>
    <t>YES</t>
  </si>
  <si>
    <t>True Title and Escrow</t>
  </si>
  <si>
    <t>PLUMB</t>
  </si>
  <si>
    <t>RG</t>
  </si>
  <si>
    <t>Signature Title</t>
  </si>
  <si>
    <t>RENO CORPORATE</t>
  </si>
  <si>
    <t>CA</t>
  </si>
  <si>
    <t>MOBILE HOME</t>
  </si>
  <si>
    <t>CARSON CITY</t>
  </si>
  <si>
    <t>AMG</t>
  </si>
  <si>
    <t>COMMERCIAL</t>
  </si>
  <si>
    <t>CRF</t>
  </si>
  <si>
    <t>23</t>
  </si>
  <si>
    <t>KIETZKE</t>
  </si>
  <si>
    <t>SAB</t>
  </si>
  <si>
    <t>Ticor Title</t>
  </si>
  <si>
    <t>FAF</t>
  </si>
  <si>
    <t>DC</t>
  </si>
  <si>
    <t>LAKESIDEMOANA</t>
  </si>
  <si>
    <t>12</t>
  </si>
  <si>
    <t>DKD</t>
  </si>
  <si>
    <t>AJF</t>
  </si>
  <si>
    <t>5</t>
  </si>
  <si>
    <t>Calatlantic Title West</t>
  </si>
  <si>
    <t>MCCARRAN</t>
  </si>
  <si>
    <t>LH</t>
  </si>
  <si>
    <t>MIF</t>
  </si>
  <si>
    <t>JMS</t>
  </si>
  <si>
    <t>DAMONTE</t>
  </si>
  <si>
    <t>24</t>
  </si>
  <si>
    <t>RC</t>
  </si>
  <si>
    <t>Landmark Title</t>
  </si>
  <si>
    <t>DP</t>
  </si>
  <si>
    <t>9</t>
  </si>
  <si>
    <t>CD</t>
  </si>
  <si>
    <t>KDJ</t>
  </si>
  <si>
    <t>DM</t>
  </si>
  <si>
    <t>TEF</t>
  </si>
  <si>
    <t>YERINGTON</t>
  </si>
  <si>
    <t>CRB</t>
  </si>
  <si>
    <t>4</t>
  </si>
  <si>
    <t>RS</t>
  </si>
  <si>
    <t>NF</t>
  </si>
  <si>
    <t>18</t>
  </si>
  <si>
    <t>TO</t>
  </si>
  <si>
    <t>SPARKS</t>
  </si>
  <si>
    <t>21</t>
  </si>
  <si>
    <t>LAKESIDE</t>
  </si>
  <si>
    <t>SL</t>
  </si>
  <si>
    <t>BA</t>
  </si>
  <si>
    <t>RLT</t>
  </si>
  <si>
    <t>MMB</t>
  </si>
  <si>
    <t>15</t>
  </si>
  <si>
    <t>009-281-04</t>
  </si>
  <si>
    <t>018-403-08</t>
  </si>
  <si>
    <t>HARD MONEY</t>
  </si>
  <si>
    <t>HURST JONATHAN D TRUSTEE; KELLER JULIE R TRUSTEE; HURST/KELLER TRUST</t>
  </si>
  <si>
    <t>019-340-02</t>
  </si>
  <si>
    <t>CREDIT LINE</t>
  </si>
  <si>
    <t>AMERICA FIRST CREDIT UNION</t>
  </si>
  <si>
    <t>017-061-16</t>
  </si>
  <si>
    <t>CONVENTIONAL</t>
  </si>
  <si>
    <t>AMERICA FIRST FEDERAL CREDIT UNION</t>
  </si>
  <si>
    <t>016-193-12</t>
  </si>
  <si>
    <t>HPK FUND I LLC</t>
  </si>
  <si>
    <t>019-617-19</t>
  </si>
  <si>
    <t>AV PROPERTY FUND LLC</t>
  </si>
  <si>
    <t>020-033-04</t>
  </si>
  <si>
    <t>VA</t>
  </si>
  <si>
    <t>MANN MORTGAGE LLC</t>
  </si>
  <si>
    <t>009-262-05</t>
  </si>
  <si>
    <t>CONSTRUCTION</t>
  </si>
  <si>
    <t>UNITED FEDERAL CREDIT UNION</t>
  </si>
  <si>
    <t>018-402-51</t>
  </si>
  <si>
    <t>001-621-06</t>
  </si>
  <si>
    <t>AMERICAN AGCREDIT FLCA</t>
  </si>
  <si>
    <t>020-252-05</t>
  </si>
  <si>
    <t>GEORGIA'S OWN CREDIT UNION</t>
  </si>
  <si>
    <t>016-361-71</t>
  </si>
  <si>
    <t>AMERICAN VISTA CONSULTING LLC; BATTLE BORN CAPITAL LLC; BLUEWATERS FAMILY LIMITED PARTNERSHIP; STEVENS AMANDA TRUSTEE; HENRIQUEZ HIRAM TRUSTEE</t>
  </si>
  <si>
    <t>003-061-02</t>
  </si>
  <si>
    <t>018-541-12</t>
  </si>
  <si>
    <t>PRIMELENDING</t>
  </si>
  <si>
    <t>018-324-04</t>
  </si>
  <si>
    <t>GUILD MORTGAGE COMPANY</t>
  </si>
  <si>
    <t>017-226-04</t>
  </si>
  <si>
    <t>ITALIANO SHANNON K</t>
  </si>
  <si>
    <t>SMITH &amp; SMITH LLC</t>
  </si>
  <si>
    <t>CAL</t>
  </si>
  <si>
    <t>FA</t>
  </si>
  <si>
    <t>FC</t>
  </si>
  <si>
    <t>LT</t>
  </si>
  <si>
    <t>SIG</t>
  </si>
  <si>
    <t>ST</t>
  </si>
  <si>
    <t>TI</t>
  </si>
  <si>
    <t>TTE</t>
  </si>
  <si>
    <t>Deed Subdivider</t>
  </si>
  <si>
    <t>Deed</t>
  </si>
  <si>
    <t>Deed of Trust</t>
  </si>
</sst>
</file>

<file path=xl/styles.xml><?xml version="1.0" encoding="utf-8"?>
<styleSheet xmlns="http://schemas.openxmlformats.org/spreadsheetml/2006/main">
  <numFmts count="3">
    <numFmt numFmtId="164" formatCode="&quot;$&quot;#,##0"/>
    <numFmt numFmtId="165" formatCode="&quot;$&quot;#,##0.00;\(&quot;$&quot;#,##0.00\)"/>
    <numFmt numFmtId="166" formatCode="#,##0.00;\(#,##0.00\)"/>
  </numFmts>
  <fonts count="19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rgb="FFFF0000"/>
      <name val="Arial"/>
      <family val="2"/>
    </font>
    <font>
      <sz val="11"/>
      <color indexed="8"/>
      <name val="Calibri"/>
      <family val="2"/>
    </font>
    <font>
      <b/>
      <sz val="9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0"/>
        <bgColor indexed="0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</cellStyleXfs>
  <cellXfs count="151">
    <xf numFmtId="0" fontId="0" fillId="0" borderId="0" xfId="0"/>
    <xf numFmtId="0" fontId="3" fillId="0" borderId="0" xfId="0" applyFont="1"/>
    <xf numFmtId="0" fontId="5" fillId="0" borderId="0" xfId="0" applyFont="1"/>
    <xf numFmtId="0" fontId="1" fillId="0" borderId="1" xfId="0" applyFont="1" applyBorder="1"/>
    <xf numFmtId="10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10" fontId="7" fillId="0" borderId="3" xfId="0" applyNumberFormat="1" applyFont="1" applyBorder="1" applyAlignment="1">
      <alignment horizontal="center"/>
    </xf>
    <xf numFmtId="10" fontId="0" fillId="0" borderId="0" xfId="0" applyNumberFormat="1"/>
    <xf numFmtId="10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9" fillId="0" borderId="4" xfId="4" applyFont="1" applyFill="1" applyBorder="1" applyAlignment="1">
      <alignment horizontal="center"/>
    </xf>
    <xf numFmtId="10" fontId="8" fillId="0" borderId="3" xfId="0" applyNumberFormat="1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10" fontId="8" fillId="0" borderId="5" xfId="0" applyNumberFormat="1" applyFont="1" applyBorder="1" applyAlignment="1">
      <alignment horizontal="center"/>
    </xf>
    <xf numFmtId="0" fontId="13" fillId="0" borderId="1" xfId="0" applyFont="1" applyBorder="1"/>
    <xf numFmtId="0" fontId="4" fillId="0" borderId="3" xfId="0" applyFont="1" applyBorder="1" applyAlignment="1">
      <alignment horizontal="center"/>
    </xf>
    <xf numFmtId="0" fontId="6" fillId="0" borderId="0" xfId="1" applyFill="1" applyBorder="1" applyAlignment="1" applyProtection="1">
      <alignment wrapText="1"/>
    </xf>
    <xf numFmtId="164" fontId="0" fillId="0" borderId="0" xfId="0" applyNumberFormat="1" applyAlignment="1">
      <alignment horizontal="right"/>
    </xf>
    <xf numFmtId="10" fontId="0" fillId="0" borderId="0" xfId="0" applyNumberFormat="1" applyAlignment="1">
      <alignment horizontal="right"/>
    </xf>
    <xf numFmtId="10" fontId="11" fillId="0" borderId="6" xfId="0" applyNumberFormat="1" applyFont="1" applyBorder="1" applyAlignment="1">
      <alignment horizontal="right"/>
    </xf>
    <xf numFmtId="0" fontId="14" fillId="0" borderId="0" xfId="2" applyFont="1" applyFill="1" applyBorder="1" applyAlignment="1">
      <alignment horizontal="right" wrapText="1"/>
    </xf>
    <xf numFmtId="164" fontId="0" fillId="0" borderId="0" xfId="0" applyNumberFormat="1"/>
    <xf numFmtId="164" fontId="7" fillId="0" borderId="3" xfId="0" applyNumberFormat="1" applyFont="1" applyBorder="1" applyAlignment="1">
      <alignment horizontal="center"/>
    </xf>
    <xf numFmtId="10" fontId="11" fillId="0" borderId="8" xfId="0" applyNumberFormat="1" applyFont="1" applyBorder="1" applyAlignment="1">
      <alignment horizontal="right"/>
    </xf>
    <xf numFmtId="0" fontId="4" fillId="0" borderId="6" xfId="5" applyFont="1" applyFill="1" applyBorder="1" applyAlignment="1">
      <alignment wrapText="1"/>
    </xf>
    <xf numFmtId="0" fontId="4" fillId="0" borderId="6" xfId="5" applyFont="1" applyFill="1" applyBorder="1" applyAlignment="1">
      <alignment horizontal="right" wrapText="1"/>
    </xf>
    <xf numFmtId="10" fontId="4" fillId="0" borderId="6" xfId="0" applyNumberFormat="1" applyFont="1" applyBorder="1" applyAlignment="1">
      <alignment horizontal="right"/>
    </xf>
    <xf numFmtId="0" fontId="4" fillId="0" borderId="6" xfId="0" applyFont="1" applyBorder="1"/>
    <xf numFmtId="0" fontId="4" fillId="0" borderId="6" xfId="3" applyFont="1" applyFill="1" applyBorder="1" applyAlignment="1">
      <alignment wrapText="1"/>
    </xf>
    <xf numFmtId="164" fontId="4" fillId="0" borderId="6" xfId="3" applyNumberFormat="1" applyFont="1" applyFill="1" applyBorder="1" applyAlignment="1">
      <alignment horizontal="right" wrapText="1"/>
    </xf>
    <xf numFmtId="0" fontId="4" fillId="0" borderId="6" xfId="2" applyFont="1" applyFill="1" applyBorder="1" applyAlignment="1">
      <alignment horizontal="right" wrapText="1"/>
    </xf>
    <xf numFmtId="0" fontId="0" fillId="0" borderId="6" xfId="0" applyBorder="1"/>
    <xf numFmtId="0" fontId="11" fillId="0" borderId="6" xfId="5" applyFont="1" applyFill="1" applyBorder="1" applyAlignment="1">
      <alignment wrapText="1"/>
    </xf>
    <xf numFmtId="0" fontId="11" fillId="0" borderId="6" xfId="5" applyFont="1" applyFill="1" applyBorder="1" applyAlignment="1">
      <alignment horizontal="right" wrapText="1"/>
    </xf>
    <xf numFmtId="164" fontId="4" fillId="0" borderId="6" xfId="0" applyNumberFormat="1" applyFont="1" applyBorder="1" applyAlignment="1">
      <alignment horizontal="right"/>
    </xf>
    <xf numFmtId="164" fontId="0" fillId="0" borderId="0" xfId="0" applyNumberFormat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4" fillId="0" borderId="6" xfId="0" applyFont="1" applyBorder="1" applyAlignment="1">
      <alignment horizontal="right"/>
    </xf>
    <xf numFmtId="0" fontId="0" fillId="0" borderId="0" xfId="0" applyAlignment="1">
      <alignment horizontal="left"/>
    </xf>
    <xf numFmtId="10" fontId="11" fillId="0" borderId="0" xfId="0" applyNumberFormat="1" applyFont="1" applyBorder="1" applyAlignment="1">
      <alignment horizontal="right"/>
    </xf>
    <xf numFmtId="1" fontId="0" fillId="0" borderId="0" xfId="0" applyNumberFormat="1"/>
    <xf numFmtId="1" fontId="1" fillId="0" borderId="1" xfId="0" applyNumberFormat="1" applyFont="1" applyBorder="1"/>
    <xf numFmtId="1" fontId="7" fillId="0" borderId="3" xfId="0" applyNumberFormat="1" applyFont="1" applyBorder="1" applyAlignment="1">
      <alignment horizontal="center"/>
    </xf>
    <xf numFmtId="1" fontId="4" fillId="0" borderId="6" xfId="3" applyNumberFormat="1" applyFont="1" applyFill="1" applyBorder="1" applyAlignment="1">
      <alignment horizontal="right" wrapText="1"/>
    </xf>
    <xf numFmtId="1" fontId="4" fillId="0" borderId="6" xfId="0" applyNumberFormat="1" applyFont="1" applyBorder="1" applyAlignment="1">
      <alignment horizontal="right"/>
    </xf>
    <xf numFmtId="0" fontId="1" fillId="0" borderId="6" xfId="5" applyFont="1" applyFill="1" applyBorder="1" applyAlignment="1">
      <alignment horizontal="left" wrapText="1"/>
    </xf>
    <xf numFmtId="0" fontId="1" fillId="0" borderId="6" xfId="5" applyFont="1" applyFill="1" applyBorder="1" applyAlignment="1">
      <alignment horizontal="right" wrapText="1"/>
    </xf>
    <xf numFmtId="164" fontId="4" fillId="0" borderId="3" xfId="0" applyNumberFormat="1" applyFont="1" applyBorder="1" applyAlignment="1">
      <alignment horizontal="center"/>
    </xf>
    <xf numFmtId="164" fontId="4" fillId="0" borderId="6" xfId="2" applyNumberFormat="1" applyFont="1" applyFill="1" applyBorder="1" applyAlignment="1">
      <alignment horizontal="right" wrapText="1"/>
    </xf>
    <xf numFmtId="164" fontId="14" fillId="0" borderId="0" xfId="2" applyNumberFormat="1" applyFont="1" applyFill="1" applyBorder="1" applyAlignment="1">
      <alignment horizontal="right" wrapText="1"/>
    </xf>
    <xf numFmtId="0" fontId="10" fillId="0" borderId="6" xfId="2" applyFont="1" applyFill="1" applyBorder="1" applyAlignment="1">
      <alignment horizontal="right" wrapText="1"/>
    </xf>
    <xf numFmtId="164" fontId="10" fillId="0" borderId="6" xfId="2" applyNumberFormat="1" applyFont="1" applyFill="1" applyBorder="1" applyAlignment="1">
      <alignment horizontal="right" wrapText="1"/>
    </xf>
    <xf numFmtId="0" fontId="3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1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6" xfId="2" applyFont="1" applyFill="1" applyBorder="1" applyAlignment="1">
      <alignment horizontal="left" wrapText="1"/>
    </xf>
    <xf numFmtId="0" fontId="10" fillId="0" borderId="6" xfId="2" applyFont="1" applyFill="1" applyBorder="1" applyAlignment="1">
      <alignment horizontal="left" wrapText="1"/>
    </xf>
    <xf numFmtId="0" fontId="14" fillId="0" borderId="0" xfId="2" applyFont="1" applyFill="1" applyBorder="1" applyAlignment="1">
      <alignment horizontal="left" wrapText="1"/>
    </xf>
    <xf numFmtId="0" fontId="6" fillId="0" borderId="0" xfId="1" applyFill="1" applyBorder="1" applyAlignment="1" applyProtection="1">
      <alignment horizontal="left" wrapText="1"/>
    </xf>
    <xf numFmtId="0" fontId="0" fillId="0" borderId="0" xfId="0" applyAlignment="1">
      <alignment horizontal="right"/>
    </xf>
    <xf numFmtId="0" fontId="11" fillId="0" borderId="0" xfId="0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10" fontId="11" fillId="0" borderId="15" xfId="0" applyNumberFormat="1" applyFont="1" applyBorder="1" applyAlignment="1">
      <alignment horizontal="right"/>
    </xf>
    <xf numFmtId="0" fontId="10" fillId="0" borderId="6" xfId="2" applyFont="1" applyFill="1" applyBorder="1" applyAlignment="1">
      <alignment horizontal="left"/>
    </xf>
    <xf numFmtId="0" fontId="10" fillId="0" borderId="6" xfId="2" applyFont="1" applyFill="1" applyBorder="1" applyAlignment="1">
      <alignment horizontal="right"/>
    </xf>
    <xf numFmtId="164" fontId="10" fillId="0" borderId="6" xfId="2" applyNumberFormat="1" applyFont="1" applyFill="1" applyBorder="1" applyAlignment="1">
      <alignment horizontal="right"/>
    </xf>
    <xf numFmtId="0" fontId="10" fillId="0" borderId="6" xfId="3" applyFont="1" applyFill="1" applyBorder="1" applyAlignment="1">
      <alignment wrapText="1"/>
    </xf>
    <xf numFmtId="1" fontId="10" fillId="0" borderId="6" xfId="3" applyNumberFormat="1" applyFont="1" applyFill="1" applyBorder="1" applyAlignment="1">
      <alignment horizontal="right" wrapText="1"/>
    </xf>
    <xf numFmtId="164" fontId="10" fillId="0" borderId="6" xfId="3" applyNumberFormat="1" applyFont="1" applyFill="1" applyBorder="1" applyAlignment="1">
      <alignment horizontal="right" wrapText="1"/>
    </xf>
    <xf numFmtId="0" fontId="1" fillId="0" borderId="6" xfId="2" applyFont="1" applyFill="1" applyBorder="1" applyAlignment="1">
      <alignment horizontal="left" wrapText="1"/>
    </xf>
    <xf numFmtId="0" fontId="1" fillId="0" borderId="6" xfId="2" applyFont="1" applyFill="1" applyBorder="1" applyAlignment="1">
      <alignment horizontal="right" wrapText="1"/>
    </xf>
    <xf numFmtId="164" fontId="1" fillId="0" borderId="6" xfId="2" applyNumberFormat="1" applyFont="1" applyFill="1" applyBorder="1" applyAlignment="1">
      <alignment horizontal="right" wrapText="1"/>
    </xf>
    <xf numFmtId="0" fontId="1" fillId="0" borderId="6" xfId="0" applyFont="1" applyBorder="1" applyAlignment="1">
      <alignment horizontal="right"/>
    </xf>
    <xf numFmtId="164" fontId="1" fillId="0" borderId="6" xfId="0" applyNumberFormat="1" applyFont="1" applyBorder="1" applyAlignment="1">
      <alignment horizontal="right"/>
    </xf>
    <xf numFmtId="0" fontId="0" fillId="0" borderId="0" xfId="0" pivotButton="1"/>
    <xf numFmtId="0" fontId="0" fillId="0" borderId="0" xfId="0" applyNumberFormat="1"/>
    <xf numFmtId="0" fontId="10" fillId="0" borderId="0" xfId="3" applyFont="1" applyFill="1" applyBorder="1" applyAlignment="1">
      <alignment wrapText="1"/>
    </xf>
    <xf numFmtId="1" fontId="10" fillId="0" borderId="0" xfId="3" applyNumberFormat="1" applyFont="1" applyFill="1" applyBorder="1" applyAlignment="1">
      <alignment horizontal="right" wrapText="1"/>
    </xf>
    <xf numFmtId="164" fontId="10" fillId="0" borderId="0" xfId="3" applyNumberFormat="1" applyFont="1" applyFill="1" applyBorder="1" applyAlignment="1">
      <alignment horizontal="center" wrapText="1"/>
    </xf>
    <xf numFmtId="1" fontId="1" fillId="0" borderId="6" xfId="3" applyNumberFormat="1" applyFont="1" applyFill="1" applyBorder="1" applyAlignment="1">
      <alignment horizontal="right" wrapText="1"/>
    </xf>
    <xf numFmtId="0" fontId="15" fillId="0" borderId="6" xfId="3" applyFont="1" applyFill="1" applyBorder="1" applyAlignment="1">
      <alignment wrapText="1"/>
    </xf>
    <xf numFmtId="1" fontId="15" fillId="0" borderId="6" xfId="3" applyNumberFormat="1" applyFont="1" applyFill="1" applyBorder="1" applyAlignment="1">
      <alignment horizontal="right" wrapText="1"/>
    </xf>
    <xf numFmtId="164" fontId="15" fillId="0" borderId="6" xfId="3" applyNumberFormat="1" applyFont="1" applyFill="1" applyBorder="1" applyAlignment="1">
      <alignment horizontal="center" wrapText="1"/>
    </xf>
    <xf numFmtId="0" fontId="1" fillId="0" borderId="6" xfId="3" applyFont="1" applyFill="1" applyBorder="1" applyAlignment="1">
      <alignment wrapText="1"/>
    </xf>
    <xf numFmtId="0" fontId="10" fillId="3" borderId="19" xfId="9" applyFont="1" applyFill="1" applyBorder="1" applyAlignment="1">
      <alignment horizontal="center"/>
    </xf>
    <xf numFmtId="0" fontId="10" fillId="3" borderId="19" xfId="7" applyFont="1" applyFill="1" applyBorder="1" applyAlignment="1">
      <alignment horizontal="center"/>
    </xf>
    <xf numFmtId="0" fontId="10" fillId="3" borderId="16" xfId="8" applyFont="1" applyFill="1" applyBorder="1" applyAlignment="1">
      <alignment horizontal="center"/>
    </xf>
    <xf numFmtId="0" fontId="10" fillId="3" borderId="12" xfId="8" applyFont="1" applyFill="1" applyBorder="1" applyAlignment="1">
      <alignment horizontal="center"/>
    </xf>
    <xf numFmtId="0" fontId="10" fillId="3" borderId="17" xfId="8" applyFont="1" applyFill="1" applyBorder="1" applyAlignment="1">
      <alignment horizontal="center"/>
    </xf>
    <xf numFmtId="0" fontId="10" fillId="2" borderId="13" xfId="6" applyFont="1" applyFill="1" applyBorder="1" applyAlignment="1">
      <alignment horizontal="center"/>
    </xf>
    <xf numFmtId="164" fontId="0" fillId="0" borderId="0" xfId="0" applyNumberFormat="1" applyAlignment="1"/>
    <xf numFmtId="164" fontId="1" fillId="0" borderId="1" xfId="0" applyNumberFormat="1" applyFont="1" applyBorder="1" applyAlignment="1"/>
    <xf numFmtId="164" fontId="9" fillId="0" borderId="7" xfId="4" applyNumberFormat="1" applyFont="1" applyFill="1" applyBorder="1" applyAlignment="1"/>
    <xf numFmtId="164" fontId="11" fillId="0" borderId="6" xfId="5" applyNumberFormat="1" applyFont="1" applyFill="1" applyBorder="1" applyAlignment="1">
      <alignment wrapText="1"/>
    </xf>
    <xf numFmtId="164" fontId="4" fillId="0" borderId="6" xfId="5" applyNumberFormat="1" applyFont="1" applyFill="1" applyBorder="1" applyAlignment="1">
      <alignment wrapText="1"/>
    </xf>
    <xf numFmtId="164" fontId="1" fillId="0" borderId="6" xfId="5" applyNumberFormat="1" applyFont="1" applyFill="1" applyBorder="1" applyAlignment="1">
      <alignment wrapText="1"/>
    </xf>
    <xf numFmtId="164" fontId="4" fillId="0" borderId="6" xfId="0" applyNumberFormat="1" applyFont="1" applyBorder="1" applyAlignment="1"/>
    <xf numFmtId="164" fontId="13" fillId="0" borderId="1" xfId="0" applyNumberFormat="1" applyFont="1" applyBorder="1" applyAlignment="1"/>
    <xf numFmtId="0" fontId="1" fillId="0" borderId="1" xfId="0" applyFont="1" applyBorder="1" applyAlignment="1">
      <alignment horizontal="right"/>
    </xf>
    <xf numFmtId="0" fontId="13" fillId="0" borderId="1" xfId="0" applyFont="1" applyBorder="1" applyAlignment="1">
      <alignment horizontal="right"/>
    </xf>
    <xf numFmtId="10" fontId="16" fillId="0" borderId="0" xfId="0" applyNumberFormat="1" applyFont="1"/>
    <xf numFmtId="0" fontId="1" fillId="0" borderId="14" xfId="0" applyFont="1" applyBorder="1" applyAlignment="1">
      <alignment horizontal="right"/>
    </xf>
    <xf numFmtId="0" fontId="13" fillId="0" borderId="6" xfId="0" applyFont="1" applyBorder="1" applyAlignment="1">
      <alignment horizontal="right"/>
    </xf>
    <xf numFmtId="0" fontId="17" fillId="0" borderId="18" xfId="10" applyFont="1" applyFill="1" applyBorder="1" applyAlignment="1">
      <alignment wrapText="1"/>
    </xf>
    <xf numFmtId="0" fontId="17" fillId="0" borderId="18" xfId="10" applyFont="1" applyFill="1" applyBorder="1" applyAlignment="1">
      <alignment horizontal="right" wrapText="1"/>
    </xf>
    <xf numFmtId="165" fontId="17" fillId="0" borderId="18" xfId="10" applyNumberFormat="1" applyFont="1" applyFill="1" applyBorder="1" applyAlignment="1">
      <alignment horizontal="right" wrapText="1"/>
    </xf>
    <xf numFmtId="14" fontId="17" fillId="0" borderId="18" xfId="10" applyNumberFormat="1" applyFont="1" applyFill="1" applyBorder="1" applyAlignment="1">
      <alignment horizontal="right" wrapText="1"/>
    </xf>
    <xf numFmtId="0" fontId="17" fillId="0" borderId="18" xfId="7" applyFont="1" applyFill="1" applyBorder="1" applyAlignment="1">
      <alignment wrapText="1"/>
    </xf>
    <xf numFmtId="0" fontId="17" fillId="0" borderId="18" xfId="7" applyFont="1" applyFill="1" applyBorder="1" applyAlignment="1">
      <alignment horizontal="right" wrapText="1"/>
    </xf>
    <xf numFmtId="165" fontId="17" fillId="0" borderId="18" xfId="7" applyNumberFormat="1" applyFont="1" applyFill="1" applyBorder="1" applyAlignment="1">
      <alignment horizontal="right" wrapText="1"/>
    </xf>
    <xf numFmtId="14" fontId="17" fillId="0" borderId="18" xfId="7" applyNumberFormat="1" applyFont="1" applyFill="1" applyBorder="1" applyAlignment="1">
      <alignment horizontal="right" wrapText="1"/>
    </xf>
    <xf numFmtId="0" fontId="17" fillId="0" borderId="18" xfId="8" applyFont="1" applyFill="1" applyBorder="1" applyAlignment="1">
      <alignment wrapText="1"/>
    </xf>
    <xf numFmtId="165" fontId="17" fillId="0" borderId="18" xfId="8" applyNumberFormat="1" applyFont="1" applyFill="1" applyBorder="1" applyAlignment="1">
      <alignment horizontal="right" wrapText="1"/>
    </xf>
    <xf numFmtId="14" fontId="17" fillId="0" borderId="18" xfId="8" applyNumberFormat="1" applyFont="1" applyFill="1" applyBorder="1" applyAlignment="1">
      <alignment horizontal="right" wrapText="1"/>
    </xf>
    <xf numFmtId="164" fontId="0" fillId="0" borderId="6" xfId="0" applyNumberFormat="1" applyBorder="1" applyAlignment="1">
      <alignment horizontal="right"/>
    </xf>
    <xf numFmtId="164" fontId="1" fillId="0" borderId="6" xfId="3" applyNumberFormat="1" applyFont="1" applyFill="1" applyBorder="1" applyAlignment="1">
      <alignment horizontal="right" wrapText="1"/>
    </xf>
    <xf numFmtId="1" fontId="0" fillId="0" borderId="6" xfId="0" applyNumberFormat="1" applyBorder="1" applyAlignment="1">
      <alignment horizontal="right"/>
    </xf>
    <xf numFmtId="0" fontId="4" fillId="0" borderId="3" xfId="0" applyFont="1" applyBorder="1" applyAlignment="1">
      <alignment horizontal="center" wrapText="1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164" fontId="3" fillId="0" borderId="9" xfId="0" applyNumberFormat="1" applyFont="1" applyBorder="1" applyAlignment="1">
      <alignment horizontal="center"/>
    </xf>
    <xf numFmtId="164" fontId="3" fillId="0" borderId="10" xfId="0" applyNumberFormat="1" applyFont="1" applyBorder="1" applyAlignment="1">
      <alignment horizontal="center"/>
    </xf>
    <xf numFmtId="164" fontId="3" fillId="0" borderId="11" xfId="0" applyNumberFormat="1" applyFont="1" applyBorder="1" applyAlignment="1">
      <alignment horizontal="center"/>
    </xf>
    <xf numFmtId="0" fontId="0" fillId="0" borderId="0" xfId="0" applyAlignment="1">
      <alignment horizontal="left"/>
    </xf>
    <xf numFmtId="0" fontId="16" fillId="0" borderId="6" xfId="3" applyFont="1" applyFill="1" applyBorder="1" applyAlignment="1">
      <alignment wrapText="1"/>
    </xf>
    <xf numFmtId="1" fontId="16" fillId="0" borderId="6" xfId="3" applyNumberFormat="1" applyFont="1" applyFill="1" applyBorder="1" applyAlignment="1">
      <alignment horizontal="right" wrapText="1"/>
    </xf>
    <xf numFmtId="164" fontId="16" fillId="0" borderId="6" xfId="3" applyNumberFormat="1" applyFont="1" applyFill="1" applyBorder="1" applyAlignment="1">
      <alignment horizontal="right" wrapText="1"/>
    </xf>
    <xf numFmtId="10" fontId="16" fillId="0" borderId="14" xfId="0" applyNumberFormat="1" applyFont="1" applyBorder="1" applyAlignment="1">
      <alignment horizontal="right"/>
    </xf>
    <xf numFmtId="0" fontId="16" fillId="0" borderId="14" xfId="0" applyFont="1" applyBorder="1" applyAlignment="1">
      <alignment horizontal="right"/>
    </xf>
    <xf numFmtId="10" fontId="16" fillId="0" borderId="6" xfId="0" applyNumberFormat="1" applyFont="1" applyBorder="1" applyAlignment="1">
      <alignment horizontal="right"/>
    </xf>
    <xf numFmtId="0" fontId="16" fillId="0" borderId="6" xfId="0" applyFont="1" applyBorder="1" applyAlignment="1">
      <alignment horizontal="right"/>
    </xf>
    <xf numFmtId="0" fontId="16" fillId="0" borderId="6" xfId="5" applyFont="1" applyFill="1" applyBorder="1" applyAlignment="1">
      <alignment wrapText="1"/>
    </xf>
    <xf numFmtId="0" fontId="16" fillId="0" borderId="6" xfId="5" applyFont="1" applyFill="1" applyBorder="1" applyAlignment="1">
      <alignment horizontal="right" wrapText="1"/>
    </xf>
    <xf numFmtId="164" fontId="16" fillId="0" borderId="6" xfId="5" applyNumberFormat="1" applyFont="1" applyFill="1" applyBorder="1" applyAlignment="1">
      <alignment wrapText="1"/>
    </xf>
    <xf numFmtId="10" fontId="16" fillId="0" borderId="8" xfId="0" applyNumberFormat="1" applyFont="1" applyBorder="1" applyAlignment="1">
      <alignment horizontal="right"/>
    </xf>
    <xf numFmtId="0" fontId="16" fillId="0" borderId="6" xfId="5" applyFont="1" applyFill="1" applyBorder="1" applyAlignment="1">
      <alignment horizontal="left" wrapText="1"/>
    </xf>
    <xf numFmtId="0" fontId="18" fillId="0" borderId="6" xfId="4" applyFont="1" applyFill="1" applyBorder="1" applyAlignment="1">
      <alignment horizontal="left"/>
    </xf>
    <xf numFmtId="0" fontId="18" fillId="0" borderId="6" xfId="4" applyFont="1" applyFill="1" applyBorder="1" applyAlignment="1">
      <alignment horizontal="right"/>
    </xf>
    <xf numFmtId="164" fontId="18" fillId="0" borderId="6" xfId="4" applyNumberFormat="1" applyFont="1" applyFill="1" applyBorder="1" applyAlignment="1"/>
    <xf numFmtId="0" fontId="16" fillId="0" borderId="6" xfId="2" applyFont="1" applyFill="1" applyBorder="1" applyAlignment="1">
      <alignment horizontal="left" wrapText="1"/>
    </xf>
    <xf numFmtId="0" fontId="16" fillId="0" borderId="6" xfId="2" applyFont="1" applyFill="1" applyBorder="1" applyAlignment="1">
      <alignment horizontal="right" wrapText="1"/>
    </xf>
    <xf numFmtId="164" fontId="16" fillId="0" borderId="6" xfId="2" applyNumberFormat="1" applyFont="1" applyFill="1" applyBorder="1" applyAlignment="1">
      <alignment horizontal="right" wrapText="1"/>
    </xf>
    <xf numFmtId="10" fontId="16" fillId="0" borderId="15" xfId="0" applyNumberFormat="1" applyFont="1" applyBorder="1" applyAlignment="1">
      <alignment horizontal="right"/>
    </xf>
    <xf numFmtId="0" fontId="16" fillId="0" borderId="6" xfId="0" applyFont="1" applyBorder="1" applyAlignment="1">
      <alignment horizontal="left"/>
    </xf>
    <xf numFmtId="164" fontId="16" fillId="0" borderId="6" xfId="0" applyNumberFormat="1" applyFont="1" applyBorder="1" applyAlignment="1">
      <alignment horizontal="right"/>
    </xf>
  </cellXfs>
  <cellStyles count="12">
    <cellStyle name="Hyperlink" xfId="1" builtinId="8"/>
    <cellStyle name="Normal" xfId="0" builtinId="0"/>
    <cellStyle name="Normal 2" xfId="11"/>
    <cellStyle name="Normal_LOAN ONLY STATS" xfId="2"/>
    <cellStyle name="Normal_LOANS_LIST" xfId="7"/>
    <cellStyle name="Normal_OVERALL STATS" xfId="3"/>
    <cellStyle name="Normal_SALES STATS" xfId="4"/>
    <cellStyle name="Normal_SALES STATS_1" xfId="5"/>
    <cellStyle name="Normal_SALES_LIST" xfId="10"/>
    <cellStyle name="Normal_SALES_LIST_1" xfId="9"/>
    <cellStyle name="Normal_SALESLOANSLIST" xfId="8"/>
    <cellStyle name="Normal_Sheet2" xfId="6"/>
  </cellStyles>
  <dxfs count="6">
    <dxf>
      <border outline="0">
        <top style="thin">
          <color indexed="22"/>
        </top>
      </border>
    </dxf>
    <dxf>
      <border diagonalUp="0" diagonalDown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22"/>
        </bottom>
      </border>
    </dxf>
    <dxf>
      <border outline="0">
        <bottom style="thin">
          <color indexed="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fill>
        <patternFill patternType="solid">
          <fgColor indexed="0"/>
          <bgColor theme="0"/>
        </patternFill>
      </fill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8"/>
        </left>
        <right style="thin">
          <color indexed="8"/>
        </right>
        <top/>
        <bottom/>
      </border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pivotCacheDefinition" Target="pivotCache/pivotCacheDefinition2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SALES CLOSINGS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'OVERALL STATS'!$A$7:$A$14</c:f>
              <c:strCache>
                <c:ptCount val="8"/>
                <c:pt idx="0">
                  <c:v>Stewart Title</c:v>
                </c:pt>
                <c:pt idx="1">
                  <c:v>First Centennial Title</c:v>
                </c:pt>
                <c:pt idx="2">
                  <c:v>Ticor Title</c:v>
                </c:pt>
                <c:pt idx="3">
                  <c:v>Landmark Title</c:v>
                </c:pt>
                <c:pt idx="4">
                  <c:v>Signature Title</c:v>
                </c:pt>
                <c:pt idx="5">
                  <c:v>Calatlantic Title West</c:v>
                </c:pt>
                <c:pt idx="6">
                  <c:v>True Title and Escrow</c:v>
                </c:pt>
                <c:pt idx="7">
                  <c:v>First American Title</c:v>
                </c:pt>
              </c:strCache>
            </c:strRef>
          </c:cat>
          <c:val>
            <c:numRef>
              <c:f>'OVERALL STATS'!$B$7:$B$14</c:f>
              <c:numCache>
                <c:formatCode>0</c:formatCode>
                <c:ptCount val="8"/>
                <c:pt idx="0">
                  <c:v>47</c:v>
                </c:pt>
                <c:pt idx="1">
                  <c:v>31</c:v>
                </c:pt>
                <c:pt idx="2">
                  <c:v>16</c:v>
                </c:pt>
                <c:pt idx="3">
                  <c:v>4</c:v>
                </c:pt>
                <c:pt idx="4">
                  <c:v>4</c:v>
                </c:pt>
                <c:pt idx="5">
                  <c:v>2</c:v>
                </c:pt>
                <c:pt idx="6">
                  <c:v>1</c:v>
                </c:pt>
                <c:pt idx="7">
                  <c:v>1</c:v>
                </c:pt>
              </c:numCache>
            </c:numRef>
          </c:val>
        </c:ser>
        <c:shape val="box"/>
        <c:axId val="119313536"/>
        <c:axId val="119315072"/>
        <c:axId val="0"/>
      </c:bar3DChart>
      <c:catAx>
        <c:axId val="119313536"/>
        <c:scaling>
          <c:orientation val="minMax"/>
        </c:scaling>
        <c:axPos val="b"/>
        <c:numFmt formatCode="General" sourceLinked="1"/>
        <c:majorTickMark val="none"/>
        <c:tickLblPos val="nextTo"/>
        <c:crossAx val="119315072"/>
        <c:crosses val="autoZero"/>
        <c:auto val="1"/>
        <c:lblAlgn val="ctr"/>
        <c:lblOffset val="100"/>
      </c:catAx>
      <c:valAx>
        <c:axId val="119315072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CLOSINGS</a:t>
                </a:r>
              </a:p>
            </c:rich>
          </c:tx>
          <c:layout/>
        </c:title>
        <c:numFmt formatCode="0" sourceLinked="1"/>
        <c:majorTickMark val="none"/>
        <c:tickLblPos val="nextTo"/>
        <c:crossAx val="119313536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LOANS CLOSINGS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'OVERALL STATS'!$A$20:$A$24</c:f>
              <c:strCache>
                <c:ptCount val="5"/>
                <c:pt idx="0">
                  <c:v>Stewart Title</c:v>
                </c:pt>
                <c:pt idx="1">
                  <c:v>First Centennial Title</c:v>
                </c:pt>
                <c:pt idx="2">
                  <c:v>Ticor Title</c:v>
                </c:pt>
                <c:pt idx="3">
                  <c:v>First American Title</c:v>
                </c:pt>
                <c:pt idx="4">
                  <c:v>Signature Title</c:v>
                </c:pt>
              </c:strCache>
            </c:strRef>
          </c:cat>
          <c:val>
            <c:numRef>
              <c:f>'OVERALL STATS'!$B$20:$B$24</c:f>
              <c:numCache>
                <c:formatCode>0</c:formatCode>
                <c:ptCount val="5"/>
                <c:pt idx="0">
                  <c:v>6</c:v>
                </c:pt>
                <c:pt idx="1">
                  <c:v>5</c:v>
                </c:pt>
                <c:pt idx="2">
                  <c:v>2</c:v>
                </c:pt>
                <c:pt idx="3">
                  <c:v>2</c:v>
                </c:pt>
                <c:pt idx="4">
                  <c:v>1</c:v>
                </c:pt>
              </c:numCache>
            </c:numRef>
          </c:val>
        </c:ser>
        <c:shape val="box"/>
        <c:axId val="119751424"/>
        <c:axId val="119752960"/>
        <c:axId val="0"/>
      </c:bar3DChart>
      <c:catAx>
        <c:axId val="119751424"/>
        <c:scaling>
          <c:orientation val="minMax"/>
        </c:scaling>
        <c:axPos val="b"/>
        <c:numFmt formatCode="General" sourceLinked="1"/>
        <c:majorTickMark val="none"/>
        <c:tickLblPos val="nextTo"/>
        <c:crossAx val="119752960"/>
        <c:crosses val="autoZero"/>
        <c:auto val="1"/>
        <c:lblAlgn val="ctr"/>
        <c:lblOffset val="100"/>
      </c:catAx>
      <c:valAx>
        <c:axId val="119752960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CLOSINGS</a:t>
                </a:r>
              </a:p>
            </c:rich>
          </c:tx>
          <c:layout/>
        </c:title>
        <c:numFmt formatCode="0" sourceLinked="1"/>
        <c:majorTickMark val="none"/>
        <c:tickLblPos val="nextTo"/>
        <c:crossAx val="119751424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SALES &amp; LOANS</a:t>
            </a:r>
            <a:r>
              <a:rPr lang="en-US" baseline="0"/>
              <a:t> </a:t>
            </a:r>
            <a:r>
              <a:rPr lang="en-US"/>
              <a:t>CLOSINGS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'OVERALL STATS'!$A$30:$A$37</c:f>
              <c:strCache>
                <c:ptCount val="8"/>
                <c:pt idx="0">
                  <c:v>Stewart Title</c:v>
                </c:pt>
                <c:pt idx="1">
                  <c:v>First Centennial Title</c:v>
                </c:pt>
                <c:pt idx="2">
                  <c:v>Ticor Title</c:v>
                </c:pt>
                <c:pt idx="3">
                  <c:v>Signature Title</c:v>
                </c:pt>
                <c:pt idx="4">
                  <c:v>Landmark Title</c:v>
                </c:pt>
                <c:pt idx="5">
                  <c:v>First American Title</c:v>
                </c:pt>
                <c:pt idx="6">
                  <c:v>Calatlantic Title West</c:v>
                </c:pt>
                <c:pt idx="7">
                  <c:v>True Title and Escrow</c:v>
                </c:pt>
              </c:strCache>
            </c:strRef>
          </c:cat>
          <c:val>
            <c:numRef>
              <c:f>'OVERALL STATS'!$B$30:$B$37</c:f>
              <c:numCache>
                <c:formatCode>0</c:formatCode>
                <c:ptCount val="8"/>
                <c:pt idx="0">
                  <c:v>53</c:v>
                </c:pt>
                <c:pt idx="1">
                  <c:v>36</c:v>
                </c:pt>
                <c:pt idx="2">
                  <c:v>18</c:v>
                </c:pt>
                <c:pt idx="3">
                  <c:v>5</c:v>
                </c:pt>
                <c:pt idx="4">
                  <c:v>4</c:v>
                </c:pt>
                <c:pt idx="5">
                  <c:v>3</c:v>
                </c:pt>
                <c:pt idx="6">
                  <c:v>2</c:v>
                </c:pt>
                <c:pt idx="7">
                  <c:v>1</c:v>
                </c:pt>
              </c:numCache>
            </c:numRef>
          </c:val>
        </c:ser>
        <c:shape val="box"/>
        <c:axId val="119779328"/>
        <c:axId val="119780864"/>
        <c:axId val="0"/>
      </c:bar3DChart>
      <c:catAx>
        <c:axId val="119779328"/>
        <c:scaling>
          <c:orientation val="minMax"/>
        </c:scaling>
        <c:axPos val="b"/>
        <c:numFmt formatCode="General" sourceLinked="1"/>
        <c:majorTickMark val="none"/>
        <c:tickLblPos val="nextTo"/>
        <c:crossAx val="119780864"/>
        <c:crosses val="autoZero"/>
        <c:auto val="1"/>
        <c:lblAlgn val="ctr"/>
        <c:lblOffset val="100"/>
      </c:catAx>
      <c:valAx>
        <c:axId val="119780864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CLOSINGS</a:t>
                </a:r>
              </a:p>
            </c:rich>
          </c:tx>
          <c:layout/>
        </c:title>
        <c:numFmt formatCode="0" sourceLinked="1"/>
        <c:majorTickMark val="none"/>
        <c:tickLblPos val="nextTo"/>
        <c:crossAx val="119779328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</a:t>
            </a:r>
            <a:r>
              <a:rPr lang="en-US" baseline="0"/>
              <a:t> SALES </a:t>
            </a:r>
            <a:r>
              <a:rPr lang="en-US"/>
              <a:t>DOLLAR VOLUME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DOLLAR VOLUME</c:v>
          </c:tx>
          <c:cat>
            <c:strRef>
              <c:f>'OVERALL STATS'!$A$7:$A$14</c:f>
              <c:strCache>
                <c:ptCount val="8"/>
                <c:pt idx="0">
                  <c:v>Stewart Title</c:v>
                </c:pt>
                <c:pt idx="1">
                  <c:v>First Centennial Title</c:v>
                </c:pt>
                <c:pt idx="2">
                  <c:v>Ticor Title</c:v>
                </c:pt>
                <c:pt idx="3">
                  <c:v>Landmark Title</c:v>
                </c:pt>
                <c:pt idx="4">
                  <c:v>Signature Title</c:v>
                </c:pt>
                <c:pt idx="5">
                  <c:v>Calatlantic Title West</c:v>
                </c:pt>
                <c:pt idx="6">
                  <c:v>True Title and Escrow</c:v>
                </c:pt>
                <c:pt idx="7">
                  <c:v>First American Title</c:v>
                </c:pt>
              </c:strCache>
            </c:strRef>
          </c:cat>
          <c:val>
            <c:numRef>
              <c:f>'OVERALL STATS'!$C$7:$C$14</c:f>
              <c:numCache>
                <c:formatCode>"$"#,##0</c:formatCode>
                <c:ptCount val="8"/>
                <c:pt idx="0">
                  <c:v>25438318</c:v>
                </c:pt>
                <c:pt idx="1">
                  <c:v>11742505</c:v>
                </c:pt>
                <c:pt idx="2">
                  <c:v>3828350</c:v>
                </c:pt>
                <c:pt idx="3">
                  <c:v>1613900</c:v>
                </c:pt>
                <c:pt idx="4">
                  <c:v>1340000</c:v>
                </c:pt>
                <c:pt idx="5">
                  <c:v>1052900</c:v>
                </c:pt>
                <c:pt idx="6">
                  <c:v>540000</c:v>
                </c:pt>
                <c:pt idx="7">
                  <c:v>397000</c:v>
                </c:pt>
              </c:numCache>
            </c:numRef>
          </c:val>
        </c:ser>
        <c:shape val="box"/>
        <c:axId val="119802880"/>
        <c:axId val="119825152"/>
        <c:axId val="0"/>
      </c:bar3DChart>
      <c:catAx>
        <c:axId val="119802880"/>
        <c:scaling>
          <c:orientation val="minMax"/>
        </c:scaling>
        <c:axPos val="b"/>
        <c:numFmt formatCode="General" sourceLinked="1"/>
        <c:majorTickMark val="none"/>
        <c:tickLblPos val="nextTo"/>
        <c:crossAx val="119825152"/>
        <c:crosses val="autoZero"/>
        <c:auto val="1"/>
        <c:lblAlgn val="ctr"/>
        <c:lblOffset val="100"/>
      </c:catAx>
      <c:valAx>
        <c:axId val="119825152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DOLLAR VOLUME</a:t>
                </a:r>
              </a:p>
            </c:rich>
          </c:tx>
          <c:layout/>
        </c:title>
        <c:numFmt formatCode="&quot;$&quot;#,##0" sourceLinked="1"/>
        <c:majorTickMark val="none"/>
        <c:tickLblPos val="nextTo"/>
        <c:crossAx val="119802880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LOANS DOLLAR VOLUME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DOLLAR VOLUME</c:v>
          </c:tx>
          <c:cat>
            <c:strRef>
              <c:f>'OVERALL STATS'!$A$20:$A$24</c:f>
              <c:strCache>
                <c:ptCount val="5"/>
                <c:pt idx="0">
                  <c:v>Stewart Title</c:v>
                </c:pt>
                <c:pt idx="1">
                  <c:v>First Centennial Title</c:v>
                </c:pt>
                <c:pt idx="2">
                  <c:v>Ticor Title</c:v>
                </c:pt>
                <c:pt idx="3">
                  <c:v>First American Title</c:v>
                </c:pt>
                <c:pt idx="4">
                  <c:v>Signature Title</c:v>
                </c:pt>
              </c:strCache>
            </c:strRef>
          </c:cat>
          <c:val>
            <c:numRef>
              <c:f>'OVERALL STATS'!$C$20:$C$24</c:f>
              <c:numCache>
                <c:formatCode>"$"#,##0</c:formatCode>
                <c:ptCount val="5"/>
                <c:pt idx="0">
                  <c:v>2208500</c:v>
                </c:pt>
                <c:pt idx="1">
                  <c:v>1174000</c:v>
                </c:pt>
                <c:pt idx="2">
                  <c:v>358050</c:v>
                </c:pt>
                <c:pt idx="3">
                  <c:v>85000</c:v>
                </c:pt>
                <c:pt idx="4">
                  <c:v>11000000</c:v>
                </c:pt>
              </c:numCache>
            </c:numRef>
          </c:val>
        </c:ser>
        <c:shape val="box"/>
        <c:axId val="119343360"/>
        <c:axId val="119345152"/>
        <c:axId val="0"/>
      </c:bar3DChart>
      <c:catAx>
        <c:axId val="119343360"/>
        <c:scaling>
          <c:orientation val="minMax"/>
        </c:scaling>
        <c:axPos val="b"/>
        <c:numFmt formatCode="General" sourceLinked="1"/>
        <c:majorTickMark val="none"/>
        <c:tickLblPos val="nextTo"/>
        <c:crossAx val="119345152"/>
        <c:crosses val="autoZero"/>
        <c:auto val="1"/>
        <c:lblAlgn val="ctr"/>
        <c:lblOffset val="100"/>
      </c:catAx>
      <c:valAx>
        <c:axId val="119345152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DOLLAR VOLUME</a:t>
                </a:r>
              </a:p>
            </c:rich>
          </c:tx>
          <c:layout/>
        </c:title>
        <c:numFmt formatCode="&quot;$&quot;#,##0" sourceLinked="1"/>
        <c:majorTickMark val="none"/>
        <c:tickLblPos val="nextTo"/>
        <c:crossAx val="119343360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SALES &amp; LOANS DOLLAR VOLUME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DOLLAR VOLUME</c:v>
          </c:tx>
          <c:cat>
            <c:strRef>
              <c:f>'OVERALL STATS'!$A$30:$A$37</c:f>
              <c:strCache>
                <c:ptCount val="8"/>
                <c:pt idx="0">
                  <c:v>Stewart Title</c:v>
                </c:pt>
                <c:pt idx="1">
                  <c:v>First Centennial Title</c:v>
                </c:pt>
                <c:pt idx="2">
                  <c:v>Ticor Title</c:v>
                </c:pt>
                <c:pt idx="3">
                  <c:v>Signature Title</c:v>
                </c:pt>
                <c:pt idx="4">
                  <c:v>Landmark Title</c:v>
                </c:pt>
                <c:pt idx="5">
                  <c:v>First American Title</c:v>
                </c:pt>
                <c:pt idx="6">
                  <c:v>Calatlantic Title West</c:v>
                </c:pt>
                <c:pt idx="7">
                  <c:v>True Title and Escrow</c:v>
                </c:pt>
              </c:strCache>
            </c:strRef>
          </c:cat>
          <c:val>
            <c:numRef>
              <c:f>'OVERALL STATS'!$C$30:$C$37</c:f>
              <c:numCache>
                <c:formatCode>"$"#,##0</c:formatCode>
                <c:ptCount val="8"/>
                <c:pt idx="0">
                  <c:v>27646818</c:v>
                </c:pt>
                <c:pt idx="1">
                  <c:v>12916505</c:v>
                </c:pt>
                <c:pt idx="2">
                  <c:v>4186400</c:v>
                </c:pt>
                <c:pt idx="3">
                  <c:v>12340000</c:v>
                </c:pt>
                <c:pt idx="4">
                  <c:v>1613900</c:v>
                </c:pt>
                <c:pt idx="5">
                  <c:v>482000</c:v>
                </c:pt>
                <c:pt idx="6">
                  <c:v>1052900</c:v>
                </c:pt>
                <c:pt idx="7">
                  <c:v>540000</c:v>
                </c:pt>
              </c:numCache>
            </c:numRef>
          </c:val>
        </c:ser>
        <c:shape val="box"/>
        <c:axId val="119354880"/>
        <c:axId val="119356416"/>
        <c:axId val="0"/>
      </c:bar3DChart>
      <c:catAx>
        <c:axId val="119354880"/>
        <c:scaling>
          <c:orientation val="minMax"/>
        </c:scaling>
        <c:axPos val="b"/>
        <c:numFmt formatCode="General" sourceLinked="1"/>
        <c:majorTickMark val="none"/>
        <c:tickLblPos val="nextTo"/>
        <c:crossAx val="119356416"/>
        <c:crosses val="autoZero"/>
        <c:auto val="1"/>
        <c:lblAlgn val="ctr"/>
        <c:lblOffset val="100"/>
      </c:catAx>
      <c:valAx>
        <c:axId val="119356416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DOLLAR VOLUME</a:t>
                </a:r>
              </a:p>
            </c:rich>
          </c:tx>
          <c:layout/>
        </c:title>
        <c:numFmt formatCode="&quot;$&quot;#,##0" sourceLinked="1"/>
        <c:majorTickMark val="none"/>
        <c:tickLblPos val="nextTo"/>
        <c:crossAx val="119354880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42</xdr:row>
      <xdr:rowOff>9525</xdr:rowOff>
    </xdr:from>
    <xdr:to>
      <xdr:col>6</xdr:col>
      <xdr:colOff>1152524</xdr:colOff>
      <xdr:row>59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9524</xdr:colOff>
      <xdr:row>60</xdr:row>
      <xdr:rowOff>19050</xdr:rowOff>
    </xdr:from>
    <xdr:to>
      <xdr:col>6</xdr:col>
      <xdr:colOff>1152524</xdr:colOff>
      <xdr:row>77</xdr:row>
      <xdr:rowOff>9525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9525</xdr:colOff>
      <xdr:row>78</xdr:row>
      <xdr:rowOff>0</xdr:rowOff>
    </xdr:from>
    <xdr:to>
      <xdr:col>6</xdr:col>
      <xdr:colOff>1143000</xdr:colOff>
      <xdr:row>94</xdr:row>
      <xdr:rowOff>152400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0</xdr:colOff>
      <xdr:row>42</xdr:row>
      <xdr:rowOff>0</xdr:rowOff>
    </xdr:from>
    <xdr:to>
      <xdr:col>20</xdr:col>
      <xdr:colOff>190500</xdr:colOff>
      <xdr:row>58</xdr:row>
      <xdr:rowOff>152400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1228724</xdr:colOff>
      <xdr:row>60</xdr:row>
      <xdr:rowOff>9525</xdr:rowOff>
    </xdr:from>
    <xdr:to>
      <xdr:col>20</xdr:col>
      <xdr:colOff>190499</xdr:colOff>
      <xdr:row>77</xdr:row>
      <xdr:rowOff>0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1238249</xdr:colOff>
      <xdr:row>78</xdr:row>
      <xdr:rowOff>9525</xdr:rowOff>
    </xdr:from>
    <xdr:to>
      <xdr:col>20</xdr:col>
      <xdr:colOff>180974</xdr:colOff>
      <xdr:row>95</xdr:row>
      <xdr:rowOff>0</xdr:rowOff>
    </xdr:to>
    <xdr:graphicFrame macro="">
      <xdr:nvGraphicFramePr>
        <xdr:cNvPr id="11" name="Chart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udson Klinger" refreshedDate="45293.519412037036" createdVersion="3" refreshedVersion="3" minRefreshableVersion="3" recordCount="106">
  <cacheSource type="worksheet">
    <worksheetSource name="Table5"/>
  </cacheSource>
  <cacheFields count="10">
    <cacheField name="FULLNAME" numFmtId="0">
      <sharedItems containsBlank="1" count="9">
        <s v="Calatlantic Title West"/>
        <s v="First American Title"/>
        <s v="First Centennial Title"/>
        <s v="Landmark Title"/>
        <s v="Signature Title"/>
        <s v="Stewart Title"/>
        <s v="Ticor Title"/>
        <s v="True Title and Escrow"/>
        <m u="1"/>
      </sharedItems>
    </cacheField>
    <cacheField name="RECBY" numFmtId="0">
      <sharedItems/>
    </cacheField>
    <cacheField name="BRANCH" numFmtId="0">
      <sharedItems containsBlank="1" count="16">
        <s v="MCCARRAN"/>
        <s v="MINDEN"/>
        <s v="CARSON CITY"/>
        <s v="RIDGEVIEW"/>
        <s v="GARDNERVILLE"/>
        <s v="LAKESIDEMOANA"/>
        <s v="SPARKS"/>
        <s v="DAMONTE"/>
        <s v="PLUMB"/>
        <s v="RENO CORPORATE"/>
        <s v="KIETZKE"/>
        <s v="MAYBERRY"/>
        <s v="YERINGTON"/>
        <s v="FERNLEY"/>
        <s v="LAKESIDE"/>
        <m u="1"/>
      </sharedItems>
    </cacheField>
    <cacheField name="EO" numFmtId="0">
      <sharedItems containsBlank="1" count="41">
        <s v="LH"/>
        <s v="ET"/>
        <s v="23"/>
        <s v="15"/>
        <s v="20"/>
        <s v="3"/>
        <s v="12"/>
        <s v="21"/>
        <s v="18"/>
        <s v="9"/>
        <s v="5"/>
        <s v="4"/>
        <s v="24"/>
        <s v="DP"/>
        <s v="CA"/>
        <s v="NF"/>
        <s v="MMB"/>
        <s v="DC"/>
        <s v="TEF"/>
        <s v="ASK"/>
        <s v="CRB"/>
        <s v="CRF"/>
        <s v="SAB"/>
        <s v="BA"/>
        <s v="RC"/>
        <s v="RS"/>
        <s v="MLC"/>
        <s v="KDJ"/>
        <s v="DM"/>
        <s v="AMG"/>
        <s v="MIF"/>
        <s v="JMS"/>
        <s v="FAF"/>
        <s v="AJF"/>
        <s v="DKD"/>
        <s v="SL"/>
        <s v="CD"/>
        <s v="TO"/>
        <s v="RLT"/>
        <s v="RG"/>
        <m u="1"/>
      </sharedItems>
    </cacheField>
    <cacheField name="PROPTYPE" numFmtId="0">
      <sharedItems containsBlank="1" count="6">
        <s v="SINGLE FAM RES."/>
        <s v="MOBILE HOME"/>
        <s v="2-4 PLEX"/>
        <s v="VACANT LAND"/>
        <s v="COMMERCIAL"/>
        <m u="1"/>
      </sharedItems>
    </cacheField>
    <cacheField name="DOCNUM" numFmtId="0">
      <sharedItems containsSemiMixedTypes="0" containsString="0" containsNumber="1" containsInteger="1" minValue="676495" maxValue="677307"/>
    </cacheField>
    <cacheField name="AMOUNT" numFmtId="165">
      <sharedItems containsSemiMixedTypes="0" containsString="0" containsNumber="1" containsInteger="1" minValue="11000" maxValue="6825000"/>
    </cacheField>
    <cacheField name="SUB" numFmtId="0">
      <sharedItems containsBlank="1" count="3">
        <s v="YES"/>
        <s v="NO"/>
        <m u="1"/>
      </sharedItems>
    </cacheField>
    <cacheField name="INSURED" numFmtId="0">
      <sharedItems/>
    </cacheField>
    <cacheField name="RECDATE" numFmtId="14">
      <sharedItems containsSemiMixedTypes="0" containsNonDate="0" containsDate="1" containsString="0" minDate="2023-12-01T00:00:00" maxDate="2023-12-30T00:00:00"/>
    </cacheField>
  </cacheFields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Judson Klinger" refreshedDate="45293.519504050928" createdVersion="3" refreshedVersion="3" minRefreshableVersion="3" recordCount="19">
  <cacheSource type="worksheet">
    <worksheetSource name="Table4"/>
  </cacheSource>
  <cacheFields count="8">
    <cacheField name="FULLNAME" numFmtId="0">
      <sharedItems containsBlank="1" count="14">
        <s v="First American Title"/>
        <s v="First Centennial Title"/>
        <s v="Signature Title"/>
        <s v="Stewart Title"/>
        <s v="Ticor Title"/>
        <m/>
        <s v="Western Title" u="1"/>
        <s v="Driggs Title Agency" u="1"/>
        <s v="Driggs Title Agency Inc - Nevada" u="1"/>
        <s v="Capital Title" u="1"/>
        <s v="Acme Title and Escrow" u="1"/>
        <s v="Reliant Title" u="1"/>
        <s v="Toiyabe Title" u="1"/>
        <s v="North American Title" u="1"/>
      </sharedItems>
    </cacheField>
    <cacheField name="RECBY" numFmtId="0">
      <sharedItems containsBlank="1"/>
    </cacheField>
    <cacheField name="TYPELOAN" numFmtId="0">
      <sharedItems containsBlank="1" count="10">
        <s v="CONVENTIONAL"/>
        <s v="CREDIT LINE"/>
        <s v="HARD MONEY"/>
        <s v="CONSTRUCTION"/>
        <s v="COMMERCIAL"/>
        <s v="VA"/>
        <m/>
        <s v="SBA" u="1"/>
        <s v="FHA" u="1"/>
        <s v="HOME EQUITY" u="1"/>
      </sharedItems>
    </cacheField>
    <cacheField name="APN" numFmtId="0">
      <sharedItems containsBlank="1"/>
    </cacheField>
    <cacheField name="DOCNUM" numFmtId="0">
      <sharedItems containsString="0" containsBlank="1" containsNumber="1" containsInteger="1" minValue="676496" maxValue="677311"/>
    </cacheField>
    <cacheField name="AMOUNT" numFmtId="165">
      <sharedItems containsString="0" containsBlank="1" containsNumber="1" containsInteger="1" minValue="35000" maxValue="11000000"/>
    </cacheField>
    <cacheField name="RECDATE" numFmtId="14">
      <sharedItems containsNonDate="0" containsDate="1" containsString="0" containsBlank="1" minDate="2023-12-01T00:00:00" maxDate="2023-12-30T00:00:00"/>
    </cacheField>
    <cacheField name="LENDER" numFmtId="0">
      <sharedItems containsBlank="1" count="110">
        <s v="AMERICA FIRST FEDERAL CREDIT UNION"/>
        <s v="AMERICA FIRST CREDIT UNION"/>
        <s v="HPK FUND I LLC"/>
        <s v="UNITED FEDERAL CREDIT UNION"/>
        <s v="HURST JONATHAN D TRUSTEE; KELLER JULIE R TRUSTEE; HURST/KELLER TRUST"/>
        <s v="ITALIANO SHANNON K"/>
        <s v="AMERICAN VISTA CONSULTING LLC; BATTLE BORN CAPITAL LLC; BLUEWATERS FAMILY LIMITED PARTNERSHIP; STEVENS AMANDA TRUSTEE; HENRIQUEZ HIRAM TRUSTEE"/>
        <s v="MANN MORTGAGE LLC"/>
        <s v="AV PROPERTY FUND LLC"/>
        <s v="GEORGIA'S OWN CREDIT UNION"/>
        <s v="AMERICAN AGCREDIT FLCA"/>
        <s v="SMITH &amp; SMITH LLC"/>
        <s v="GUILD MORTGAGE COMPANY"/>
        <s v="PRIMELENDING"/>
        <m/>
        <s v="FINANCE OF AMERICA MORTGAGE LLC" u="1"/>
        <s v="GUARANTEED RATE INC" u="1"/>
        <s v="BRANDON LEE, BRANDIE LEE" u="1"/>
        <s v="US BANK NA" u="1"/>
        <s v="LIBERTY HOME EQUITY SOLUTIONS" u="1"/>
        <s v="WESTSTAR CREDIT UNION" u="1"/>
        <s v="STEARNS LENDING LLC" u="1"/>
        <s v="BOKF NA" u="1"/>
        <s v="SYNERGY HOME MORTGAGE LLC" u="1"/>
        <s v="AMERICAN PACIFIC MORTGAGE CORPORATION" u="1"/>
        <s v="PLUMAS BANK" u="1"/>
        <s v="ISERVE RESIDENTIAL LENDING LLC" u="1"/>
        <s v="STATE FARM BANK FSB" u="1"/>
        <s v="ONETRUST HOME LOANS" u="1"/>
        <s v="CARDINAL FINANCIAL COMPANY LIMITED PARTNERSHIP" u="1"/>
        <s v="BM REAL ESTATE SERVICES INC, PRIORITY FINANCIAL NETWORK" u="1"/>
        <s v="CITY NATIONAL BANK" u="1"/>
        <s v="SIERRA PACIFIC FEDERAL CREDIT UNION" u="1"/>
        <s v="BANK OF THE WEST" u="1"/>
        <s v="SOUTH PACIFIC FINANCIAL CORPORATION" u="1"/>
        <s v="NEW AMERICAN FUNDING" u="1"/>
        <s v="ACADEMY MORTGAGE CORPORATION" u="1"/>
        <s v="DITECH FINANCIAL LLC" u="1"/>
        <s v="BANK OF AMERICA NA" u="1"/>
        <s v="AXIA FINANCIAL LL" u="1"/>
        <s v="WELLS FARGO BANK NA" u="1"/>
        <s v="EVERGREEN MONEYSOURCE MORTGAGE COMPANY" u="1"/>
        <s v="FIRST SAVINGS BANK CUSTDN, BLACKMON JOHN R, VINCI DENISE TR, VINCI DENISE FAMILY TRUST, ELLEFSON GLEN P, ..." u="1"/>
        <s v="FIRST CHOICE LOAN SERVICES INC" u="1"/>
        <s v="MUTUAL OF OMAHA BANK" u="1"/>
        <s v="BOFI FEDERAL BANK" u="1"/>
        <s v="PRIMARY RESIDENTIAL MORTGAGE INC" u="1"/>
        <s v="BAY EQUITY LLC" u="1"/>
        <s v="NEVADA STATE DEVELOPMENT CORPORATION" u="1"/>
        <s v="JPMORGAN CHASE BANK NA" u="1"/>
        <s v="PLAZA HOME MORTGAGE INC" u="1"/>
        <s v="SOCOTRA OPPORTUNITY FUND LLC" u="1"/>
        <s v="RESIDENTIAL BANCORP" u="1"/>
        <s v="FEDERAL SAVINGS BANK" u="1"/>
        <s v="STAR ONE CREDIT UNION" u="1"/>
        <s v="CATHAY BANK" u="1"/>
        <s v="GREATER NEVADA CREDIT UNION" u="1"/>
        <s v="BARSANTI JOHN S TR, BARSANTI ROMY TR, BARSANTI JOHN &amp; ROMY FAMILY TRUST" u="1"/>
        <s v="USAA FEDERAL SAVINGS BANK" u="1"/>
        <s v="KEYBANK NATIONAL ASSOCIATION" u="1"/>
        <s v="RENO CITY EMPLOYEES FEDERAL CREDIT UNION" u="1"/>
        <s v="MEADOWS BANK" u="1"/>
        <s v="CARRINGTON MORTGAGE SERVICE LLC" u="1"/>
        <s v="WESTERN ALLIANCE BANK" u="1"/>
        <s v="AMERIFIRST FINANCIAL INC" u="1"/>
        <s v="UMPQUA BANK" u="1"/>
        <s v="FAIRWAY INDEPENDENT MORTGAGE CORPORATION" u="1"/>
        <s v="MOUNTAIN AMERICA FEDERAL CREDIT UNION" u="1"/>
        <s v="AXIA FINANCIAL LLC" u="1"/>
        <s v="DEWITT JAMES E TR, DEWITT JAMES E TRUST" u="1"/>
        <s v="ON Q FINANCIAL INC" u="1"/>
        <s v="UNITED WHOLESALE MORTGAGE" u="1"/>
        <s v="STIEB DAVID A TR, STIEB DAVID A TRUST" u="1"/>
        <s v="QUICKEN LOANS INC" u="1"/>
        <s v="PACIFIC BAY LENDING GROUP" u="1"/>
        <s v="HOMEBRIDGE FINANCIAL SERVICES INC" u="1"/>
        <s v="LLEWELLYN WILLIAMS MICHAEL, KUMERY JO" u="1"/>
        <s v="VETERANS UNITED HOME LOANS" u="1"/>
        <s v="MORGAN STANLEY PRIVATE BANK NATIONAL ASSOCIATION" u="1"/>
        <s v="CITADEL SERVICING CORPORATION" u="1"/>
        <s v="RAMP 401 K TRUST" u="1"/>
        <s v="CASTLE &amp; COOKE MORTGAGE LLC" u="1"/>
        <s v="ONE NEVADA CREDIT UNION" u="1"/>
        <s v="HOMEOWNERS FINANCIAL GROUP USA LLC" u="1"/>
        <s v="UBS BANK USA" u="1"/>
        <s v="DONNER JOAN, BACLET JEFFREY L, EQUITY TRUST COMPANY CUSTDN, JACKSON TODD" u="1"/>
        <s v="HERITAGE BANK OF COMMERCE" u="1"/>
        <s v="SIERRA PACIFIC MORTGAGE COMPANY INC" u="1"/>
        <s v="LAND HOME FINANCIAL SERVICES INC" u="1"/>
        <s v="GREATER NEVADA MORTGAGE" u="1"/>
        <s v="CHRISTENSEN LEWIS V TR, CHRISTENSEN FAMILY TRUST" u="1"/>
        <s v="HERITAGE BANK OF NEVADA" u="1"/>
        <s v="FLAGSTAR BANK FSB" u="1"/>
        <s v="PARAMOUNT RESIDENTIAL MORTGAGE GROUP INC" u="1"/>
        <s v="SUMMIT FUNDING INC" u="1"/>
        <s v="ALL WESTERN MORTGAGE INC" u="1"/>
        <s v="OPES ADVISORS" u="1"/>
        <s v="SOCOTRA FUND LLC" u="1"/>
        <s v="HOLLIDAY FENOGLIO FOWLER LP" u="1"/>
        <s v="YELOWITZ JASON A TR, YELOWITZ JASON 2006 TRUST" u="1"/>
        <s v="LOANDEPOT.COM LLC" u="1"/>
        <s v="RESOLUTE COMMERCIAL CAPITAL LLC" u="1"/>
        <s v="MASON MCDUFFIE MORTGAGE CORPORATION" u="1"/>
        <s v="CALIBER HOME LOANS INC" u="1"/>
        <s v="PROVIDENT FUNDING ASSOCIATES LP" u="1"/>
        <s v="FITCH GLORIA J" u="1"/>
        <s v="NEVADA STATE BANK" u="1"/>
        <s v="MEZZETTA RONALD J SEPARATE PROPERTY TRUST" u="1"/>
        <s v="AMERICAN FINANCIAL NETWORK INC" u="1"/>
        <s v="GREAT BASIN FEDERAL CREDIT UNION" u="1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06">
  <r>
    <x v="0"/>
    <s v="CAL"/>
    <x v="0"/>
    <x v="0"/>
    <x v="0"/>
    <n v="676927"/>
    <n v="502950"/>
    <x v="0"/>
    <s v="YES"/>
    <d v="2023-12-15T00:00:00"/>
  </r>
  <r>
    <x v="0"/>
    <s v="CAL"/>
    <x v="0"/>
    <x v="0"/>
    <x v="0"/>
    <n v="676714"/>
    <n v="549950"/>
    <x v="0"/>
    <s v="YES"/>
    <d v="2023-12-08T00:00:00"/>
  </r>
  <r>
    <x v="1"/>
    <s v="FA"/>
    <x v="1"/>
    <x v="1"/>
    <x v="0"/>
    <n v="676536"/>
    <n v="397000"/>
    <x v="1"/>
    <s v="YES"/>
    <d v="2023-12-04T00:00:00"/>
  </r>
  <r>
    <x v="2"/>
    <s v="FC"/>
    <x v="2"/>
    <x v="2"/>
    <x v="1"/>
    <n v="677077"/>
    <n v="294900"/>
    <x v="1"/>
    <s v="YES"/>
    <d v="2023-12-21T00:00:00"/>
  </r>
  <r>
    <x v="2"/>
    <s v="FC"/>
    <x v="2"/>
    <x v="2"/>
    <x v="0"/>
    <n v="676644"/>
    <n v="680000"/>
    <x v="1"/>
    <s v="YES"/>
    <d v="2023-12-07T00:00:00"/>
  </r>
  <r>
    <x v="2"/>
    <s v="FC"/>
    <x v="2"/>
    <x v="2"/>
    <x v="1"/>
    <n v="676622"/>
    <n v="394000"/>
    <x v="1"/>
    <s v="YES"/>
    <d v="2023-12-06T00:00:00"/>
  </r>
  <r>
    <x v="2"/>
    <s v="FC"/>
    <x v="3"/>
    <x v="3"/>
    <x v="0"/>
    <n v="677270"/>
    <n v="489000"/>
    <x v="1"/>
    <s v="YES"/>
    <d v="2023-12-29T00:00:00"/>
  </r>
  <r>
    <x v="2"/>
    <s v="FC"/>
    <x v="3"/>
    <x v="4"/>
    <x v="0"/>
    <n v="676563"/>
    <n v="462118"/>
    <x v="0"/>
    <s v="YES"/>
    <d v="2023-12-04T00:00:00"/>
  </r>
  <r>
    <x v="2"/>
    <s v="FC"/>
    <x v="3"/>
    <x v="4"/>
    <x v="0"/>
    <n v="676558"/>
    <n v="595878"/>
    <x v="0"/>
    <s v="YES"/>
    <d v="2023-12-04T00:00:00"/>
  </r>
  <r>
    <x v="2"/>
    <s v="FC"/>
    <x v="3"/>
    <x v="4"/>
    <x v="0"/>
    <n v="676553"/>
    <n v="561150"/>
    <x v="0"/>
    <s v="YES"/>
    <d v="2023-12-04T00:00:00"/>
  </r>
  <r>
    <x v="2"/>
    <s v="FC"/>
    <x v="3"/>
    <x v="4"/>
    <x v="0"/>
    <n v="676549"/>
    <n v="504659"/>
    <x v="0"/>
    <s v="YES"/>
    <d v="2023-12-04T00:00:00"/>
  </r>
  <r>
    <x v="2"/>
    <s v="FC"/>
    <x v="4"/>
    <x v="5"/>
    <x v="2"/>
    <n v="676525"/>
    <n v="374000"/>
    <x v="1"/>
    <s v="YES"/>
    <d v="2023-12-04T00:00:00"/>
  </r>
  <r>
    <x v="2"/>
    <s v="FC"/>
    <x v="4"/>
    <x v="5"/>
    <x v="2"/>
    <n v="676521"/>
    <n v="374000"/>
    <x v="1"/>
    <s v="YES"/>
    <d v="2023-12-04T00:00:00"/>
  </r>
  <r>
    <x v="2"/>
    <s v="FC"/>
    <x v="5"/>
    <x v="6"/>
    <x v="1"/>
    <n v="676670"/>
    <n v="380000"/>
    <x v="1"/>
    <s v="YES"/>
    <d v="2023-12-07T00:00:00"/>
  </r>
  <r>
    <x v="2"/>
    <s v="FC"/>
    <x v="6"/>
    <x v="7"/>
    <x v="0"/>
    <n v="677082"/>
    <n v="356000"/>
    <x v="1"/>
    <s v="YES"/>
    <d v="2023-12-21T00:00:00"/>
  </r>
  <r>
    <x v="2"/>
    <s v="FC"/>
    <x v="4"/>
    <x v="5"/>
    <x v="3"/>
    <n v="676527"/>
    <n v="11000"/>
    <x v="1"/>
    <s v="YES"/>
    <d v="2023-12-04T00:00:00"/>
  </r>
  <r>
    <x v="2"/>
    <s v="FC"/>
    <x v="2"/>
    <x v="8"/>
    <x v="0"/>
    <n v="677026"/>
    <n v="465000"/>
    <x v="1"/>
    <s v="YES"/>
    <d v="2023-12-20T00:00:00"/>
  </r>
  <r>
    <x v="2"/>
    <s v="FC"/>
    <x v="2"/>
    <x v="2"/>
    <x v="0"/>
    <n v="677254"/>
    <n v="314900"/>
    <x v="1"/>
    <s v="YES"/>
    <d v="2023-12-28T00:00:00"/>
  </r>
  <r>
    <x v="2"/>
    <s v="FC"/>
    <x v="3"/>
    <x v="3"/>
    <x v="0"/>
    <n v="677245"/>
    <n v="515500"/>
    <x v="1"/>
    <s v="YES"/>
    <d v="2023-12-28T00:00:00"/>
  </r>
  <r>
    <x v="2"/>
    <s v="FC"/>
    <x v="2"/>
    <x v="2"/>
    <x v="0"/>
    <n v="677131"/>
    <n v="380000"/>
    <x v="1"/>
    <s v="YES"/>
    <d v="2023-12-22T00:00:00"/>
  </r>
  <r>
    <x v="2"/>
    <s v="FC"/>
    <x v="3"/>
    <x v="9"/>
    <x v="0"/>
    <n v="677128"/>
    <n v="355000"/>
    <x v="1"/>
    <s v="YES"/>
    <d v="2023-12-22T00:00:00"/>
  </r>
  <r>
    <x v="2"/>
    <s v="FC"/>
    <x v="3"/>
    <x v="9"/>
    <x v="3"/>
    <n v="677126"/>
    <n v="115000"/>
    <x v="1"/>
    <s v="YES"/>
    <d v="2023-12-22T00:00:00"/>
  </r>
  <r>
    <x v="2"/>
    <s v="FC"/>
    <x v="3"/>
    <x v="7"/>
    <x v="0"/>
    <n v="677098"/>
    <n v="410400"/>
    <x v="0"/>
    <s v="YES"/>
    <d v="2023-12-21T00:00:00"/>
  </r>
  <r>
    <x v="2"/>
    <s v="FC"/>
    <x v="3"/>
    <x v="10"/>
    <x v="0"/>
    <n v="677086"/>
    <n v="690000"/>
    <x v="1"/>
    <s v="YES"/>
    <d v="2023-12-21T00:00:00"/>
  </r>
  <r>
    <x v="2"/>
    <s v="FC"/>
    <x v="3"/>
    <x v="11"/>
    <x v="0"/>
    <n v="677003"/>
    <n v="419000"/>
    <x v="1"/>
    <s v="YES"/>
    <d v="2023-12-19T00:00:00"/>
  </r>
  <r>
    <x v="2"/>
    <s v="FC"/>
    <x v="3"/>
    <x v="11"/>
    <x v="0"/>
    <n v="676946"/>
    <n v="419000"/>
    <x v="1"/>
    <s v="YES"/>
    <d v="2023-12-18T00:00:00"/>
  </r>
  <r>
    <x v="2"/>
    <s v="FC"/>
    <x v="4"/>
    <x v="5"/>
    <x v="2"/>
    <n v="676519"/>
    <n v="369000"/>
    <x v="1"/>
    <s v="YES"/>
    <d v="2023-12-04T00:00:00"/>
  </r>
  <r>
    <x v="2"/>
    <s v="FC"/>
    <x v="3"/>
    <x v="9"/>
    <x v="3"/>
    <n v="676805"/>
    <n v="54000"/>
    <x v="1"/>
    <s v="YES"/>
    <d v="2023-12-12T00:00:00"/>
  </r>
  <r>
    <x v="2"/>
    <s v="FC"/>
    <x v="4"/>
    <x v="5"/>
    <x v="2"/>
    <n v="676523"/>
    <n v="350000"/>
    <x v="1"/>
    <s v="YES"/>
    <d v="2023-12-04T00:00:00"/>
  </r>
  <r>
    <x v="2"/>
    <s v="FC"/>
    <x v="2"/>
    <x v="2"/>
    <x v="0"/>
    <n v="676688"/>
    <n v="255000"/>
    <x v="1"/>
    <s v="YES"/>
    <d v="2023-12-08T00:00:00"/>
  </r>
  <r>
    <x v="2"/>
    <s v="FC"/>
    <x v="3"/>
    <x v="9"/>
    <x v="0"/>
    <n v="676875"/>
    <n v="389000"/>
    <x v="1"/>
    <s v="YES"/>
    <d v="2023-12-14T00:00:00"/>
  </r>
  <r>
    <x v="2"/>
    <s v="FC"/>
    <x v="7"/>
    <x v="12"/>
    <x v="3"/>
    <n v="676750"/>
    <n v="125000"/>
    <x v="1"/>
    <s v="YES"/>
    <d v="2023-12-11T00:00:00"/>
  </r>
  <r>
    <x v="2"/>
    <s v="FC"/>
    <x v="3"/>
    <x v="10"/>
    <x v="0"/>
    <n v="676711"/>
    <n v="525000"/>
    <x v="1"/>
    <s v="YES"/>
    <d v="2023-12-08T00:00:00"/>
  </r>
  <r>
    <x v="2"/>
    <s v="FC"/>
    <x v="7"/>
    <x v="12"/>
    <x v="3"/>
    <n v="676818"/>
    <n v="115000"/>
    <x v="1"/>
    <s v="YES"/>
    <d v="2023-12-13T00:00:00"/>
  </r>
  <r>
    <x v="3"/>
    <s v="LT"/>
    <x v="8"/>
    <x v="13"/>
    <x v="0"/>
    <n v="676773"/>
    <n v="420000"/>
    <x v="1"/>
    <s v="YES"/>
    <d v="2023-12-11T00:00:00"/>
  </r>
  <r>
    <x v="3"/>
    <s v="LT"/>
    <x v="8"/>
    <x v="13"/>
    <x v="0"/>
    <n v="677307"/>
    <n v="390000"/>
    <x v="1"/>
    <s v="YES"/>
    <d v="2023-12-29T00:00:00"/>
  </r>
  <r>
    <x v="3"/>
    <s v="LT"/>
    <x v="8"/>
    <x v="13"/>
    <x v="0"/>
    <n v="677153"/>
    <n v="424000"/>
    <x v="1"/>
    <s v="YES"/>
    <d v="2023-12-22T00:00:00"/>
  </r>
  <r>
    <x v="3"/>
    <s v="LT"/>
    <x v="8"/>
    <x v="13"/>
    <x v="0"/>
    <n v="676846"/>
    <n v="379900"/>
    <x v="1"/>
    <s v="NO"/>
    <d v="2023-12-13T00:00:00"/>
  </r>
  <r>
    <x v="4"/>
    <s v="SIG"/>
    <x v="9"/>
    <x v="14"/>
    <x v="0"/>
    <n v="676585"/>
    <n v="350000"/>
    <x v="1"/>
    <s v="YES"/>
    <d v="2023-12-05T00:00:00"/>
  </r>
  <r>
    <x v="4"/>
    <s v="SIG"/>
    <x v="9"/>
    <x v="14"/>
    <x v="0"/>
    <n v="676590"/>
    <n v="485000"/>
    <x v="1"/>
    <s v="YES"/>
    <d v="2023-12-05T00:00:00"/>
  </r>
  <r>
    <x v="4"/>
    <s v="SIG"/>
    <x v="9"/>
    <x v="14"/>
    <x v="3"/>
    <n v="677087"/>
    <n v="40000"/>
    <x v="1"/>
    <s v="YES"/>
    <d v="2023-12-21T00:00:00"/>
  </r>
  <r>
    <x v="4"/>
    <s v="SIG"/>
    <x v="1"/>
    <x v="15"/>
    <x v="0"/>
    <n v="676994"/>
    <n v="465000"/>
    <x v="1"/>
    <s v="YES"/>
    <d v="2023-12-19T00:00:00"/>
  </r>
  <r>
    <x v="5"/>
    <s v="ST"/>
    <x v="4"/>
    <x v="16"/>
    <x v="3"/>
    <n v="677174"/>
    <n v="115000"/>
    <x v="1"/>
    <s v="YES"/>
    <d v="2023-12-26T00:00:00"/>
  </r>
  <r>
    <x v="5"/>
    <s v="ST"/>
    <x v="2"/>
    <x v="17"/>
    <x v="3"/>
    <n v="676902"/>
    <n v="28000"/>
    <x v="1"/>
    <s v="YES"/>
    <d v="2023-12-15T00:00:00"/>
  </r>
  <r>
    <x v="5"/>
    <s v="ST"/>
    <x v="10"/>
    <x v="18"/>
    <x v="0"/>
    <n v="676906"/>
    <n v="399900"/>
    <x v="1"/>
    <s v="YES"/>
    <d v="2023-12-15T00:00:00"/>
  </r>
  <r>
    <x v="5"/>
    <s v="ST"/>
    <x v="4"/>
    <x v="16"/>
    <x v="3"/>
    <n v="677248"/>
    <n v="115000"/>
    <x v="1"/>
    <s v="YES"/>
    <d v="2023-12-28T00:00:00"/>
  </r>
  <r>
    <x v="5"/>
    <s v="ST"/>
    <x v="11"/>
    <x v="19"/>
    <x v="0"/>
    <n v="677239"/>
    <n v="450000"/>
    <x v="1"/>
    <s v="YES"/>
    <d v="2023-12-28T00:00:00"/>
  </r>
  <r>
    <x v="5"/>
    <s v="ST"/>
    <x v="12"/>
    <x v="20"/>
    <x v="0"/>
    <n v="676909"/>
    <n v="1400000"/>
    <x v="1"/>
    <s v="YES"/>
    <d v="2023-12-15T00:00:00"/>
  </r>
  <r>
    <x v="5"/>
    <s v="ST"/>
    <x v="11"/>
    <x v="21"/>
    <x v="0"/>
    <n v="677305"/>
    <n v="500000"/>
    <x v="1"/>
    <s v="YES"/>
    <d v="2023-12-29T00:00:00"/>
  </r>
  <r>
    <x v="5"/>
    <s v="ST"/>
    <x v="10"/>
    <x v="22"/>
    <x v="0"/>
    <n v="677304"/>
    <n v="300000"/>
    <x v="1"/>
    <s v="YES"/>
    <d v="2023-12-29T00:00:00"/>
  </r>
  <r>
    <x v="5"/>
    <s v="ST"/>
    <x v="4"/>
    <x v="23"/>
    <x v="3"/>
    <n v="677302"/>
    <n v="20000"/>
    <x v="1"/>
    <s v="YES"/>
    <d v="2023-12-29T00:00:00"/>
  </r>
  <r>
    <x v="5"/>
    <s v="ST"/>
    <x v="11"/>
    <x v="21"/>
    <x v="0"/>
    <n v="677300"/>
    <n v="437500"/>
    <x v="1"/>
    <s v="YES"/>
    <d v="2023-12-29T00:00:00"/>
  </r>
  <r>
    <x v="5"/>
    <s v="ST"/>
    <x v="4"/>
    <x v="23"/>
    <x v="3"/>
    <n v="677139"/>
    <n v="213000"/>
    <x v="1"/>
    <s v="YES"/>
    <d v="2023-12-22T00:00:00"/>
  </r>
  <r>
    <x v="5"/>
    <s v="ST"/>
    <x v="12"/>
    <x v="20"/>
    <x v="0"/>
    <n v="677203"/>
    <n v="195000"/>
    <x v="1"/>
    <s v="YES"/>
    <d v="2023-12-27T00:00:00"/>
  </r>
  <r>
    <x v="5"/>
    <s v="ST"/>
    <x v="8"/>
    <x v="24"/>
    <x v="3"/>
    <n v="677101"/>
    <n v="98000"/>
    <x v="1"/>
    <s v="YES"/>
    <d v="2023-12-21T00:00:00"/>
  </r>
  <r>
    <x v="5"/>
    <s v="ST"/>
    <x v="8"/>
    <x v="25"/>
    <x v="1"/>
    <n v="676955"/>
    <n v="363000"/>
    <x v="1"/>
    <s v="YES"/>
    <d v="2023-12-18T00:00:00"/>
  </r>
  <r>
    <x v="5"/>
    <s v="ST"/>
    <x v="10"/>
    <x v="22"/>
    <x v="0"/>
    <n v="677149"/>
    <n v="345900"/>
    <x v="1"/>
    <s v="YES"/>
    <d v="2023-12-22T00:00:00"/>
  </r>
  <r>
    <x v="5"/>
    <s v="ST"/>
    <x v="10"/>
    <x v="19"/>
    <x v="3"/>
    <n v="676982"/>
    <n v="203500"/>
    <x v="1"/>
    <s v="YES"/>
    <d v="2023-12-19T00:00:00"/>
  </r>
  <r>
    <x v="5"/>
    <s v="ST"/>
    <x v="4"/>
    <x v="16"/>
    <x v="3"/>
    <n v="677148"/>
    <n v="31000"/>
    <x v="1"/>
    <s v="YES"/>
    <d v="2023-12-22T00:00:00"/>
  </r>
  <r>
    <x v="5"/>
    <s v="ST"/>
    <x v="13"/>
    <x v="26"/>
    <x v="0"/>
    <n v="677021"/>
    <n v="425000"/>
    <x v="0"/>
    <s v="YES"/>
    <d v="2023-12-20T00:00:00"/>
  </r>
  <r>
    <x v="5"/>
    <s v="ST"/>
    <x v="13"/>
    <x v="26"/>
    <x v="0"/>
    <n v="676775"/>
    <n v="385000"/>
    <x v="1"/>
    <s v="YES"/>
    <d v="2023-12-11T00:00:00"/>
  </r>
  <r>
    <x v="5"/>
    <s v="ST"/>
    <x v="2"/>
    <x v="27"/>
    <x v="0"/>
    <n v="676819"/>
    <n v="495000"/>
    <x v="1"/>
    <s v="YES"/>
    <d v="2023-12-13T00:00:00"/>
  </r>
  <r>
    <x v="5"/>
    <s v="ST"/>
    <x v="10"/>
    <x v="22"/>
    <x v="0"/>
    <n v="677115"/>
    <n v="322000"/>
    <x v="1"/>
    <s v="YES"/>
    <d v="2023-12-21T00:00:00"/>
  </r>
  <r>
    <x v="5"/>
    <s v="ST"/>
    <x v="10"/>
    <x v="22"/>
    <x v="0"/>
    <n v="676930"/>
    <n v="371500"/>
    <x v="1"/>
    <s v="YES"/>
    <d v="2023-12-15T00:00:00"/>
  </r>
  <r>
    <x v="5"/>
    <s v="ST"/>
    <x v="11"/>
    <x v="28"/>
    <x v="0"/>
    <n v="676887"/>
    <n v="345000"/>
    <x v="1"/>
    <s v="YES"/>
    <d v="2023-12-14T00:00:00"/>
  </r>
  <r>
    <x v="5"/>
    <s v="ST"/>
    <x v="11"/>
    <x v="21"/>
    <x v="4"/>
    <n v="676619"/>
    <n v="4045000"/>
    <x v="1"/>
    <s v="YES"/>
    <d v="2023-12-06T00:00:00"/>
  </r>
  <r>
    <x v="5"/>
    <s v="ST"/>
    <x v="13"/>
    <x v="26"/>
    <x v="0"/>
    <n v="677291"/>
    <n v="346300"/>
    <x v="1"/>
    <s v="YES"/>
    <d v="2023-12-29T00:00:00"/>
  </r>
  <r>
    <x v="5"/>
    <s v="ST"/>
    <x v="13"/>
    <x v="26"/>
    <x v="0"/>
    <n v="677278"/>
    <n v="305000"/>
    <x v="1"/>
    <s v="YES"/>
    <d v="2023-12-29T00:00:00"/>
  </r>
  <r>
    <x v="5"/>
    <s v="ST"/>
    <x v="11"/>
    <x v="19"/>
    <x v="0"/>
    <n v="676703"/>
    <n v="227518"/>
    <x v="1"/>
    <s v="YES"/>
    <d v="2023-12-08T00:00:00"/>
  </r>
  <r>
    <x v="5"/>
    <s v="ST"/>
    <x v="10"/>
    <x v="22"/>
    <x v="1"/>
    <n v="677266"/>
    <n v="159900"/>
    <x v="1"/>
    <s v="YES"/>
    <d v="2023-12-28T00:00:00"/>
  </r>
  <r>
    <x v="5"/>
    <s v="ST"/>
    <x v="10"/>
    <x v="22"/>
    <x v="1"/>
    <n v="677259"/>
    <n v="239900"/>
    <x v="1"/>
    <s v="YES"/>
    <d v="2023-12-28T00:00:00"/>
  </r>
  <r>
    <x v="5"/>
    <s v="ST"/>
    <x v="2"/>
    <x v="29"/>
    <x v="3"/>
    <n v="676636"/>
    <n v="170000"/>
    <x v="1"/>
    <s v="YES"/>
    <d v="2023-12-06T00:00:00"/>
  </r>
  <r>
    <x v="5"/>
    <s v="ST"/>
    <x v="10"/>
    <x v="22"/>
    <x v="0"/>
    <n v="676658"/>
    <n v="275000"/>
    <x v="1"/>
    <s v="YES"/>
    <d v="2023-12-07T00:00:00"/>
  </r>
  <r>
    <x v="5"/>
    <s v="ST"/>
    <x v="10"/>
    <x v="22"/>
    <x v="0"/>
    <n v="676706"/>
    <n v="195000"/>
    <x v="1"/>
    <s v="YES"/>
    <d v="2023-12-08T00:00:00"/>
  </r>
  <r>
    <x v="5"/>
    <s v="ST"/>
    <x v="10"/>
    <x v="30"/>
    <x v="0"/>
    <n v="676722"/>
    <n v="275000"/>
    <x v="1"/>
    <s v="YES"/>
    <d v="2023-12-08T00:00:00"/>
  </r>
  <r>
    <x v="5"/>
    <s v="ST"/>
    <x v="2"/>
    <x v="27"/>
    <x v="0"/>
    <n v="677293"/>
    <n v="420000"/>
    <x v="1"/>
    <s v="YES"/>
    <d v="2023-12-29T00:00:00"/>
  </r>
  <r>
    <x v="5"/>
    <s v="ST"/>
    <x v="2"/>
    <x v="29"/>
    <x v="3"/>
    <n v="676727"/>
    <n v="70000"/>
    <x v="1"/>
    <s v="YES"/>
    <d v="2023-12-08T00:00:00"/>
  </r>
  <r>
    <x v="5"/>
    <s v="ST"/>
    <x v="2"/>
    <x v="29"/>
    <x v="1"/>
    <n v="676588"/>
    <n v="300000"/>
    <x v="1"/>
    <s v="YES"/>
    <d v="2023-12-05T00:00:00"/>
  </r>
  <r>
    <x v="5"/>
    <s v="ST"/>
    <x v="8"/>
    <x v="24"/>
    <x v="0"/>
    <n v="676763"/>
    <n v="420000"/>
    <x v="1"/>
    <s v="YES"/>
    <d v="2023-12-11T00:00:00"/>
  </r>
  <r>
    <x v="5"/>
    <s v="ST"/>
    <x v="10"/>
    <x v="18"/>
    <x v="0"/>
    <n v="676900"/>
    <n v="399000"/>
    <x v="1"/>
    <s v="YES"/>
    <d v="2023-12-15T00:00:00"/>
  </r>
  <r>
    <x v="5"/>
    <s v="ST"/>
    <x v="11"/>
    <x v="21"/>
    <x v="0"/>
    <n v="676751"/>
    <n v="867500"/>
    <x v="1"/>
    <s v="YES"/>
    <d v="2023-12-11T00:00:00"/>
  </r>
  <r>
    <x v="5"/>
    <s v="ST"/>
    <x v="10"/>
    <x v="22"/>
    <x v="1"/>
    <n v="676757"/>
    <n v="270000"/>
    <x v="1"/>
    <s v="YES"/>
    <d v="2023-12-11T00:00:00"/>
  </r>
  <r>
    <x v="5"/>
    <s v="ST"/>
    <x v="13"/>
    <x v="26"/>
    <x v="3"/>
    <n v="676514"/>
    <n v="160000"/>
    <x v="1"/>
    <s v="YES"/>
    <d v="2023-12-01T00:00:00"/>
  </r>
  <r>
    <x v="5"/>
    <s v="ST"/>
    <x v="11"/>
    <x v="19"/>
    <x v="0"/>
    <n v="676495"/>
    <n v="225000"/>
    <x v="1"/>
    <s v="YES"/>
    <d v="2023-12-01T00:00:00"/>
  </r>
  <r>
    <x v="5"/>
    <s v="ST"/>
    <x v="2"/>
    <x v="27"/>
    <x v="3"/>
    <n v="677066"/>
    <n v="6825000"/>
    <x v="1"/>
    <s v="YES"/>
    <d v="2023-12-20T00:00:00"/>
  </r>
  <r>
    <x v="5"/>
    <s v="ST"/>
    <x v="11"/>
    <x v="21"/>
    <x v="0"/>
    <n v="677074"/>
    <n v="399900"/>
    <x v="1"/>
    <s v="YES"/>
    <d v="2023-12-21T00:00:00"/>
  </r>
  <r>
    <x v="5"/>
    <s v="ST"/>
    <x v="10"/>
    <x v="31"/>
    <x v="0"/>
    <n v="676723"/>
    <n v="315000"/>
    <x v="0"/>
    <s v="YES"/>
    <d v="2023-12-08T00:00:00"/>
  </r>
  <r>
    <x v="5"/>
    <s v="ST"/>
    <x v="8"/>
    <x v="24"/>
    <x v="0"/>
    <n v="677081"/>
    <n v="430000"/>
    <x v="1"/>
    <s v="YES"/>
    <d v="2023-12-21T00:00:00"/>
  </r>
  <r>
    <x v="5"/>
    <s v="ST"/>
    <x v="2"/>
    <x v="17"/>
    <x v="0"/>
    <n v="676667"/>
    <n v="540000"/>
    <x v="1"/>
    <s v="YES"/>
    <d v="2023-12-07T00:00:00"/>
  </r>
  <r>
    <x v="6"/>
    <s v="TI"/>
    <x v="13"/>
    <x v="32"/>
    <x v="1"/>
    <n v="676679"/>
    <n v="380000"/>
    <x v="1"/>
    <s v="YES"/>
    <d v="2023-12-07T00:00:00"/>
  </r>
  <r>
    <x v="6"/>
    <s v="TI"/>
    <x v="8"/>
    <x v="33"/>
    <x v="3"/>
    <n v="676696"/>
    <n v="32500"/>
    <x v="1"/>
    <s v="YES"/>
    <d v="2023-12-08T00:00:00"/>
  </r>
  <r>
    <x v="6"/>
    <s v="TI"/>
    <x v="13"/>
    <x v="32"/>
    <x v="3"/>
    <n v="676868"/>
    <n v="30000"/>
    <x v="1"/>
    <s v="YES"/>
    <d v="2023-12-14T00:00:00"/>
  </r>
  <r>
    <x v="6"/>
    <s v="TI"/>
    <x v="2"/>
    <x v="34"/>
    <x v="3"/>
    <n v="676923"/>
    <n v="206850"/>
    <x v="1"/>
    <s v="YES"/>
    <d v="2023-12-15T00:00:00"/>
  </r>
  <r>
    <x v="6"/>
    <s v="TI"/>
    <x v="2"/>
    <x v="34"/>
    <x v="3"/>
    <n v="676694"/>
    <n v="20000"/>
    <x v="1"/>
    <s v="YES"/>
    <d v="2023-12-08T00:00:00"/>
  </r>
  <r>
    <x v="6"/>
    <s v="TI"/>
    <x v="13"/>
    <x v="32"/>
    <x v="1"/>
    <n v="676659"/>
    <n v="265000"/>
    <x v="1"/>
    <s v="YES"/>
    <d v="2023-12-07T00:00:00"/>
  </r>
  <r>
    <x v="6"/>
    <s v="TI"/>
    <x v="13"/>
    <x v="32"/>
    <x v="0"/>
    <n v="676839"/>
    <n v="395000"/>
    <x v="1"/>
    <s v="YES"/>
    <d v="2023-12-13T00:00:00"/>
  </r>
  <r>
    <x v="6"/>
    <s v="TI"/>
    <x v="14"/>
    <x v="35"/>
    <x v="0"/>
    <n v="677117"/>
    <n v="320000"/>
    <x v="1"/>
    <s v="YES"/>
    <d v="2023-12-21T00:00:00"/>
  </r>
  <r>
    <x v="6"/>
    <s v="TI"/>
    <x v="13"/>
    <x v="32"/>
    <x v="3"/>
    <n v="676781"/>
    <n v="395000"/>
    <x v="1"/>
    <s v="YES"/>
    <d v="2023-12-11T00:00:00"/>
  </r>
  <r>
    <x v="6"/>
    <s v="TI"/>
    <x v="10"/>
    <x v="36"/>
    <x v="0"/>
    <n v="676811"/>
    <n v="350000"/>
    <x v="1"/>
    <s v="YES"/>
    <d v="2023-12-12T00:00:00"/>
  </r>
  <r>
    <x v="6"/>
    <s v="TI"/>
    <x v="10"/>
    <x v="37"/>
    <x v="3"/>
    <n v="677038"/>
    <n v="160000"/>
    <x v="1"/>
    <s v="YES"/>
    <d v="2023-12-20T00:00:00"/>
  </r>
  <r>
    <x v="6"/>
    <s v="TI"/>
    <x v="4"/>
    <x v="38"/>
    <x v="0"/>
    <n v="677141"/>
    <n v="295000"/>
    <x v="1"/>
    <s v="YES"/>
    <d v="2023-12-22T00:00:00"/>
  </r>
  <r>
    <x v="6"/>
    <s v="TI"/>
    <x v="4"/>
    <x v="38"/>
    <x v="0"/>
    <n v="677211"/>
    <n v="210000"/>
    <x v="1"/>
    <s v="YES"/>
    <d v="2023-12-27T00:00:00"/>
  </r>
  <r>
    <x v="6"/>
    <s v="TI"/>
    <x v="13"/>
    <x v="32"/>
    <x v="0"/>
    <n v="677241"/>
    <n v="514000"/>
    <x v="1"/>
    <s v="YES"/>
    <d v="2023-12-28T00:00:00"/>
  </r>
  <r>
    <x v="6"/>
    <s v="TI"/>
    <x v="2"/>
    <x v="34"/>
    <x v="3"/>
    <n v="676791"/>
    <n v="180000"/>
    <x v="1"/>
    <s v="YES"/>
    <d v="2023-12-12T00:00:00"/>
  </r>
  <r>
    <x v="6"/>
    <s v="TI"/>
    <x v="2"/>
    <x v="34"/>
    <x v="3"/>
    <n v="676686"/>
    <n v="75000"/>
    <x v="1"/>
    <s v="YES"/>
    <d v="2023-12-08T00:00:00"/>
  </r>
  <r>
    <x v="7"/>
    <s v="TTE"/>
    <x v="8"/>
    <x v="39"/>
    <x v="0"/>
    <n v="676565"/>
    <n v="540000"/>
    <x v="1"/>
    <s v="YES"/>
    <d v="2023-12-04T00:00:00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19">
  <r>
    <x v="0"/>
    <s v="FA"/>
    <x v="0"/>
    <s v="017-061-16"/>
    <n v="676613"/>
    <n v="35000"/>
    <d v="2023-12-06T00:00:00"/>
    <x v="0"/>
  </r>
  <r>
    <x v="0"/>
    <s v="FA"/>
    <x v="1"/>
    <s v="019-340-02"/>
    <n v="676612"/>
    <n v="50000"/>
    <d v="2023-12-06T00:00:00"/>
    <x v="1"/>
  </r>
  <r>
    <x v="1"/>
    <s v="FC"/>
    <x v="2"/>
    <s v="018-402-51"/>
    <n v="676809"/>
    <n v="160000"/>
    <d v="2023-12-12T00:00:00"/>
    <x v="2"/>
  </r>
  <r>
    <x v="1"/>
    <s v="FC"/>
    <x v="3"/>
    <s v="009-262-05"/>
    <n v="676787"/>
    <n v="725000"/>
    <d v="2023-12-12T00:00:00"/>
    <x v="3"/>
  </r>
  <r>
    <x v="1"/>
    <s v="FC"/>
    <x v="0"/>
    <s v="016-193-12"/>
    <n v="676656"/>
    <n v="150000"/>
    <d v="2023-12-07T00:00:00"/>
    <x v="2"/>
  </r>
  <r>
    <x v="1"/>
    <s v="FC"/>
    <x v="2"/>
    <s v="018-403-08"/>
    <n v="676496"/>
    <n v="100000"/>
    <d v="2023-12-01T00:00:00"/>
    <x v="4"/>
  </r>
  <r>
    <x v="1"/>
    <s v="FC"/>
    <x v="2"/>
    <s v="017-226-04"/>
    <n v="677288"/>
    <n v="39000"/>
    <d v="2023-12-29T00:00:00"/>
    <x v="5"/>
  </r>
  <r>
    <x v="2"/>
    <s v="SIG"/>
    <x v="4"/>
    <s v="016-361-71"/>
    <n v="676912"/>
    <n v="11000000"/>
    <d v="2023-12-15T00:00:00"/>
    <x v="6"/>
  </r>
  <r>
    <x v="3"/>
    <s v="ST"/>
    <x v="5"/>
    <s v="020-033-04"/>
    <n v="676700"/>
    <n v="200000"/>
    <d v="2023-12-08T00:00:00"/>
    <x v="7"/>
  </r>
  <r>
    <x v="3"/>
    <s v="ST"/>
    <x v="2"/>
    <s v="019-617-19"/>
    <n v="676663"/>
    <n v="350000"/>
    <d v="2023-12-07T00:00:00"/>
    <x v="8"/>
  </r>
  <r>
    <x v="3"/>
    <s v="ST"/>
    <x v="1"/>
    <s v="020-252-05"/>
    <n v="676892"/>
    <n v="306000"/>
    <d v="2023-12-15T00:00:00"/>
    <x v="9"/>
  </r>
  <r>
    <x v="3"/>
    <s v="ST"/>
    <x v="4"/>
    <s v="001-621-06"/>
    <n v="676880"/>
    <n v="892500"/>
    <d v="2023-12-14T00:00:00"/>
    <x v="10"/>
  </r>
  <r>
    <x v="3"/>
    <s v="ST"/>
    <x v="2"/>
    <s v="009-281-04"/>
    <n v="677311"/>
    <n v="400000"/>
    <d v="2023-12-29T00:00:00"/>
    <x v="11"/>
  </r>
  <r>
    <x v="3"/>
    <s v="ST"/>
    <x v="1"/>
    <s v="003-061-02"/>
    <n v="676948"/>
    <n v="60000"/>
    <d v="2023-12-18T00:00:00"/>
    <x v="9"/>
  </r>
  <r>
    <x v="4"/>
    <s v="TI"/>
    <x v="0"/>
    <s v="018-324-04"/>
    <n v="677253"/>
    <n v="61050"/>
    <d v="2023-12-28T00:00:00"/>
    <x v="12"/>
  </r>
  <r>
    <x v="4"/>
    <s v="TI"/>
    <x v="5"/>
    <s v="018-541-12"/>
    <n v="677229"/>
    <n v="297000"/>
    <d v="2023-12-28T00:00:00"/>
    <x v="13"/>
  </r>
  <r>
    <x v="5"/>
    <m/>
    <x v="6"/>
    <m/>
    <m/>
    <m/>
    <m/>
    <x v="14"/>
  </r>
  <r>
    <x v="5"/>
    <m/>
    <x v="6"/>
    <m/>
    <m/>
    <m/>
    <m/>
    <x v="14"/>
  </r>
  <r>
    <x v="5"/>
    <m/>
    <x v="6"/>
    <m/>
    <m/>
    <m/>
    <m/>
    <x v="1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name="PivotTable1" cacheId="8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compact="0" outline="1" outlineData="1" compactData="0" multipleFieldFilters="0">
  <location ref="A4:G81" firstHeaderRow="1" firstDataRow="2" firstDataCol="3" rowPageCount="2" colPageCount="1"/>
  <pivotFields count="10">
    <pivotField name="TITLE COMPANY" axis="axisRow" compact="0" showAll="0">
      <items count="10">
        <item m="1" x="8"/>
        <item x="0"/>
        <item x="1"/>
        <item x="2"/>
        <item x="3"/>
        <item x="4"/>
        <item x="5"/>
        <item x="6"/>
        <item x="7"/>
        <item t="default"/>
      </items>
    </pivotField>
    <pivotField compact="0" showAll="0"/>
    <pivotField axis="axisRow" compact="0" showAll="0">
      <items count="17">
        <item m="1" x="15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t="default"/>
      </items>
    </pivotField>
    <pivotField axis="axisRow" compact="0" showAll="0">
      <items count="42">
        <item m="1" x="40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t="default"/>
      </items>
    </pivotField>
    <pivotField axis="axisPage" compact="0" showAll="0">
      <items count="7">
        <item m="1" x="5"/>
        <item x="0"/>
        <item x="1"/>
        <item x="2"/>
        <item x="3"/>
        <item x="4"/>
        <item t="default"/>
      </items>
    </pivotField>
    <pivotField dataField="1" compact="0" showAll="0"/>
    <pivotField dataField="1" compact="0" showAll="0"/>
    <pivotField name="BUILDER/DEVELOPER DEAL" axis="axisPage" compact="0" showAll="0">
      <items count="4">
        <item m="1" x="2"/>
        <item x="0"/>
        <item x="1"/>
        <item t="default"/>
      </items>
    </pivotField>
    <pivotField compact="0" showAll="0"/>
    <pivotField compact="0" showAll="0"/>
  </pivotFields>
  <rowFields count="3">
    <field x="0"/>
    <field x="2"/>
    <field x="3"/>
  </rowFields>
  <rowItems count="76">
    <i>
      <x v="1"/>
    </i>
    <i r="1">
      <x v="1"/>
    </i>
    <i r="2">
      <x v="1"/>
    </i>
    <i>
      <x v="2"/>
    </i>
    <i r="1">
      <x v="2"/>
    </i>
    <i r="2">
      <x v="2"/>
    </i>
    <i>
      <x v="3"/>
    </i>
    <i r="1">
      <x v="3"/>
    </i>
    <i r="2">
      <x v="3"/>
    </i>
    <i r="2">
      <x v="9"/>
    </i>
    <i r="1">
      <x v="4"/>
    </i>
    <i r="2">
      <x v="4"/>
    </i>
    <i r="2">
      <x v="5"/>
    </i>
    <i r="2">
      <x v="8"/>
    </i>
    <i r="2">
      <x v="10"/>
    </i>
    <i r="2">
      <x v="11"/>
    </i>
    <i r="2">
      <x v="12"/>
    </i>
    <i r="1">
      <x v="5"/>
    </i>
    <i r="2">
      <x v="6"/>
    </i>
    <i r="1">
      <x v="6"/>
    </i>
    <i r="2">
      <x v="7"/>
    </i>
    <i r="1">
      <x v="7"/>
    </i>
    <i r="2">
      <x v="8"/>
    </i>
    <i r="1">
      <x v="8"/>
    </i>
    <i r="2">
      <x v="13"/>
    </i>
    <i>
      <x v="4"/>
    </i>
    <i r="1">
      <x v="9"/>
    </i>
    <i r="2">
      <x v="14"/>
    </i>
    <i>
      <x v="5"/>
    </i>
    <i r="1">
      <x v="2"/>
    </i>
    <i r="2">
      <x v="16"/>
    </i>
    <i r="1">
      <x v="10"/>
    </i>
    <i r="2">
      <x v="15"/>
    </i>
    <i>
      <x v="6"/>
    </i>
    <i r="1">
      <x v="3"/>
    </i>
    <i r="2">
      <x v="18"/>
    </i>
    <i r="2">
      <x v="28"/>
    </i>
    <i r="2">
      <x v="30"/>
    </i>
    <i r="1">
      <x v="5"/>
    </i>
    <i r="2">
      <x v="17"/>
    </i>
    <i r="2">
      <x v="24"/>
    </i>
    <i r="1">
      <x v="9"/>
    </i>
    <i r="2">
      <x v="25"/>
    </i>
    <i r="2">
      <x v="26"/>
    </i>
    <i r="1">
      <x v="11"/>
    </i>
    <i r="2">
      <x v="19"/>
    </i>
    <i r="2">
      <x v="20"/>
    </i>
    <i r="2">
      <x v="23"/>
    </i>
    <i r="2">
      <x v="31"/>
    </i>
    <i r="2">
      <x v="32"/>
    </i>
    <i r="1">
      <x v="12"/>
    </i>
    <i r="2">
      <x v="20"/>
    </i>
    <i r="2">
      <x v="22"/>
    </i>
    <i r="2">
      <x v="29"/>
    </i>
    <i r="1">
      <x v="13"/>
    </i>
    <i r="2">
      <x v="21"/>
    </i>
    <i r="1">
      <x v="14"/>
    </i>
    <i r="2">
      <x v="27"/>
    </i>
    <i>
      <x v="7"/>
    </i>
    <i r="1">
      <x v="3"/>
    </i>
    <i r="2">
      <x v="35"/>
    </i>
    <i r="1">
      <x v="5"/>
    </i>
    <i r="2">
      <x v="39"/>
    </i>
    <i r="1">
      <x v="9"/>
    </i>
    <i r="2">
      <x v="34"/>
    </i>
    <i r="1">
      <x v="11"/>
    </i>
    <i r="2">
      <x v="37"/>
    </i>
    <i r="2">
      <x v="38"/>
    </i>
    <i r="1">
      <x v="14"/>
    </i>
    <i r="2">
      <x v="33"/>
    </i>
    <i r="1">
      <x v="15"/>
    </i>
    <i r="2">
      <x v="36"/>
    </i>
    <i>
      <x v="8"/>
    </i>
    <i r="1">
      <x v="9"/>
    </i>
    <i r="2">
      <x v="40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pageFields count="2">
    <pageField fld="7" hier="-1"/>
    <pageField fld="4" hier="-1"/>
  </pageFields>
  <dataFields count="4">
    <dataField name="CLOSINGS" fld="5" subtotal="count" baseField="0" baseItem="0"/>
    <dataField name="DOLLAR VOLUME" fld="6" baseField="0" baseItem="0" numFmtId="164"/>
    <dataField name="% OF CLOSINGS" fld="5" subtotal="count" showDataAs="percentOfTotal" baseField="0" baseItem="0" numFmtId="10"/>
    <dataField name="% OF DOLLAR VOLUME" fld="6" showDataAs="percentOfTotal" baseField="0" baseItem="0" numFmtId="10"/>
  </dataFields>
  <pivotTableStyleInfo name="PivotStyleDark9" showRowHeaders="1" showColHeaders="1" showRowStripes="0" showColStripes="0" showLastColumn="1"/>
</pivotTableDefinition>
</file>

<file path=xl/pivotTables/pivotTable2.xml><?xml version="1.0" encoding="utf-8"?>
<pivotTableDefinition xmlns="http://schemas.openxmlformats.org/spreadsheetml/2006/main" name="PivotTable2" cacheId="13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compact="0" outline="1" outlineData="1" compactData="0" multipleFieldFilters="0">
  <location ref="A3:F50" firstHeaderRow="1" firstDataRow="2" firstDataCol="2" rowPageCount="1" colPageCount="1"/>
  <pivotFields count="8">
    <pivotField name="TITLE COMPANY" axis="axisRow" compact="0" showAll="0" insertBlankRow="1">
      <items count="15">
        <item m="1" x="10"/>
        <item m="1" x="9"/>
        <item m="1" x="8"/>
        <item x="0"/>
        <item x="1"/>
        <item m="1" x="13"/>
        <item m="1" x="11"/>
        <item x="4"/>
        <item m="1" x="12"/>
        <item m="1" x="6"/>
        <item m="1" x="7"/>
        <item x="3"/>
        <item x="5"/>
        <item x="2"/>
        <item t="default"/>
      </items>
    </pivotField>
    <pivotField compact="0" showAll="0" insertBlankRow="1"/>
    <pivotField axis="axisPage" compact="0" showAll="0" insertBlankRow="1">
      <items count="11">
        <item x="4"/>
        <item x="3"/>
        <item x="0"/>
        <item x="1"/>
        <item m="1" x="8"/>
        <item x="2"/>
        <item m="1" x="9"/>
        <item m="1" x="7"/>
        <item x="5"/>
        <item x="6"/>
        <item t="default"/>
      </items>
    </pivotField>
    <pivotField compact="0" showAll="0" insertBlankRow="1"/>
    <pivotField dataField="1" compact="0" showAll="0" insertBlankRow="1"/>
    <pivotField dataField="1" compact="0" numFmtId="166" showAll="0" insertBlankRow="1"/>
    <pivotField compact="0" numFmtId="14" showAll="0" insertBlankRow="1"/>
    <pivotField axis="axisRow" compact="0" showAll="0" insertBlankRow="1">
      <items count="111">
        <item m="1" x="36"/>
        <item m="1" x="95"/>
        <item m="1" x="108"/>
        <item m="1" x="24"/>
        <item m="1" x="64"/>
        <item m="1" x="39"/>
        <item m="1" x="68"/>
        <item m="1" x="38"/>
        <item m="1" x="33"/>
        <item m="1" x="57"/>
        <item m="1" x="47"/>
        <item m="1" x="30"/>
        <item m="1" x="45"/>
        <item m="1" x="22"/>
        <item m="1" x="17"/>
        <item m="1" x="103"/>
        <item m="1" x="29"/>
        <item m="1" x="62"/>
        <item m="1" x="55"/>
        <item m="1" x="90"/>
        <item m="1" x="79"/>
        <item m="1" x="31"/>
        <item m="1" x="37"/>
        <item m="1" x="85"/>
        <item m="1" x="41"/>
        <item m="1" x="66"/>
        <item m="1" x="15"/>
        <item m="1" x="43"/>
        <item m="1" x="42"/>
        <item m="1" x="105"/>
        <item m="1" x="92"/>
        <item m="1" x="109"/>
        <item m="1" x="56"/>
        <item m="1" x="89"/>
        <item m="1" x="16"/>
        <item x="12"/>
        <item m="1" x="91"/>
        <item m="1" x="98"/>
        <item m="1" x="75"/>
        <item m="1" x="83"/>
        <item m="1" x="26"/>
        <item m="1" x="49"/>
        <item m="1" x="88"/>
        <item m="1" x="19"/>
        <item m="1" x="76"/>
        <item m="1" x="100"/>
        <item x="7"/>
        <item m="1" x="102"/>
        <item m="1" x="61"/>
        <item m="1" x="107"/>
        <item m="1" x="78"/>
        <item m="1" x="67"/>
        <item m="1" x="44"/>
        <item m="1" x="106"/>
        <item m="1" x="48"/>
        <item m="1" x="35"/>
        <item m="1" x="70"/>
        <item m="1" x="82"/>
        <item m="1" x="28"/>
        <item m="1" x="96"/>
        <item m="1" x="74"/>
        <item m="1" x="93"/>
        <item m="1" x="25"/>
        <item x="13"/>
        <item m="1" x="104"/>
        <item m="1" x="73"/>
        <item m="1" x="80"/>
        <item m="1" x="52"/>
        <item m="1" x="101"/>
        <item m="1" x="32"/>
        <item m="1" x="87"/>
        <item m="1" x="97"/>
        <item m="1" x="51"/>
        <item m="1" x="34"/>
        <item m="1" x="54"/>
        <item m="1" x="27"/>
        <item m="1" x="21"/>
        <item m="1" x="72"/>
        <item m="1" x="94"/>
        <item m="1" x="23"/>
        <item m="1" x="84"/>
        <item m="1" x="65"/>
        <item x="3"/>
        <item m="1" x="71"/>
        <item m="1" x="18"/>
        <item m="1" x="77"/>
        <item m="1" x="40"/>
        <item m="1" x="63"/>
        <item m="1" x="20"/>
        <item m="1" x="99"/>
        <item m="1" x="81"/>
        <item m="1" x="86"/>
        <item m="1" x="50"/>
        <item m="1" x="46"/>
        <item m="1" x="69"/>
        <item m="1" x="60"/>
        <item m="1" x="58"/>
        <item m="1" x="53"/>
        <item m="1" x="59"/>
        <item x="14"/>
        <item x="0"/>
        <item x="1"/>
        <item x="2"/>
        <item x="4"/>
        <item x="5"/>
        <item x="6"/>
        <item x="8"/>
        <item x="9"/>
        <item x="10"/>
        <item x="11"/>
        <item t="default"/>
      </items>
    </pivotField>
  </pivotFields>
  <rowFields count="2">
    <field x="7"/>
    <field x="0"/>
  </rowFields>
  <rowItems count="46">
    <i>
      <x v="35"/>
    </i>
    <i r="1">
      <x v="7"/>
    </i>
    <i t="blank">
      <x v="35"/>
    </i>
    <i>
      <x v="46"/>
    </i>
    <i r="1">
      <x v="11"/>
    </i>
    <i t="blank">
      <x v="46"/>
    </i>
    <i>
      <x v="63"/>
    </i>
    <i r="1">
      <x v="7"/>
    </i>
    <i t="blank">
      <x v="63"/>
    </i>
    <i>
      <x v="82"/>
    </i>
    <i r="1">
      <x v="4"/>
    </i>
    <i t="blank">
      <x v="82"/>
    </i>
    <i>
      <x v="99"/>
    </i>
    <i r="1">
      <x v="12"/>
    </i>
    <i t="blank">
      <x v="99"/>
    </i>
    <i>
      <x v="100"/>
    </i>
    <i r="1">
      <x v="3"/>
    </i>
    <i t="blank">
      <x v="100"/>
    </i>
    <i>
      <x v="101"/>
    </i>
    <i r="1">
      <x v="3"/>
    </i>
    <i t="blank">
      <x v="101"/>
    </i>
    <i>
      <x v="102"/>
    </i>
    <i r="1">
      <x v="4"/>
    </i>
    <i t="blank">
      <x v="102"/>
    </i>
    <i>
      <x v="103"/>
    </i>
    <i r="1">
      <x v="4"/>
    </i>
    <i t="blank">
      <x v="103"/>
    </i>
    <i>
      <x v="104"/>
    </i>
    <i r="1">
      <x v="4"/>
    </i>
    <i t="blank">
      <x v="104"/>
    </i>
    <i>
      <x v="105"/>
    </i>
    <i r="1">
      <x v="13"/>
    </i>
    <i t="blank">
      <x v="105"/>
    </i>
    <i>
      <x v="106"/>
    </i>
    <i r="1">
      <x v="11"/>
    </i>
    <i t="blank">
      <x v="106"/>
    </i>
    <i>
      <x v="107"/>
    </i>
    <i r="1">
      <x v="11"/>
    </i>
    <i t="blank">
      <x v="107"/>
    </i>
    <i>
      <x v="108"/>
    </i>
    <i r="1">
      <x v="11"/>
    </i>
    <i t="blank">
      <x v="108"/>
    </i>
    <i>
      <x v="109"/>
    </i>
    <i r="1">
      <x v="11"/>
    </i>
    <i t="blank">
      <x v="109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pageFields count="1">
    <pageField fld="2" hier="-1"/>
  </pageFields>
  <dataFields count="4">
    <dataField name="CLOSINGS" fld="4" subtotal="count" baseField="0" baseItem="0"/>
    <dataField name="DOLLAR VOL." fld="5" baseField="0" baseItem="0" numFmtId="164"/>
    <dataField name="% OF CLOSINGS" fld="4" subtotal="count" showDataAs="percentOfTotal" baseField="7" baseItem="0" numFmtId="10"/>
    <dataField name="% OF DOLLAR VOL." fld="5" showDataAs="percentOfTotal" baseField="7" baseItem="0" numFmtId="10"/>
  </dataFields>
  <pivotTableStyleInfo name="PivotStyleDark9" showRowHeaders="1" showColHeaders="1" showRowStripes="1" showColStripes="0" showLastColumn="1"/>
</pivotTableDefinition>
</file>

<file path=xl/tables/table1.xml><?xml version="1.0" encoding="utf-8"?>
<table xmlns="http://schemas.openxmlformats.org/spreadsheetml/2006/main" id="5" name="Table5" displayName="Table5" ref="A1:J107" totalsRowShown="0" headerRowDxfId="5">
  <autoFilter ref="A1:J107">
    <filterColumn colId="1"/>
    <filterColumn colId="2"/>
    <filterColumn colId="4"/>
    <filterColumn colId="9"/>
  </autoFilter>
  <tableColumns count="10">
    <tableColumn id="1" name="FULLNAME"/>
    <tableColumn id="2" name="RECBY"/>
    <tableColumn id="3" name="BRANCH"/>
    <tableColumn id="4" name="EO"/>
    <tableColumn id="5" name="PROPTYPE"/>
    <tableColumn id="6" name="DOCNUM"/>
    <tableColumn id="7" name="AMOUNT"/>
    <tableColumn id="8" name="SUB"/>
    <tableColumn id="9" name="INSURED"/>
    <tableColumn id="10" name="RECDATE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4" name="Table4" displayName="Table4" ref="A1:H20" totalsRowShown="0" headerRowDxfId="4">
  <autoFilter ref="A1:H20"/>
  <sortState ref="A2:H295">
    <sortCondition ref="D1:D295"/>
  </sortState>
  <tableColumns count="8">
    <tableColumn id="1" name="FULLNAME"/>
    <tableColumn id="2" name="RECBY"/>
    <tableColumn id="3" name="TYPELOAN"/>
    <tableColumn id="4" name="APN"/>
    <tableColumn id="5" name="DOCNUM"/>
    <tableColumn id="6" name="AMOUNT"/>
    <tableColumn id="7" name="RECDATE"/>
    <tableColumn id="8" name="LENDER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id="6" name="Table6" displayName="Table6" ref="A1:E123" totalsRowShown="0" headerRowDxfId="3" headerRowBorderDxfId="2" tableBorderDxfId="1" totalsRowBorderDxfId="0">
  <autoFilter ref="A1:E123"/>
  <tableColumns count="5">
    <tableColumn id="1" name="FULLNAME"/>
    <tableColumn id="2" name="RECBY"/>
    <tableColumn id="3" name="AMOUNT"/>
    <tableColumn id="4" name="RECDATE"/>
    <tableColumn id="5" name="DOCTYPE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datasourcenev.com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datasourcenev.com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datasourcenev.com/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vmlDrawing" Target="../drawings/vmlDrawing2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G41"/>
  <sheetViews>
    <sheetView tabSelected="1" workbookViewId="0">
      <selection activeCell="A33" sqref="A33"/>
    </sheetView>
  </sheetViews>
  <sheetFormatPr defaultRowHeight="12.75"/>
  <cols>
    <col min="1" max="1" width="30.28515625" customWidth="1"/>
    <col min="2" max="2" width="11.5703125" style="44" customWidth="1"/>
    <col min="3" max="3" width="18" style="39" customWidth="1"/>
    <col min="4" max="4" width="13.140625" style="9" customWidth="1"/>
    <col min="5" max="5" width="18.85546875" style="9" customWidth="1"/>
    <col min="6" max="6" width="12.85546875" customWidth="1"/>
    <col min="7" max="7" width="18.5703125" customWidth="1"/>
  </cols>
  <sheetData>
    <row r="1" spans="1:7" ht="15.75">
      <c r="A1" s="1" t="s">
        <v>45</v>
      </c>
    </row>
    <row r="2" spans="1:7">
      <c r="A2" s="2" t="s">
        <v>52</v>
      </c>
    </row>
    <row r="3" spans="1:7">
      <c r="A3" s="2"/>
    </row>
    <row r="4" spans="1:7" ht="13.5" thickBot="1">
      <c r="A4" s="2"/>
    </row>
    <row r="5" spans="1:7" ht="16.5" thickBot="1">
      <c r="A5" s="123" t="s">
        <v>4</v>
      </c>
      <c r="B5" s="124"/>
      <c r="C5" s="124"/>
      <c r="D5" s="124"/>
      <c r="E5" s="124"/>
      <c r="F5" s="124"/>
      <c r="G5" s="125"/>
    </row>
    <row r="6" spans="1:7" ht="25.5">
      <c r="A6" s="6" t="s">
        <v>7</v>
      </c>
      <c r="B6" s="46" t="s">
        <v>8</v>
      </c>
      <c r="C6" s="26" t="s">
        <v>9</v>
      </c>
      <c r="D6" s="8" t="s">
        <v>8</v>
      </c>
      <c r="E6" s="8" t="s">
        <v>9</v>
      </c>
      <c r="F6" s="122" t="s">
        <v>50</v>
      </c>
      <c r="G6" s="122" t="s">
        <v>51</v>
      </c>
    </row>
    <row r="7" spans="1:7">
      <c r="A7" s="130" t="s">
        <v>53</v>
      </c>
      <c r="B7" s="131">
        <v>47</v>
      </c>
      <c r="C7" s="132">
        <v>25438318</v>
      </c>
      <c r="D7" s="133">
        <f>B7/$B$15</f>
        <v>0.44339622641509435</v>
      </c>
      <c r="E7" s="133">
        <f>C7/$C$15</f>
        <v>0.55357284500395654</v>
      </c>
      <c r="F7" s="134">
        <v>1</v>
      </c>
      <c r="G7" s="134">
        <f>RANK(C7,$C$7:$C$14)</f>
        <v>1</v>
      </c>
    </row>
    <row r="8" spans="1:7">
      <c r="A8" s="71" t="s">
        <v>61</v>
      </c>
      <c r="B8" s="72">
        <v>31</v>
      </c>
      <c r="C8" s="73">
        <v>11742505</v>
      </c>
      <c r="D8" s="23">
        <f>B8/$B$15</f>
        <v>0.29245283018867924</v>
      </c>
      <c r="E8" s="23">
        <f>C8/$C$15</f>
        <v>0.25553308596595042</v>
      </c>
      <c r="F8" s="77">
        <v>2</v>
      </c>
      <c r="G8" s="106">
        <f>RANK(C8,$C$7:$C$14)</f>
        <v>2</v>
      </c>
    </row>
    <row r="9" spans="1:7">
      <c r="A9" s="71" t="s">
        <v>85</v>
      </c>
      <c r="B9" s="72">
        <v>16</v>
      </c>
      <c r="C9" s="73">
        <v>3828350</v>
      </c>
      <c r="D9" s="23">
        <f t="shared" ref="D9" si="0">B9/$B$15</f>
        <v>0.15094339622641509</v>
      </c>
      <c r="E9" s="23">
        <f t="shared" ref="E9" si="1">C9/$C$15</f>
        <v>8.3310170160263625E-2</v>
      </c>
      <c r="F9" s="77">
        <v>3</v>
      </c>
      <c r="G9" s="106">
        <f>RANK(C9,$C$7:$C$14)</f>
        <v>3</v>
      </c>
    </row>
    <row r="10" spans="1:7">
      <c r="A10" s="88" t="s">
        <v>101</v>
      </c>
      <c r="B10" s="84">
        <v>4</v>
      </c>
      <c r="C10" s="120">
        <v>1613900</v>
      </c>
      <c r="D10" s="23">
        <f>B10/$B$15</f>
        <v>3.7735849056603772E-2</v>
      </c>
      <c r="E10" s="23">
        <f>C10/$C$15</f>
        <v>3.5120687403620218E-2</v>
      </c>
      <c r="F10" s="77">
        <v>4</v>
      </c>
      <c r="G10" s="106">
        <f>RANK(C10,$C$7:$C$14)</f>
        <v>4</v>
      </c>
    </row>
    <row r="11" spans="1:7">
      <c r="A11" s="88" t="s">
        <v>74</v>
      </c>
      <c r="B11" s="84">
        <v>4</v>
      </c>
      <c r="C11" s="120">
        <v>1340000</v>
      </c>
      <c r="D11" s="23">
        <f>B11/$B$15</f>
        <v>3.7735849056603772E-2</v>
      </c>
      <c r="E11" s="23">
        <f>C11/$C$15</f>
        <v>2.9160246062860828E-2</v>
      </c>
      <c r="F11" s="77">
        <v>4</v>
      </c>
      <c r="G11" s="106">
        <f>RANK(C11,$C$7:$C$14)</f>
        <v>5</v>
      </c>
    </row>
    <row r="12" spans="1:7">
      <c r="A12" s="71" t="s">
        <v>93</v>
      </c>
      <c r="B12" s="72">
        <v>2</v>
      </c>
      <c r="C12" s="73">
        <v>1052900</v>
      </c>
      <c r="D12" s="23">
        <f>B12/$B$15</f>
        <v>1.8867924528301886E-2</v>
      </c>
      <c r="E12" s="23">
        <f>C12/$C$15</f>
        <v>2.2912554537004602E-2</v>
      </c>
      <c r="F12" s="77">
        <v>5</v>
      </c>
      <c r="G12" s="106">
        <f>RANK(C12,$C$7:$C$14)</f>
        <v>6</v>
      </c>
    </row>
    <row r="13" spans="1:7">
      <c r="A13" s="35" t="s">
        <v>71</v>
      </c>
      <c r="B13" s="121">
        <v>1</v>
      </c>
      <c r="C13" s="119">
        <v>540000</v>
      </c>
      <c r="D13" s="23">
        <f>B13/$B$15</f>
        <v>9.433962264150943E-3</v>
      </c>
      <c r="E13" s="23">
        <f>C13/$C$15</f>
        <v>1.1751143935779737E-2</v>
      </c>
      <c r="F13" s="77">
        <v>6</v>
      </c>
      <c r="G13" s="106">
        <f>RANK(C13,$C$7:$C$14)</f>
        <v>7</v>
      </c>
    </row>
    <row r="14" spans="1:7">
      <c r="A14" s="88" t="s">
        <v>65</v>
      </c>
      <c r="B14" s="84">
        <v>1</v>
      </c>
      <c r="C14" s="120">
        <v>397000</v>
      </c>
      <c r="D14" s="23">
        <f>B14/$B$15</f>
        <v>9.433962264150943E-3</v>
      </c>
      <c r="E14" s="23">
        <f>C14/$C$15</f>
        <v>8.6392669305639918E-3</v>
      </c>
      <c r="F14" s="77">
        <v>6</v>
      </c>
      <c r="G14" s="106">
        <f>RANK(C14,$C$7:$C$14)</f>
        <v>8</v>
      </c>
    </row>
    <row r="15" spans="1:7">
      <c r="A15" s="85" t="s">
        <v>23</v>
      </c>
      <c r="B15" s="86">
        <f>SUM(B7:B14)</f>
        <v>106</v>
      </c>
      <c r="C15" s="87">
        <f>SUM(C7:C14)</f>
        <v>45952973</v>
      </c>
      <c r="D15" s="30">
        <f>SUM(D7:D14)</f>
        <v>1</v>
      </c>
      <c r="E15" s="30">
        <f>SUM(E7:E14)</f>
        <v>0.99999999999999978</v>
      </c>
      <c r="F15" s="31"/>
      <c r="G15" s="31"/>
    </row>
    <row r="16" spans="1:7" ht="13.5" thickBot="1">
      <c r="A16" s="81"/>
      <c r="B16" s="82"/>
      <c r="C16" s="83"/>
    </row>
    <row r="17" spans="1:7" ht="16.5" thickBot="1">
      <c r="A17" s="126" t="s">
        <v>10</v>
      </c>
      <c r="B17" s="127"/>
      <c r="C17" s="127"/>
      <c r="D17" s="127"/>
      <c r="E17" s="127"/>
      <c r="F17" s="127"/>
      <c r="G17" s="128"/>
    </row>
    <row r="18" spans="1:7">
      <c r="A18" s="3"/>
      <c r="B18" s="45"/>
      <c r="C18" s="40"/>
      <c r="D18" s="4" t="s">
        <v>5</v>
      </c>
      <c r="E18" s="4" t="s">
        <v>5</v>
      </c>
      <c r="F18" s="5" t="s">
        <v>6</v>
      </c>
      <c r="G18" s="5" t="s">
        <v>6</v>
      </c>
    </row>
    <row r="19" spans="1:7">
      <c r="A19" s="6" t="s">
        <v>11</v>
      </c>
      <c r="B19" s="46" t="s">
        <v>8</v>
      </c>
      <c r="C19" s="26" t="s">
        <v>9</v>
      </c>
      <c r="D19" s="8" t="s">
        <v>8</v>
      </c>
      <c r="E19" s="8" t="s">
        <v>9</v>
      </c>
      <c r="F19" s="7" t="s">
        <v>8</v>
      </c>
      <c r="G19" s="7" t="s">
        <v>9</v>
      </c>
    </row>
    <row r="20" spans="1:7">
      <c r="A20" s="130" t="s">
        <v>53</v>
      </c>
      <c r="B20" s="131">
        <v>6</v>
      </c>
      <c r="C20" s="73">
        <v>2208500</v>
      </c>
      <c r="D20" s="135">
        <f>B20/$B$25</f>
        <v>0.375</v>
      </c>
      <c r="E20" s="23">
        <f>C20/$C$25</f>
        <v>0.14896580565307863</v>
      </c>
      <c r="F20" s="136">
        <v>1</v>
      </c>
      <c r="G20" s="77">
        <f>RANK(C20,$C$20:$C$24)</f>
        <v>2</v>
      </c>
    </row>
    <row r="21" spans="1:7">
      <c r="A21" s="71" t="s">
        <v>61</v>
      </c>
      <c r="B21" s="72">
        <v>5</v>
      </c>
      <c r="C21" s="73">
        <v>1174000</v>
      </c>
      <c r="D21" s="23">
        <f>B21/$B$25</f>
        <v>0.3125</v>
      </c>
      <c r="E21" s="23">
        <f>C21/$C$25</f>
        <v>7.9187618671819934E-2</v>
      </c>
      <c r="F21" s="77">
        <v>2</v>
      </c>
      <c r="G21" s="77">
        <f>RANK(C21,$C$20:$C$24)</f>
        <v>3</v>
      </c>
    </row>
    <row r="22" spans="1:7">
      <c r="A22" s="71" t="s">
        <v>85</v>
      </c>
      <c r="B22" s="72">
        <v>2</v>
      </c>
      <c r="C22" s="73">
        <v>358050</v>
      </c>
      <c r="D22" s="23">
        <f>B22/$B$25</f>
        <v>0.125</v>
      </c>
      <c r="E22" s="23">
        <f>C22/$C$25</f>
        <v>2.4150874672440484E-2</v>
      </c>
      <c r="F22" s="77">
        <v>3</v>
      </c>
      <c r="G22" s="77">
        <f>RANK(C22,$C$20:$C$24)</f>
        <v>4</v>
      </c>
    </row>
    <row r="23" spans="1:7">
      <c r="A23" s="71" t="s">
        <v>65</v>
      </c>
      <c r="B23" s="72">
        <v>2</v>
      </c>
      <c r="C23" s="73">
        <v>85000</v>
      </c>
      <c r="D23" s="23">
        <f>B23/$B$25</f>
        <v>0.125</v>
      </c>
      <c r="E23" s="23">
        <f>C23/$C$25</f>
        <v>5.733345474535515E-3</v>
      </c>
      <c r="F23" s="77">
        <v>3</v>
      </c>
      <c r="G23" s="77">
        <f>RANK(C23,$C$20:$C$24)</f>
        <v>5</v>
      </c>
    </row>
    <row r="24" spans="1:7">
      <c r="A24" s="130" t="s">
        <v>74</v>
      </c>
      <c r="B24" s="72">
        <v>1</v>
      </c>
      <c r="C24" s="132">
        <v>11000000</v>
      </c>
      <c r="D24" s="23">
        <f>B24/$B$25</f>
        <v>6.25E-2</v>
      </c>
      <c r="E24" s="135">
        <f>C24/$C$25</f>
        <v>0.74196235552812539</v>
      </c>
      <c r="F24" s="77">
        <v>4</v>
      </c>
      <c r="G24" s="136">
        <f>RANK(C24,$C$20:$C$24)</f>
        <v>1</v>
      </c>
    </row>
    <row r="25" spans="1:7">
      <c r="A25" s="32" t="s">
        <v>23</v>
      </c>
      <c r="B25" s="47">
        <f>SUM(B20:B24)</f>
        <v>16</v>
      </c>
      <c r="C25" s="33">
        <f>SUM(C20:C24)</f>
        <v>14825550</v>
      </c>
      <c r="D25" s="30">
        <f>SUM(D20:D24)</f>
        <v>1</v>
      </c>
      <c r="E25" s="30">
        <f>SUM(E20:E24)</f>
        <v>1</v>
      </c>
      <c r="F25" s="31"/>
      <c r="G25" s="31"/>
    </row>
    <row r="26" spans="1:7" ht="13.5" thickBot="1"/>
    <row r="27" spans="1:7" ht="16.5" thickBot="1">
      <c r="A27" s="123" t="s">
        <v>12</v>
      </c>
      <c r="B27" s="124"/>
      <c r="C27" s="124"/>
      <c r="D27" s="124"/>
      <c r="E27" s="124"/>
      <c r="F27" s="124"/>
      <c r="G27" s="125"/>
    </row>
    <row r="28" spans="1:7">
      <c r="A28" s="3"/>
      <c r="B28" s="45"/>
      <c r="C28" s="40"/>
      <c r="D28" s="4" t="s">
        <v>5</v>
      </c>
      <c r="E28" s="4" t="s">
        <v>5</v>
      </c>
      <c r="F28" s="5" t="s">
        <v>6</v>
      </c>
      <c r="G28" s="5" t="s">
        <v>6</v>
      </c>
    </row>
    <row r="29" spans="1:7">
      <c r="A29" s="6" t="s">
        <v>11</v>
      </c>
      <c r="B29" s="46" t="s">
        <v>8</v>
      </c>
      <c r="C29" s="26" t="s">
        <v>9</v>
      </c>
      <c r="D29" s="8" t="s">
        <v>8</v>
      </c>
      <c r="E29" s="8" t="s">
        <v>9</v>
      </c>
      <c r="F29" s="7" t="s">
        <v>8</v>
      </c>
      <c r="G29" s="7" t="s">
        <v>9</v>
      </c>
    </row>
    <row r="30" spans="1:7">
      <c r="A30" s="130" t="s">
        <v>53</v>
      </c>
      <c r="B30" s="131">
        <v>53</v>
      </c>
      <c r="C30" s="132">
        <v>27646818</v>
      </c>
      <c r="D30" s="135">
        <f t="shared" ref="D30:D37" si="2">B30/$B$38</f>
        <v>0.4344262295081967</v>
      </c>
      <c r="E30" s="135">
        <f t="shared" ref="E30:E37" si="3">C30/$C$38</f>
        <v>0.45487808250950751</v>
      </c>
      <c r="F30" s="136">
        <v>1</v>
      </c>
      <c r="G30" s="136">
        <f>RANK(C30,$C$30:$C$37)</f>
        <v>1</v>
      </c>
    </row>
    <row r="31" spans="1:7">
      <c r="A31" s="71" t="s">
        <v>61</v>
      </c>
      <c r="B31" s="72">
        <v>36</v>
      </c>
      <c r="C31" s="73">
        <v>12916505</v>
      </c>
      <c r="D31" s="23">
        <f t="shared" si="2"/>
        <v>0.29508196721311475</v>
      </c>
      <c r="E31" s="23">
        <f t="shared" si="3"/>
        <v>0.21251758618747613</v>
      </c>
      <c r="F31" s="77">
        <v>2</v>
      </c>
      <c r="G31" s="77">
        <f>RANK(C31,$C$30:$C$37)</f>
        <v>2</v>
      </c>
    </row>
    <row r="32" spans="1:7">
      <c r="A32" s="71" t="s">
        <v>85</v>
      </c>
      <c r="B32" s="72">
        <v>18</v>
      </c>
      <c r="C32" s="73">
        <v>4186400</v>
      </c>
      <c r="D32" s="23">
        <f t="shared" si="2"/>
        <v>0.14754098360655737</v>
      </c>
      <c r="E32" s="23">
        <f t="shared" si="3"/>
        <v>6.8879594194811211E-2</v>
      </c>
      <c r="F32" s="77">
        <v>3</v>
      </c>
      <c r="G32" s="77">
        <f>RANK(C32,$C$30:$C$37)</f>
        <v>4</v>
      </c>
    </row>
    <row r="33" spans="1:7">
      <c r="A33" s="71" t="s">
        <v>74</v>
      </c>
      <c r="B33" s="72">
        <v>5</v>
      </c>
      <c r="C33" s="73">
        <v>12340000</v>
      </c>
      <c r="D33" s="23">
        <f t="shared" ref="D33" si="4">B33/$B$38</f>
        <v>4.0983606557377046E-2</v>
      </c>
      <c r="E33" s="23">
        <f t="shared" ref="E33" si="5">C33/$C$38</f>
        <v>0.20303224545288803</v>
      </c>
      <c r="F33" s="77">
        <v>4</v>
      </c>
      <c r="G33" s="77">
        <f>RANK(C33,$C$30:$C$37)</f>
        <v>3</v>
      </c>
    </row>
    <row r="34" spans="1:7">
      <c r="A34" s="71" t="s">
        <v>101</v>
      </c>
      <c r="B34" s="72">
        <v>4</v>
      </c>
      <c r="C34" s="73">
        <v>1613900</v>
      </c>
      <c r="D34" s="23">
        <f t="shared" si="2"/>
        <v>3.2786885245901641E-2</v>
      </c>
      <c r="E34" s="23">
        <f t="shared" si="3"/>
        <v>2.6553787758218473E-2</v>
      </c>
      <c r="F34" s="77">
        <v>5</v>
      </c>
      <c r="G34" s="77">
        <f>RANK(C34,$C$30:$C$37)</f>
        <v>5</v>
      </c>
    </row>
    <row r="35" spans="1:7">
      <c r="A35" s="71" t="s">
        <v>65</v>
      </c>
      <c r="B35" s="72">
        <v>3</v>
      </c>
      <c r="C35" s="73">
        <v>482000</v>
      </c>
      <c r="D35" s="23">
        <f t="shared" si="2"/>
        <v>2.4590163934426229E-2</v>
      </c>
      <c r="E35" s="23">
        <f t="shared" si="3"/>
        <v>7.9304329261176681E-3</v>
      </c>
      <c r="F35" s="77">
        <v>6</v>
      </c>
      <c r="G35" s="77">
        <f>RANK(C35,$C$30:$C$37)</f>
        <v>8</v>
      </c>
    </row>
    <row r="36" spans="1:7">
      <c r="A36" s="71" t="s">
        <v>93</v>
      </c>
      <c r="B36" s="72">
        <v>2</v>
      </c>
      <c r="C36" s="73">
        <v>1052900</v>
      </c>
      <c r="D36" s="23">
        <f t="shared" si="2"/>
        <v>1.6393442622950821E-2</v>
      </c>
      <c r="E36" s="23">
        <f t="shared" si="3"/>
        <v>1.732355358487405E-2</v>
      </c>
      <c r="F36" s="77">
        <v>7</v>
      </c>
      <c r="G36" s="77">
        <f>RANK(C36,$C$30:$C$37)</f>
        <v>6</v>
      </c>
    </row>
    <row r="37" spans="1:7">
      <c r="A37" s="71" t="s">
        <v>71</v>
      </c>
      <c r="B37" s="72">
        <v>1</v>
      </c>
      <c r="C37" s="73">
        <v>540000</v>
      </c>
      <c r="D37" s="23">
        <f t="shared" si="2"/>
        <v>8.1967213114754103E-3</v>
      </c>
      <c r="E37" s="23">
        <f t="shared" si="3"/>
        <v>8.8847173861069315E-3</v>
      </c>
      <c r="F37" s="77">
        <v>8</v>
      </c>
      <c r="G37" s="77">
        <f>RANK(C37,$C$30:$C$37)</f>
        <v>7</v>
      </c>
    </row>
    <row r="38" spans="1:7">
      <c r="A38" s="32" t="s">
        <v>23</v>
      </c>
      <c r="B38" s="48">
        <f>SUM(B30:B37)</f>
        <v>122</v>
      </c>
      <c r="C38" s="38">
        <f>SUM(C30:C37)</f>
        <v>60778523</v>
      </c>
      <c r="D38" s="30">
        <f>SUM(D30:D37)</f>
        <v>1</v>
      </c>
      <c r="E38" s="30">
        <f>SUM(E30:E37)</f>
        <v>0.99999999999999989</v>
      </c>
      <c r="F38" s="31"/>
      <c r="G38" s="31"/>
    </row>
    <row r="40" spans="1:7">
      <c r="A40" s="129" t="s">
        <v>24</v>
      </c>
      <c r="B40" s="129"/>
      <c r="C40" s="129"/>
      <c r="D40" s="105" t="s">
        <v>43</v>
      </c>
    </row>
    <row r="41" spans="1:7">
      <c r="A41" s="20" t="s">
        <v>25</v>
      </c>
    </row>
  </sheetData>
  <sortState ref="A57:C76">
    <sortCondition descending="1" ref="B57"/>
    <sortCondition descending="1" ref="C57"/>
  </sortState>
  <mergeCells count="4">
    <mergeCell ref="A5:G5"/>
    <mergeCell ref="A17:G17"/>
    <mergeCell ref="A27:G27"/>
    <mergeCell ref="A40:C40"/>
  </mergeCells>
  <phoneticPr fontId="2" type="noConversion"/>
  <hyperlinks>
    <hyperlink ref="A41" r:id="rId1"/>
  </hyperlinks>
  <pageMargins left="0.75" right="0.75" top="1" bottom="1" header="0.5" footer="0.5"/>
  <pageSetup scale="73" orientation="portrait" horizontalDpi="300" verticalDpi="300" r:id="rId2"/>
  <headerFooter alignWithMargins="0">
    <oddFooter>Page &amp;P of &amp;N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G53"/>
  <sheetViews>
    <sheetView workbookViewId="0">
      <selection activeCell="G1" sqref="G1"/>
    </sheetView>
  </sheetViews>
  <sheetFormatPr defaultRowHeight="12.75"/>
  <cols>
    <col min="1" max="1" width="30.28515625" customWidth="1"/>
    <col min="2" max="2" width="12.140625" style="64" customWidth="1"/>
    <col min="3" max="3" width="16.140625" style="95" customWidth="1"/>
    <col min="4" max="4" width="12" style="9" customWidth="1"/>
    <col min="5" max="5" width="16.42578125" style="9" customWidth="1"/>
    <col min="6" max="6" width="13.85546875" customWidth="1"/>
    <col min="7" max="7" width="17.28515625" customWidth="1"/>
    <col min="9" max="9" width="53.5703125" customWidth="1"/>
  </cols>
  <sheetData>
    <row r="1" spans="1:7" ht="15.75">
      <c r="A1" s="1" t="s">
        <v>46</v>
      </c>
    </row>
    <row r="2" spans="1:7">
      <c r="A2" s="2" t="str">
        <f>'OVERALL STATS'!A2</f>
        <v>Reporting Period: DECEMBER, 2023</v>
      </c>
    </row>
    <row r="3" spans="1:7" ht="13.5" thickBot="1"/>
    <row r="4" spans="1:7" ht="16.5" thickBot="1">
      <c r="A4" s="123" t="s">
        <v>13</v>
      </c>
      <c r="B4" s="124"/>
      <c r="C4" s="124"/>
      <c r="D4" s="124"/>
      <c r="E4" s="124"/>
      <c r="F4" s="124"/>
      <c r="G4" s="125"/>
    </row>
    <row r="5" spans="1:7">
      <c r="A5" s="3"/>
      <c r="B5" s="103"/>
      <c r="C5" s="96"/>
      <c r="D5" s="10" t="s">
        <v>5</v>
      </c>
      <c r="E5" s="10" t="s">
        <v>5</v>
      </c>
      <c r="F5" s="11" t="s">
        <v>6</v>
      </c>
      <c r="G5" s="11" t="s">
        <v>6</v>
      </c>
    </row>
    <row r="6" spans="1:7">
      <c r="A6" s="12" t="s">
        <v>7</v>
      </c>
      <c r="B6" s="12" t="s">
        <v>8</v>
      </c>
      <c r="C6" s="97" t="s">
        <v>9</v>
      </c>
      <c r="D6" s="13" t="s">
        <v>8</v>
      </c>
      <c r="E6" s="13" t="s">
        <v>9</v>
      </c>
      <c r="F6" s="14" t="s">
        <v>8</v>
      </c>
      <c r="G6" s="14" t="s">
        <v>9</v>
      </c>
    </row>
    <row r="7" spans="1:7">
      <c r="A7" s="137" t="s">
        <v>53</v>
      </c>
      <c r="B7" s="138">
        <v>45</v>
      </c>
      <c r="C7" s="139">
        <v>24698318</v>
      </c>
      <c r="D7" s="140">
        <f>B7/$B$14</f>
        <v>0.46391752577319589</v>
      </c>
      <c r="E7" s="135">
        <f>C7/$C$14</f>
        <v>0.59334061214050837</v>
      </c>
      <c r="F7" s="136">
        <v>1</v>
      </c>
      <c r="G7" s="136">
        <f>RANK(C7,$C$7:$C$13)</f>
        <v>1</v>
      </c>
    </row>
    <row r="8" spans="1:7">
      <c r="A8" s="36" t="s">
        <v>61</v>
      </c>
      <c r="B8" s="37">
        <v>26</v>
      </c>
      <c r="C8" s="98">
        <v>9208300</v>
      </c>
      <c r="D8" s="27">
        <f>B8/$B$14</f>
        <v>0.26804123711340205</v>
      </c>
      <c r="E8" s="23">
        <f>C8/$C$14</f>
        <v>0.22121580743973915</v>
      </c>
      <c r="F8" s="77">
        <v>2</v>
      </c>
      <c r="G8" s="77">
        <f>RANK(C8,$C$7:$C$13)</f>
        <v>2</v>
      </c>
    </row>
    <row r="9" spans="1:7">
      <c r="A9" s="36" t="s">
        <v>85</v>
      </c>
      <c r="B9" s="37">
        <v>16</v>
      </c>
      <c r="C9" s="98">
        <v>3828350</v>
      </c>
      <c r="D9" s="27">
        <f t="shared" ref="D9" si="0">B9/$B$14</f>
        <v>0.16494845360824742</v>
      </c>
      <c r="E9" s="23">
        <f t="shared" ref="E9" si="1">C9/$C$14</f>
        <v>9.1970454526017334E-2</v>
      </c>
      <c r="F9" s="77">
        <v>3</v>
      </c>
      <c r="G9" s="77">
        <f>RANK(C9,$C$7:$C$13)</f>
        <v>3</v>
      </c>
    </row>
    <row r="10" spans="1:7">
      <c r="A10" s="36" t="s">
        <v>101</v>
      </c>
      <c r="B10" s="37">
        <v>4</v>
      </c>
      <c r="C10" s="98">
        <v>1613900</v>
      </c>
      <c r="D10" s="27">
        <f>B10/$B$14</f>
        <v>4.1237113402061855E-2</v>
      </c>
      <c r="E10" s="23">
        <f>C10/$C$14</f>
        <v>3.8771563874656016E-2</v>
      </c>
      <c r="F10" s="77">
        <v>4</v>
      </c>
      <c r="G10" s="77">
        <f>RANK(C10,$C$7:$C$13)</f>
        <v>4</v>
      </c>
    </row>
    <row r="11" spans="1:7">
      <c r="A11" s="36" t="s">
        <v>74</v>
      </c>
      <c r="B11" s="37">
        <v>4</v>
      </c>
      <c r="C11" s="98">
        <v>1340000</v>
      </c>
      <c r="D11" s="27">
        <f>B11/$B$14</f>
        <v>4.1237113402061855E-2</v>
      </c>
      <c r="E11" s="23">
        <f>C11/$C$14</f>
        <v>3.2191520907143605E-2</v>
      </c>
      <c r="F11" s="77">
        <v>4</v>
      </c>
      <c r="G11" s="77">
        <f>RANK(C11,$C$7:$C$13)</f>
        <v>5</v>
      </c>
    </row>
    <row r="12" spans="1:7">
      <c r="A12" s="36" t="s">
        <v>71</v>
      </c>
      <c r="B12" s="37">
        <v>1</v>
      </c>
      <c r="C12" s="98">
        <v>540000</v>
      </c>
      <c r="D12" s="27">
        <f>B12/$B$14</f>
        <v>1.0309278350515464E-2</v>
      </c>
      <c r="E12" s="23">
        <f>C12/$C$14</f>
        <v>1.2972702455117573E-2</v>
      </c>
      <c r="F12" s="77">
        <v>5</v>
      </c>
      <c r="G12" s="77">
        <f>RANK(C12,$C$7:$C$13)</f>
        <v>6</v>
      </c>
    </row>
    <row r="13" spans="1:7">
      <c r="A13" s="36" t="s">
        <v>65</v>
      </c>
      <c r="B13" s="37">
        <v>1</v>
      </c>
      <c r="C13" s="98">
        <v>397000</v>
      </c>
      <c r="D13" s="27">
        <f>B13/$B$14</f>
        <v>1.0309278350515464E-2</v>
      </c>
      <c r="E13" s="23">
        <f>C13/$C$14</f>
        <v>9.5373386568179189E-3</v>
      </c>
      <c r="F13" s="77">
        <v>5</v>
      </c>
      <c r="G13" s="77">
        <f>RANK(C13,$C$7:$C$13)</f>
        <v>7</v>
      </c>
    </row>
    <row r="14" spans="1:7">
      <c r="A14" s="28" t="s">
        <v>23</v>
      </c>
      <c r="B14" s="29">
        <f>SUM(B7:B13)</f>
        <v>97</v>
      </c>
      <c r="C14" s="99">
        <f>SUM(C7:C13)</f>
        <v>41625868</v>
      </c>
      <c r="D14" s="30">
        <f>SUM(D7:D13)</f>
        <v>0.99999999999999989</v>
      </c>
      <c r="E14" s="30">
        <f>SUM(E7:E13)</f>
        <v>1</v>
      </c>
      <c r="F14" s="31"/>
      <c r="G14" s="31"/>
    </row>
    <row r="15" spans="1:7" ht="13.5" thickBot="1"/>
    <row r="16" spans="1:7" ht="16.5" thickBot="1">
      <c r="A16" s="123" t="s">
        <v>14</v>
      </c>
      <c r="B16" s="124"/>
      <c r="C16" s="124"/>
      <c r="D16" s="124"/>
      <c r="E16" s="124"/>
      <c r="F16" s="124"/>
      <c r="G16" s="125"/>
    </row>
    <row r="17" spans="1:7">
      <c r="A17" s="3"/>
      <c r="B17" s="103"/>
      <c r="C17" s="96"/>
      <c r="D17" s="10" t="s">
        <v>5</v>
      </c>
      <c r="E17" s="10" t="s">
        <v>5</v>
      </c>
      <c r="F17" s="11" t="s">
        <v>6</v>
      </c>
      <c r="G17" s="15" t="s">
        <v>6</v>
      </c>
    </row>
    <row r="18" spans="1:7">
      <c r="A18" s="12" t="s">
        <v>7</v>
      </c>
      <c r="B18" s="12" t="s">
        <v>8</v>
      </c>
      <c r="C18" s="97" t="s">
        <v>9</v>
      </c>
      <c r="D18" s="13" t="s">
        <v>8</v>
      </c>
      <c r="E18" s="13" t="s">
        <v>9</v>
      </c>
      <c r="F18" s="14" t="s">
        <v>8</v>
      </c>
      <c r="G18" s="16" t="s">
        <v>9</v>
      </c>
    </row>
    <row r="19" spans="1:7">
      <c r="A19" s="141" t="s">
        <v>61</v>
      </c>
      <c r="B19" s="138">
        <v>5</v>
      </c>
      <c r="C19" s="139">
        <v>2534205</v>
      </c>
      <c r="D19" s="140">
        <f>B19/$B$22</f>
        <v>0.55555555555555558</v>
      </c>
      <c r="E19" s="135">
        <f>C19/$C$22</f>
        <v>0.5856583096550696</v>
      </c>
      <c r="F19" s="136">
        <v>1</v>
      </c>
      <c r="G19" s="136">
        <f>RANK(C19,$C$19:$C$21)</f>
        <v>1</v>
      </c>
    </row>
    <row r="20" spans="1:7">
      <c r="A20" s="49" t="s">
        <v>93</v>
      </c>
      <c r="B20" s="50">
        <v>2</v>
      </c>
      <c r="C20" s="100">
        <v>1052900</v>
      </c>
      <c r="D20" s="27">
        <f>B20/$B$22</f>
        <v>0.22222222222222221</v>
      </c>
      <c r="E20" s="23">
        <f>C20/$C$22</f>
        <v>0.24332665835471984</v>
      </c>
      <c r="F20" s="77">
        <v>2</v>
      </c>
      <c r="G20" s="77">
        <f>RANK(C20,$C$19:$C$21)</f>
        <v>2</v>
      </c>
    </row>
    <row r="21" spans="1:7">
      <c r="A21" s="49" t="s">
        <v>53</v>
      </c>
      <c r="B21" s="50">
        <v>2</v>
      </c>
      <c r="C21" s="100">
        <v>740000</v>
      </c>
      <c r="D21" s="27">
        <f>B21/$B$22</f>
        <v>0.22222222222222221</v>
      </c>
      <c r="E21" s="23">
        <f>C21/$C$22</f>
        <v>0.17101503199021054</v>
      </c>
      <c r="F21" s="77">
        <v>2</v>
      </c>
      <c r="G21" s="77">
        <f>RANK(C21,$C$19:$C$21)</f>
        <v>3</v>
      </c>
    </row>
    <row r="22" spans="1:7">
      <c r="A22" s="28" t="s">
        <v>23</v>
      </c>
      <c r="B22" s="29">
        <f>SUM(B19:B21)</f>
        <v>9</v>
      </c>
      <c r="C22" s="99">
        <f>SUM(C19:C21)</f>
        <v>4327105</v>
      </c>
      <c r="D22" s="30">
        <f>SUM(D19:D21)</f>
        <v>1</v>
      </c>
      <c r="E22" s="30">
        <f>SUM(E19:E21)</f>
        <v>0.99999999999999989</v>
      </c>
      <c r="F22" s="31"/>
      <c r="G22" s="31"/>
    </row>
    <row r="23" spans="1:7" ht="13.5" thickBot="1"/>
    <row r="24" spans="1:7" ht="16.5" thickBot="1">
      <c r="A24" s="123" t="s">
        <v>15</v>
      </c>
      <c r="B24" s="124"/>
      <c r="C24" s="124"/>
      <c r="D24" s="124"/>
      <c r="E24" s="124"/>
      <c r="F24" s="124"/>
      <c r="G24" s="125"/>
    </row>
    <row r="25" spans="1:7">
      <c r="A25" s="3"/>
      <c r="B25" s="103"/>
      <c r="C25" s="96"/>
      <c r="D25" s="10" t="s">
        <v>5</v>
      </c>
      <c r="E25" s="10" t="s">
        <v>5</v>
      </c>
      <c r="F25" s="11" t="s">
        <v>6</v>
      </c>
      <c r="G25" s="15" t="s">
        <v>6</v>
      </c>
    </row>
    <row r="26" spans="1:7">
      <c r="A26" s="12" t="s">
        <v>7</v>
      </c>
      <c r="B26" s="12" t="s">
        <v>8</v>
      </c>
      <c r="C26" s="97" t="s">
        <v>9</v>
      </c>
      <c r="D26" s="17" t="s">
        <v>8</v>
      </c>
      <c r="E26" s="13" t="s">
        <v>9</v>
      </c>
      <c r="F26" s="14" t="s">
        <v>8</v>
      </c>
      <c r="G26" s="16" t="s">
        <v>9</v>
      </c>
    </row>
    <row r="27" spans="1:7">
      <c r="A27" s="137" t="s">
        <v>53</v>
      </c>
      <c r="B27" s="138">
        <v>32</v>
      </c>
      <c r="C27" s="139">
        <v>12604818</v>
      </c>
      <c r="D27" s="140">
        <f t="shared" ref="D27:D32" si="2">B27/$B$34</f>
        <v>0.45714285714285713</v>
      </c>
      <c r="E27" s="135">
        <f t="shared" ref="E27:E32" si="3">C27/$C$34</f>
        <v>0.45060629496609911</v>
      </c>
      <c r="F27" s="136">
        <v>1</v>
      </c>
      <c r="G27" s="136">
        <f>RANK(C27,$C$27:$C$33)</f>
        <v>1</v>
      </c>
    </row>
    <row r="28" spans="1:7">
      <c r="A28" s="36" t="s">
        <v>61</v>
      </c>
      <c r="B28" s="37">
        <v>21</v>
      </c>
      <c r="C28" s="98">
        <v>8788300</v>
      </c>
      <c r="D28" s="27">
        <f t="shared" si="2"/>
        <v>0.3</v>
      </c>
      <c r="E28" s="23">
        <f t="shared" si="3"/>
        <v>0.31417060540267766</v>
      </c>
      <c r="F28" s="107">
        <v>2</v>
      </c>
      <c r="G28" s="77">
        <f>RANK(C28,$C$27:$C$33)</f>
        <v>2</v>
      </c>
    </row>
    <row r="29" spans="1:7">
      <c r="A29" s="36" t="s">
        <v>85</v>
      </c>
      <c r="B29" s="37">
        <v>8</v>
      </c>
      <c r="C29" s="98">
        <v>2729000</v>
      </c>
      <c r="D29" s="27">
        <f t="shared" si="2"/>
        <v>0.11428571428571428</v>
      </c>
      <c r="E29" s="23">
        <f t="shared" si="3"/>
        <v>9.7558297070412636E-2</v>
      </c>
      <c r="F29" s="107">
        <v>3</v>
      </c>
      <c r="G29" s="77">
        <f>RANK(C29,$C$27:$C$33)</f>
        <v>3</v>
      </c>
    </row>
    <row r="30" spans="1:7">
      <c r="A30" s="36" t="s">
        <v>101</v>
      </c>
      <c r="B30" s="37">
        <v>4</v>
      </c>
      <c r="C30" s="98">
        <v>1613900</v>
      </c>
      <c r="D30" s="27">
        <f t="shared" si="2"/>
        <v>5.7142857142857141E-2</v>
      </c>
      <c r="E30" s="23">
        <f t="shared" si="3"/>
        <v>5.7694882976159385E-2</v>
      </c>
      <c r="F30" s="77">
        <v>4</v>
      </c>
      <c r="G30" s="77">
        <f>RANK(C30,$C$27:$C$33)</f>
        <v>4</v>
      </c>
    </row>
    <row r="31" spans="1:7">
      <c r="A31" s="36" t="s">
        <v>74</v>
      </c>
      <c r="B31" s="37">
        <v>3</v>
      </c>
      <c r="C31" s="98">
        <v>1300000</v>
      </c>
      <c r="D31" s="27">
        <f t="shared" si="2"/>
        <v>4.2857142857142858E-2</v>
      </c>
      <c r="E31" s="23">
        <f t="shared" si="3"/>
        <v>4.6473355145304665E-2</v>
      </c>
      <c r="F31" s="107">
        <v>5</v>
      </c>
      <c r="G31" s="77">
        <f>RANK(C31,$C$27:$C$33)</f>
        <v>5</v>
      </c>
    </row>
    <row r="32" spans="1:7">
      <c r="A32" s="36" t="s">
        <v>71</v>
      </c>
      <c r="B32" s="37">
        <v>1</v>
      </c>
      <c r="C32" s="98">
        <v>540000</v>
      </c>
      <c r="D32" s="27">
        <f t="shared" si="2"/>
        <v>1.4285714285714285E-2</v>
      </c>
      <c r="E32" s="23">
        <f t="shared" si="3"/>
        <v>1.9304316752665016E-2</v>
      </c>
      <c r="F32" s="77">
        <v>6</v>
      </c>
      <c r="G32" s="77">
        <f>RANK(C32,$C$27:$C$33)</f>
        <v>6</v>
      </c>
    </row>
    <row r="33" spans="1:7">
      <c r="A33" s="36" t="s">
        <v>65</v>
      </c>
      <c r="B33" s="37">
        <v>1</v>
      </c>
      <c r="C33" s="98">
        <v>397000</v>
      </c>
      <c r="D33" s="27">
        <f>B33/$B$34</f>
        <v>1.4285714285714285E-2</v>
      </c>
      <c r="E33" s="23">
        <f>C33/$C$34</f>
        <v>1.4192247686681501E-2</v>
      </c>
      <c r="F33" s="77">
        <v>6</v>
      </c>
      <c r="G33" s="77">
        <f>RANK(C33,$C$27:$C$33)</f>
        <v>7</v>
      </c>
    </row>
    <row r="34" spans="1:7">
      <c r="A34" s="28" t="s">
        <v>23</v>
      </c>
      <c r="B34" s="41">
        <f>SUM(B27:B33)</f>
        <v>70</v>
      </c>
      <c r="C34" s="101">
        <f>SUM(C27:C33)</f>
        <v>27973018</v>
      </c>
      <c r="D34" s="30">
        <f>SUM(D27:D33)</f>
        <v>0.99999999999999989</v>
      </c>
      <c r="E34" s="30">
        <f>SUM(E27:E33)</f>
        <v>1</v>
      </c>
      <c r="F34" s="31"/>
      <c r="G34" s="31"/>
    </row>
    <row r="35" spans="1:7" ht="13.5" thickBot="1"/>
    <row r="36" spans="1:7" ht="16.5" thickBot="1">
      <c r="A36" s="123" t="s">
        <v>16</v>
      </c>
      <c r="B36" s="124"/>
      <c r="C36" s="124"/>
      <c r="D36" s="124"/>
      <c r="E36" s="124"/>
      <c r="F36" s="124"/>
      <c r="G36" s="125"/>
    </row>
    <row r="37" spans="1:7">
      <c r="A37" s="18"/>
      <c r="B37" s="104"/>
      <c r="C37" s="102"/>
      <c r="D37" s="10" t="s">
        <v>5</v>
      </c>
      <c r="E37" s="10" t="s">
        <v>5</v>
      </c>
      <c r="F37" s="11" t="s">
        <v>6</v>
      </c>
      <c r="G37" s="15" t="s">
        <v>6</v>
      </c>
    </row>
    <row r="38" spans="1:7">
      <c r="A38" s="12" t="s">
        <v>7</v>
      </c>
      <c r="B38" s="12" t="s">
        <v>8</v>
      </c>
      <c r="C38" s="97" t="s">
        <v>9</v>
      </c>
      <c r="D38" s="13" t="s">
        <v>8</v>
      </c>
      <c r="E38" s="13" t="s">
        <v>9</v>
      </c>
      <c r="F38" s="14" t="s">
        <v>8</v>
      </c>
      <c r="G38" s="16" t="s">
        <v>9</v>
      </c>
    </row>
    <row r="39" spans="1:7">
      <c r="A39" s="142" t="s">
        <v>53</v>
      </c>
      <c r="B39" s="143">
        <v>1</v>
      </c>
      <c r="C39" s="144">
        <v>4045000</v>
      </c>
      <c r="D39" s="135">
        <f>B39/$B$40</f>
        <v>1</v>
      </c>
      <c r="E39" s="135">
        <f>C39/$C$40</f>
        <v>1</v>
      </c>
      <c r="F39" s="136">
        <v>1</v>
      </c>
      <c r="G39" s="136">
        <f>RANK(C39,$C$39:$C$39)</f>
        <v>1</v>
      </c>
    </row>
    <row r="40" spans="1:7">
      <c r="A40" s="28" t="s">
        <v>23</v>
      </c>
      <c r="B40" s="41">
        <f>SUM(B39:B39)</f>
        <v>1</v>
      </c>
      <c r="C40" s="101">
        <f>SUM(C39:C39)</f>
        <v>4045000</v>
      </c>
      <c r="D40" s="30">
        <f>SUM(D39:D39)</f>
        <v>1</v>
      </c>
      <c r="E40" s="30">
        <f>SUM(E39:E39)</f>
        <v>1</v>
      </c>
      <c r="F40" s="31"/>
      <c r="G40" s="31"/>
    </row>
    <row r="41" spans="1:7" ht="13.5" thickBot="1"/>
    <row r="42" spans="1:7" ht="16.5" thickBot="1">
      <c r="A42" s="123" t="s">
        <v>17</v>
      </c>
      <c r="B42" s="124"/>
      <c r="C42" s="124"/>
      <c r="D42" s="124"/>
      <c r="E42" s="124"/>
      <c r="F42" s="124"/>
      <c r="G42" s="125"/>
    </row>
    <row r="43" spans="1:7">
      <c r="A43" s="18"/>
      <c r="B43" s="104"/>
      <c r="C43" s="102"/>
      <c r="D43" s="10" t="s">
        <v>5</v>
      </c>
      <c r="E43" s="10" t="s">
        <v>5</v>
      </c>
      <c r="F43" s="11" t="s">
        <v>6</v>
      </c>
      <c r="G43" s="15" t="s">
        <v>6</v>
      </c>
    </row>
    <row r="44" spans="1:7">
      <c r="A44" s="12" t="s">
        <v>7</v>
      </c>
      <c r="B44" s="12" t="s">
        <v>8</v>
      </c>
      <c r="C44" s="97" t="s">
        <v>9</v>
      </c>
      <c r="D44" s="13" t="s">
        <v>8</v>
      </c>
      <c r="E44" s="13" t="s">
        <v>9</v>
      </c>
      <c r="F44" s="14" t="s">
        <v>8</v>
      </c>
      <c r="G44" s="16" t="s">
        <v>9</v>
      </c>
    </row>
    <row r="45" spans="1:7">
      <c r="A45" s="137" t="s">
        <v>53</v>
      </c>
      <c r="B45" s="138">
        <v>12</v>
      </c>
      <c r="C45" s="139">
        <v>8048500</v>
      </c>
      <c r="D45" s="140">
        <f>B45/$B$49</f>
        <v>0.46153846153846156</v>
      </c>
      <c r="E45" s="135">
        <f>C45/$C$49</f>
        <v>0.83770042205071893</v>
      </c>
      <c r="F45" s="136">
        <v>1</v>
      </c>
      <c r="G45" s="136">
        <f>RANK(C45,$C$45:$C$48)</f>
        <v>1</v>
      </c>
    </row>
    <row r="46" spans="1:7">
      <c r="A46" s="36" t="s">
        <v>85</v>
      </c>
      <c r="B46" s="37">
        <v>8</v>
      </c>
      <c r="C46" s="98">
        <v>1099350</v>
      </c>
      <c r="D46" s="27">
        <f>B46/$B$49</f>
        <v>0.30769230769230771</v>
      </c>
      <c r="E46" s="23">
        <f>C46/$C$49</f>
        <v>0.1144220611270992</v>
      </c>
      <c r="F46" s="77">
        <v>2</v>
      </c>
      <c r="G46" s="77">
        <f>RANK(C46,$C$45:$C$48)</f>
        <v>2</v>
      </c>
    </row>
    <row r="47" spans="1:7">
      <c r="A47" s="36" t="s">
        <v>61</v>
      </c>
      <c r="B47" s="37">
        <v>5</v>
      </c>
      <c r="C47" s="98">
        <v>420000</v>
      </c>
      <c r="D47" s="27">
        <f t="shared" ref="D47" si="4">B47/$B$49</f>
        <v>0.19230769230769232</v>
      </c>
      <c r="E47" s="23">
        <f t="shared" ref="E47" si="5">C47/$C$49</f>
        <v>4.3714254489818222E-2</v>
      </c>
      <c r="F47" s="77">
        <v>3</v>
      </c>
      <c r="G47" s="77">
        <f>RANK(C47,$C$45:$C$48)</f>
        <v>3</v>
      </c>
    </row>
    <row r="48" spans="1:7">
      <c r="A48" s="36" t="s">
        <v>74</v>
      </c>
      <c r="B48" s="37">
        <v>1</v>
      </c>
      <c r="C48" s="98">
        <v>40000</v>
      </c>
      <c r="D48" s="27">
        <f>B48/$B$49</f>
        <v>3.8461538461538464E-2</v>
      </c>
      <c r="E48" s="23">
        <f>C48/$C$49</f>
        <v>4.1632623323636401E-3</v>
      </c>
      <c r="F48" s="77">
        <v>4</v>
      </c>
      <c r="G48" s="77">
        <f>RANK(C48,$C$45:$C$48)</f>
        <v>4</v>
      </c>
    </row>
    <row r="49" spans="1:7">
      <c r="A49" s="28" t="s">
        <v>23</v>
      </c>
      <c r="B49" s="29">
        <f>SUM(B45:B48)</f>
        <v>26</v>
      </c>
      <c r="C49" s="99">
        <f>SUM(C45:C48)</f>
        <v>9607850</v>
      </c>
      <c r="D49" s="30">
        <f>SUM(D45:D48)</f>
        <v>1</v>
      </c>
      <c r="E49" s="30">
        <f>SUM(E45:E48)</f>
        <v>1</v>
      </c>
      <c r="F49" s="31"/>
      <c r="G49" s="31"/>
    </row>
    <row r="52" spans="1:7">
      <c r="A52" s="129" t="s">
        <v>24</v>
      </c>
      <c r="B52" s="129"/>
      <c r="C52" s="129"/>
    </row>
    <row r="53" spans="1:7">
      <c r="A53" s="20" t="s">
        <v>25</v>
      </c>
    </row>
  </sheetData>
  <sortState ref="A107:C126">
    <sortCondition descending="1" ref="B107"/>
    <sortCondition descending="1" ref="C107"/>
  </sortState>
  <mergeCells count="6">
    <mergeCell ref="A52:C52"/>
    <mergeCell ref="A4:G4"/>
    <mergeCell ref="A16:G16"/>
    <mergeCell ref="A24:G24"/>
    <mergeCell ref="A36:G36"/>
    <mergeCell ref="A42:G42"/>
  </mergeCells>
  <phoneticPr fontId="2" type="noConversion"/>
  <hyperlinks>
    <hyperlink ref="A53" r:id="rId1"/>
  </hyperlinks>
  <pageMargins left="0.75" right="0.75" top="1" bottom="1" header="0.5" footer="0.5"/>
  <pageSetup scale="77" orientation="portrait" horizontalDpi="300" verticalDpi="300" r:id="rId2"/>
  <headerFooter alignWithMargins="0">
    <oddFooter>Page &amp;P of &amp;N</oddFooter>
  </headerFooter>
  <rowBreaks count="1" manualBreakCount="1">
    <brk id="41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G42"/>
  <sheetViews>
    <sheetView workbookViewId="0">
      <selection activeCell="G1" sqref="G1"/>
    </sheetView>
  </sheetViews>
  <sheetFormatPr defaultRowHeight="12.75"/>
  <cols>
    <col min="1" max="1" width="30.42578125" style="42" customWidth="1"/>
    <col min="2" max="2" width="13.85546875" style="64" customWidth="1"/>
    <col min="3" max="3" width="20.7109375" style="21" customWidth="1"/>
    <col min="4" max="4" width="12" style="22" customWidth="1"/>
    <col min="5" max="5" width="17.28515625" style="22" customWidth="1"/>
    <col min="6" max="6" width="12.5703125" style="64" customWidth="1"/>
    <col min="7" max="7" width="16.28515625" style="64" customWidth="1"/>
  </cols>
  <sheetData>
    <row r="1" spans="1:7" ht="15.75">
      <c r="A1" s="56" t="s">
        <v>47</v>
      </c>
    </row>
    <row r="2" spans="1:7">
      <c r="A2" s="57" t="str">
        <f>'OVERALL STATS'!A2</f>
        <v>Reporting Period: DECEMBER, 2023</v>
      </c>
    </row>
    <row r="3" spans="1:7" ht="13.5" thickBot="1"/>
    <row r="4" spans="1:7" ht="16.5" thickBot="1">
      <c r="A4" s="123" t="s">
        <v>18</v>
      </c>
      <c r="B4" s="124"/>
      <c r="C4" s="124"/>
      <c r="D4" s="124"/>
      <c r="E4" s="124"/>
      <c r="F4" s="124"/>
      <c r="G4" s="125"/>
    </row>
    <row r="5" spans="1:7">
      <c r="A5" s="58"/>
      <c r="B5" s="66"/>
      <c r="C5" s="40"/>
      <c r="D5" s="10" t="s">
        <v>5</v>
      </c>
      <c r="E5" s="10" t="s">
        <v>5</v>
      </c>
      <c r="F5" s="11" t="s">
        <v>6</v>
      </c>
      <c r="G5" s="11" t="s">
        <v>6</v>
      </c>
    </row>
    <row r="6" spans="1:7">
      <c r="A6" s="59" t="s">
        <v>11</v>
      </c>
      <c r="B6" s="19" t="s">
        <v>8</v>
      </c>
      <c r="C6" s="51" t="s">
        <v>9</v>
      </c>
      <c r="D6" s="13" t="s">
        <v>8</v>
      </c>
      <c r="E6" s="13" t="s">
        <v>9</v>
      </c>
      <c r="F6" s="14" t="s">
        <v>8</v>
      </c>
      <c r="G6" s="14" t="s">
        <v>9</v>
      </c>
    </row>
    <row r="7" spans="1:7">
      <c r="A7" s="145" t="s">
        <v>85</v>
      </c>
      <c r="B7" s="146">
        <v>2</v>
      </c>
      <c r="C7" s="147">
        <v>358050</v>
      </c>
      <c r="D7" s="140">
        <f>B7/$B$11</f>
        <v>0.4</v>
      </c>
      <c r="E7" s="148">
        <f>C7/$C$11</f>
        <v>0.48186528497409326</v>
      </c>
      <c r="F7" s="136">
        <v>1</v>
      </c>
      <c r="G7" s="136">
        <f>RANK(C7,$C$7:$C$10)</f>
        <v>1</v>
      </c>
    </row>
    <row r="8" spans="1:7">
      <c r="A8" s="68" t="s">
        <v>53</v>
      </c>
      <c r="B8" s="69">
        <v>1</v>
      </c>
      <c r="C8" s="70">
        <v>200000</v>
      </c>
      <c r="D8" s="27">
        <f>B8/$B$11</f>
        <v>0.2</v>
      </c>
      <c r="E8" s="67">
        <f>C8/$C$11</f>
        <v>0.26916089092254897</v>
      </c>
      <c r="F8" s="77">
        <v>2</v>
      </c>
      <c r="G8" s="77">
        <f>RANK(C8,$C$7:$C$10)</f>
        <v>2</v>
      </c>
    </row>
    <row r="9" spans="1:7">
      <c r="A9" s="61" t="s">
        <v>61</v>
      </c>
      <c r="B9" s="54">
        <v>1</v>
      </c>
      <c r="C9" s="55">
        <v>150000</v>
      </c>
      <c r="D9" s="27">
        <f t="shared" ref="D9" si="0">B9/$B$11</f>
        <v>0.2</v>
      </c>
      <c r="E9" s="67">
        <f t="shared" ref="E9" si="1">C9/$C$11</f>
        <v>0.20187066819191171</v>
      </c>
      <c r="F9" s="77">
        <v>2</v>
      </c>
      <c r="G9" s="77">
        <f>RANK(C9,$C$7:$C$10)</f>
        <v>3</v>
      </c>
    </row>
    <row r="10" spans="1:7">
      <c r="A10" s="61" t="s">
        <v>65</v>
      </c>
      <c r="B10" s="54">
        <v>1</v>
      </c>
      <c r="C10" s="55">
        <v>35000</v>
      </c>
      <c r="D10" s="27">
        <f>B10/$B$11</f>
        <v>0.2</v>
      </c>
      <c r="E10" s="67">
        <f>C10/$C$11</f>
        <v>4.7103155911446065E-2</v>
      </c>
      <c r="F10" s="77">
        <v>2</v>
      </c>
      <c r="G10" s="77">
        <f>RANK(C10,$C$7:$C$10)</f>
        <v>4</v>
      </c>
    </row>
    <row r="11" spans="1:7">
      <c r="A11" s="60" t="s">
        <v>23</v>
      </c>
      <c r="B11" s="34">
        <f>SUM(B7:B10)</f>
        <v>5</v>
      </c>
      <c r="C11" s="52">
        <f>SUM(C7:C10)</f>
        <v>743050</v>
      </c>
      <c r="D11" s="30">
        <f>SUM(D7:D10)</f>
        <v>1</v>
      </c>
      <c r="E11" s="30">
        <f>SUM(E7:E10)</f>
        <v>1</v>
      </c>
      <c r="F11" s="41"/>
      <c r="G11" s="41"/>
    </row>
    <row r="12" spans="1:7" ht="13.5" thickBot="1"/>
    <row r="13" spans="1:7" ht="16.5" thickBot="1">
      <c r="A13" s="123" t="s">
        <v>19</v>
      </c>
      <c r="B13" s="124"/>
      <c r="C13" s="124"/>
      <c r="D13" s="124"/>
      <c r="E13" s="124"/>
      <c r="F13" s="124"/>
      <c r="G13" s="125"/>
    </row>
    <row r="14" spans="1:7">
      <c r="A14" s="58"/>
      <c r="B14" s="66"/>
      <c r="C14" s="40"/>
      <c r="D14" s="10" t="s">
        <v>5</v>
      </c>
      <c r="E14" s="10" t="s">
        <v>5</v>
      </c>
      <c r="F14" s="11" t="s">
        <v>6</v>
      </c>
      <c r="G14" s="11" t="s">
        <v>6</v>
      </c>
    </row>
    <row r="15" spans="1:7">
      <c r="A15" s="59" t="s">
        <v>11</v>
      </c>
      <c r="B15" s="19" t="s">
        <v>8</v>
      </c>
      <c r="C15" s="51" t="s">
        <v>9</v>
      </c>
      <c r="D15" s="13" t="s">
        <v>8</v>
      </c>
      <c r="E15" s="13" t="s">
        <v>9</v>
      </c>
      <c r="F15" s="14" t="s">
        <v>8</v>
      </c>
      <c r="G15" s="14" t="s">
        <v>9</v>
      </c>
    </row>
    <row r="16" spans="1:7">
      <c r="A16" s="149" t="s">
        <v>74</v>
      </c>
      <c r="B16" s="136">
        <v>1</v>
      </c>
      <c r="C16" s="150">
        <v>11000000</v>
      </c>
      <c r="D16" s="140">
        <f>B16/$B$18</f>
        <v>0.5</v>
      </c>
      <c r="E16" s="148">
        <f>C16/$C$18</f>
        <v>0.92495270128232077</v>
      </c>
      <c r="F16" s="136">
        <v>1</v>
      </c>
      <c r="G16" s="136">
        <f>RANK(C16,$C$16:$C$17)</f>
        <v>1</v>
      </c>
    </row>
    <row r="17" spans="1:7">
      <c r="A17" s="149" t="s">
        <v>53</v>
      </c>
      <c r="B17" s="136">
        <v>1</v>
      </c>
      <c r="C17" s="78">
        <v>892500</v>
      </c>
      <c r="D17" s="140">
        <f>B17/$B$18</f>
        <v>0.5</v>
      </c>
      <c r="E17" s="67">
        <f>C17/$C$18</f>
        <v>7.5047298717679206E-2</v>
      </c>
      <c r="F17" s="136">
        <v>1</v>
      </c>
      <c r="G17" s="77">
        <f>RANK(C17,$C$16:$C$17)</f>
        <v>2</v>
      </c>
    </row>
    <row r="18" spans="1:7">
      <c r="A18" s="60" t="s">
        <v>23</v>
      </c>
      <c r="B18" s="41">
        <f>SUM(B16:B17)</f>
        <v>2</v>
      </c>
      <c r="C18" s="38">
        <f>SUM(C16:C17)</f>
        <v>11892500</v>
      </c>
      <c r="D18" s="30">
        <f>SUM(D16:D17)</f>
        <v>1</v>
      </c>
      <c r="E18" s="30">
        <f>SUM(E16:E17)</f>
        <v>1</v>
      </c>
      <c r="F18" s="41"/>
      <c r="G18" s="41"/>
    </row>
    <row r="19" spans="1:7" ht="13.5" thickBot="1"/>
    <row r="20" spans="1:7" ht="16.5" thickBot="1">
      <c r="A20" s="123" t="s">
        <v>20</v>
      </c>
      <c r="B20" s="124"/>
      <c r="C20" s="124"/>
      <c r="D20" s="124"/>
      <c r="E20" s="124"/>
      <c r="F20" s="124"/>
      <c r="G20" s="125"/>
    </row>
    <row r="21" spans="1:7">
      <c r="A21" s="58"/>
      <c r="B21" s="66"/>
      <c r="C21" s="40"/>
      <c r="D21" s="10" t="s">
        <v>5</v>
      </c>
      <c r="E21" s="10" t="s">
        <v>5</v>
      </c>
      <c r="F21" s="11" t="s">
        <v>6</v>
      </c>
      <c r="G21" s="11" t="s">
        <v>6</v>
      </c>
    </row>
    <row r="22" spans="1:7">
      <c r="A22" s="59" t="s">
        <v>11</v>
      </c>
      <c r="B22" s="19" t="s">
        <v>8</v>
      </c>
      <c r="C22" s="51" t="s">
        <v>9</v>
      </c>
      <c r="D22" s="13" t="s">
        <v>8</v>
      </c>
      <c r="E22" s="13" t="s">
        <v>9</v>
      </c>
      <c r="F22" s="14" t="s">
        <v>8</v>
      </c>
      <c r="G22" s="14" t="s">
        <v>9</v>
      </c>
    </row>
    <row r="23" spans="1:7">
      <c r="A23" s="145" t="s">
        <v>53</v>
      </c>
      <c r="B23" s="146">
        <v>2</v>
      </c>
      <c r="C23" s="147">
        <v>366000</v>
      </c>
      <c r="D23" s="140">
        <f t="shared" ref="D23" si="2">B23/$B$25</f>
        <v>0.66666666666666663</v>
      </c>
      <c r="E23" s="148">
        <f t="shared" ref="E23" si="3">C23/$C$25</f>
        <v>0.87980769230769229</v>
      </c>
      <c r="F23" s="136">
        <v>1</v>
      </c>
      <c r="G23" s="136">
        <f>RANK(C23,$C$23:$C$24)</f>
        <v>1</v>
      </c>
    </row>
    <row r="24" spans="1:7">
      <c r="A24" s="74" t="s">
        <v>65</v>
      </c>
      <c r="B24" s="75">
        <v>1</v>
      </c>
      <c r="C24" s="76">
        <v>50000</v>
      </c>
      <c r="D24" s="27">
        <f>B24/$B$25</f>
        <v>0.33333333333333331</v>
      </c>
      <c r="E24" s="67">
        <f>C24/$C$25</f>
        <v>0.1201923076923077</v>
      </c>
      <c r="F24" s="77">
        <v>2</v>
      </c>
      <c r="G24" s="77">
        <f>RANK(C24,$C$23:$C$24)</f>
        <v>2</v>
      </c>
    </row>
    <row r="25" spans="1:7">
      <c r="A25" s="60" t="s">
        <v>23</v>
      </c>
      <c r="B25" s="41">
        <f>SUM(B23:B24)</f>
        <v>3</v>
      </c>
      <c r="C25" s="38">
        <f>SUM(C23:C24)</f>
        <v>416000</v>
      </c>
      <c r="D25" s="30">
        <f>SUM(D23:D24)</f>
        <v>1</v>
      </c>
      <c r="E25" s="30">
        <f>SUM(E23:E24)</f>
        <v>1</v>
      </c>
      <c r="F25" s="41"/>
      <c r="G25" s="41"/>
    </row>
    <row r="26" spans="1:7" ht="13.5" thickBot="1"/>
    <row r="27" spans="1:7" ht="16.5" thickBot="1">
      <c r="A27" s="123" t="s">
        <v>21</v>
      </c>
      <c r="B27" s="124"/>
      <c r="C27" s="124"/>
      <c r="D27" s="124"/>
      <c r="E27" s="124"/>
      <c r="F27" s="124"/>
      <c r="G27" s="125"/>
    </row>
    <row r="28" spans="1:7">
      <c r="A28" s="58"/>
      <c r="B28" s="66"/>
      <c r="C28" s="40"/>
      <c r="D28" s="10" t="s">
        <v>5</v>
      </c>
      <c r="E28" s="10" t="s">
        <v>5</v>
      </c>
      <c r="F28" s="11" t="s">
        <v>6</v>
      </c>
      <c r="G28" s="11" t="s">
        <v>6</v>
      </c>
    </row>
    <row r="29" spans="1:7">
      <c r="A29" s="59" t="s">
        <v>11</v>
      </c>
      <c r="B29" s="19" t="s">
        <v>8</v>
      </c>
      <c r="C29" s="51" t="s">
        <v>9</v>
      </c>
      <c r="D29" s="13" t="s">
        <v>8</v>
      </c>
      <c r="E29" s="13" t="s">
        <v>9</v>
      </c>
      <c r="F29" s="14" t="s">
        <v>8</v>
      </c>
      <c r="G29" s="14" t="s">
        <v>9</v>
      </c>
    </row>
    <row r="30" spans="1:7">
      <c r="A30" s="149" t="s">
        <v>61</v>
      </c>
      <c r="B30" s="136">
        <v>1</v>
      </c>
      <c r="C30" s="150">
        <v>725000</v>
      </c>
      <c r="D30" s="135">
        <f>B30/$B$31</f>
        <v>1</v>
      </c>
      <c r="E30" s="148">
        <f>C30/$C$31</f>
        <v>1</v>
      </c>
      <c r="F30" s="136">
        <v>1</v>
      </c>
      <c r="G30" s="136">
        <f>RANK(C30,$C$30:$C$30)</f>
        <v>1</v>
      </c>
    </row>
    <row r="31" spans="1:7">
      <c r="A31" s="60" t="s">
        <v>23</v>
      </c>
      <c r="B31" s="34">
        <f>SUM(B30:B30)</f>
        <v>1</v>
      </c>
      <c r="C31" s="52">
        <f>SUM(C30:C30)</f>
        <v>725000</v>
      </c>
      <c r="D31" s="30">
        <f>SUM(D30:D30)</f>
        <v>1</v>
      </c>
      <c r="E31" s="30">
        <f>SUM(E30:E30)</f>
        <v>1</v>
      </c>
      <c r="F31" s="41"/>
      <c r="G31" s="41"/>
    </row>
    <row r="32" spans="1:7" ht="13.5" thickBot="1"/>
    <row r="33" spans="1:7" ht="16.5" thickBot="1">
      <c r="A33" s="123" t="s">
        <v>22</v>
      </c>
      <c r="B33" s="124"/>
      <c r="C33" s="124"/>
      <c r="D33" s="124"/>
      <c r="E33" s="124"/>
      <c r="F33" s="124"/>
      <c r="G33" s="125"/>
    </row>
    <row r="34" spans="1:7">
      <c r="A34" s="58"/>
      <c r="B34" s="66"/>
      <c r="C34" s="40"/>
      <c r="D34" s="10" t="s">
        <v>5</v>
      </c>
      <c r="E34" s="10" t="s">
        <v>5</v>
      </c>
      <c r="F34" s="11" t="s">
        <v>6</v>
      </c>
      <c r="G34" s="11" t="s">
        <v>6</v>
      </c>
    </row>
    <row r="35" spans="1:7">
      <c r="A35" s="59" t="s">
        <v>11</v>
      </c>
      <c r="B35" s="19" t="s">
        <v>8</v>
      </c>
      <c r="C35" s="51" t="s">
        <v>9</v>
      </c>
      <c r="D35" s="13" t="s">
        <v>8</v>
      </c>
      <c r="E35" s="13" t="s">
        <v>9</v>
      </c>
      <c r="F35" s="14" t="s">
        <v>8</v>
      </c>
      <c r="G35" s="14" t="s">
        <v>9</v>
      </c>
    </row>
    <row r="36" spans="1:7">
      <c r="A36" s="145" t="s">
        <v>61</v>
      </c>
      <c r="B36" s="146">
        <v>3</v>
      </c>
      <c r="C36" s="76">
        <v>299000</v>
      </c>
      <c r="D36" s="135">
        <f t="shared" ref="D36" si="4">B36/$B$38</f>
        <v>0.6</v>
      </c>
      <c r="E36" s="23">
        <f t="shared" ref="E36" si="5">C36/$C$38</f>
        <v>0.28503336510962823</v>
      </c>
      <c r="F36" s="136">
        <v>1</v>
      </c>
      <c r="G36" s="77">
        <f>RANK(C36,$C$36:$C$37)</f>
        <v>2</v>
      </c>
    </row>
    <row r="37" spans="1:7">
      <c r="A37" s="145" t="s">
        <v>53</v>
      </c>
      <c r="B37" s="75">
        <v>2</v>
      </c>
      <c r="C37" s="147">
        <v>750000</v>
      </c>
      <c r="D37" s="23">
        <f>B37/$B$38</f>
        <v>0.4</v>
      </c>
      <c r="E37" s="135">
        <f>C37/$C$38</f>
        <v>0.71496663489037182</v>
      </c>
      <c r="F37" s="77">
        <v>2</v>
      </c>
      <c r="G37" s="136">
        <f>RANK(C37,$C$36:$C$37)</f>
        <v>1</v>
      </c>
    </row>
    <row r="38" spans="1:7">
      <c r="A38" s="60" t="s">
        <v>23</v>
      </c>
      <c r="B38" s="34">
        <f>SUM(B36:B37)</f>
        <v>5</v>
      </c>
      <c r="C38" s="52">
        <f>SUM(C36:C37)</f>
        <v>1049000</v>
      </c>
      <c r="D38" s="30">
        <f>SUM(D36:D37)</f>
        <v>1</v>
      </c>
      <c r="E38" s="30">
        <f>SUM(E36:E37)</f>
        <v>1</v>
      </c>
      <c r="F38" s="41"/>
      <c r="G38" s="41"/>
    </row>
    <row r="39" spans="1:7">
      <c r="A39" s="62"/>
      <c r="B39" s="24"/>
      <c r="C39" s="53"/>
      <c r="D39" s="43"/>
      <c r="E39" s="43"/>
      <c r="F39" s="65"/>
      <c r="G39" s="65"/>
    </row>
    <row r="41" spans="1:7">
      <c r="A41" s="129" t="s">
        <v>24</v>
      </c>
      <c r="B41" s="129"/>
      <c r="C41" s="129"/>
    </row>
    <row r="42" spans="1:7">
      <c r="A42" s="63" t="s">
        <v>25</v>
      </c>
    </row>
  </sheetData>
  <sortState ref="A107:C126">
    <sortCondition descending="1" ref="B107"/>
    <sortCondition descending="1" ref="C107"/>
  </sortState>
  <mergeCells count="6">
    <mergeCell ref="A41:C41"/>
    <mergeCell ref="A4:G4"/>
    <mergeCell ref="A13:G13"/>
    <mergeCell ref="A20:G20"/>
    <mergeCell ref="A27:G27"/>
    <mergeCell ref="A33:G33"/>
  </mergeCells>
  <phoneticPr fontId="2" type="noConversion"/>
  <hyperlinks>
    <hyperlink ref="A42" r:id="rId1"/>
  </hyperlinks>
  <pageMargins left="0.75" right="0.75" top="1" bottom="1" header="0.5" footer="0.5"/>
  <pageSetup scale="73" orientation="portrait" horizontalDpi="300" verticalDpi="300" r:id="rId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G81"/>
  <sheetViews>
    <sheetView workbookViewId="0">
      <selection activeCell="B6" sqref="B6"/>
    </sheetView>
  </sheetViews>
  <sheetFormatPr defaultRowHeight="12.75"/>
  <cols>
    <col min="1" max="1" width="33.140625" customWidth="1"/>
    <col min="2" max="2" width="30.42578125" customWidth="1"/>
    <col min="3" max="3" width="5.85546875" bestFit="1" customWidth="1"/>
    <col min="4" max="4" width="10.7109375" customWidth="1"/>
    <col min="5" max="5" width="17.28515625" customWidth="1"/>
    <col min="6" max="6" width="16" bestFit="1" customWidth="1"/>
    <col min="7" max="7" width="22.5703125" bestFit="1" customWidth="1"/>
  </cols>
  <sheetData>
    <row r="1" spans="1:7">
      <c r="A1" s="79" t="s">
        <v>48</v>
      </c>
      <c r="B1" t="s">
        <v>28</v>
      </c>
    </row>
    <row r="2" spans="1:7">
      <c r="A2" s="79" t="s">
        <v>27</v>
      </c>
      <c r="B2" t="s">
        <v>28</v>
      </c>
    </row>
    <row r="4" spans="1:7">
      <c r="D4" s="79" t="s">
        <v>40</v>
      </c>
    </row>
    <row r="5" spans="1:7">
      <c r="A5" s="79" t="s">
        <v>7</v>
      </c>
      <c r="B5" s="79" t="s">
        <v>26</v>
      </c>
      <c r="C5" s="79" t="s">
        <v>31</v>
      </c>
      <c r="D5" t="s">
        <v>8</v>
      </c>
      <c r="E5" t="s">
        <v>9</v>
      </c>
      <c r="F5" t="s">
        <v>30</v>
      </c>
      <c r="G5" t="s">
        <v>49</v>
      </c>
    </row>
    <row r="6" spans="1:7">
      <c r="A6" t="s">
        <v>93</v>
      </c>
      <c r="D6" s="80">
        <v>2</v>
      </c>
      <c r="E6" s="25">
        <v>1052900</v>
      </c>
      <c r="F6" s="9">
        <v>1.8867924528301886E-2</v>
      </c>
      <c r="G6" s="9">
        <v>2.2912554537004602E-2</v>
      </c>
    </row>
    <row r="7" spans="1:7">
      <c r="B7" t="s">
        <v>94</v>
      </c>
      <c r="D7" s="80">
        <v>2</v>
      </c>
      <c r="E7" s="25">
        <v>1052900</v>
      </c>
      <c r="F7" s="9">
        <v>1.8867924528301886E-2</v>
      </c>
      <c r="G7" s="9">
        <v>2.2912554537004602E-2</v>
      </c>
    </row>
    <row r="8" spans="1:7">
      <c r="C8" t="s">
        <v>95</v>
      </c>
      <c r="D8" s="80">
        <v>2</v>
      </c>
      <c r="E8" s="25">
        <v>1052900</v>
      </c>
      <c r="F8" s="9">
        <v>1.8867924528301886E-2</v>
      </c>
      <c r="G8" s="9">
        <v>2.2912554537004602E-2</v>
      </c>
    </row>
    <row r="9" spans="1:7">
      <c r="A9" t="s">
        <v>65</v>
      </c>
      <c r="D9" s="80">
        <v>1</v>
      </c>
      <c r="E9" s="25">
        <v>397000</v>
      </c>
      <c r="F9" s="9">
        <v>9.433962264150943E-3</v>
      </c>
      <c r="G9" s="9">
        <v>8.6392669305639918E-3</v>
      </c>
    </row>
    <row r="10" spans="1:7">
      <c r="B10" t="s">
        <v>66</v>
      </c>
      <c r="D10" s="80">
        <v>1</v>
      </c>
      <c r="E10" s="25">
        <v>397000</v>
      </c>
      <c r="F10" s="9">
        <v>9.433962264150943E-3</v>
      </c>
      <c r="G10" s="9">
        <v>8.6392669305639918E-3</v>
      </c>
    </row>
    <row r="11" spans="1:7">
      <c r="C11" t="s">
        <v>67</v>
      </c>
      <c r="D11" s="80">
        <v>1</v>
      </c>
      <c r="E11" s="25">
        <v>397000</v>
      </c>
      <c r="F11" s="9">
        <v>9.433962264150943E-3</v>
      </c>
      <c r="G11" s="9">
        <v>8.6392669305639918E-3</v>
      </c>
    </row>
    <row r="12" spans="1:7">
      <c r="A12" t="s">
        <v>61</v>
      </c>
      <c r="D12" s="80">
        <v>31</v>
      </c>
      <c r="E12" s="25">
        <v>11742505</v>
      </c>
      <c r="F12" s="9">
        <v>0.29245283018867924</v>
      </c>
      <c r="G12" s="9">
        <v>0.25553308596595042</v>
      </c>
    </row>
    <row r="13" spans="1:7">
      <c r="B13" t="s">
        <v>78</v>
      </c>
      <c r="D13" s="80">
        <v>7</v>
      </c>
      <c r="E13" s="25">
        <v>2783800</v>
      </c>
      <c r="F13" s="9">
        <v>6.6037735849056603E-2</v>
      </c>
      <c r="G13" s="9">
        <v>6.0579323126710431E-2</v>
      </c>
    </row>
    <row r="14" spans="1:7">
      <c r="C14" t="s">
        <v>82</v>
      </c>
      <c r="D14" s="80">
        <v>6</v>
      </c>
      <c r="E14" s="25">
        <v>2318800</v>
      </c>
      <c r="F14" s="9">
        <v>5.6603773584905662E-2</v>
      </c>
      <c r="G14" s="9">
        <v>5.0460282515344547E-2</v>
      </c>
    </row>
    <row r="15" spans="1:7">
      <c r="C15" t="s">
        <v>113</v>
      </c>
      <c r="D15" s="80">
        <v>1</v>
      </c>
      <c r="E15" s="25">
        <v>465000</v>
      </c>
      <c r="F15" s="9">
        <v>9.433962264150943E-3</v>
      </c>
      <c r="G15" s="9">
        <v>1.0119040611365884E-2</v>
      </c>
    </row>
    <row r="16" spans="1:7">
      <c r="B16" t="s">
        <v>68</v>
      </c>
      <c r="D16" s="80">
        <v>15</v>
      </c>
      <c r="E16" s="25">
        <v>6504705</v>
      </c>
      <c r="F16" s="9">
        <v>0.14150943396226415</v>
      </c>
      <c r="G16" s="9">
        <v>0.14155134206441877</v>
      </c>
    </row>
    <row r="17" spans="1:7">
      <c r="C17" t="s">
        <v>122</v>
      </c>
      <c r="D17" s="80">
        <v>2</v>
      </c>
      <c r="E17" s="25">
        <v>1004500</v>
      </c>
      <c r="F17" s="9">
        <v>1.8867924528301886E-2</v>
      </c>
      <c r="G17" s="9">
        <v>2.1859303858316196E-2</v>
      </c>
    </row>
    <row r="18" spans="1:7">
      <c r="C18" t="s">
        <v>69</v>
      </c>
      <c r="D18" s="80">
        <v>4</v>
      </c>
      <c r="E18" s="25">
        <v>2123805</v>
      </c>
      <c r="F18" s="9">
        <v>3.7735849056603772E-2</v>
      </c>
      <c r="G18" s="9">
        <v>4.6216922678756822E-2</v>
      </c>
    </row>
    <row r="19" spans="1:7">
      <c r="C19" t="s">
        <v>116</v>
      </c>
      <c r="D19" s="80">
        <v>1</v>
      </c>
      <c r="E19" s="25">
        <v>410400</v>
      </c>
      <c r="F19" s="9">
        <v>9.433962264150943E-3</v>
      </c>
      <c r="G19" s="9">
        <v>8.9308693911926001E-3</v>
      </c>
    </row>
    <row r="20" spans="1:7">
      <c r="C20" t="s">
        <v>103</v>
      </c>
      <c r="D20" s="80">
        <v>4</v>
      </c>
      <c r="E20" s="25">
        <v>913000</v>
      </c>
      <c r="F20" s="9">
        <v>3.7735849056603772E-2</v>
      </c>
      <c r="G20" s="9">
        <v>1.9868137802531296E-2</v>
      </c>
    </row>
    <row r="21" spans="1:7">
      <c r="C21" t="s">
        <v>92</v>
      </c>
      <c r="D21" s="80">
        <v>2</v>
      </c>
      <c r="E21" s="25">
        <v>1215000</v>
      </c>
      <c r="F21" s="9">
        <v>1.8867924528301886E-2</v>
      </c>
      <c r="G21" s="9">
        <v>2.6440073855504408E-2</v>
      </c>
    </row>
    <row r="22" spans="1:7">
      <c r="C22" t="s">
        <v>110</v>
      </c>
      <c r="D22" s="80">
        <v>2</v>
      </c>
      <c r="E22" s="25">
        <v>838000</v>
      </c>
      <c r="F22" s="9">
        <v>1.8867924528301886E-2</v>
      </c>
      <c r="G22" s="9">
        <v>1.8236034478117443E-2</v>
      </c>
    </row>
    <row r="23" spans="1:7">
      <c r="B23" t="s">
        <v>63</v>
      </c>
      <c r="D23" s="80">
        <v>5</v>
      </c>
      <c r="E23" s="25">
        <v>1478000</v>
      </c>
      <c r="F23" s="9">
        <v>4.716981132075472E-2</v>
      </c>
      <c r="G23" s="9">
        <v>3.2163316179782318E-2</v>
      </c>
    </row>
    <row r="24" spans="1:7">
      <c r="C24" t="s">
        <v>64</v>
      </c>
      <c r="D24" s="80">
        <v>5</v>
      </c>
      <c r="E24" s="25">
        <v>1478000</v>
      </c>
      <c r="F24" s="9">
        <v>4.716981132075472E-2</v>
      </c>
      <c r="G24" s="9">
        <v>3.2163316179782318E-2</v>
      </c>
    </row>
    <row r="25" spans="1:7">
      <c r="B25" t="s">
        <v>88</v>
      </c>
      <c r="D25" s="80">
        <v>1</v>
      </c>
      <c r="E25" s="25">
        <v>380000</v>
      </c>
      <c r="F25" s="9">
        <v>9.433962264150943E-3</v>
      </c>
      <c r="G25" s="9">
        <v>8.2693235103635191E-3</v>
      </c>
    </row>
    <row r="26" spans="1:7">
      <c r="C26" t="s">
        <v>89</v>
      </c>
      <c r="D26" s="80">
        <v>1</v>
      </c>
      <c r="E26" s="25">
        <v>380000</v>
      </c>
      <c r="F26" s="9">
        <v>9.433962264150943E-3</v>
      </c>
      <c r="G26" s="9">
        <v>8.2693235103635191E-3</v>
      </c>
    </row>
    <row r="27" spans="1:7">
      <c r="B27" t="s">
        <v>115</v>
      </c>
      <c r="D27" s="80">
        <v>1</v>
      </c>
      <c r="E27" s="25">
        <v>356000</v>
      </c>
      <c r="F27" s="9">
        <v>9.433962264150943E-3</v>
      </c>
      <c r="G27" s="9">
        <v>7.7470504465510862E-3</v>
      </c>
    </row>
    <row r="28" spans="1:7">
      <c r="C28" t="s">
        <v>116</v>
      </c>
      <c r="D28" s="80">
        <v>1</v>
      </c>
      <c r="E28" s="25">
        <v>356000</v>
      </c>
      <c r="F28" s="9">
        <v>9.433962264150943E-3</v>
      </c>
      <c r="G28" s="9">
        <v>7.7470504465510862E-3</v>
      </c>
    </row>
    <row r="29" spans="1:7">
      <c r="B29" t="s">
        <v>98</v>
      </c>
      <c r="D29" s="80">
        <v>2</v>
      </c>
      <c r="E29" s="25">
        <v>240000</v>
      </c>
      <c r="F29" s="9">
        <v>1.8867924528301886E-2</v>
      </c>
      <c r="G29" s="9">
        <v>5.2227306381243278E-3</v>
      </c>
    </row>
    <row r="30" spans="1:7">
      <c r="C30" t="s">
        <v>99</v>
      </c>
      <c r="D30" s="80">
        <v>2</v>
      </c>
      <c r="E30" s="25">
        <v>240000</v>
      </c>
      <c r="F30" s="9">
        <v>1.8867924528301886E-2</v>
      </c>
      <c r="G30" s="9">
        <v>5.2227306381243278E-3</v>
      </c>
    </row>
    <row r="31" spans="1:7">
      <c r="A31" t="s">
        <v>101</v>
      </c>
      <c r="D31" s="80">
        <v>4</v>
      </c>
      <c r="E31" s="25">
        <v>1613900</v>
      </c>
      <c r="F31" s="9">
        <v>3.7735849056603772E-2</v>
      </c>
      <c r="G31" s="9">
        <v>3.5120687403620218E-2</v>
      </c>
    </row>
    <row r="32" spans="1:7">
      <c r="B32" t="s">
        <v>72</v>
      </c>
      <c r="D32" s="80">
        <v>4</v>
      </c>
      <c r="E32" s="25">
        <v>1613900</v>
      </c>
      <c r="F32" s="9">
        <v>3.7735849056603772E-2</v>
      </c>
      <c r="G32" s="9">
        <v>3.5120687403620218E-2</v>
      </c>
    </row>
    <row r="33" spans="1:7">
      <c r="C33" t="s">
        <v>102</v>
      </c>
      <c r="D33" s="80">
        <v>4</v>
      </c>
      <c r="E33" s="25">
        <v>1613900</v>
      </c>
      <c r="F33" s="9">
        <v>3.7735849056603772E-2</v>
      </c>
      <c r="G33" s="9">
        <v>3.5120687403620218E-2</v>
      </c>
    </row>
    <row r="34" spans="1:7">
      <c r="A34" t="s">
        <v>74</v>
      </c>
      <c r="D34" s="80">
        <v>4</v>
      </c>
      <c r="E34" s="25">
        <v>1340000</v>
      </c>
      <c r="F34" s="9">
        <v>3.7735849056603772E-2</v>
      </c>
      <c r="G34" s="9">
        <v>2.9160246062860828E-2</v>
      </c>
    </row>
    <row r="35" spans="1:7">
      <c r="B35" t="s">
        <v>66</v>
      </c>
      <c r="D35" s="80">
        <v>1</v>
      </c>
      <c r="E35" s="25">
        <v>465000</v>
      </c>
      <c r="F35" s="9">
        <v>9.433962264150943E-3</v>
      </c>
      <c r="G35" s="9">
        <v>1.0119040611365884E-2</v>
      </c>
    </row>
    <row r="36" spans="1:7">
      <c r="C36" t="s">
        <v>112</v>
      </c>
      <c r="D36" s="80">
        <v>1</v>
      </c>
      <c r="E36" s="25">
        <v>465000</v>
      </c>
      <c r="F36" s="9">
        <v>9.433962264150943E-3</v>
      </c>
      <c r="G36" s="9">
        <v>1.0119040611365884E-2</v>
      </c>
    </row>
    <row r="37" spans="1:7">
      <c r="B37" t="s">
        <v>75</v>
      </c>
      <c r="D37" s="80">
        <v>3</v>
      </c>
      <c r="E37" s="25">
        <v>875000</v>
      </c>
      <c r="F37" s="9">
        <v>2.8301886792452831E-2</v>
      </c>
      <c r="G37" s="9">
        <v>1.9041205451494944E-2</v>
      </c>
    </row>
    <row r="38" spans="1:7">
      <c r="C38" t="s">
        <v>76</v>
      </c>
      <c r="D38" s="80">
        <v>3</v>
      </c>
      <c r="E38" s="25">
        <v>875000</v>
      </c>
      <c r="F38" s="9">
        <v>2.8301886792452831E-2</v>
      </c>
      <c r="G38" s="9">
        <v>1.9041205451494944E-2</v>
      </c>
    </row>
    <row r="39" spans="1:7">
      <c r="A39" t="s">
        <v>53</v>
      </c>
      <c r="D39" s="80">
        <v>47</v>
      </c>
      <c r="E39" s="25">
        <v>25438318</v>
      </c>
      <c r="F39" s="9">
        <v>0.44339622641509435</v>
      </c>
      <c r="G39" s="9">
        <v>0.55357284500395654</v>
      </c>
    </row>
    <row r="40" spans="1:7">
      <c r="B40" t="s">
        <v>78</v>
      </c>
      <c r="D40" s="80">
        <v>8</v>
      </c>
      <c r="E40" s="25">
        <v>8848000</v>
      </c>
      <c r="F40" s="9">
        <v>7.5471698113207544E-2</v>
      </c>
      <c r="G40" s="9">
        <v>0.19254466952551688</v>
      </c>
    </row>
    <row r="41" spans="1:7">
      <c r="C41" t="s">
        <v>87</v>
      </c>
      <c r="D41" s="80">
        <v>2</v>
      </c>
      <c r="E41" s="25">
        <v>568000</v>
      </c>
      <c r="F41" s="9">
        <v>1.8867924528301886E-2</v>
      </c>
      <c r="G41" s="9">
        <v>1.2360462510227576E-2</v>
      </c>
    </row>
    <row r="42" spans="1:7">
      <c r="C42" t="s">
        <v>105</v>
      </c>
      <c r="D42" s="80">
        <v>3</v>
      </c>
      <c r="E42" s="25">
        <v>7740000</v>
      </c>
      <c r="F42" s="9">
        <v>2.8301886792452831E-2</v>
      </c>
      <c r="G42" s="9">
        <v>0.16843306307950956</v>
      </c>
    </row>
    <row r="43" spans="1:7">
      <c r="C43" t="s">
        <v>79</v>
      </c>
      <c r="D43" s="80">
        <v>3</v>
      </c>
      <c r="E43" s="25">
        <v>540000</v>
      </c>
      <c r="F43" s="9">
        <v>2.8301886792452831E-2</v>
      </c>
      <c r="G43" s="9">
        <v>1.1751143935779737E-2</v>
      </c>
    </row>
    <row r="44" spans="1:7">
      <c r="B44" t="s">
        <v>63</v>
      </c>
      <c r="D44" s="80">
        <v>5</v>
      </c>
      <c r="E44" s="25">
        <v>494000</v>
      </c>
      <c r="F44" s="9">
        <v>4.716981132075472E-2</v>
      </c>
      <c r="G44" s="9">
        <v>1.0750120563472574E-2</v>
      </c>
    </row>
    <row r="45" spans="1:7">
      <c r="C45" t="s">
        <v>121</v>
      </c>
      <c r="D45" s="80">
        <v>3</v>
      </c>
      <c r="E45" s="25">
        <v>261000</v>
      </c>
      <c r="F45" s="9">
        <v>2.8301886792452831E-2</v>
      </c>
      <c r="G45" s="9">
        <v>5.6797195689602059E-3</v>
      </c>
    </row>
    <row r="46" spans="1:7">
      <c r="C46" t="s">
        <v>119</v>
      </c>
      <c r="D46" s="80">
        <v>2</v>
      </c>
      <c r="E46" s="25">
        <v>233000</v>
      </c>
      <c r="F46" s="9">
        <v>1.8867924528301886E-2</v>
      </c>
      <c r="G46" s="9">
        <v>5.0704009945123684E-3</v>
      </c>
    </row>
    <row r="47" spans="1:7">
      <c r="B47" t="s">
        <v>72</v>
      </c>
      <c r="D47" s="80">
        <v>4</v>
      </c>
      <c r="E47" s="25">
        <v>1311000</v>
      </c>
      <c r="F47" s="9">
        <v>3.7735849056603772E-2</v>
      </c>
      <c r="G47" s="9">
        <v>2.852916611075414E-2</v>
      </c>
    </row>
    <row r="48" spans="1:7">
      <c r="C48" t="s">
        <v>100</v>
      </c>
      <c r="D48" s="80">
        <v>3</v>
      </c>
      <c r="E48" s="25">
        <v>948000</v>
      </c>
      <c r="F48" s="9">
        <v>2.8301886792452831E-2</v>
      </c>
      <c r="G48" s="9">
        <v>2.0629786020591095E-2</v>
      </c>
    </row>
    <row r="49" spans="1:7">
      <c r="C49" t="s">
        <v>111</v>
      </c>
      <c r="D49" s="80">
        <v>1</v>
      </c>
      <c r="E49" s="25">
        <v>363000</v>
      </c>
      <c r="F49" s="9">
        <v>9.433962264150943E-3</v>
      </c>
      <c r="G49" s="9">
        <v>7.8993800901630464E-3</v>
      </c>
    </row>
    <row r="50" spans="1:7">
      <c r="B50" t="s">
        <v>83</v>
      </c>
      <c r="D50" s="80">
        <v>14</v>
      </c>
      <c r="E50" s="25">
        <v>4071600</v>
      </c>
      <c r="F50" s="9">
        <v>0.13207547169811321</v>
      </c>
      <c r="G50" s="9">
        <v>8.8603625275779224E-2</v>
      </c>
    </row>
    <row r="51" spans="1:7">
      <c r="C51" t="s">
        <v>107</v>
      </c>
      <c r="D51" s="80">
        <v>2</v>
      </c>
      <c r="E51" s="25">
        <v>798900</v>
      </c>
      <c r="F51" s="9">
        <v>1.8867924528301886E-2</v>
      </c>
      <c r="G51" s="9">
        <v>1.7385164611656356E-2</v>
      </c>
    </row>
    <row r="52" spans="1:7">
      <c r="C52" t="s">
        <v>56</v>
      </c>
      <c r="D52" s="80">
        <v>1</v>
      </c>
      <c r="E52" s="25">
        <v>203500</v>
      </c>
      <c r="F52" s="9">
        <v>9.433962264150943E-3</v>
      </c>
      <c r="G52" s="9">
        <v>4.428440353576253E-3</v>
      </c>
    </row>
    <row r="53" spans="1:7">
      <c r="C53" t="s">
        <v>84</v>
      </c>
      <c r="D53" s="80">
        <v>9</v>
      </c>
      <c r="E53" s="25">
        <v>2479200</v>
      </c>
      <c r="F53" s="9">
        <v>8.4905660377358486E-2</v>
      </c>
      <c r="G53" s="9">
        <v>5.3950807491824307E-2</v>
      </c>
    </row>
    <row r="54" spans="1:7">
      <c r="C54" t="s">
        <v>96</v>
      </c>
      <c r="D54" s="80">
        <v>1</v>
      </c>
      <c r="E54" s="25">
        <v>275000</v>
      </c>
      <c r="F54" s="9">
        <v>9.433962264150943E-3</v>
      </c>
      <c r="G54" s="9">
        <v>5.9843788561841256E-3</v>
      </c>
    </row>
    <row r="55" spans="1:7">
      <c r="C55" t="s">
        <v>97</v>
      </c>
      <c r="D55" s="80">
        <v>1</v>
      </c>
      <c r="E55" s="25">
        <v>315000</v>
      </c>
      <c r="F55" s="9">
        <v>9.433962264150943E-3</v>
      </c>
      <c r="G55" s="9">
        <v>6.8548339625381796E-3</v>
      </c>
    </row>
    <row r="56" spans="1:7">
      <c r="B56" t="s">
        <v>55</v>
      </c>
      <c r="D56" s="80">
        <v>9</v>
      </c>
      <c r="E56" s="25">
        <v>7497418</v>
      </c>
      <c r="F56" s="9">
        <v>8.4905660377358486E-2</v>
      </c>
      <c r="G56" s="9">
        <v>0.16315414456427008</v>
      </c>
    </row>
    <row r="57" spans="1:7">
      <c r="C57" t="s">
        <v>56</v>
      </c>
      <c r="D57" s="80">
        <v>3</v>
      </c>
      <c r="E57" s="25">
        <v>902518</v>
      </c>
      <c r="F57" s="9">
        <v>2.8301886792452831E-2</v>
      </c>
      <c r="G57" s="9">
        <v>1.9640035041911218E-2</v>
      </c>
    </row>
    <row r="58" spans="1:7">
      <c r="C58" t="s">
        <v>81</v>
      </c>
      <c r="D58" s="80">
        <v>5</v>
      </c>
      <c r="E58" s="25">
        <v>6249900</v>
      </c>
      <c r="F58" s="9">
        <v>4.716981132075472E-2</v>
      </c>
      <c r="G58" s="9">
        <v>0.13600643423005515</v>
      </c>
    </row>
    <row r="59" spans="1:7">
      <c r="C59" t="s">
        <v>106</v>
      </c>
      <c r="D59" s="80">
        <v>1</v>
      </c>
      <c r="E59" s="25">
        <v>345000</v>
      </c>
      <c r="F59" s="9">
        <v>9.433962264150943E-3</v>
      </c>
      <c r="G59" s="9">
        <v>7.5076752923037213E-3</v>
      </c>
    </row>
    <row r="60" spans="1:7">
      <c r="B60" t="s">
        <v>108</v>
      </c>
      <c r="D60" s="80">
        <v>2</v>
      </c>
      <c r="E60" s="25">
        <v>1595000</v>
      </c>
      <c r="F60" s="9">
        <v>1.8867924528301886E-2</v>
      </c>
      <c r="G60" s="9">
        <v>3.4709397365867929E-2</v>
      </c>
    </row>
    <row r="61" spans="1:7">
      <c r="C61" t="s">
        <v>109</v>
      </c>
      <c r="D61" s="80">
        <v>2</v>
      </c>
      <c r="E61" s="25">
        <v>1595000</v>
      </c>
      <c r="F61" s="9">
        <v>1.8867924528301886E-2</v>
      </c>
      <c r="G61" s="9">
        <v>3.4709397365867929E-2</v>
      </c>
    </row>
    <row r="62" spans="1:7">
      <c r="B62" t="s">
        <v>59</v>
      </c>
      <c r="D62" s="80">
        <v>5</v>
      </c>
      <c r="E62" s="25">
        <v>1621300</v>
      </c>
      <c r="F62" s="9">
        <v>4.716981132075472E-2</v>
      </c>
      <c r="G62" s="9">
        <v>3.5281721598295721E-2</v>
      </c>
    </row>
    <row r="63" spans="1:7">
      <c r="C63" t="s">
        <v>60</v>
      </c>
      <c r="D63" s="80">
        <v>5</v>
      </c>
      <c r="E63" s="25">
        <v>1621300</v>
      </c>
      <c r="F63" s="9">
        <v>4.716981132075472E-2</v>
      </c>
      <c r="G63" s="9">
        <v>3.5281721598295721E-2</v>
      </c>
    </row>
    <row r="64" spans="1:7">
      <c r="A64" t="s">
        <v>85</v>
      </c>
      <c r="D64" s="80">
        <v>16</v>
      </c>
      <c r="E64" s="25">
        <v>3828350</v>
      </c>
      <c r="F64" s="9">
        <v>0.15094339622641509</v>
      </c>
      <c r="G64" s="9">
        <v>8.3310170160263625E-2</v>
      </c>
    </row>
    <row r="65" spans="1:7">
      <c r="B65" t="s">
        <v>78</v>
      </c>
      <c r="D65" s="80">
        <v>4</v>
      </c>
      <c r="E65" s="25">
        <v>481850</v>
      </c>
      <c r="F65" s="9">
        <v>3.7735849056603772E-2</v>
      </c>
      <c r="G65" s="9">
        <v>1.0485719824917531E-2</v>
      </c>
    </row>
    <row r="66" spans="1:7">
      <c r="C66" t="s">
        <v>90</v>
      </c>
      <c r="D66" s="80">
        <v>4</v>
      </c>
      <c r="E66" s="25">
        <v>481850</v>
      </c>
      <c r="F66" s="9">
        <v>3.7735849056603772E-2</v>
      </c>
      <c r="G66" s="9">
        <v>1.0485719824917531E-2</v>
      </c>
    </row>
    <row r="67" spans="1:7">
      <c r="B67" t="s">
        <v>63</v>
      </c>
      <c r="D67" s="80">
        <v>2</v>
      </c>
      <c r="E67" s="25">
        <v>505000</v>
      </c>
      <c r="F67" s="9">
        <v>1.8867924528301886E-2</v>
      </c>
      <c r="G67" s="9">
        <v>1.0989495717719939E-2</v>
      </c>
    </row>
    <row r="68" spans="1:7">
      <c r="C68" t="s">
        <v>120</v>
      </c>
      <c r="D68" s="80">
        <v>2</v>
      </c>
      <c r="E68" s="25">
        <v>505000</v>
      </c>
      <c r="F68" s="9">
        <v>1.8867924528301886E-2</v>
      </c>
      <c r="G68" s="9">
        <v>1.0989495717719939E-2</v>
      </c>
    </row>
    <row r="69" spans="1:7">
      <c r="B69" t="s">
        <v>72</v>
      </c>
      <c r="D69" s="80">
        <v>1</v>
      </c>
      <c r="E69" s="25">
        <v>32500</v>
      </c>
      <c r="F69" s="9">
        <v>9.433962264150943E-3</v>
      </c>
      <c r="G69" s="9">
        <v>7.072447739126694E-4</v>
      </c>
    </row>
    <row r="70" spans="1:7">
      <c r="C70" t="s">
        <v>91</v>
      </c>
      <c r="D70" s="80">
        <v>1</v>
      </c>
      <c r="E70" s="25">
        <v>32500</v>
      </c>
      <c r="F70" s="9">
        <v>9.433962264150943E-3</v>
      </c>
      <c r="G70" s="9">
        <v>7.072447739126694E-4</v>
      </c>
    </row>
    <row r="71" spans="1:7">
      <c r="B71" t="s">
        <v>83</v>
      </c>
      <c r="D71" s="80">
        <v>2</v>
      </c>
      <c r="E71" s="25">
        <v>510000</v>
      </c>
      <c r="F71" s="9">
        <v>1.8867924528301886E-2</v>
      </c>
      <c r="G71" s="9">
        <v>1.1098302606014196E-2</v>
      </c>
    </row>
    <row r="72" spans="1:7">
      <c r="C72" t="s">
        <v>104</v>
      </c>
      <c r="D72" s="80">
        <v>1</v>
      </c>
      <c r="E72" s="25">
        <v>350000</v>
      </c>
      <c r="F72" s="9">
        <v>9.433962264150943E-3</v>
      </c>
      <c r="G72" s="9">
        <v>7.6164821805979775E-3</v>
      </c>
    </row>
    <row r="73" spans="1:7">
      <c r="C73" t="s">
        <v>114</v>
      </c>
      <c r="D73" s="80">
        <v>1</v>
      </c>
      <c r="E73" s="25">
        <v>160000</v>
      </c>
      <c r="F73" s="9">
        <v>9.433962264150943E-3</v>
      </c>
      <c r="G73" s="9">
        <v>3.4818204254162184E-3</v>
      </c>
    </row>
    <row r="74" spans="1:7">
      <c r="B74" t="s">
        <v>59</v>
      </c>
      <c r="D74" s="80">
        <v>6</v>
      </c>
      <c r="E74" s="25">
        <v>1979000</v>
      </c>
      <c r="F74" s="9">
        <v>5.6603773584905662E-2</v>
      </c>
      <c r="G74" s="9">
        <v>4.3065766386866849E-2</v>
      </c>
    </row>
    <row r="75" spans="1:7">
      <c r="C75" t="s">
        <v>86</v>
      </c>
      <c r="D75" s="80">
        <v>6</v>
      </c>
      <c r="E75" s="25">
        <v>1979000</v>
      </c>
      <c r="F75" s="9">
        <v>5.6603773584905662E-2</v>
      </c>
      <c r="G75" s="9">
        <v>4.3065766386866849E-2</v>
      </c>
    </row>
    <row r="76" spans="1:7">
      <c r="B76" t="s">
        <v>117</v>
      </c>
      <c r="D76" s="80">
        <v>1</v>
      </c>
      <c r="E76" s="25">
        <v>320000</v>
      </c>
      <c r="F76" s="9">
        <v>9.433962264150943E-3</v>
      </c>
      <c r="G76" s="9">
        <v>6.9636408508324367E-3</v>
      </c>
    </row>
    <row r="77" spans="1:7">
      <c r="C77" t="s">
        <v>118</v>
      </c>
      <c r="D77" s="80">
        <v>1</v>
      </c>
      <c r="E77" s="25">
        <v>320000</v>
      </c>
      <c r="F77" s="9">
        <v>9.433962264150943E-3</v>
      </c>
      <c r="G77" s="9">
        <v>6.9636408508324367E-3</v>
      </c>
    </row>
    <row r="78" spans="1:7">
      <c r="A78" t="s">
        <v>71</v>
      </c>
      <c r="D78" s="80">
        <v>1</v>
      </c>
      <c r="E78" s="25">
        <v>540000</v>
      </c>
      <c r="F78" s="9">
        <v>9.433962264150943E-3</v>
      </c>
      <c r="G78" s="9">
        <v>1.1751143935779737E-2</v>
      </c>
    </row>
    <row r="79" spans="1:7">
      <c r="B79" t="s">
        <v>72</v>
      </c>
      <c r="D79" s="80">
        <v>1</v>
      </c>
      <c r="E79" s="25">
        <v>540000</v>
      </c>
      <c r="F79" s="9">
        <v>9.433962264150943E-3</v>
      </c>
      <c r="G79" s="9">
        <v>1.1751143935779737E-2</v>
      </c>
    </row>
    <row r="80" spans="1:7">
      <c r="C80" t="s">
        <v>73</v>
      </c>
      <c r="D80" s="80">
        <v>1</v>
      </c>
      <c r="E80" s="25">
        <v>540000</v>
      </c>
      <c r="F80" s="9">
        <v>9.433962264150943E-3</v>
      </c>
      <c r="G80" s="9">
        <v>1.1751143935779737E-2</v>
      </c>
    </row>
    <row r="81" spans="1:7">
      <c r="A81" t="s">
        <v>29</v>
      </c>
      <c r="D81" s="80">
        <v>106</v>
      </c>
      <c r="E81" s="25">
        <v>45952973</v>
      </c>
      <c r="F81" s="9">
        <v>1</v>
      </c>
      <c r="G81" s="9">
        <v>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F50"/>
  <sheetViews>
    <sheetView workbookViewId="0">
      <pane ySplit="4" topLeftCell="A5" activePane="bottomLeft" state="frozen"/>
      <selection pane="bottomLeft" activeCell="A6" sqref="A6"/>
    </sheetView>
  </sheetViews>
  <sheetFormatPr defaultRowHeight="12.75"/>
  <cols>
    <col min="1" max="1" width="83.140625" customWidth="1"/>
    <col min="2" max="2" width="18.42578125" customWidth="1"/>
    <col min="3" max="3" width="10.7109375" bestFit="1" customWidth="1"/>
    <col min="4" max="4" width="13.7109375" bestFit="1" customWidth="1"/>
    <col min="5" max="5" width="16" bestFit="1" customWidth="1"/>
    <col min="6" max="6" width="19" bestFit="1" customWidth="1"/>
  </cols>
  <sheetData>
    <row r="1" spans="1:6">
      <c r="A1" s="79" t="s">
        <v>1</v>
      </c>
      <c r="B1" t="s">
        <v>28</v>
      </c>
    </row>
    <row r="3" spans="1:6">
      <c r="C3" s="79" t="s">
        <v>40</v>
      </c>
    </row>
    <row r="4" spans="1:6">
      <c r="A4" s="79" t="s">
        <v>39</v>
      </c>
      <c r="B4" s="79" t="s">
        <v>7</v>
      </c>
      <c r="C4" t="s">
        <v>8</v>
      </c>
      <c r="D4" t="s">
        <v>2</v>
      </c>
      <c r="E4" t="s">
        <v>30</v>
      </c>
      <c r="F4" t="s">
        <v>3</v>
      </c>
    </row>
    <row r="5" spans="1:6">
      <c r="A5" t="s">
        <v>154</v>
      </c>
      <c r="C5" s="80">
        <v>1</v>
      </c>
      <c r="D5" s="25">
        <v>61050</v>
      </c>
      <c r="E5" s="9">
        <v>6.25E-2</v>
      </c>
      <c r="F5" s="9">
        <v>4.117891073181096E-3</v>
      </c>
    </row>
    <row r="6" spans="1:6">
      <c r="B6" t="s">
        <v>85</v>
      </c>
      <c r="C6" s="80">
        <v>1</v>
      </c>
      <c r="D6" s="25">
        <v>61050</v>
      </c>
      <c r="E6" s="9">
        <v>6.25E-2</v>
      </c>
      <c r="F6" s="9">
        <v>4.117891073181096E-3</v>
      </c>
    </row>
    <row r="7" spans="1:6">
      <c r="C7" s="80"/>
      <c r="D7" s="25"/>
      <c r="E7" s="9"/>
      <c r="F7" s="9"/>
    </row>
    <row r="8" spans="1:6">
      <c r="A8" t="s">
        <v>139</v>
      </c>
      <c r="C8" s="80">
        <v>1</v>
      </c>
      <c r="D8" s="25">
        <v>200000</v>
      </c>
      <c r="E8" s="9">
        <v>6.25E-2</v>
      </c>
      <c r="F8" s="9">
        <v>1.3490224645965916E-2</v>
      </c>
    </row>
    <row r="9" spans="1:6">
      <c r="B9" t="s">
        <v>53</v>
      </c>
      <c r="C9" s="80">
        <v>1</v>
      </c>
      <c r="D9" s="25">
        <v>200000</v>
      </c>
      <c r="E9" s="9">
        <v>6.25E-2</v>
      </c>
      <c r="F9" s="9">
        <v>1.3490224645965916E-2</v>
      </c>
    </row>
    <row r="10" spans="1:6">
      <c r="C10" s="80"/>
      <c r="D10" s="25"/>
      <c r="E10" s="9"/>
      <c r="F10" s="9"/>
    </row>
    <row r="11" spans="1:6">
      <c r="A11" t="s">
        <v>152</v>
      </c>
      <c r="C11" s="80">
        <v>1</v>
      </c>
      <c r="D11" s="25">
        <v>297000</v>
      </c>
      <c r="E11" s="9">
        <v>6.25E-2</v>
      </c>
      <c r="F11" s="9">
        <v>2.0032983599259386E-2</v>
      </c>
    </row>
    <row r="12" spans="1:6">
      <c r="B12" t="s">
        <v>85</v>
      </c>
      <c r="C12" s="80">
        <v>1</v>
      </c>
      <c r="D12" s="25">
        <v>297000</v>
      </c>
      <c r="E12" s="9">
        <v>6.25E-2</v>
      </c>
      <c r="F12" s="9">
        <v>2.0032983599259386E-2</v>
      </c>
    </row>
    <row r="13" spans="1:6">
      <c r="C13" s="80"/>
      <c r="D13" s="25"/>
      <c r="E13" s="9"/>
      <c r="F13" s="9"/>
    </row>
    <row r="14" spans="1:6">
      <c r="A14" t="s">
        <v>142</v>
      </c>
      <c r="C14" s="80">
        <v>1</v>
      </c>
      <c r="D14" s="25">
        <v>725000</v>
      </c>
      <c r="E14" s="9">
        <v>6.25E-2</v>
      </c>
      <c r="F14" s="9">
        <v>4.8902064341626451E-2</v>
      </c>
    </row>
    <row r="15" spans="1:6">
      <c r="B15" t="s">
        <v>61</v>
      </c>
      <c r="C15" s="80">
        <v>1</v>
      </c>
      <c r="D15" s="25">
        <v>725000</v>
      </c>
      <c r="E15" s="9">
        <v>6.25E-2</v>
      </c>
      <c r="F15" s="9">
        <v>4.8902064341626451E-2</v>
      </c>
    </row>
    <row r="16" spans="1:6">
      <c r="C16" s="80"/>
      <c r="D16" s="25"/>
      <c r="E16" s="9"/>
      <c r="F16" s="9"/>
    </row>
    <row r="17" spans="1:6">
      <c r="A17" t="s">
        <v>44</v>
      </c>
      <c r="C17" s="80"/>
      <c r="D17" s="25"/>
      <c r="E17" s="9">
        <v>0</v>
      </c>
      <c r="F17" s="9">
        <v>0</v>
      </c>
    </row>
    <row r="18" spans="1:6">
      <c r="B18" t="s">
        <v>44</v>
      </c>
      <c r="C18" s="80"/>
      <c r="D18" s="25"/>
      <c r="E18" s="9">
        <v>0</v>
      </c>
      <c r="F18" s="9">
        <v>0</v>
      </c>
    </row>
    <row r="19" spans="1:6">
      <c r="C19" s="80"/>
      <c r="D19" s="25"/>
      <c r="E19" s="9"/>
      <c r="F19" s="9"/>
    </row>
    <row r="20" spans="1:6">
      <c r="A20" t="s">
        <v>132</v>
      </c>
      <c r="C20" s="80">
        <v>1</v>
      </c>
      <c r="D20" s="25">
        <v>35000</v>
      </c>
      <c r="E20" s="9">
        <v>6.25E-2</v>
      </c>
      <c r="F20" s="9">
        <v>2.3607893130440354E-3</v>
      </c>
    </row>
    <row r="21" spans="1:6">
      <c r="B21" t="s">
        <v>65</v>
      </c>
      <c r="C21" s="80">
        <v>1</v>
      </c>
      <c r="D21" s="25">
        <v>35000</v>
      </c>
      <c r="E21" s="9">
        <v>6.25E-2</v>
      </c>
      <c r="F21" s="9">
        <v>2.3607893130440354E-3</v>
      </c>
    </row>
    <row r="22" spans="1:6">
      <c r="C22" s="80"/>
      <c r="D22" s="25"/>
      <c r="E22" s="9"/>
      <c r="F22" s="9"/>
    </row>
    <row r="23" spans="1:6">
      <c r="A23" t="s">
        <v>129</v>
      </c>
      <c r="C23" s="80">
        <v>1</v>
      </c>
      <c r="D23" s="25">
        <v>50000</v>
      </c>
      <c r="E23" s="9">
        <v>6.25E-2</v>
      </c>
      <c r="F23" s="9">
        <v>3.3725561614914791E-3</v>
      </c>
    </row>
    <row r="24" spans="1:6">
      <c r="B24" t="s">
        <v>65</v>
      </c>
      <c r="C24" s="80">
        <v>1</v>
      </c>
      <c r="D24" s="25">
        <v>50000</v>
      </c>
      <c r="E24" s="9">
        <v>6.25E-2</v>
      </c>
      <c r="F24" s="9">
        <v>3.3725561614914791E-3</v>
      </c>
    </row>
    <row r="25" spans="1:6">
      <c r="C25" s="80"/>
      <c r="D25" s="25"/>
      <c r="E25" s="9"/>
      <c r="F25" s="9"/>
    </row>
    <row r="26" spans="1:6">
      <c r="A26" t="s">
        <v>134</v>
      </c>
      <c r="C26" s="80">
        <v>2</v>
      </c>
      <c r="D26" s="25">
        <v>310000</v>
      </c>
      <c r="E26" s="9">
        <v>0.125</v>
      </c>
      <c r="F26" s="9">
        <v>2.090984820124717E-2</v>
      </c>
    </row>
    <row r="27" spans="1:6">
      <c r="B27" t="s">
        <v>61</v>
      </c>
      <c r="C27" s="80">
        <v>2</v>
      </c>
      <c r="D27" s="25">
        <v>310000</v>
      </c>
      <c r="E27" s="9">
        <v>0.125</v>
      </c>
      <c r="F27" s="9">
        <v>2.090984820124717E-2</v>
      </c>
    </row>
    <row r="28" spans="1:6">
      <c r="C28" s="80"/>
      <c r="D28" s="25"/>
      <c r="E28" s="9"/>
      <c r="F28" s="9"/>
    </row>
    <row r="29" spans="1:6">
      <c r="A29" t="s">
        <v>126</v>
      </c>
      <c r="C29" s="80">
        <v>1</v>
      </c>
      <c r="D29" s="25">
        <v>100000</v>
      </c>
      <c r="E29" s="9">
        <v>6.25E-2</v>
      </c>
      <c r="F29" s="9">
        <v>6.7451123229829582E-3</v>
      </c>
    </row>
    <row r="30" spans="1:6">
      <c r="B30" t="s">
        <v>61</v>
      </c>
      <c r="C30" s="80">
        <v>1</v>
      </c>
      <c r="D30" s="25">
        <v>100000</v>
      </c>
      <c r="E30" s="9">
        <v>6.25E-2</v>
      </c>
      <c r="F30" s="9">
        <v>6.7451123229829582E-3</v>
      </c>
    </row>
    <row r="31" spans="1:6">
      <c r="C31" s="80"/>
      <c r="D31" s="25"/>
      <c r="E31" s="9"/>
      <c r="F31" s="9"/>
    </row>
    <row r="32" spans="1:6">
      <c r="A32" t="s">
        <v>156</v>
      </c>
      <c r="C32" s="80">
        <v>1</v>
      </c>
      <c r="D32" s="25">
        <v>39000</v>
      </c>
      <c r="E32" s="9">
        <v>6.25E-2</v>
      </c>
      <c r="F32" s="9">
        <v>2.6305938059633539E-3</v>
      </c>
    </row>
    <row r="33" spans="1:6">
      <c r="B33" t="s">
        <v>61</v>
      </c>
      <c r="C33" s="80">
        <v>1</v>
      </c>
      <c r="D33" s="25">
        <v>39000</v>
      </c>
      <c r="E33" s="9">
        <v>6.25E-2</v>
      </c>
      <c r="F33" s="9">
        <v>2.6305938059633539E-3</v>
      </c>
    </row>
    <row r="34" spans="1:6">
      <c r="C34" s="80"/>
      <c r="D34" s="25"/>
      <c r="E34" s="9"/>
      <c r="F34" s="9"/>
    </row>
    <row r="35" spans="1:6">
      <c r="A35" t="s">
        <v>149</v>
      </c>
      <c r="C35" s="80">
        <v>1</v>
      </c>
      <c r="D35" s="25">
        <v>11000000</v>
      </c>
      <c r="E35" s="9">
        <v>6.25E-2</v>
      </c>
      <c r="F35" s="9">
        <v>0.74196235552812539</v>
      </c>
    </row>
    <row r="36" spans="1:6">
      <c r="B36" t="s">
        <v>74</v>
      </c>
      <c r="C36" s="80">
        <v>1</v>
      </c>
      <c r="D36" s="25">
        <v>11000000</v>
      </c>
      <c r="E36" s="9">
        <v>6.25E-2</v>
      </c>
      <c r="F36" s="9">
        <v>0.74196235552812539</v>
      </c>
    </row>
    <row r="37" spans="1:6">
      <c r="C37" s="80"/>
      <c r="D37" s="25"/>
      <c r="E37" s="9"/>
      <c r="F37" s="9"/>
    </row>
    <row r="38" spans="1:6">
      <c r="A38" t="s">
        <v>136</v>
      </c>
      <c r="C38" s="80">
        <v>1</v>
      </c>
      <c r="D38" s="25">
        <v>350000</v>
      </c>
      <c r="E38" s="9">
        <v>6.25E-2</v>
      </c>
      <c r="F38" s="9">
        <v>2.3607893130440354E-2</v>
      </c>
    </row>
    <row r="39" spans="1:6">
      <c r="B39" t="s">
        <v>53</v>
      </c>
      <c r="C39" s="80">
        <v>1</v>
      </c>
      <c r="D39" s="25">
        <v>350000</v>
      </c>
      <c r="E39" s="9">
        <v>6.25E-2</v>
      </c>
      <c r="F39" s="9">
        <v>2.3607893130440354E-2</v>
      </c>
    </row>
    <row r="40" spans="1:6">
      <c r="C40" s="80"/>
      <c r="D40" s="25"/>
      <c r="E40" s="9"/>
      <c r="F40" s="9"/>
    </row>
    <row r="41" spans="1:6">
      <c r="A41" t="s">
        <v>147</v>
      </c>
      <c r="C41" s="80">
        <v>2</v>
      </c>
      <c r="D41" s="25">
        <v>366000</v>
      </c>
      <c r="E41" s="9">
        <v>0.125</v>
      </c>
      <c r="F41" s="9">
        <v>2.4687111102117628E-2</v>
      </c>
    </row>
    <row r="42" spans="1:6">
      <c r="B42" t="s">
        <v>53</v>
      </c>
      <c r="C42" s="80">
        <v>2</v>
      </c>
      <c r="D42" s="25">
        <v>366000</v>
      </c>
      <c r="E42" s="9">
        <v>0.125</v>
      </c>
      <c r="F42" s="9">
        <v>2.4687111102117628E-2</v>
      </c>
    </row>
    <row r="43" spans="1:6">
      <c r="C43" s="80"/>
      <c r="D43" s="25"/>
      <c r="E43" s="9"/>
      <c r="F43" s="9"/>
    </row>
    <row r="44" spans="1:6">
      <c r="A44" t="s">
        <v>145</v>
      </c>
      <c r="C44" s="80">
        <v>1</v>
      </c>
      <c r="D44" s="25">
        <v>892500</v>
      </c>
      <c r="E44" s="9">
        <v>6.25E-2</v>
      </c>
      <c r="F44" s="9">
        <v>6.0200127482622906E-2</v>
      </c>
    </row>
    <row r="45" spans="1:6">
      <c r="B45" t="s">
        <v>53</v>
      </c>
      <c r="C45" s="80">
        <v>1</v>
      </c>
      <c r="D45" s="25">
        <v>892500</v>
      </c>
      <c r="E45" s="9">
        <v>6.25E-2</v>
      </c>
      <c r="F45" s="9">
        <v>6.0200127482622906E-2</v>
      </c>
    </row>
    <row r="46" spans="1:6">
      <c r="C46" s="80"/>
      <c r="D46" s="25"/>
      <c r="E46" s="9"/>
      <c r="F46" s="9"/>
    </row>
    <row r="47" spans="1:6">
      <c r="A47" t="s">
        <v>157</v>
      </c>
      <c r="C47" s="80">
        <v>1</v>
      </c>
      <c r="D47" s="25">
        <v>400000</v>
      </c>
      <c r="E47" s="9">
        <v>6.25E-2</v>
      </c>
      <c r="F47" s="9">
        <v>2.6980449291931833E-2</v>
      </c>
    </row>
    <row r="48" spans="1:6">
      <c r="B48" t="s">
        <v>53</v>
      </c>
      <c r="C48" s="80">
        <v>1</v>
      </c>
      <c r="D48" s="25">
        <v>400000</v>
      </c>
      <c r="E48" s="9">
        <v>6.25E-2</v>
      </c>
      <c r="F48" s="9">
        <v>2.6980449291931833E-2</v>
      </c>
    </row>
    <row r="49" spans="1:6">
      <c r="C49" s="80"/>
      <c r="D49" s="25"/>
      <c r="E49" s="9"/>
      <c r="F49" s="9"/>
    </row>
    <row r="50" spans="1:6">
      <c r="A50" t="s">
        <v>29</v>
      </c>
      <c r="C50" s="80">
        <v>16</v>
      </c>
      <c r="D50" s="25">
        <v>14825550</v>
      </c>
      <c r="E50" s="9">
        <v>1</v>
      </c>
      <c r="F50" s="9">
        <v>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10"/>
  <dimension ref="A1:L107"/>
  <sheetViews>
    <sheetView workbookViewId="0">
      <selection activeCell="A2" sqref="A2"/>
    </sheetView>
  </sheetViews>
  <sheetFormatPr defaultRowHeight="12.75"/>
  <cols>
    <col min="1" max="1" width="27.42578125" customWidth="1"/>
    <col min="2" max="2" width="9.5703125" customWidth="1"/>
    <col min="3" max="3" width="19.7109375" customWidth="1"/>
    <col min="5" max="5" width="24.5703125" customWidth="1"/>
    <col min="6" max="6" width="11.28515625" customWidth="1"/>
    <col min="7" max="7" width="14.7109375" customWidth="1"/>
    <col min="9" max="9" width="12.140625" customWidth="1"/>
    <col min="10" max="10" width="14.140625" customWidth="1"/>
    <col min="11" max="11" width="15.28515625" customWidth="1"/>
    <col min="12" max="12" width="20.5703125" customWidth="1"/>
    <col min="13" max="13" width="10.140625" bestFit="1" customWidth="1"/>
  </cols>
  <sheetData>
    <row r="1" spans="1:12">
      <c r="A1" s="89" t="s">
        <v>0</v>
      </c>
      <c r="B1" s="89" t="s">
        <v>35</v>
      </c>
      <c r="C1" s="89" t="s">
        <v>26</v>
      </c>
      <c r="D1" s="89" t="s">
        <v>31</v>
      </c>
      <c r="E1" s="89" t="s">
        <v>27</v>
      </c>
      <c r="F1" s="89" t="s">
        <v>32</v>
      </c>
      <c r="G1" s="89" t="s">
        <v>36</v>
      </c>
      <c r="H1" s="89" t="s">
        <v>37</v>
      </c>
      <c r="I1" s="89" t="s">
        <v>38</v>
      </c>
      <c r="J1" s="89" t="s">
        <v>33</v>
      </c>
      <c r="K1" s="94" t="s">
        <v>42</v>
      </c>
      <c r="L1">
        <v>107</v>
      </c>
    </row>
    <row r="2" spans="1:12" ht="15">
      <c r="A2" s="108" t="s">
        <v>93</v>
      </c>
      <c r="B2" s="108" t="s">
        <v>158</v>
      </c>
      <c r="C2" s="108" t="s">
        <v>94</v>
      </c>
      <c r="D2" s="108" t="s">
        <v>95</v>
      </c>
      <c r="E2" s="108" t="s">
        <v>54</v>
      </c>
      <c r="F2" s="109">
        <v>676927</v>
      </c>
      <c r="G2" s="110">
        <v>502950</v>
      </c>
      <c r="H2" s="108" t="s">
        <v>70</v>
      </c>
      <c r="I2" s="108" t="s">
        <v>70</v>
      </c>
      <c r="J2" s="111">
        <v>45275</v>
      </c>
    </row>
    <row r="3" spans="1:12" ht="15">
      <c r="A3" s="108" t="s">
        <v>93</v>
      </c>
      <c r="B3" s="108" t="s">
        <v>158</v>
      </c>
      <c r="C3" s="108" t="s">
        <v>94</v>
      </c>
      <c r="D3" s="108" t="s">
        <v>95</v>
      </c>
      <c r="E3" s="108" t="s">
        <v>54</v>
      </c>
      <c r="F3" s="109">
        <v>676714</v>
      </c>
      <c r="G3" s="110">
        <v>549950</v>
      </c>
      <c r="H3" s="108" t="s">
        <v>70</v>
      </c>
      <c r="I3" s="108" t="s">
        <v>70</v>
      </c>
      <c r="J3" s="111">
        <v>45268</v>
      </c>
    </row>
    <row r="4" spans="1:12" ht="15">
      <c r="A4" s="108" t="s">
        <v>65</v>
      </c>
      <c r="B4" s="108" t="s">
        <v>159</v>
      </c>
      <c r="C4" s="108" t="s">
        <v>66</v>
      </c>
      <c r="D4" s="108" t="s">
        <v>67</v>
      </c>
      <c r="E4" s="108" t="s">
        <v>54</v>
      </c>
      <c r="F4" s="109">
        <v>676536</v>
      </c>
      <c r="G4" s="110">
        <v>397000</v>
      </c>
      <c r="H4" s="108" t="s">
        <v>57</v>
      </c>
      <c r="I4" s="108" t="s">
        <v>70</v>
      </c>
      <c r="J4" s="111">
        <v>45264</v>
      </c>
    </row>
    <row r="5" spans="1:12" ht="15">
      <c r="A5" s="108" t="s">
        <v>61</v>
      </c>
      <c r="B5" s="108" t="s">
        <v>160</v>
      </c>
      <c r="C5" s="108" t="s">
        <v>78</v>
      </c>
      <c r="D5" s="108" t="s">
        <v>82</v>
      </c>
      <c r="E5" s="108" t="s">
        <v>77</v>
      </c>
      <c r="F5" s="109">
        <v>677077</v>
      </c>
      <c r="G5" s="110">
        <v>294900</v>
      </c>
      <c r="H5" s="108" t="s">
        <v>57</v>
      </c>
      <c r="I5" s="108" t="s">
        <v>70</v>
      </c>
      <c r="J5" s="111">
        <v>45281</v>
      </c>
    </row>
    <row r="6" spans="1:12" ht="15">
      <c r="A6" s="108" t="s">
        <v>61</v>
      </c>
      <c r="B6" s="108" t="s">
        <v>160</v>
      </c>
      <c r="C6" s="108" t="s">
        <v>78</v>
      </c>
      <c r="D6" s="108" t="s">
        <v>82</v>
      </c>
      <c r="E6" s="108" t="s">
        <v>54</v>
      </c>
      <c r="F6" s="109">
        <v>676644</v>
      </c>
      <c r="G6" s="110">
        <v>680000</v>
      </c>
      <c r="H6" s="108" t="s">
        <v>57</v>
      </c>
      <c r="I6" s="108" t="s">
        <v>70</v>
      </c>
      <c r="J6" s="111">
        <v>45267</v>
      </c>
    </row>
    <row r="7" spans="1:12" ht="15">
      <c r="A7" s="108" t="s">
        <v>61</v>
      </c>
      <c r="B7" s="108" t="s">
        <v>160</v>
      </c>
      <c r="C7" s="108" t="s">
        <v>78</v>
      </c>
      <c r="D7" s="108" t="s">
        <v>82</v>
      </c>
      <c r="E7" s="108" t="s">
        <v>77</v>
      </c>
      <c r="F7" s="109">
        <v>676622</v>
      </c>
      <c r="G7" s="110">
        <v>394000</v>
      </c>
      <c r="H7" s="108" t="s">
        <v>57</v>
      </c>
      <c r="I7" s="108" t="s">
        <v>70</v>
      </c>
      <c r="J7" s="111">
        <v>45266</v>
      </c>
    </row>
    <row r="8" spans="1:12" ht="15">
      <c r="A8" s="108" t="s">
        <v>61</v>
      </c>
      <c r="B8" s="108" t="s">
        <v>160</v>
      </c>
      <c r="C8" s="108" t="s">
        <v>68</v>
      </c>
      <c r="D8" s="108" t="s">
        <v>122</v>
      </c>
      <c r="E8" s="108" t="s">
        <v>54</v>
      </c>
      <c r="F8" s="109">
        <v>677270</v>
      </c>
      <c r="G8" s="110">
        <v>489000</v>
      </c>
      <c r="H8" s="108" t="s">
        <v>57</v>
      </c>
      <c r="I8" s="108" t="s">
        <v>70</v>
      </c>
      <c r="J8" s="111">
        <v>45289</v>
      </c>
    </row>
    <row r="9" spans="1:12" ht="15">
      <c r="A9" s="108" t="s">
        <v>61</v>
      </c>
      <c r="B9" s="108" t="s">
        <v>160</v>
      </c>
      <c r="C9" s="108" t="s">
        <v>68</v>
      </c>
      <c r="D9" s="108" t="s">
        <v>69</v>
      </c>
      <c r="E9" s="108" t="s">
        <v>54</v>
      </c>
      <c r="F9" s="109">
        <v>676563</v>
      </c>
      <c r="G9" s="110">
        <v>462118</v>
      </c>
      <c r="H9" s="108" t="s">
        <v>70</v>
      </c>
      <c r="I9" s="108" t="s">
        <v>70</v>
      </c>
      <c r="J9" s="111">
        <v>45264</v>
      </c>
    </row>
    <row r="10" spans="1:12" ht="15">
      <c r="A10" s="108" t="s">
        <v>61</v>
      </c>
      <c r="B10" s="108" t="s">
        <v>160</v>
      </c>
      <c r="C10" s="108" t="s">
        <v>68</v>
      </c>
      <c r="D10" s="108" t="s">
        <v>69</v>
      </c>
      <c r="E10" s="108" t="s">
        <v>54</v>
      </c>
      <c r="F10" s="109">
        <v>676558</v>
      </c>
      <c r="G10" s="110">
        <v>595878</v>
      </c>
      <c r="H10" s="108" t="s">
        <v>70</v>
      </c>
      <c r="I10" s="108" t="s">
        <v>70</v>
      </c>
      <c r="J10" s="111">
        <v>45264</v>
      </c>
    </row>
    <row r="11" spans="1:12" ht="15">
      <c r="A11" s="108" t="s">
        <v>61</v>
      </c>
      <c r="B11" s="108" t="s">
        <v>160</v>
      </c>
      <c r="C11" s="108" t="s">
        <v>68</v>
      </c>
      <c r="D11" s="108" t="s">
        <v>69</v>
      </c>
      <c r="E11" s="108" t="s">
        <v>54</v>
      </c>
      <c r="F11" s="109">
        <v>676553</v>
      </c>
      <c r="G11" s="110">
        <v>561150</v>
      </c>
      <c r="H11" s="108" t="s">
        <v>70</v>
      </c>
      <c r="I11" s="108" t="s">
        <v>70</v>
      </c>
      <c r="J11" s="111">
        <v>45264</v>
      </c>
    </row>
    <row r="12" spans="1:12" ht="15">
      <c r="A12" s="108" t="s">
        <v>61</v>
      </c>
      <c r="B12" s="108" t="s">
        <v>160</v>
      </c>
      <c r="C12" s="108" t="s">
        <v>68</v>
      </c>
      <c r="D12" s="108" t="s">
        <v>69</v>
      </c>
      <c r="E12" s="108" t="s">
        <v>54</v>
      </c>
      <c r="F12" s="109">
        <v>676549</v>
      </c>
      <c r="G12" s="110">
        <v>504659</v>
      </c>
      <c r="H12" s="108" t="s">
        <v>70</v>
      </c>
      <c r="I12" s="108" t="s">
        <v>70</v>
      </c>
      <c r="J12" s="111">
        <v>45264</v>
      </c>
    </row>
    <row r="13" spans="1:12" ht="15">
      <c r="A13" s="108" t="s">
        <v>61</v>
      </c>
      <c r="B13" s="108" t="s">
        <v>160</v>
      </c>
      <c r="C13" s="108" t="s">
        <v>63</v>
      </c>
      <c r="D13" s="108" t="s">
        <v>64</v>
      </c>
      <c r="E13" s="108" t="s">
        <v>62</v>
      </c>
      <c r="F13" s="109">
        <v>676525</v>
      </c>
      <c r="G13" s="110">
        <v>374000</v>
      </c>
      <c r="H13" s="108" t="s">
        <v>57</v>
      </c>
      <c r="I13" s="108" t="s">
        <v>70</v>
      </c>
      <c r="J13" s="111">
        <v>45264</v>
      </c>
    </row>
    <row r="14" spans="1:12" ht="15">
      <c r="A14" s="108" t="s">
        <v>61</v>
      </c>
      <c r="B14" s="108" t="s">
        <v>160</v>
      </c>
      <c r="C14" s="108" t="s">
        <v>63</v>
      </c>
      <c r="D14" s="108" t="s">
        <v>64</v>
      </c>
      <c r="E14" s="108" t="s">
        <v>62</v>
      </c>
      <c r="F14" s="109">
        <v>676521</v>
      </c>
      <c r="G14" s="110">
        <v>374000</v>
      </c>
      <c r="H14" s="108" t="s">
        <v>57</v>
      </c>
      <c r="I14" s="108" t="s">
        <v>70</v>
      </c>
      <c r="J14" s="111">
        <v>45264</v>
      </c>
    </row>
    <row r="15" spans="1:12" ht="15">
      <c r="A15" s="108" t="s">
        <v>61</v>
      </c>
      <c r="B15" s="108" t="s">
        <v>160</v>
      </c>
      <c r="C15" s="108" t="s">
        <v>88</v>
      </c>
      <c r="D15" s="108" t="s">
        <v>89</v>
      </c>
      <c r="E15" s="108" t="s">
        <v>77</v>
      </c>
      <c r="F15" s="109">
        <v>676670</v>
      </c>
      <c r="G15" s="110">
        <v>380000</v>
      </c>
      <c r="H15" s="108" t="s">
        <v>57</v>
      </c>
      <c r="I15" s="108" t="s">
        <v>70</v>
      </c>
      <c r="J15" s="111">
        <v>45267</v>
      </c>
    </row>
    <row r="16" spans="1:12" ht="15">
      <c r="A16" s="108" t="s">
        <v>61</v>
      </c>
      <c r="B16" s="108" t="s">
        <v>160</v>
      </c>
      <c r="C16" s="108" t="s">
        <v>115</v>
      </c>
      <c r="D16" s="108" t="s">
        <v>116</v>
      </c>
      <c r="E16" s="108" t="s">
        <v>54</v>
      </c>
      <c r="F16" s="109">
        <v>677082</v>
      </c>
      <c r="G16" s="110">
        <v>356000</v>
      </c>
      <c r="H16" s="108" t="s">
        <v>57</v>
      </c>
      <c r="I16" s="108" t="s">
        <v>70</v>
      </c>
      <c r="J16" s="111">
        <v>45281</v>
      </c>
    </row>
    <row r="17" spans="1:10" ht="15">
      <c r="A17" s="108" t="s">
        <v>61</v>
      </c>
      <c r="B17" s="108" t="s">
        <v>160</v>
      </c>
      <c r="C17" s="108" t="s">
        <v>63</v>
      </c>
      <c r="D17" s="108" t="s">
        <v>64</v>
      </c>
      <c r="E17" s="108" t="s">
        <v>58</v>
      </c>
      <c r="F17" s="109">
        <v>676527</v>
      </c>
      <c r="G17" s="110">
        <v>11000</v>
      </c>
      <c r="H17" s="108" t="s">
        <v>57</v>
      </c>
      <c r="I17" s="108" t="s">
        <v>70</v>
      </c>
      <c r="J17" s="111">
        <v>45264</v>
      </c>
    </row>
    <row r="18" spans="1:10" ht="15">
      <c r="A18" s="108" t="s">
        <v>61</v>
      </c>
      <c r="B18" s="108" t="s">
        <v>160</v>
      </c>
      <c r="C18" s="108" t="s">
        <v>78</v>
      </c>
      <c r="D18" s="108" t="s">
        <v>113</v>
      </c>
      <c r="E18" s="108" t="s">
        <v>54</v>
      </c>
      <c r="F18" s="109">
        <v>677026</v>
      </c>
      <c r="G18" s="110">
        <v>465000</v>
      </c>
      <c r="H18" s="108" t="s">
        <v>57</v>
      </c>
      <c r="I18" s="108" t="s">
        <v>70</v>
      </c>
      <c r="J18" s="111">
        <v>45280</v>
      </c>
    </row>
    <row r="19" spans="1:10" ht="15">
      <c r="A19" s="108" t="s">
        <v>61</v>
      </c>
      <c r="B19" s="108" t="s">
        <v>160</v>
      </c>
      <c r="C19" s="108" t="s">
        <v>78</v>
      </c>
      <c r="D19" s="108" t="s">
        <v>82</v>
      </c>
      <c r="E19" s="108" t="s">
        <v>54</v>
      </c>
      <c r="F19" s="109">
        <v>677254</v>
      </c>
      <c r="G19" s="110">
        <v>314900</v>
      </c>
      <c r="H19" s="108" t="s">
        <v>57</v>
      </c>
      <c r="I19" s="108" t="s">
        <v>70</v>
      </c>
      <c r="J19" s="111">
        <v>45288</v>
      </c>
    </row>
    <row r="20" spans="1:10" ht="15">
      <c r="A20" s="108" t="s">
        <v>61</v>
      </c>
      <c r="B20" s="108" t="s">
        <v>160</v>
      </c>
      <c r="C20" s="108" t="s">
        <v>68</v>
      </c>
      <c r="D20" s="108" t="s">
        <v>122</v>
      </c>
      <c r="E20" s="108" t="s">
        <v>54</v>
      </c>
      <c r="F20" s="109">
        <v>677245</v>
      </c>
      <c r="G20" s="110">
        <v>515500</v>
      </c>
      <c r="H20" s="108" t="s">
        <v>57</v>
      </c>
      <c r="I20" s="108" t="s">
        <v>70</v>
      </c>
      <c r="J20" s="111">
        <v>45288</v>
      </c>
    </row>
    <row r="21" spans="1:10" ht="15">
      <c r="A21" s="108" t="s">
        <v>61</v>
      </c>
      <c r="B21" s="108" t="s">
        <v>160</v>
      </c>
      <c r="C21" s="108" t="s">
        <v>78</v>
      </c>
      <c r="D21" s="108" t="s">
        <v>82</v>
      </c>
      <c r="E21" s="108" t="s">
        <v>54</v>
      </c>
      <c r="F21" s="109">
        <v>677131</v>
      </c>
      <c r="G21" s="110">
        <v>380000</v>
      </c>
      <c r="H21" s="108" t="s">
        <v>57</v>
      </c>
      <c r="I21" s="108" t="s">
        <v>70</v>
      </c>
      <c r="J21" s="111">
        <v>45282</v>
      </c>
    </row>
    <row r="22" spans="1:10" ht="15">
      <c r="A22" s="108" t="s">
        <v>61</v>
      </c>
      <c r="B22" s="108" t="s">
        <v>160</v>
      </c>
      <c r="C22" s="108" t="s">
        <v>68</v>
      </c>
      <c r="D22" s="108" t="s">
        <v>103</v>
      </c>
      <c r="E22" s="108" t="s">
        <v>54</v>
      </c>
      <c r="F22" s="109">
        <v>677128</v>
      </c>
      <c r="G22" s="110">
        <v>355000</v>
      </c>
      <c r="H22" s="108" t="s">
        <v>57</v>
      </c>
      <c r="I22" s="108" t="s">
        <v>70</v>
      </c>
      <c r="J22" s="111">
        <v>45282</v>
      </c>
    </row>
    <row r="23" spans="1:10" ht="15">
      <c r="A23" s="108" t="s">
        <v>61</v>
      </c>
      <c r="B23" s="108" t="s">
        <v>160</v>
      </c>
      <c r="C23" s="108" t="s">
        <v>68</v>
      </c>
      <c r="D23" s="108" t="s">
        <v>103</v>
      </c>
      <c r="E23" s="108" t="s">
        <v>58</v>
      </c>
      <c r="F23" s="109">
        <v>677126</v>
      </c>
      <c r="G23" s="110">
        <v>115000</v>
      </c>
      <c r="H23" s="108" t="s">
        <v>57</v>
      </c>
      <c r="I23" s="108" t="s">
        <v>70</v>
      </c>
      <c r="J23" s="111">
        <v>45282</v>
      </c>
    </row>
    <row r="24" spans="1:10" ht="15">
      <c r="A24" s="108" t="s">
        <v>61</v>
      </c>
      <c r="B24" s="108" t="s">
        <v>160</v>
      </c>
      <c r="C24" s="108" t="s">
        <v>68</v>
      </c>
      <c r="D24" s="108" t="s">
        <v>116</v>
      </c>
      <c r="E24" s="108" t="s">
        <v>54</v>
      </c>
      <c r="F24" s="109">
        <v>677098</v>
      </c>
      <c r="G24" s="110">
        <v>410400</v>
      </c>
      <c r="H24" s="108" t="s">
        <v>70</v>
      </c>
      <c r="I24" s="108" t="s">
        <v>70</v>
      </c>
      <c r="J24" s="111">
        <v>45281</v>
      </c>
    </row>
    <row r="25" spans="1:10" ht="15">
      <c r="A25" s="108" t="s">
        <v>61</v>
      </c>
      <c r="B25" s="108" t="s">
        <v>160</v>
      </c>
      <c r="C25" s="108" t="s">
        <v>68</v>
      </c>
      <c r="D25" s="108" t="s">
        <v>92</v>
      </c>
      <c r="E25" s="108" t="s">
        <v>54</v>
      </c>
      <c r="F25" s="109">
        <v>677086</v>
      </c>
      <c r="G25" s="110">
        <v>690000</v>
      </c>
      <c r="H25" s="108" t="s">
        <v>57</v>
      </c>
      <c r="I25" s="108" t="s">
        <v>70</v>
      </c>
      <c r="J25" s="111">
        <v>45281</v>
      </c>
    </row>
    <row r="26" spans="1:10" ht="15">
      <c r="A26" s="108" t="s">
        <v>61</v>
      </c>
      <c r="B26" s="108" t="s">
        <v>160</v>
      </c>
      <c r="C26" s="108" t="s">
        <v>68</v>
      </c>
      <c r="D26" s="108" t="s">
        <v>110</v>
      </c>
      <c r="E26" s="108" t="s">
        <v>54</v>
      </c>
      <c r="F26" s="109">
        <v>677003</v>
      </c>
      <c r="G26" s="110">
        <v>419000</v>
      </c>
      <c r="H26" s="108" t="s">
        <v>57</v>
      </c>
      <c r="I26" s="108" t="s">
        <v>70</v>
      </c>
      <c r="J26" s="111">
        <v>45279</v>
      </c>
    </row>
    <row r="27" spans="1:10" ht="15">
      <c r="A27" s="108" t="s">
        <v>61</v>
      </c>
      <c r="B27" s="108" t="s">
        <v>160</v>
      </c>
      <c r="C27" s="108" t="s">
        <v>68</v>
      </c>
      <c r="D27" s="108" t="s">
        <v>110</v>
      </c>
      <c r="E27" s="108" t="s">
        <v>54</v>
      </c>
      <c r="F27" s="109">
        <v>676946</v>
      </c>
      <c r="G27" s="110">
        <v>419000</v>
      </c>
      <c r="H27" s="108" t="s">
        <v>57</v>
      </c>
      <c r="I27" s="108" t="s">
        <v>70</v>
      </c>
      <c r="J27" s="111">
        <v>45278</v>
      </c>
    </row>
    <row r="28" spans="1:10" ht="15">
      <c r="A28" s="108" t="s">
        <v>61</v>
      </c>
      <c r="B28" s="108" t="s">
        <v>160</v>
      </c>
      <c r="C28" s="108" t="s">
        <v>63</v>
      </c>
      <c r="D28" s="108" t="s">
        <v>64</v>
      </c>
      <c r="E28" s="108" t="s">
        <v>62</v>
      </c>
      <c r="F28" s="109">
        <v>676519</v>
      </c>
      <c r="G28" s="110">
        <v>369000</v>
      </c>
      <c r="H28" s="108" t="s">
        <v>57</v>
      </c>
      <c r="I28" s="108" t="s">
        <v>70</v>
      </c>
      <c r="J28" s="111">
        <v>45264</v>
      </c>
    </row>
    <row r="29" spans="1:10" ht="15">
      <c r="A29" s="108" t="s">
        <v>61</v>
      </c>
      <c r="B29" s="108" t="s">
        <v>160</v>
      </c>
      <c r="C29" s="108" t="s">
        <v>68</v>
      </c>
      <c r="D29" s="108" t="s">
        <v>103</v>
      </c>
      <c r="E29" s="108" t="s">
        <v>58</v>
      </c>
      <c r="F29" s="109">
        <v>676805</v>
      </c>
      <c r="G29" s="110">
        <v>54000</v>
      </c>
      <c r="H29" s="108" t="s">
        <v>57</v>
      </c>
      <c r="I29" s="108" t="s">
        <v>70</v>
      </c>
      <c r="J29" s="111">
        <v>45272</v>
      </c>
    </row>
    <row r="30" spans="1:10" ht="15">
      <c r="A30" s="108" t="s">
        <v>61</v>
      </c>
      <c r="B30" s="108" t="s">
        <v>160</v>
      </c>
      <c r="C30" s="108" t="s">
        <v>63</v>
      </c>
      <c r="D30" s="108" t="s">
        <v>64</v>
      </c>
      <c r="E30" s="108" t="s">
        <v>62</v>
      </c>
      <c r="F30" s="109">
        <v>676523</v>
      </c>
      <c r="G30" s="110">
        <v>350000</v>
      </c>
      <c r="H30" s="108" t="s">
        <v>57</v>
      </c>
      <c r="I30" s="108" t="s">
        <v>70</v>
      </c>
      <c r="J30" s="111">
        <v>45264</v>
      </c>
    </row>
    <row r="31" spans="1:10" ht="15">
      <c r="A31" s="108" t="s">
        <v>61</v>
      </c>
      <c r="B31" s="108" t="s">
        <v>160</v>
      </c>
      <c r="C31" s="108" t="s">
        <v>78</v>
      </c>
      <c r="D31" s="108" t="s">
        <v>82</v>
      </c>
      <c r="E31" s="108" t="s">
        <v>54</v>
      </c>
      <c r="F31" s="109">
        <v>676688</v>
      </c>
      <c r="G31" s="110">
        <v>255000</v>
      </c>
      <c r="H31" s="108" t="s">
        <v>57</v>
      </c>
      <c r="I31" s="108" t="s">
        <v>70</v>
      </c>
      <c r="J31" s="111">
        <v>45268</v>
      </c>
    </row>
    <row r="32" spans="1:10" ht="15">
      <c r="A32" s="108" t="s">
        <v>61</v>
      </c>
      <c r="B32" s="108" t="s">
        <v>160</v>
      </c>
      <c r="C32" s="108" t="s">
        <v>68</v>
      </c>
      <c r="D32" s="108" t="s">
        <v>103</v>
      </c>
      <c r="E32" s="108" t="s">
        <v>54</v>
      </c>
      <c r="F32" s="109">
        <v>676875</v>
      </c>
      <c r="G32" s="110">
        <v>389000</v>
      </c>
      <c r="H32" s="108" t="s">
        <v>57</v>
      </c>
      <c r="I32" s="108" t="s">
        <v>70</v>
      </c>
      <c r="J32" s="111">
        <v>45274</v>
      </c>
    </row>
    <row r="33" spans="1:10" ht="15">
      <c r="A33" s="108" t="s">
        <v>61</v>
      </c>
      <c r="B33" s="108" t="s">
        <v>160</v>
      </c>
      <c r="C33" s="108" t="s">
        <v>98</v>
      </c>
      <c r="D33" s="108" t="s">
        <v>99</v>
      </c>
      <c r="E33" s="108" t="s">
        <v>58</v>
      </c>
      <c r="F33" s="109">
        <v>676750</v>
      </c>
      <c r="G33" s="110">
        <v>125000</v>
      </c>
      <c r="H33" s="108" t="s">
        <v>57</v>
      </c>
      <c r="I33" s="108" t="s">
        <v>70</v>
      </c>
      <c r="J33" s="111">
        <v>45271</v>
      </c>
    </row>
    <row r="34" spans="1:10" ht="15">
      <c r="A34" s="108" t="s">
        <v>61</v>
      </c>
      <c r="B34" s="108" t="s">
        <v>160</v>
      </c>
      <c r="C34" s="108" t="s">
        <v>68</v>
      </c>
      <c r="D34" s="108" t="s">
        <v>92</v>
      </c>
      <c r="E34" s="108" t="s">
        <v>54</v>
      </c>
      <c r="F34" s="109">
        <v>676711</v>
      </c>
      <c r="G34" s="110">
        <v>525000</v>
      </c>
      <c r="H34" s="108" t="s">
        <v>57</v>
      </c>
      <c r="I34" s="108" t="s">
        <v>70</v>
      </c>
      <c r="J34" s="111">
        <v>45268</v>
      </c>
    </row>
    <row r="35" spans="1:10" ht="15">
      <c r="A35" s="108" t="s">
        <v>61</v>
      </c>
      <c r="B35" s="108" t="s">
        <v>160</v>
      </c>
      <c r="C35" s="108" t="s">
        <v>98</v>
      </c>
      <c r="D35" s="108" t="s">
        <v>99</v>
      </c>
      <c r="E35" s="108" t="s">
        <v>58</v>
      </c>
      <c r="F35" s="109">
        <v>676818</v>
      </c>
      <c r="G35" s="110">
        <v>115000</v>
      </c>
      <c r="H35" s="108" t="s">
        <v>57</v>
      </c>
      <c r="I35" s="108" t="s">
        <v>70</v>
      </c>
      <c r="J35" s="111">
        <v>45273</v>
      </c>
    </row>
    <row r="36" spans="1:10" ht="15">
      <c r="A36" s="108" t="s">
        <v>101</v>
      </c>
      <c r="B36" s="108" t="s">
        <v>161</v>
      </c>
      <c r="C36" s="108" t="s">
        <v>72</v>
      </c>
      <c r="D36" s="108" t="s">
        <v>102</v>
      </c>
      <c r="E36" s="108" t="s">
        <v>54</v>
      </c>
      <c r="F36" s="109">
        <v>676773</v>
      </c>
      <c r="G36" s="110">
        <v>420000</v>
      </c>
      <c r="H36" s="108" t="s">
        <v>57</v>
      </c>
      <c r="I36" s="108" t="s">
        <v>70</v>
      </c>
      <c r="J36" s="111">
        <v>45271</v>
      </c>
    </row>
    <row r="37" spans="1:10" ht="15">
      <c r="A37" s="108" t="s">
        <v>101</v>
      </c>
      <c r="B37" s="108" t="s">
        <v>161</v>
      </c>
      <c r="C37" s="108" t="s">
        <v>72</v>
      </c>
      <c r="D37" s="108" t="s">
        <v>102</v>
      </c>
      <c r="E37" s="108" t="s">
        <v>54</v>
      </c>
      <c r="F37" s="109">
        <v>677307</v>
      </c>
      <c r="G37" s="110">
        <v>390000</v>
      </c>
      <c r="H37" s="108" t="s">
        <v>57</v>
      </c>
      <c r="I37" s="108" t="s">
        <v>70</v>
      </c>
      <c r="J37" s="111">
        <v>45289</v>
      </c>
    </row>
    <row r="38" spans="1:10" ht="15">
      <c r="A38" s="108" t="s">
        <v>101</v>
      </c>
      <c r="B38" s="108" t="s">
        <v>161</v>
      </c>
      <c r="C38" s="108" t="s">
        <v>72</v>
      </c>
      <c r="D38" s="108" t="s">
        <v>102</v>
      </c>
      <c r="E38" s="108" t="s">
        <v>54</v>
      </c>
      <c r="F38" s="109">
        <v>677153</v>
      </c>
      <c r="G38" s="110">
        <v>424000</v>
      </c>
      <c r="H38" s="108" t="s">
        <v>57</v>
      </c>
      <c r="I38" s="108" t="s">
        <v>70</v>
      </c>
      <c r="J38" s="111">
        <v>45282</v>
      </c>
    </row>
    <row r="39" spans="1:10" ht="15">
      <c r="A39" s="108" t="s">
        <v>101</v>
      </c>
      <c r="B39" s="108" t="s">
        <v>161</v>
      </c>
      <c r="C39" s="108" t="s">
        <v>72</v>
      </c>
      <c r="D39" s="108" t="s">
        <v>102</v>
      </c>
      <c r="E39" s="108" t="s">
        <v>54</v>
      </c>
      <c r="F39" s="109">
        <v>676846</v>
      </c>
      <c r="G39" s="110">
        <v>379900</v>
      </c>
      <c r="H39" s="108" t="s">
        <v>57</v>
      </c>
      <c r="I39" s="108" t="s">
        <v>57</v>
      </c>
      <c r="J39" s="111">
        <v>45273</v>
      </c>
    </row>
    <row r="40" spans="1:10" ht="15">
      <c r="A40" s="108" t="s">
        <v>74</v>
      </c>
      <c r="B40" s="108" t="s">
        <v>162</v>
      </c>
      <c r="C40" s="108" t="s">
        <v>75</v>
      </c>
      <c r="D40" s="108" t="s">
        <v>76</v>
      </c>
      <c r="E40" s="108" t="s">
        <v>54</v>
      </c>
      <c r="F40" s="109">
        <v>676585</v>
      </c>
      <c r="G40" s="110">
        <v>350000</v>
      </c>
      <c r="H40" s="108" t="s">
        <v>57</v>
      </c>
      <c r="I40" s="108" t="s">
        <v>70</v>
      </c>
      <c r="J40" s="111">
        <v>45265</v>
      </c>
    </row>
    <row r="41" spans="1:10" ht="15">
      <c r="A41" s="108" t="s">
        <v>74</v>
      </c>
      <c r="B41" s="108" t="s">
        <v>162</v>
      </c>
      <c r="C41" s="108" t="s">
        <v>75</v>
      </c>
      <c r="D41" s="108" t="s">
        <v>76</v>
      </c>
      <c r="E41" s="108" t="s">
        <v>54</v>
      </c>
      <c r="F41" s="109">
        <v>676590</v>
      </c>
      <c r="G41" s="110">
        <v>485000</v>
      </c>
      <c r="H41" s="108" t="s">
        <v>57</v>
      </c>
      <c r="I41" s="108" t="s">
        <v>70</v>
      </c>
      <c r="J41" s="111">
        <v>45265</v>
      </c>
    </row>
    <row r="42" spans="1:10" ht="15">
      <c r="A42" s="108" t="s">
        <v>74</v>
      </c>
      <c r="B42" s="108" t="s">
        <v>162</v>
      </c>
      <c r="C42" s="108" t="s">
        <v>75</v>
      </c>
      <c r="D42" s="108" t="s">
        <v>76</v>
      </c>
      <c r="E42" s="108" t="s">
        <v>58</v>
      </c>
      <c r="F42" s="109">
        <v>677087</v>
      </c>
      <c r="G42" s="110">
        <v>40000</v>
      </c>
      <c r="H42" s="108" t="s">
        <v>57</v>
      </c>
      <c r="I42" s="108" t="s">
        <v>70</v>
      </c>
      <c r="J42" s="111">
        <v>45281</v>
      </c>
    </row>
    <row r="43" spans="1:10" ht="15">
      <c r="A43" s="108" t="s">
        <v>74</v>
      </c>
      <c r="B43" s="108" t="s">
        <v>162</v>
      </c>
      <c r="C43" s="108" t="s">
        <v>66</v>
      </c>
      <c r="D43" s="108" t="s">
        <v>112</v>
      </c>
      <c r="E43" s="108" t="s">
        <v>54</v>
      </c>
      <c r="F43" s="109">
        <v>676994</v>
      </c>
      <c r="G43" s="110">
        <v>465000</v>
      </c>
      <c r="H43" s="108" t="s">
        <v>57</v>
      </c>
      <c r="I43" s="108" t="s">
        <v>70</v>
      </c>
      <c r="J43" s="111">
        <v>45279</v>
      </c>
    </row>
    <row r="44" spans="1:10" ht="15">
      <c r="A44" s="108" t="s">
        <v>53</v>
      </c>
      <c r="B44" s="108" t="s">
        <v>163</v>
      </c>
      <c r="C44" s="108" t="s">
        <v>63</v>
      </c>
      <c r="D44" s="108" t="s">
        <v>121</v>
      </c>
      <c r="E44" s="108" t="s">
        <v>58</v>
      </c>
      <c r="F44" s="109">
        <v>677174</v>
      </c>
      <c r="G44" s="110">
        <v>115000</v>
      </c>
      <c r="H44" s="108" t="s">
        <v>57</v>
      </c>
      <c r="I44" s="108" t="s">
        <v>70</v>
      </c>
      <c r="J44" s="111">
        <v>45286</v>
      </c>
    </row>
    <row r="45" spans="1:10" ht="15">
      <c r="A45" s="108" t="s">
        <v>53</v>
      </c>
      <c r="B45" s="108" t="s">
        <v>163</v>
      </c>
      <c r="C45" s="108" t="s">
        <v>78</v>
      </c>
      <c r="D45" s="108" t="s">
        <v>87</v>
      </c>
      <c r="E45" s="108" t="s">
        <v>58</v>
      </c>
      <c r="F45" s="109">
        <v>676902</v>
      </c>
      <c r="G45" s="110">
        <v>28000</v>
      </c>
      <c r="H45" s="108" t="s">
        <v>57</v>
      </c>
      <c r="I45" s="108" t="s">
        <v>70</v>
      </c>
      <c r="J45" s="111">
        <v>45275</v>
      </c>
    </row>
    <row r="46" spans="1:10" ht="15">
      <c r="A46" s="108" t="s">
        <v>53</v>
      </c>
      <c r="B46" s="108" t="s">
        <v>163</v>
      </c>
      <c r="C46" s="108" t="s">
        <v>83</v>
      </c>
      <c r="D46" s="108" t="s">
        <v>107</v>
      </c>
      <c r="E46" s="108" t="s">
        <v>54</v>
      </c>
      <c r="F46" s="109">
        <v>676906</v>
      </c>
      <c r="G46" s="110">
        <v>399900</v>
      </c>
      <c r="H46" s="108" t="s">
        <v>57</v>
      </c>
      <c r="I46" s="108" t="s">
        <v>70</v>
      </c>
      <c r="J46" s="111">
        <v>45275</v>
      </c>
    </row>
    <row r="47" spans="1:10" ht="15">
      <c r="A47" s="108" t="s">
        <v>53</v>
      </c>
      <c r="B47" s="108" t="s">
        <v>163</v>
      </c>
      <c r="C47" s="108" t="s">
        <v>63</v>
      </c>
      <c r="D47" s="108" t="s">
        <v>121</v>
      </c>
      <c r="E47" s="108" t="s">
        <v>58</v>
      </c>
      <c r="F47" s="109">
        <v>677248</v>
      </c>
      <c r="G47" s="110">
        <v>115000</v>
      </c>
      <c r="H47" s="108" t="s">
        <v>57</v>
      </c>
      <c r="I47" s="108" t="s">
        <v>70</v>
      </c>
      <c r="J47" s="111">
        <v>45288</v>
      </c>
    </row>
    <row r="48" spans="1:10" ht="15">
      <c r="A48" s="108" t="s">
        <v>53</v>
      </c>
      <c r="B48" s="108" t="s">
        <v>163</v>
      </c>
      <c r="C48" s="108" t="s">
        <v>55</v>
      </c>
      <c r="D48" s="108" t="s">
        <v>56</v>
      </c>
      <c r="E48" s="108" t="s">
        <v>54</v>
      </c>
      <c r="F48" s="109">
        <v>677239</v>
      </c>
      <c r="G48" s="110">
        <v>450000</v>
      </c>
      <c r="H48" s="108" t="s">
        <v>57</v>
      </c>
      <c r="I48" s="108" t="s">
        <v>70</v>
      </c>
      <c r="J48" s="111">
        <v>45288</v>
      </c>
    </row>
    <row r="49" spans="1:10" ht="15">
      <c r="A49" s="108" t="s">
        <v>53</v>
      </c>
      <c r="B49" s="108" t="s">
        <v>163</v>
      </c>
      <c r="C49" s="108" t="s">
        <v>108</v>
      </c>
      <c r="D49" s="108" t="s">
        <v>109</v>
      </c>
      <c r="E49" s="108" t="s">
        <v>54</v>
      </c>
      <c r="F49" s="109">
        <v>676909</v>
      </c>
      <c r="G49" s="110">
        <v>1400000</v>
      </c>
      <c r="H49" s="108" t="s">
        <v>57</v>
      </c>
      <c r="I49" s="108" t="s">
        <v>70</v>
      </c>
      <c r="J49" s="111">
        <v>45275</v>
      </c>
    </row>
    <row r="50" spans="1:10" ht="15">
      <c r="A50" s="108" t="s">
        <v>53</v>
      </c>
      <c r="B50" s="108" t="s">
        <v>163</v>
      </c>
      <c r="C50" s="108" t="s">
        <v>55</v>
      </c>
      <c r="D50" s="108" t="s">
        <v>81</v>
      </c>
      <c r="E50" s="108" t="s">
        <v>54</v>
      </c>
      <c r="F50" s="109">
        <v>677305</v>
      </c>
      <c r="G50" s="110">
        <v>500000</v>
      </c>
      <c r="H50" s="108" t="s">
        <v>57</v>
      </c>
      <c r="I50" s="108" t="s">
        <v>70</v>
      </c>
      <c r="J50" s="111">
        <v>45289</v>
      </c>
    </row>
    <row r="51" spans="1:10" ht="15">
      <c r="A51" s="108" t="s">
        <v>53</v>
      </c>
      <c r="B51" s="108" t="s">
        <v>163</v>
      </c>
      <c r="C51" s="108" t="s">
        <v>83</v>
      </c>
      <c r="D51" s="108" t="s">
        <v>84</v>
      </c>
      <c r="E51" s="108" t="s">
        <v>54</v>
      </c>
      <c r="F51" s="109">
        <v>677304</v>
      </c>
      <c r="G51" s="110">
        <v>300000</v>
      </c>
      <c r="H51" s="108" t="s">
        <v>57</v>
      </c>
      <c r="I51" s="108" t="s">
        <v>70</v>
      </c>
      <c r="J51" s="111">
        <v>45289</v>
      </c>
    </row>
    <row r="52" spans="1:10" ht="15">
      <c r="A52" s="108" t="s">
        <v>53</v>
      </c>
      <c r="B52" s="108" t="s">
        <v>163</v>
      </c>
      <c r="C52" s="108" t="s">
        <v>63</v>
      </c>
      <c r="D52" s="108" t="s">
        <v>119</v>
      </c>
      <c r="E52" s="108" t="s">
        <v>58</v>
      </c>
      <c r="F52" s="109">
        <v>677302</v>
      </c>
      <c r="G52" s="110">
        <v>20000</v>
      </c>
      <c r="H52" s="108" t="s">
        <v>57</v>
      </c>
      <c r="I52" s="108" t="s">
        <v>70</v>
      </c>
      <c r="J52" s="111">
        <v>45289</v>
      </c>
    </row>
    <row r="53" spans="1:10" ht="15">
      <c r="A53" s="108" t="s">
        <v>53</v>
      </c>
      <c r="B53" s="108" t="s">
        <v>163</v>
      </c>
      <c r="C53" s="108" t="s">
        <v>55</v>
      </c>
      <c r="D53" s="108" t="s">
        <v>81</v>
      </c>
      <c r="E53" s="108" t="s">
        <v>54</v>
      </c>
      <c r="F53" s="109">
        <v>677300</v>
      </c>
      <c r="G53" s="110">
        <v>437500</v>
      </c>
      <c r="H53" s="108" t="s">
        <v>57</v>
      </c>
      <c r="I53" s="108" t="s">
        <v>70</v>
      </c>
      <c r="J53" s="111">
        <v>45289</v>
      </c>
    </row>
    <row r="54" spans="1:10" ht="15">
      <c r="A54" s="108" t="s">
        <v>53</v>
      </c>
      <c r="B54" s="108" t="s">
        <v>163</v>
      </c>
      <c r="C54" s="108" t="s">
        <v>63</v>
      </c>
      <c r="D54" s="108" t="s">
        <v>119</v>
      </c>
      <c r="E54" s="108" t="s">
        <v>58</v>
      </c>
      <c r="F54" s="109">
        <v>677139</v>
      </c>
      <c r="G54" s="110">
        <v>213000</v>
      </c>
      <c r="H54" s="108" t="s">
        <v>57</v>
      </c>
      <c r="I54" s="108" t="s">
        <v>70</v>
      </c>
      <c r="J54" s="111">
        <v>45282</v>
      </c>
    </row>
    <row r="55" spans="1:10" ht="15">
      <c r="A55" s="108" t="s">
        <v>53</v>
      </c>
      <c r="B55" s="108" t="s">
        <v>163</v>
      </c>
      <c r="C55" s="108" t="s">
        <v>108</v>
      </c>
      <c r="D55" s="108" t="s">
        <v>109</v>
      </c>
      <c r="E55" s="108" t="s">
        <v>54</v>
      </c>
      <c r="F55" s="109">
        <v>677203</v>
      </c>
      <c r="G55" s="110">
        <v>195000</v>
      </c>
      <c r="H55" s="108" t="s">
        <v>57</v>
      </c>
      <c r="I55" s="108" t="s">
        <v>70</v>
      </c>
      <c r="J55" s="111">
        <v>45287</v>
      </c>
    </row>
    <row r="56" spans="1:10" ht="15">
      <c r="A56" s="108" t="s">
        <v>53</v>
      </c>
      <c r="B56" s="108" t="s">
        <v>163</v>
      </c>
      <c r="C56" s="108" t="s">
        <v>72</v>
      </c>
      <c r="D56" s="108" t="s">
        <v>100</v>
      </c>
      <c r="E56" s="108" t="s">
        <v>58</v>
      </c>
      <c r="F56" s="109">
        <v>677101</v>
      </c>
      <c r="G56" s="110">
        <v>98000</v>
      </c>
      <c r="H56" s="108" t="s">
        <v>57</v>
      </c>
      <c r="I56" s="108" t="s">
        <v>70</v>
      </c>
      <c r="J56" s="111">
        <v>45281</v>
      </c>
    </row>
    <row r="57" spans="1:10" ht="15">
      <c r="A57" s="108" t="s">
        <v>53</v>
      </c>
      <c r="B57" s="108" t="s">
        <v>163</v>
      </c>
      <c r="C57" s="108" t="s">
        <v>72</v>
      </c>
      <c r="D57" s="108" t="s">
        <v>111</v>
      </c>
      <c r="E57" s="108" t="s">
        <v>77</v>
      </c>
      <c r="F57" s="109">
        <v>676955</v>
      </c>
      <c r="G57" s="110">
        <v>363000</v>
      </c>
      <c r="H57" s="108" t="s">
        <v>57</v>
      </c>
      <c r="I57" s="108" t="s">
        <v>70</v>
      </c>
      <c r="J57" s="111">
        <v>45278</v>
      </c>
    </row>
    <row r="58" spans="1:10" ht="15">
      <c r="A58" s="108" t="s">
        <v>53</v>
      </c>
      <c r="B58" s="108" t="s">
        <v>163</v>
      </c>
      <c r="C58" s="108" t="s">
        <v>83</v>
      </c>
      <c r="D58" s="108" t="s">
        <v>84</v>
      </c>
      <c r="E58" s="108" t="s">
        <v>54</v>
      </c>
      <c r="F58" s="109">
        <v>677149</v>
      </c>
      <c r="G58" s="110">
        <v>345900</v>
      </c>
      <c r="H58" s="108" t="s">
        <v>57</v>
      </c>
      <c r="I58" s="108" t="s">
        <v>70</v>
      </c>
      <c r="J58" s="111">
        <v>45282</v>
      </c>
    </row>
    <row r="59" spans="1:10" ht="15">
      <c r="A59" s="108" t="s">
        <v>53</v>
      </c>
      <c r="B59" s="108" t="s">
        <v>163</v>
      </c>
      <c r="C59" s="108" t="s">
        <v>83</v>
      </c>
      <c r="D59" s="108" t="s">
        <v>56</v>
      </c>
      <c r="E59" s="108" t="s">
        <v>58</v>
      </c>
      <c r="F59" s="109">
        <v>676982</v>
      </c>
      <c r="G59" s="110">
        <v>203500</v>
      </c>
      <c r="H59" s="108" t="s">
        <v>57</v>
      </c>
      <c r="I59" s="108" t="s">
        <v>70</v>
      </c>
      <c r="J59" s="111">
        <v>45279</v>
      </c>
    </row>
    <row r="60" spans="1:10" ht="15">
      <c r="A60" s="108" t="s">
        <v>53</v>
      </c>
      <c r="B60" s="108" t="s">
        <v>163</v>
      </c>
      <c r="C60" s="108" t="s">
        <v>63</v>
      </c>
      <c r="D60" s="108" t="s">
        <v>121</v>
      </c>
      <c r="E60" s="108" t="s">
        <v>58</v>
      </c>
      <c r="F60" s="109">
        <v>677148</v>
      </c>
      <c r="G60" s="110">
        <v>31000</v>
      </c>
      <c r="H60" s="108" t="s">
        <v>57</v>
      </c>
      <c r="I60" s="108" t="s">
        <v>70</v>
      </c>
      <c r="J60" s="111">
        <v>45282</v>
      </c>
    </row>
    <row r="61" spans="1:10" ht="15">
      <c r="A61" s="108" t="s">
        <v>53</v>
      </c>
      <c r="B61" s="108" t="s">
        <v>163</v>
      </c>
      <c r="C61" s="108" t="s">
        <v>59</v>
      </c>
      <c r="D61" s="108" t="s">
        <v>60</v>
      </c>
      <c r="E61" s="108" t="s">
        <v>54</v>
      </c>
      <c r="F61" s="109">
        <v>677021</v>
      </c>
      <c r="G61" s="110">
        <v>425000</v>
      </c>
      <c r="H61" s="108" t="s">
        <v>70</v>
      </c>
      <c r="I61" s="108" t="s">
        <v>70</v>
      </c>
      <c r="J61" s="111">
        <v>45280</v>
      </c>
    </row>
    <row r="62" spans="1:10" ht="15">
      <c r="A62" s="108" t="s">
        <v>53</v>
      </c>
      <c r="B62" s="108" t="s">
        <v>163</v>
      </c>
      <c r="C62" s="108" t="s">
        <v>59</v>
      </c>
      <c r="D62" s="108" t="s">
        <v>60</v>
      </c>
      <c r="E62" s="108" t="s">
        <v>54</v>
      </c>
      <c r="F62" s="109">
        <v>676775</v>
      </c>
      <c r="G62" s="110">
        <v>385000</v>
      </c>
      <c r="H62" s="108" t="s">
        <v>57</v>
      </c>
      <c r="I62" s="108" t="s">
        <v>70</v>
      </c>
      <c r="J62" s="111">
        <v>45271</v>
      </c>
    </row>
    <row r="63" spans="1:10" ht="15">
      <c r="A63" s="108" t="s">
        <v>53</v>
      </c>
      <c r="B63" s="108" t="s">
        <v>163</v>
      </c>
      <c r="C63" s="108" t="s">
        <v>78</v>
      </c>
      <c r="D63" s="108" t="s">
        <v>105</v>
      </c>
      <c r="E63" s="108" t="s">
        <v>54</v>
      </c>
      <c r="F63" s="109">
        <v>676819</v>
      </c>
      <c r="G63" s="110">
        <v>495000</v>
      </c>
      <c r="H63" s="108" t="s">
        <v>57</v>
      </c>
      <c r="I63" s="108" t="s">
        <v>70</v>
      </c>
      <c r="J63" s="111">
        <v>45273</v>
      </c>
    </row>
    <row r="64" spans="1:10" ht="15">
      <c r="A64" s="108" t="s">
        <v>53</v>
      </c>
      <c r="B64" s="108" t="s">
        <v>163</v>
      </c>
      <c r="C64" s="108" t="s">
        <v>83</v>
      </c>
      <c r="D64" s="108" t="s">
        <v>84</v>
      </c>
      <c r="E64" s="108" t="s">
        <v>54</v>
      </c>
      <c r="F64" s="109">
        <v>677115</v>
      </c>
      <c r="G64" s="110">
        <v>322000</v>
      </c>
      <c r="H64" s="108" t="s">
        <v>57</v>
      </c>
      <c r="I64" s="108" t="s">
        <v>70</v>
      </c>
      <c r="J64" s="111">
        <v>45281</v>
      </c>
    </row>
    <row r="65" spans="1:10" ht="15">
      <c r="A65" s="108" t="s">
        <v>53</v>
      </c>
      <c r="B65" s="108" t="s">
        <v>163</v>
      </c>
      <c r="C65" s="108" t="s">
        <v>83</v>
      </c>
      <c r="D65" s="108" t="s">
        <v>84</v>
      </c>
      <c r="E65" s="108" t="s">
        <v>54</v>
      </c>
      <c r="F65" s="109">
        <v>676930</v>
      </c>
      <c r="G65" s="110">
        <v>371500</v>
      </c>
      <c r="H65" s="108" t="s">
        <v>57</v>
      </c>
      <c r="I65" s="108" t="s">
        <v>70</v>
      </c>
      <c r="J65" s="111">
        <v>45275</v>
      </c>
    </row>
    <row r="66" spans="1:10" ht="15">
      <c r="A66" s="108" t="s">
        <v>53</v>
      </c>
      <c r="B66" s="108" t="s">
        <v>163</v>
      </c>
      <c r="C66" s="108" t="s">
        <v>55</v>
      </c>
      <c r="D66" s="108" t="s">
        <v>106</v>
      </c>
      <c r="E66" s="108" t="s">
        <v>54</v>
      </c>
      <c r="F66" s="109">
        <v>676887</v>
      </c>
      <c r="G66" s="110">
        <v>345000</v>
      </c>
      <c r="H66" s="108" t="s">
        <v>57</v>
      </c>
      <c r="I66" s="108" t="s">
        <v>70</v>
      </c>
      <c r="J66" s="111">
        <v>45274</v>
      </c>
    </row>
    <row r="67" spans="1:10" ht="15">
      <c r="A67" s="108" t="s">
        <v>53</v>
      </c>
      <c r="B67" s="108" t="s">
        <v>163</v>
      </c>
      <c r="C67" s="108" t="s">
        <v>55</v>
      </c>
      <c r="D67" s="108" t="s">
        <v>81</v>
      </c>
      <c r="E67" s="108" t="s">
        <v>80</v>
      </c>
      <c r="F67" s="109">
        <v>676619</v>
      </c>
      <c r="G67" s="110">
        <v>4045000</v>
      </c>
      <c r="H67" s="108" t="s">
        <v>57</v>
      </c>
      <c r="I67" s="108" t="s">
        <v>70</v>
      </c>
      <c r="J67" s="111">
        <v>45266</v>
      </c>
    </row>
    <row r="68" spans="1:10" ht="15">
      <c r="A68" s="108" t="s">
        <v>53</v>
      </c>
      <c r="B68" s="108" t="s">
        <v>163</v>
      </c>
      <c r="C68" s="108" t="s">
        <v>59</v>
      </c>
      <c r="D68" s="108" t="s">
        <v>60</v>
      </c>
      <c r="E68" s="108" t="s">
        <v>54</v>
      </c>
      <c r="F68" s="109">
        <v>677291</v>
      </c>
      <c r="G68" s="110">
        <v>346300</v>
      </c>
      <c r="H68" s="108" t="s">
        <v>57</v>
      </c>
      <c r="I68" s="108" t="s">
        <v>70</v>
      </c>
      <c r="J68" s="111">
        <v>45289</v>
      </c>
    </row>
    <row r="69" spans="1:10" ht="15">
      <c r="A69" s="108" t="s">
        <v>53</v>
      </c>
      <c r="B69" s="108" t="s">
        <v>163</v>
      </c>
      <c r="C69" s="108" t="s">
        <v>59</v>
      </c>
      <c r="D69" s="108" t="s">
        <v>60</v>
      </c>
      <c r="E69" s="108" t="s">
        <v>54</v>
      </c>
      <c r="F69" s="109">
        <v>677278</v>
      </c>
      <c r="G69" s="110">
        <v>305000</v>
      </c>
      <c r="H69" s="108" t="s">
        <v>57</v>
      </c>
      <c r="I69" s="108" t="s">
        <v>70</v>
      </c>
      <c r="J69" s="111">
        <v>45289</v>
      </c>
    </row>
    <row r="70" spans="1:10" ht="15">
      <c r="A70" s="108" t="s">
        <v>53</v>
      </c>
      <c r="B70" s="108" t="s">
        <v>163</v>
      </c>
      <c r="C70" s="108" t="s">
        <v>55</v>
      </c>
      <c r="D70" s="108" t="s">
        <v>56</v>
      </c>
      <c r="E70" s="108" t="s">
        <v>54</v>
      </c>
      <c r="F70" s="109">
        <v>676703</v>
      </c>
      <c r="G70" s="110">
        <v>227518</v>
      </c>
      <c r="H70" s="108" t="s">
        <v>57</v>
      </c>
      <c r="I70" s="108" t="s">
        <v>70</v>
      </c>
      <c r="J70" s="111">
        <v>45268</v>
      </c>
    </row>
    <row r="71" spans="1:10" ht="15">
      <c r="A71" s="108" t="s">
        <v>53</v>
      </c>
      <c r="B71" s="108" t="s">
        <v>163</v>
      </c>
      <c r="C71" s="108" t="s">
        <v>83</v>
      </c>
      <c r="D71" s="108" t="s">
        <v>84</v>
      </c>
      <c r="E71" s="108" t="s">
        <v>77</v>
      </c>
      <c r="F71" s="109">
        <v>677266</v>
      </c>
      <c r="G71" s="110">
        <v>159900</v>
      </c>
      <c r="H71" s="108" t="s">
        <v>57</v>
      </c>
      <c r="I71" s="108" t="s">
        <v>70</v>
      </c>
      <c r="J71" s="111">
        <v>45288</v>
      </c>
    </row>
    <row r="72" spans="1:10" ht="15">
      <c r="A72" s="108" t="s">
        <v>53</v>
      </c>
      <c r="B72" s="108" t="s">
        <v>163</v>
      </c>
      <c r="C72" s="108" t="s">
        <v>83</v>
      </c>
      <c r="D72" s="108" t="s">
        <v>84</v>
      </c>
      <c r="E72" s="108" t="s">
        <v>77</v>
      </c>
      <c r="F72" s="109">
        <v>677259</v>
      </c>
      <c r="G72" s="110">
        <v>239900</v>
      </c>
      <c r="H72" s="108" t="s">
        <v>57</v>
      </c>
      <c r="I72" s="108" t="s">
        <v>70</v>
      </c>
      <c r="J72" s="111">
        <v>45288</v>
      </c>
    </row>
    <row r="73" spans="1:10" ht="15">
      <c r="A73" s="108" t="s">
        <v>53</v>
      </c>
      <c r="B73" s="108" t="s">
        <v>163</v>
      </c>
      <c r="C73" s="108" t="s">
        <v>78</v>
      </c>
      <c r="D73" s="108" t="s">
        <v>79</v>
      </c>
      <c r="E73" s="108" t="s">
        <v>58</v>
      </c>
      <c r="F73" s="109">
        <v>676636</v>
      </c>
      <c r="G73" s="110">
        <v>170000</v>
      </c>
      <c r="H73" s="108" t="s">
        <v>57</v>
      </c>
      <c r="I73" s="108" t="s">
        <v>70</v>
      </c>
      <c r="J73" s="111">
        <v>45266</v>
      </c>
    </row>
    <row r="74" spans="1:10" ht="15">
      <c r="A74" s="108" t="s">
        <v>53</v>
      </c>
      <c r="B74" s="108" t="s">
        <v>163</v>
      </c>
      <c r="C74" s="108" t="s">
        <v>83</v>
      </c>
      <c r="D74" s="108" t="s">
        <v>84</v>
      </c>
      <c r="E74" s="108" t="s">
        <v>54</v>
      </c>
      <c r="F74" s="109">
        <v>676658</v>
      </c>
      <c r="G74" s="110">
        <v>275000</v>
      </c>
      <c r="H74" s="108" t="s">
        <v>57</v>
      </c>
      <c r="I74" s="108" t="s">
        <v>70</v>
      </c>
      <c r="J74" s="111">
        <v>45267</v>
      </c>
    </row>
    <row r="75" spans="1:10" ht="15">
      <c r="A75" s="108" t="s">
        <v>53</v>
      </c>
      <c r="B75" s="108" t="s">
        <v>163</v>
      </c>
      <c r="C75" s="108" t="s">
        <v>83</v>
      </c>
      <c r="D75" s="108" t="s">
        <v>84</v>
      </c>
      <c r="E75" s="108" t="s">
        <v>54</v>
      </c>
      <c r="F75" s="109">
        <v>676706</v>
      </c>
      <c r="G75" s="110">
        <v>195000</v>
      </c>
      <c r="H75" s="108" t="s">
        <v>57</v>
      </c>
      <c r="I75" s="108" t="s">
        <v>70</v>
      </c>
      <c r="J75" s="111">
        <v>45268</v>
      </c>
    </row>
    <row r="76" spans="1:10" ht="15">
      <c r="A76" s="108" t="s">
        <v>53</v>
      </c>
      <c r="B76" s="108" t="s">
        <v>163</v>
      </c>
      <c r="C76" s="108" t="s">
        <v>83</v>
      </c>
      <c r="D76" s="108" t="s">
        <v>96</v>
      </c>
      <c r="E76" s="108" t="s">
        <v>54</v>
      </c>
      <c r="F76" s="109">
        <v>676722</v>
      </c>
      <c r="G76" s="110">
        <v>275000</v>
      </c>
      <c r="H76" s="108" t="s">
        <v>57</v>
      </c>
      <c r="I76" s="108" t="s">
        <v>70</v>
      </c>
      <c r="J76" s="111">
        <v>45268</v>
      </c>
    </row>
    <row r="77" spans="1:10" ht="15">
      <c r="A77" s="108" t="s">
        <v>53</v>
      </c>
      <c r="B77" s="108" t="s">
        <v>163</v>
      </c>
      <c r="C77" s="108" t="s">
        <v>78</v>
      </c>
      <c r="D77" s="108" t="s">
        <v>105</v>
      </c>
      <c r="E77" s="108" t="s">
        <v>54</v>
      </c>
      <c r="F77" s="109">
        <v>677293</v>
      </c>
      <c r="G77" s="110">
        <v>420000</v>
      </c>
      <c r="H77" s="108" t="s">
        <v>57</v>
      </c>
      <c r="I77" s="108" t="s">
        <v>70</v>
      </c>
      <c r="J77" s="111">
        <v>45289</v>
      </c>
    </row>
    <row r="78" spans="1:10" ht="15">
      <c r="A78" s="108" t="s">
        <v>53</v>
      </c>
      <c r="B78" s="108" t="s">
        <v>163</v>
      </c>
      <c r="C78" s="108" t="s">
        <v>78</v>
      </c>
      <c r="D78" s="108" t="s">
        <v>79</v>
      </c>
      <c r="E78" s="108" t="s">
        <v>58</v>
      </c>
      <c r="F78" s="109">
        <v>676727</v>
      </c>
      <c r="G78" s="110">
        <v>70000</v>
      </c>
      <c r="H78" s="108" t="s">
        <v>57</v>
      </c>
      <c r="I78" s="108" t="s">
        <v>70</v>
      </c>
      <c r="J78" s="111">
        <v>45268</v>
      </c>
    </row>
    <row r="79" spans="1:10" ht="15">
      <c r="A79" s="108" t="s">
        <v>53</v>
      </c>
      <c r="B79" s="108" t="s">
        <v>163</v>
      </c>
      <c r="C79" s="108" t="s">
        <v>78</v>
      </c>
      <c r="D79" s="108" t="s">
        <v>79</v>
      </c>
      <c r="E79" s="108" t="s">
        <v>77</v>
      </c>
      <c r="F79" s="109">
        <v>676588</v>
      </c>
      <c r="G79" s="110">
        <v>300000</v>
      </c>
      <c r="H79" s="108" t="s">
        <v>57</v>
      </c>
      <c r="I79" s="108" t="s">
        <v>70</v>
      </c>
      <c r="J79" s="111">
        <v>45265</v>
      </c>
    </row>
    <row r="80" spans="1:10" ht="15">
      <c r="A80" s="108" t="s">
        <v>53</v>
      </c>
      <c r="B80" s="108" t="s">
        <v>163</v>
      </c>
      <c r="C80" s="108" t="s">
        <v>72</v>
      </c>
      <c r="D80" s="108" t="s">
        <v>100</v>
      </c>
      <c r="E80" s="108" t="s">
        <v>54</v>
      </c>
      <c r="F80" s="109">
        <v>676763</v>
      </c>
      <c r="G80" s="110">
        <v>420000</v>
      </c>
      <c r="H80" s="108" t="s">
        <v>57</v>
      </c>
      <c r="I80" s="108" t="s">
        <v>70</v>
      </c>
      <c r="J80" s="111">
        <v>45271</v>
      </c>
    </row>
    <row r="81" spans="1:10" ht="15">
      <c r="A81" s="108" t="s">
        <v>53</v>
      </c>
      <c r="B81" s="108" t="s">
        <v>163</v>
      </c>
      <c r="C81" s="108" t="s">
        <v>83</v>
      </c>
      <c r="D81" s="108" t="s">
        <v>107</v>
      </c>
      <c r="E81" s="108" t="s">
        <v>54</v>
      </c>
      <c r="F81" s="109">
        <v>676900</v>
      </c>
      <c r="G81" s="110">
        <v>399000</v>
      </c>
      <c r="H81" s="108" t="s">
        <v>57</v>
      </c>
      <c r="I81" s="108" t="s">
        <v>70</v>
      </c>
      <c r="J81" s="111">
        <v>45275</v>
      </c>
    </row>
    <row r="82" spans="1:10" ht="15">
      <c r="A82" s="108" t="s">
        <v>53</v>
      </c>
      <c r="B82" s="108" t="s">
        <v>163</v>
      </c>
      <c r="C82" s="108" t="s">
        <v>55</v>
      </c>
      <c r="D82" s="108" t="s">
        <v>81</v>
      </c>
      <c r="E82" s="108" t="s">
        <v>54</v>
      </c>
      <c r="F82" s="109">
        <v>676751</v>
      </c>
      <c r="G82" s="110">
        <v>867500</v>
      </c>
      <c r="H82" s="108" t="s">
        <v>57</v>
      </c>
      <c r="I82" s="108" t="s">
        <v>70</v>
      </c>
      <c r="J82" s="111">
        <v>45271</v>
      </c>
    </row>
    <row r="83" spans="1:10" ht="15">
      <c r="A83" s="108" t="s">
        <v>53</v>
      </c>
      <c r="B83" s="108" t="s">
        <v>163</v>
      </c>
      <c r="C83" s="108" t="s">
        <v>83</v>
      </c>
      <c r="D83" s="108" t="s">
        <v>84</v>
      </c>
      <c r="E83" s="108" t="s">
        <v>77</v>
      </c>
      <c r="F83" s="109">
        <v>676757</v>
      </c>
      <c r="G83" s="110">
        <v>270000</v>
      </c>
      <c r="H83" s="108" t="s">
        <v>57</v>
      </c>
      <c r="I83" s="108" t="s">
        <v>70</v>
      </c>
      <c r="J83" s="111">
        <v>45271</v>
      </c>
    </row>
    <row r="84" spans="1:10" ht="15">
      <c r="A84" s="108" t="s">
        <v>53</v>
      </c>
      <c r="B84" s="108" t="s">
        <v>163</v>
      </c>
      <c r="C84" s="108" t="s">
        <v>59</v>
      </c>
      <c r="D84" s="108" t="s">
        <v>60</v>
      </c>
      <c r="E84" s="108" t="s">
        <v>58</v>
      </c>
      <c r="F84" s="109">
        <v>676514</v>
      </c>
      <c r="G84" s="110">
        <v>160000</v>
      </c>
      <c r="H84" s="108" t="s">
        <v>57</v>
      </c>
      <c r="I84" s="108" t="s">
        <v>70</v>
      </c>
      <c r="J84" s="111">
        <v>45261</v>
      </c>
    </row>
    <row r="85" spans="1:10" ht="15">
      <c r="A85" s="108" t="s">
        <v>53</v>
      </c>
      <c r="B85" s="108" t="s">
        <v>163</v>
      </c>
      <c r="C85" s="108" t="s">
        <v>55</v>
      </c>
      <c r="D85" s="108" t="s">
        <v>56</v>
      </c>
      <c r="E85" s="108" t="s">
        <v>54</v>
      </c>
      <c r="F85" s="109">
        <v>676495</v>
      </c>
      <c r="G85" s="110">
        <v>225000</v>
      </c>
      <c r="H85" s="108" t="s">
        <v>57</v>
      </c>
      <c r="I85" s="108" t="s">
        <v>70</v>
      </c>
      <c r="J85" s="111">
        <v>45261</v>
      </c>
    </row>
    <row r="86" spans="1:10" ht="15">
      <c r="A86" s="108" t="s">
        <v>53</v>
      </c>
      <c r="B86" s="108" t="s">
        <v>163</v>
      </c>
      <c r="C86" s="108" t="s">
        <v>78</v>
      </c>
      <c r="D86" s="108" t="s">
        <v>105</v>
      </c>
      <c r="E86" s="108" t="s">
        <v>58</v>
      </c>
      <c r="F86" s="109">
        <v>677066</v>
      </c>
      <c r="G86" s="110">
        <v>6825000</v>
      </c>
      <c r="H86" s="108" t="s">
        <v>57</v>
      </c>
      <c r="I86" s="108" t="s">
        <v>70</v>
      </c>
      <c r="J86" s="111">
        <v>45280</v>
      </c>
    </row>
    <row r="87" spans="1:10" ht="15">
      <c r="A87" s="108" t="s">
        <v>53</v>
      </c>
      <c r="B87" s="108" t="s">
        <v>163</v>
      </c>
      <c r="C87" s="108" t="s">
        <v>55</v>
      </c>
      <c r="D87" s="108" t="s">
        <v>81</v>
      </c>
      <c r="E87" s="108" t="s">
        <v>54</v>
      </c>
      <c r="F87" s="109">
        <v>677074</v>
      </c>
      <c r="G87" s="110">
        <v>399900</v>
      </c>
      <c r="H87" s="108" t="s">
        <v>57</v>
      </c>
      <c r="I87" s="108" t="s">
        <v>70</v>
      </c>
      <c r="J87" s="111">
        <v>45281</v>
      </c>
    </row>
    <row r="88" spans="1:10" ht="15">
      <c r="A88" s="108" t="s">
        <v>53</v>
      </c>
      <c r="B88" s="108" t="s">
        <v>163</v>
      </c>
      <c r="C88" s="108" t="s">
        <v>83</v>
      </c>
      <c r="D88" s="108" t="s">
        <v>97</v>
      </c>
      <c r="E88" s="108" t="s">
        <v>54</v>
      </c>
      <c r="F88" s="109">
        <v>676723</v>
      </c>
      <c r="G88" s="110">
        <v>315000</v>
      </c>
      <c r="H88" s="108" t="s">
        <v>70</v>
      </c>
      <c r="I88" s="108" t="s">
        <v>70</v>
      </c>
      <c r="J88" s="111">
        <v>45268</v>
      </c>
    </row>
    <row r="89" spans="1:10" ht="15">
      <c r="A89" s="108" t="s">
        <v>53</v>
      </c>
      <c r="B89" s="108" t="s">
        <v>163</v>
      </c>
      <c r="C89" s="108" t="s">
        <v>72</v>
      </c>
      <c r="D89" s="108" t="s">
        <v>100</v>
      </c>
      <c r="E89" s="108" t="s">
        <v>54</v>
      </c>
      <c r="F89" s="109">
        <v>677081</v>
      </c>
      <c r="G89" s="110">
        <v>430000</v>
      </c>
      <c r="H89" s="108" t="s">
        <v>57</v>
      </c>
      <c r="I89" s="108" t="s">
        <v>70</v>
      </c>
      <c r="J89" s="111">
        <v>45281</v>
      </c>
    </row>
    <row r="90" spans="1:10" ht="15">
      <c r="A90" s="108" t="s">
        <v>53</v>
      </c>
      <c r="B90" s="108" t="s">
        <v>163</v>
      </c>
      <c r="C90" s="108" t="s">
        <v>78</v>
      </c>
      <c r="D90" s="108" t="s">
        <v>87</v>
      </c>
      <c r="E90" s="108" t="s">
        <v>54</v>
      </c>
      <c r="F90" s="109">
        <v>676667</v>
      </c>
      <c r="G90" s="110">
        <v>540000</v>
      </c>
      <c r="H90" s="108" t="s">
        <v>57</v>
      </c>
      <c r="I90" s="108" t="s">
        <v>70</v>
      </c>
      <c r="J90" s="111">
        <v>45267</v>
      </c>
    </row>
    <row r="91" spans="1:10" ht="15">
      <c r="A91" s="108" t="s">
        <v>85</v>
      </c>
      <c r="B91" s="108" t="s">
        <v>164</v>
      </c>
      <c r="C91" s="108" t="s">
        <v>59</v>
      </c>
      <c r="D91" s="108" t="s">
        <v>86</v>
      </c>
      <c r="E91" s="108" t="s">
        <v>77</v>
      </c>
      <c r="F91" s="109">
        <v>676679</v>
      </c>
      <c r="G91" s="110">
        <v>380000</v>
      </c>
      <c r="H91" s="108" t="s">
        <v>57</v>
      </c>
      <c r="I91" s="108" t="s">
        <v>70</v>
      </c>
      <c r="J91" s="111">
        <v>45267</v>
      </c>
    </row>
    <row r="92" spans="1:10" ht="15">
      <c r="A92" s="108" t="s">
        <v>85</v>
      </c>
      <c r="B92" s="108" t="s">
        <v>164</v>
      </c>
      <c r="C92" s="108" t="s">
        <v>72</v>
      </c>
      <c r="D92" s="108" t="s">
        <v>91</v>
      </c>
      <c r="E92" s="108" t="s">
        <v>58</v>
      </c>
      <c r="F92" s="109">
        <v>676696</v>
      </c>
      <c r="G92" s="110">
        <v>32500</v>
      </c>
      <c r="H92" s="108" t="s">
        <v>57</v>
      </c>
      <c r="I92" s="108" t="s">
        <v>70</v>
      </c>
      <c r="J92" s="111">
        <v>45268</v>
      </c>
    </row>
    <row r="93" spans="1:10" ht="15">
      <c r="A93" s="108" t="s">
        <v>85</v>
      </c>
      <c r="B93" s="108" t="s">
        <v>164</v>
      </c>
      <c r="C93" s="108" t="s">
        <v>59</v>
      </c>
      <c r="D93" s="108" t="s">
        <v>86</v>
      </c>
      <c r="E93" s="108" t="s">
        <v>58</v>
      </c>
      <c r="F93" s="109">
        <v>676868</v>
      </c>
      <c r="G93" s="110">
        <v>30000</v>
      </c>
      <c r="H93" s="108" t="s">
        <v>57</v>
      </c>
      <c r="I93" s="108" t="s">
        <v>70</v>
      </c>
      <c r="J93" s="111">
        <v>45274</v>
      </c>
    </row>
    <row r="94" spans="1:10" ht="15">
      <c r="A94" s="108" t="s">
        <v>85</v>
      </c>
      <c r="B94" s="108" t="s">
        <v>164</v>
      </c>
      <c r="C94" s="108" t="s">
        <v>78</v>
      </c>
      <c r="D94" s="108" t="s">
        <v>90</v>
      </c>
      <c r="E94" s="108" t="s">
        <v>58</v>
      </c>
      <c r="F94" s="109">
        <v>676923</v>
      </c>
      <c r="G94" s="110">
        <v>206850</v>
      </c>
      <c r="H94" s="108" t="s">
        <v>57</v>
      </c>
      <c r="I94" s="108" t="s">
        <v>70</v>
      </c>
      <c r="J94" s="111">
        <v>45275</v>
      </c>
    </row>
    <row r="95" spans="1:10" ht="15">
      <c r="A95" s="108" t="s">
        <v>85</v>
      </c>
      <c r="B95" s="108" t="s">
        <v>164</v>
      </c>
      <c r="C95" s="108" t="s">
        <v>78</v>
      </c>
      <c r="D95" s="108" t="s">
        <v>90</v>
      </c>
      <c r="E95" s="108" t="s">
        <v>58</v>
      </c>
      <c r="F95" s="109">
        <v>676694</v>
      </c>
      <c r="G95" s="110">
        <v>20000</v>
      </c>
      <c r="H95" s="108" t="s">
        <v>57</v>
      </c>
      <c r="I95" s="108" t="s">
        <v>70</v>
      </c>
      <c r="J95" s="111">
        <v>45268</v>
      </c>
    </row>
    <row r="96" spans="1:10" ht="15">
      <c r="A96" s="108" t="s">
        <v>85</v>
      </c>
      <c r="B96" s="108" t="s">
        <v>164</v>
      </c>
      <c r="C96" s="108" t="s">
        <v>59</v>
      </c>
      <c r="D96" s="108" t="s">
        <v>86</v>
      </c>
      <c r="E96" s="108" t="s">
        <v>77</v>
      </c>
      <c r="F96" s="109">
        <v>676659</v>
      </c>
      <c r="G96" s="110">
        <v>265000</v>
      </c>
      <c r="H96" s="108" t="s">
        <v>57</v>
      </c>
      <c r="I96" s="108" t="s">
        <v>70</v>
      </c>
      <c r="J96" s="111">
        <v>45267</v>
      </c>
    </row>
    <row r="97" spans="1:10" ht="15">
      <c r="A97" s="108" t="s">
        <v>85</v>
      </c>
      <c r="B97" s="108" t="s">
        <v>164</v>
      </c>
      <c r="C97" s="108" t="s">
        <v>59</v>
      </c>
      <c r="D97" s="108" t="s">
        <v>86</v>
      </c>
      <c r="E97" s="108" t="s">
        <v>54</v>
      </c>
      <c r="F97" s="109">
        <v>676839</v>
      </c>
      <c r="G97" s="110">
        <v>395000</v>
      </c>
      <c r="H97" s="108" t="s">
        <v>57</v>
      </c>
      <c r="I97" s="108" t="s">
        <v>70</v>
      </c>
      <c r="J97" s="111">
        <v>45273</v>
      </c>
    </row>
    <row r="98" spans="1:10" ht="15">
      <c r="A98" s="108" t="s">
        <v>85</v>
      </c>
      <c r="B98" s="108" t="s">
        <v>164</v>
      </c>
      <c r="C98" s="108" t="s">
        <v>117</v>
      </c>
      <c r="D98" s="108" t="s">
        <v>118</v>
      </c>
      <c r="E98" s="108" t="s">
        <v>54</v>
      </c>
      <c r="F98" s="109">
        <v>677117</v>
      </c>
      <c r="G98" s="110">
        <v>320000</v>
      </c>
      <c r="H98" s="108" t="s">
        <v>57</v>
      </c>
      <c r="I98" s="108" t="s">
        <v>70</v>
      </c>
      <c r="J98" s="111">
        <v>45281</v>
      </c>
    </row>
    <row r="99" spans="1:10" ht="15">
      <c r="A99" s="108" t="s">
        <v>85</v>
      </c>
      <c r="B99" s="108" t="s">
        <v>164</v>
      </c>
      <c r="C99" s="108" t="s">
        <v>59</v>
      </c>
      <c r="D99" s="108" t="s">
        <v>86</v>
      </c>
      <c r="E99" s="108" t="s">
        <v>58</v>
      </c>
      <c r="F99" s="109">
        <v>676781</v>
      </c>
      <c r="G99" s="110">
        <v>395000</v>
      </c>
      <c r="H99" s="108" t="s">
        <v>57</v>
      </c>
      <c r="I99" s="108" t="s">
        <v>70</v>
      </c>
      <c r="J99" s="111">
        <v>45271</v>
      </c>
    </row>
    <row r="100" spans="1:10" ht="15">
      <c r="A100" s="108" t="s">
        <v>85</v>
      </c>
      <c r="B100" s="108" t="s">
        <v>164</v>
      </c>
      <c r="C100" s="108" t="s">
        <v>83</v>
      </c>
      <c r="D100" s="108" t="s">
        <v>104</v>
      </c>
      <c r="E100" s="108" t="s">
        <v>54</v>
      </c>
      <c r="F100" s="109">
        <v>676811</v>
      </c>
      <c r="G100" s="110">
        <v>350000</v>
      </c>
      <c r="H100" s="108" t="s">
        <v>57</v>
      </c>
      <c r="I100" s="108" t="s">
        <v>70</v>
      </c>
      <c r="J100" s="111">
        <v>45272</v>
      </c>
    </row>
    <row r="101" spans="1:10" ht="15">
      <c r="A101" s="108" t="s">
        <v>85</v>
      </c>
      <c r="B101" s="108" t="s">
        <v>164</v>
      </c>
      <c r="C101" s="108" t="s">
        <v>83</v>
      </c>
      <c r="D101" s="108" t="s">
        <v>114</v>
      </c>
      <c r="E101" s="108" t="s">
        <v>58</v>
      </c>
      <c r="F101" s="109">
        <v>677038</v>
      </c>
      <c r="G101" s="110">
        <v>160000</v>
      </c>
      <c r="H101" s="108" t="s">
        <v>57</v>
      </c>
      <c r="I101" s="108" t="s">
        <v>70</v>
      </c>
      <c r="J101" s="111">
        <v>45280</v>
      </c>
    </row>
    <row r="102" spans="1:10" ht="15">
      <c r="A102" s="108" t="s">
        <v>85</v>
      </c>
      <c r="B102" s="108" t="s">
        <v>164</v>
      </c>
      <c r="C102" s="108" t="s">
        <v>63</v>
      </c>
      <c r="D102" s="108" t="s">
        <v>120</v>
      </c>
      <c r="E102" s="108" t="s">
        <v>54</v>
      </c>
      <c r="F102" s="109">
        <v>677141</v>
      </c>
      <c r="G102" s="110">
        <v>295000</v>
      </c>
      <c r="H102" s="108" t="s">
        <v>57</v>
      </c>
      <c r="I102" s="108" t="s">
        <v>70</v>
      </c>
      <c r="J102" s="111">
        <v>45282</v>
      </c>
    </row>
    <row r="103" spans="1:10" ht="15">
      <c r="A103" s="108" t="s">
        <v>85</v>
      </c>
      <c r="B103" s="108" t="s">
        <v>164</v>
      </c>
      <c r="C103" s="108" t="s">
        <v>63</v>
      </c>
      <c r="D103" s="108" t="s">
        <v>120</v>
      </c>
      <c r="E103" s="108" t="s">
        <v>54</v>
      </c>
      <c r="F103" s="109">
        <v>677211</v>
      </c>
      <c r="G103" s="110">
        <v>210000</v>
      </c>
      <c r="H103" s="108" t="s">
        <v>57</v>
      </c>
      <c r="I103" s="108" t="s">
        <v>70</v>
      </c>
      <c r="J103" s="111">
        <v>45287</v>
      </c>
    </row>
    <row r="104" spans="1:10" ht="15">
      <c r="A104" s="108" t="s">
        <v>85</v>
      </c>
      <c r="B104" s="108" t="s">
        <v>164</v>
      </c>
      <c r="C104" s="108" t="s">
        <v>59</v>
      </c>
      <c r="D104" s="108" t="s">
        <v>86</v>
      </c>
      <c r="E104" s="108" t="s">
        <v>54</v>
      </c>
      <c r="F104" s="109">
        <v>677241</v>
      </c>
      <c r="G104" s="110">
        <v>514000</v>
      </c>
      <c r="H104" s="108" t="s">
        <v>57</v>
      </c>
      <c r="I104" s="108" t="s">
        <v>70</v>
      </c>
      <c r="J104" s="111">
        <v>45288</v>
      </c>
    </row>
    <row r="105" spans="1:10" ht="15">
      <c r="A105" s="108" t="s">
        <v>85</v>
      </c>
      <c r="B105" s="108" t="s">
        <v>164</v>
      </c>
      <c r="C105" s="108" t="s">
        <v>78</v>
      </c>
      <c r="D105" s="108" t="s">
        <v>90</v>
      </c>
      <c r="E105" s="108" t="s">
        <v>58</v>
      </c>
      <c r="F105" s="109">
        <v>676791</v>
      </c>
      <c r="G105" s="110">
        <v>180000</v>
      </c>
      <c r="H105" s="108" t="s">
        <v>57</v>
      </c>
      <c r="I105" s="108" t="s">
        <v>70</v>
      </c>
      <c r="J105" s="111">
        <v>45272</v>
      </c>
    </row>
    <row r="106" spans="1:10" ht="15">
      <c r="A106" s="108" t="s">
        <v>85</v>
      </c>
      <c r="B106" s="108" t="s">
        <v>164</v>
      </c>
      <c r="C106" s="108" t="s">
        <v>78</v>
      </c>
      <c r="D106" s="108" t="s">
        <v>90</v>
      </c>
      <c r="E106" s="108" t="s">
        <v>58</v>
      </c>
      <c r="F106" s="109">
        <v>676686</v>
      </c>
      <c r="G106" s="110">
        <v>75000</v>
      </c>
      <c r="H106" s="108" t="s">
        <v>57</v>
      </c>
      <c r="I106" s="108" t="s">
        <v>70</v>
      </c>
      <c r="J106" s="111">
        <v>45268</v>
      </c>
    </row>
    <row r="107" spans="1:10" ht="15">
      <c r="A107" s="108" t="s">
        <v>71</v>
      </c>
      <c r="B107" s="108" t="s">
        <v>165</v>
      </c>
      <c r="C107" s="108" t="s">
        <v>72</v>
      </c>
      <c r="D107" s="108" t="s">
        <v>73</v>
      </c>
      <c r="E107" s="108" t="s">
        <v>54</v>
      </c>
      <c r="F107" s="109">
        <v>676565</v>
      </c>
      <c r="G107" s="110">
        <v>540000</v>
      </c>
      <c r="H107" s="108" t="s">
        <v>57</v>
      </c>
      <c r="I107" s="108" t="s">
        <v>70</v>
      </c>
      <c r="J107" s="111">
        <v>45264</v>
      </c>
    </row>
  </sheetData>
  <sortState ref="A2:I913">
    <sortCondition ref="A2"/>
  </sortState>
  <pageMargins left="0.7" right="0.7" top="0.75" bottom="0.75" header="0.3" footer="0.3"/>
  <pageSetup orientation="portrait" horizontalDpi="4294967293" verticalDpi="0" r:id="rId1"/>
  <legacyDrawing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9"/>
  <dimension ref="A1:L20"/>
  <sheetViews>
    <sheetView workbookViewId="0">
      <pane ySplit="1" topLeftCell="A2" activePane="bottomLeft" state="frozen"/>
      <selection pane="bottomLeft" activeCell="A2" sqref="A2"/>
    </sheetView>
  </sheetViews>
  <sheetFormatPr defaultRowHeight="12.75"/>
  <cols>
    <col min="1" max="1" width="21.85546875" customWidth="1"/>
    <col min="2" max="2" width="9.5703125" customWidth="1"/>
    <col min="3" max="3" width="20.42578125" customWidth="1"/>
    <col min="4" max="4" width="16.28515625" customWidth="1"/>
    <col min="5" max="5" width="11.28515625" customWidth="1"/>
    <col min="6" max="6" width="14.140625" customWidth="1"/>
    <col min="7" max="7" width="11.85546875" customWidth="1"/>
    <col min="8" max="8" width="39.140625" customWidth="1"/>
  </cols>
  <sheetData>
    <row r="1" spans="1:12">
      <c r="A1" s="90" t="s">
        <v>0</v>
      </c>
      <c r="B1" s="90" t="s">
        <v>35</v>
      </c>
      <c r="C1" s="90" t="s">
        <v>1</v>
      </c>
      <c r="D1" s="90" t="s">
        <v>34</v>
      </c>
      <c r="E1" s="90" t="s">
        <v>32</v>
      </c>
      <c r="F1" s="90" t="s">
        <v>36</v>
      </c>
      <c r="G1" s="90" t="s">
        <v>33</v>
      </c>
      <c r="H1" s="90" t="s">
        <v>39</v>
      </c>
      <c r="L1">
        <v>20</v>
      </c>
    </row>
    <row r="2" spans="1:12" ht="15">
      <c r="A2" s="112" t="s">
        <v>65</v>
      </c>
      <c r="B2" s="112" t="s">
        <v>159</v>
      </c>
      <c r="C2" s="112" t="s">
        <v>131</v>
      </c>
      <c r="D2" s="112" t="s">
        <v>130</v>
      </c>
      <c r="E2" s="113">
        <v>676613</v>
      </c>
      <c r="F2" s="114">
        <v>35000</v>
      </c>
      <c r="G2" s="115">
        <v>45266</v>
      </c>
      <c r="H2" s="112" t="s">
        <v>132</v>
      </c>
    </row>
    <row r="3" spans="1:12" ht="15">
      <c r="A3" s="112" t="s">
        <v>65</v>
      </c>
      <c r="B3" s="112" t="s">
        <v>159</v>
      </c>
      <c r="C3" s="112" t="s">
        <v>128</v>
      </c>
      <c r="D3" s="112" t="s">
        <v>127</v>
      </c>
      <c r="E3" s="113">
        <v>676612</v>
      </c>
      <c r="F3" s="114">
        <v>50000</v>
      </c>
      <c r="G3" s="115">
        <v>45266</v>
      </c>
      <c r="H3" s="112" t="s">
        <v>129</v>
      </c>
    </row>
    <row r="4" spans="1:12" ht="15">
      <c r="A4" s="112" t="s">
        <v>61</v>
      </c>
      <c r="B4" s="112" t="s">
        <v>160</v>
      </c>
      <c r="C4" s="112" t="s">
        <v>125</v>
      </c>
      <c r="D4" s="112" t="s">
        <v>143</v>
      </c>
      <c r="E4" s="113">
        <v>676809</v>
      </c>
      <c r="F4" s="114">
        <v>160000</v>
      </c>
      <c r="G4" s="115">
        <v>45272</v>
      </c>
      <c r="H4" s="112" t="s">
        <v>134</v>
      </c>
    </row>
    <row r="5" spans="1:12" ht="15">
      <c r="A5" s="112" t="s">
        <v>61</v>
      </c>
      <c r="B5" s="112" t="s">
        <v>160</v>
      </c>
      <c r="C5" s="112" t="s">
        <v>141</v>
      </c>
      <c r="D5" s="112" t="s">
        <v>140</v>
      </c>
      <c r="E5" s="113">
        <v>676787</v>
      </c>
      <c r="F5" s="114">
        <v>725000</v>
      </c>
      <c r="G5" s="115">
        <v>45272</v>
      </c>
      <c r="H5" s="112" t="s">
        <v>142</v>
      </c>
    </row>
    <row r="6" spans="1:12" ht="15">
      <c r="A6" s="112" t="s">
        <v>61</v>
      </c>
      <c r="B6" s="112" t="s">
        <v>160</v>
      </c>
      <c r="C6" s="112" t="s">
        <v>131</v>
      </c>
      <c r="D6" s="112" t="s">
        <v>133</v>
      </c>
      <c r="E6" s="113">
        <v>676656</v>
      </c>
      <c r="F6" s="114">
        <v>150000</v>
      </c>
      <c r="G6" s="115">
        <v>45267</v>
      </c>
      <c r="H6" s="112" t="s">
        <v>134</v>
      </c>
    </row>
    <row r="7" spans="1:12" ht="30">
      <c r="A7" s="112" t="s">
        <v>61</v>
      </c>
      <c r="B7" s="112" t="s">
        <v>160</v>
      </c>
      <c r="C7" s="112" t="s">
        <v>125</v>
      </c>
      <c r="D7" s="112" t="s">
        <v>124</v>
      </c>
      <c r="E7" s="113">
        <v>676496</v>
      </c>
      <c r="F7" s="114">
        <v>100000</v>
      </c>
      <c r="G7" s="115">
        <v>45261</v>
      </c>
      <c r="H7" s="112" t="s">
        <v>126</v>
      </c>
    </row>
    <row r="8" spans="1:12" ht="15">
      <c r="A8" s="112" t="s">
        <v>61</v>
      </c>
      <c r="B8" s="112" t="s">
        <v>160</v>
      </c>
      <c r="C8" s="112" t="s">
        <v>125</v>
      </c>
      <c r="D8" s="112" t="s">
        <v>155</v>
      </c>
      <c r="E8" s="113">
        <v>677288</v>
      </c>
      <c r="F8" s="114">
        <v>39000</v>
      </c>
      <c r="G8" s="115">
        <v>45289</v>
      </c>
      <c r="H8" s="112" t="s">
        <v>156</v>
      </c>
    </row>
    <row r="9" spans="1:12" ht="75">
      <c r="A9" s="112" t="s">
        <v>74</v>
      </c>
      <c r="B9" s="112" t="s">
        <v>162</v>
      </c>
      <c r="C9" s="112" t="s">
        <v>80</v>
      </c>
      <c r="D9" s="112" t="s">
        <v>148</v>
      </c>
      <c r="E9" s="113">
        <v>676912</v>
      </c>
      <c r="F9" s="114">
        <v>11000000</v>
      </c>
      <c r="G9" s="115">
        <v>45275</v>
      </c>
      <c r="H9" s="112" t="s">
        <v>149</v>
      </c>
    </row>
    <row r="10" spans="1:12" ht="15">
      <c r="A10" s="112" t="s">
        <v>53</v>
      </c>
      <c r="B10" s="112" t="s">
        <v>163</v>
      </c>
      <c r="C10" s="112" t="s">
        <v>138</v>
      </c>
      <c r="D10" s="112" t="s">
        <v>137</v>
      </c>
      <c r="E10" s="113">
        <v>676700</v>
      </c>
      <c r="F10" s="114">
        <v>200000</v>
      </c>
      <c r="G10" s="115">
        <v>45268</v>
      </c>
      <c r="H10" s="112" t="s">
        <v>139</v>
      </c>
    </row>
    <row r="11" spans="1:12" ht="15">
      <c r="A11" s="112" t="s">
        <v>53</v>
      </c>
      <c r="B11" s="112" t="s">
        <v>163</v>
      </c>
      <c r="C11" s="112" t="s">
        <v>125</v>
      </c>
      <c r="D11" s="112" t="s">
        <v>135</v>
      </c>
      <c r="E11" s="113">
        <v>676663</v>
      </c>
      <c r="F11" s="114">
        <v>350000</v>
      </c>
      <c r="G11" s="115">
        <v>45267</v>
      </c>
      <c r="H11" s="112" t="s">
        <v>136</v>
      </c>
    </row>
    <row r="12" spans="1:12" ht="15">
      <c r="A12" s="112" t="s">
        <v>53</v>
      </c>
      <c r="B12" s="112" t="s">
        <v>163</v>
      </c>
      <c r="C12" s="112" t="s">
        <v>128</v>
      </c>
      <c r="D12" s="112" t="s">
        <v>146</v>
      </c>
      <c r="E12" s="113">
        <v>676892</v>
      </c>
      <c r="F12" s="114">
        <v>306000</v>
      </c>
      <c r="G12" s="115">
        <v>45275</v>
      </c>
      <c r="H12" s="112" t="s">
        <v>147</v>
      </c>
    </row>
    <row r="13" spans="1:12" ht="15">
      <c r="A13" s="112" t="s">
        <v>53</v>
      </c>
      <c r="B13" s="112" t="s">
        <v>163</v>
      </c>
      <c r="C13" s="112" t="s">
        <v>80</v>
      </c>
      <c r="D13" s="112" t="s">
        <v>144</v>
      </c>
      <c r="E13" s="113">
        <v>676880</v>
      </c>
      <c r="F13" s="114">
        <v>892500</v>
      </c>
      <c r="G13" s="115">
        <v>45274</v>
      </c>
      <c r="H13" s="112" t="s">
        <v>145</v>
      </c>
    </row>
    <row r="14" spans="1:12" ht="15">
      <c r="A14" s="112" t="s">
        <v>53</v>
      </c>
      <c r="B14" s="112" t="s">
        <v>163</v>
      </c>
      <c r="C14" s="112" t="s">
        <v>125</v>
      </c>
      <c r="D14" s="112" t="s">
        <v>123</v>
      </c>
      <c r="E14" s="113">
        <v>677311</v>
      </c>
      <c r="F14" s="114">
        <v>400000</v>
      </c>
      <c r="G14" s="115">
        <v>45289</v>
      </c>
      <c r="H14" s="112" t="s">
        <v>157</v>
      </c>
    </row>
    <row r="15" spans="1:12" ht="15">
      <c r="A15" s="112" t="s">
        <v>53</v>
      </c>
      <c r="B15" s="112" t="s">
        <v>163</v>
      </c>
      <c r="C15" s="112" t="s">
        <v>128</v>
      </c>
      <c r="D15" s="112" t="s">
        <v>150</v>
      </c>
      <c r="E15" s="113">
        <v>676948</v>
      </c>
      <c r="F15" s="114">
        <v>60000</v>
      </c>
      <c r="G15" s="115">
        <v>45278</v>
      </c>
      <c r="H15" s="112" t="s">
        <v>147</v>
      </c>
    </row>
    <row r="16" spans="1:12" ht="15">
      <c r="A16" s="112" t="s">
        <v>85</v>
      </c>
      <c r="B16" s="112" t="s">
        <v>164</v>
      </c>
      <c r="C16" s="112" t="s">
        <v>131</v>
      </c>
      <c r="D16" s="112" t="s">
        <v>153</v>
      </c>
      <c r="E16" s="113">
        <v>677253</v>
      </c>
      <c r="F16" s="114">
        <v>61050</v>
      </c>
      <c r="G16" s="115">
        <v>45288</v>
      </c>
      <c r="H16" s="112" t="s">
        <v>154</v>
      </c>
    </row>
    <row r="17" spans="1:8" ht="15">
      <c r="A17" s="112" t="s">
        <v>85</v>
      </c>
      <c r="B17" s="112" t="s">
        <v>164</v>
      </c>
      <c r="C17" s="112" t="s">
        <v>138</v>
      </c>
      <c r="D17" s="112" t="s">
        <v>151</v>
      </c>
      <c r="E17" s="113">
        <v>677229</v>
      </c>
      <c r="F17" s="114">
        <v>297000</v>
      </c>
      <c r="G17" s="115">
        <v>45288</v>
      </c>
      <c r="H17" s="112" t="s">
        <v>152</v>
      </c>
    </row>
    <row r="18" spans="1:8" ht="15">
      <c r="A18" s="112"/>
      <c r="B18" s="112"/>
      <c r="C18" s="112"/>
      <c r="D18" s="112"/>
      <c r="E18" s="113"/>
      <c r="F18" s="114"/>
      <c r="G18" s="115"/>
      <c r="H18" s="112"/>
    </row>
    <row r="19" spans="1:8" ht="15">
      <c r="A19" s="112"/>
      <c r="B19" s="112"/>
      <c r="C19" s="112"/>
      <c r="D19" s="112"/>
      <c r="E19" s="113"/>
      <c r="F19" s="114"/>
      <c r="G19" s="115"/>
      <c r="H19" s="112"/>
    </row>
    <row r="20" spans="1:8" ht="15">
      <c r="A20" s="112"/>
      <c r="B20" s="112"/>
      <c r="C20" s="112"/>
      <c r="D20" s="112"/>
      <c r="E20" s="113"/>
      <c r="F20" s="114"/>
      <c r="G20" s="115"/>
      <c r="H20" s="112"/>
    </row>
  </sheetData>
  <pageMargins left="0.7" right="0.7" top="0.75" bottom="0.75" header="0.3" footer="0.3"/>
  <legacyDrawing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2"/>
  <dimension ref="A1:L123"/>
  <sheetViews>
    <sheetView workbookViewId="0">
      <pane ySplit="1" topLeftCell="A2" activePane="bottomLeft" state="frozen"/>
      <selection pane="bottomLeft" activeCell="A2" sqref="A2"/>
    </sheetView>
  </sheetViews>
  <sheetFormatPr defaultRowHeight="12.75"/>
  <cols>
    <col min="1" max="1" width="26.5703125" customWidth="1"/>
    <col min="2" max="2" width="9.5703125" customWidth="1"/>
    <col min="3" max="3" width="14.85546875" customWidth="1"/>
    <col min="4" max="4" width="11.85546875" customWidth="1"/>
    <col min="5" max="5" width="25.5703125" customWidth="1"/>
  </cols>
  <sheetData>
    <row r="1" spans="1:12">
      <c r="A1" s="91" t="s">
        <v>0</v>
      </c>
      <c r="B1" s="92" t="s">
        <v>35</v>
      </c>
      <c r="C1" s="92" t="s">
        <v>36</v>
      </c>
      <c r="D1" s="92" t="s">
        <v>33</v>
      </c>
      <c r="E1" s="93" t="s">
        <v>41</v>
      </c>
      <c r="L1">
        <v>123</v>
      </c>
    </row>
    <row r="2" spans="1:12" ht="12.75" customHeight="1">
      <c r="A2" s="116" t="s">
        <v>93</v>
      </c>
      <c r="B2" s="116" t="s">
        <v>158</v>
      </c>
      <c r="C2" s="117">
        <v>549950</v>
      </c>
      <c r="D2" s="118">
        <v>45268</v>
      </c>
      <c r="E2" s="116" t="s">
        <v>166</v>
      </c>
    </row>
    <row r="3" spans="1:12" ht="12.75" customHeight="1">
      <c r="A3" s="116" t="s">
        <v>93</v>
      </c>
      <c r="B3" s="116" t="s">
        <v>158</v>
      </c>
      <c r="C3" s="117">
        <v>502950</v>
      </c>
      <c r="D3" s="118">
        <v>45275</v>
      </c>
      <c r="E3" s="116" t="s">
        <v>166</v>
      </c>
    </row>
    <row r="4" spans="1:12" ht="12.75" customHeight="1">
      <c r="A4" s="116" t="s">
        <v>65</v>
      </c>
      <c r="B4" s="116" t="s">
        <v>159</v>
      </c>
      <c r="C4" s="117">
        <v>397000</v>
      </c>
      <c r="D4" s="118">
        <v>45264</v>
      </c>
      <c r="E4" s="116" t="s">
        <v>167</v>
      </c>
    </row>
    <row r="5" spans="1:12" ht="12.75" customHeight="1">
      <c r="A5" s="116" t="s">
        <v>65</v>
      </c>
      <c r="B5" s="116" t="s">
        <v>159</v>
      </c>
      <c r="C5" s="117">
        <v>35000</v>
      </c>
      <c r="D5" s="118">
        <v>45266</v>
      </c>
      <c r="E5" s="116" t="s">
        <v>168</v>
      </c>
    </row>
    <row r="6" spans="1:12" ht="12.75" customHeight="1">
      <c r="A6" s="116" t="s">
        <v>65</v>
      </c>
      <c r="B6" s="116" t="s">
        <v>159</v>
      </c>
      <c r="C6" s="117">
        <v>50000</v>
      </c>
      <c r="D6" s="118">
        <v>45266</v>
      </c>
      <c r="E6" s="116" t="s">
        <v>168</v>
      </c>
    </row>
    <row r="7" spans="1:12" ht="12.75" customHeight="1">
      <c r="A7" s="116" t="s">
        <v>61</v>
      </c>
      <c r="B7" s="116" t="s">
        <v>160</v>
      </c>
      <c r="C7" s="117">
        <v>374000</v>
      </c>
      <c r="D7" s="118">
        <v>45264</v>
      </c>
      <c r="E7" s="116" t="s">
        <v>167</v>
      </c>
    </row>
    <row r="8" spans="1:12" ht="12.75" customHeight="1">
      <c r="A8" s="116" t="s">
        <v>61</v>
      </c>
      <c r="B8" s="116" t="s">
        <v>160</v>
      </c>
      <c r="C8" s="117">
        <v>504659</v>
      </c>
      <c r="D8" s="118">
        <v>45264</v>
      </c>
      <c r="E8" s="116" t="s">
        <v>166</v>
      </c>
    </row>
    <row r="9" spans="1:12" ht="12.75" customHeight="1">
      <c r="A9" s="116" t="s">
        <v>61</v>
      </c>
      <c r="B9" s="116" t="s">
        <v>160</v>
      </c>
      <c r="C9" s="117">
        <v>561150</v>
      </c>
      <c r="D9" s="118">
        <v>45264</v>
      </c>
      <c r="E9" s="116" t="s">
        <v>166</v>
      </c>
    </row>
    <row r="10" spans="1:12" ht="12.75" customHeight="1">
      <c r="A10" s="116" t="s">
        <v>61</v>
      </c>
      <c r="B10" s="116" t="s">
        <v>160</v>
      </c>
      <c r="C10" s="117">
        <v>595878</v>
      </c>
      <c r="D10" s="118">
        <v>45264</v>
      </c>
      <c r="E10" s="116" t="s">
        <v>166</v>
      </c>
    </row>
    <row r="11" spans="1:12" ht="12.75" customHeight="1">
      <c r="A11" s="116" t="s">
        <v>61</v>
      </c>
      <c r="B11" s="116" t="s">
        <v>160</v>
      </c>
      <c r="C11" s="117">
        <v>462118</v>
      </c>
      <c r="D11" s="118">
        <v>45264</v>
      </c>
      <c r="E11" s="116" t="s">
        <v>166</v>
      </c>
    </row>
    <row r="12" spans="1:12" ht="12.75" customHeight="1">
      <c r="A12" s="116" t="s">
        <v>61</v>
      </c>
      <c r="B12" s="116" t="s">
        <v>160</v>
      </c>
      <c r="C12" s="117">
        <v>380000</v>
      </c>
      <c r="D12" s="118">
        <v>45267</v>
      </c>
      <c r="E12" s="116" t="s">
        <v>167</v>
      </c>
    </row>
    <row r="13" spans="1:12" ht="15">
      <c r="A13" s="116" t="s">
        <v>61</v>
      </c>
      <c r="B13" s="116" t="s">
        <v>160</v>
      </c>
      <c r="C13" s="117">
        <v>39000</v>
      </c>
      <c r="D13" s="118">
        <v>45289</v>
      </c>
      <c r="E13" s="116" t="s">
        <v>168</v>
      </c>
    </row>
    <row r="14" spans="1:12" ht="15">
      <c r="A14" s="116" t="s">
        <v>61</v>
      </c>
      <c r="B14" s="116" t="s">
        <v>160</v>
      </c>
      <c r="C14" s="117">
        <v>369000</v>
      </c>
      <c r="D14" s="118">
        <v>45264</v>
      </c>
      <c r="E14" s="116" t="s">
        <v>167</v>
      </c>
    </row>
    <row r="15" spans="1:12" ht="15">
      <c r="A15" s="116" t="s">
        <v>61</v>
      </c>
      <c r="B15" s="116" t="s">
        <v>160</v>
      </c>
      <c r="C15" s="117">
        <v>394000</v>
      </c>
      <c r="D15" s="118">
        <v>45266</v>
      </c>
      <c r="E15" s="116" t="s">
        <v>167</v>
      </c>
    </row>
    <row r="16" spans="1:12" ht="15">
      <c r="A16" s="116" t="s">
        <v>61</v>
      </c>
      <c r="B16" s="116" t="s">
        <v>160</v>
      </c>
      <c r="C16" s="117">
        <v>680000</v>
      </c>
      <c r="D16" s="118">
        <v>45267</v>
      </c>
      <c r="E16" s="116" t="s">
        <v>167</v>
      </c>
    </row>
    <row r="17" spans="1:5" ht="15">
      <c r="A17" s="116" t="s">
        <v>61</v>
      </c>
      <c r="B17" s="116" t="s">
        <v>160</v>
      </c>
      <c r="C17" s="117">
        <v>150000</v>
      </c>
      <c r="D17" s="118">
        <v>45267</v>
      </c>
      <c r="E17" s="116" t="s">
        <v>168</v>
      </c>
    </row>
    <row r="18" spans="1:5" ht="15">
      <c r="A18" s="116" t="s">
        <v>61</v>
      </c>
      <c r="B18" s="116" t="s">
        <v>160</v>
      </c>
      <c r="C18" s="117">
        <v>489000</v>
      </c>
      <c r="D18" s="118">
        <v>45289</v>
      </c>
      <c r="E18" s="116" t="s">
        <v>167</v>
      </c>
    </row>
    <row r="19" spans="1:5" ht="15">
      <c r="A19" s="116" t="s">
        <v>61</v>
      </c>
      <c r="B19" s="116" t="s">
        <v>160</v>
      </c>
      <c r="C19" s="117">
        <v>374000</v>
      </c>
      <c r="D19" s="118">
        <v>45264</v>
      </c>
      <c r="E19" s="116" t="s">
        <v>167</v>
      </c>
    </row>
    <row r="20" spans="1:5" ht="15">
      <c r="A20" s="116" t="s">
        <v>61</v>
      </c>
      <c r="B20" s="116" t="s">
        <v>160</v>
      </c>
      <c r="C20" s="117">
        <v>100000</v>
      </c>
      <c r="D20" s="118">
        <v>45261</v>
      </c>
      <c r="E20" s="116" t="s">
        <v>168</v>
      </c>
    </row>
    <row r="21" spans="1:5" ht="15">
      <c r="A21" s="116" t="s">
        <v>61</v>
      </c>
      <c r="B21" s="116" t="s">
        <v>160</v>
      </c>
      <c r="C21" s="117">
        <v>356000</v>
      </c>
      <c r="D21" s="118">
        <v>45281</v>
      </c>
      <c r="E21" s="116" t="s">
        <v>167</v>
      </c>
    </row>
    <row r="22" spans="1:5" ht="15">
      <c r="A22" s="116" t="s">
        <v>61</v>
      </c>
      <c r="B22" s="116" t="s">
        <v>160</v>
      </c>
      <c r="C22" s="117">
        <v>294900</v>
      </c>
      <c r="D22" s="118">
        <v>45281</v>
      </c>
      <c r="E22" s="116" t="s">
        <v>167</v>
      </c>
    </row>
    <row r="23" spans="1:5" ht="15">
      <c r="A23" s="116" t="s">
        <v>61</v>
      </c>
      <c r="B23" s="116" t="s">
        <v>160</v>
      </c>
      <c r="C23" s="117">
        <v>465000</v>
      </c>
      <c r="D23" s="118">
        <v>45280</v>
      </c>
      <c r="E23" s="116" t="s">
        <v>167</v>
      </c>
    </row>
    <row r="24" spans="1:5" ht="15">
      <c r="A24" s="116" t="s">
        <v>61</v>
      </c>
      <c r="B24" s="116" t="s">
        <v>160</v>
      </c>
      <c r="C24" s="117">
        <v>314900</v>
      </c>
      <c r="D24" s="118">
        <v>45288</v>
      </c>
      <c r="E24" s="116" t="s">
        <v>167</v>
      </c>
    </row>
    <row r="25" spans="1:5" ht="15">
      <c r="A25" s="116" t="s">
        <v>61</v>
      </c>
      <c r="B25" s="116" t="s">
        <v>160</v>
      </c>
      <c r="C25" s="117">
        <v>515500</v>
      </c>
      <c r="D25" s="118">
        <v>45288</v>
      </c>
      <c r="E25" s="116" t="s">
        <v>167</v>
      </c>
    </row>
    <row r="26" spans="1:5" ht="15">
      <c r="A26" s="116" t="s">
        <v>61</v>
      </c>
      <c r="B26" s="116" t="s">
        <v>160</v>
      </c>
      <c r="C26" s="117">
        <v>380000</v>
      </c>
      <c r="D26" s="118">
        <v>45282</v>
      </c>
      <c r="E26" s="116" t="s">
        <v>167</v>
      </c>
    </row>
    <row r="27" spans="1:5" ht="15">
      <c r="A27" s="116" t="s">
        <v>61</v>
      </c>
      <c r="B27" s="116" t="s">
        <v>160</v>
      </c>
      <c r="C27" s="117">
        <v>355000</v>
      </c>
      <c r="D27" s="118">
        <v>45282</v>
      </c>
      <c r="E27" s="116" t="s">
        <v>167</v>
      </c>
    </row>
    <row r="28" spans="1:5" ht="15">
      <c r="A28" s="116" t="s">
        <v>61</v>
      </c>
      <c r="B28" s="116" t="s">
        <v>160</v>
      </c>
      <c r="C28" s="117">
        <v>115000</v>
      </c>
      <c r="D28" s="118">
        <v>45282</v>
      </c>
      <c r="E28" s="116" t="s">
        <v>167</v>
      </c>
    </row>
    <row r="29" spans="1:5" ht="15">
      <c r="A29" s="116" t="s">
        <v>61</v>
      </c>
      <c r="B29" s="116" t="s">
        <v>160</v>
      </c>
      <c r="C29" s="117">
        <v>410400</v>
      </c>
      <c r="D29" s="118">
        <v>45281</v>
      </c>
      <c r="E29" s="116" t="s">
        <v>166</v>
      </c>
    </row>
    <row r="30" spans="1:5" ht="15">
      <c r="A30" s="116" t="s">
        <v>61</v>
      </c>
      <c r="B30" s="116" t="s">
        <v>160</v>
      </c>
      <c r="C30" s="117">
        <v>690000</v>
      </c>
      <c r="D30" s="118">
        <v>45281</v>
      </c>
      <c r="E30" s="116" t="s">
        <v>167</v>
      </c>
    </row>
    <row r="31" spans="1:5" ht="15">
      <c r="A31" s="116" t="s">
        <v>61</v>
      </c>
      <c r="B31" s="116" t="s">
        <v>160</v>
      </c>
      <c r="C31" s="117">
        <v>419000</v>
      </c>
      <c r="D31" s="118">
        <v>45279</v>
      </c>
      <c r="E31" s="116" t="s">
        <v>167</v>
      </c>
    </row>
    <row r="32" spans="1:5" ht="15">
      <c r="A32" s="116" t="s">
        <v>61</v>
      </c>
      <c r="B32" s="116" t="s">
        <v>160</v>
      </c>
      <c r="C32" s="117">
        <v>419000</v>
      </c>
      <c r="D32" s="118">
        <v>45278</v>
      </c>
      <c r="E32" s="116" t="s">
        <v>167</v>
      </c>
    </row>
    <row r="33" spans="1:5" ht="15">
      <c r="A33" s="116" t="s">
        <v>61</v>
      </c>
      <c r="B33" s="116" t="s">
        <v>160</v>
      </c>
      <c r="C33" s="117">
        <v>350000</v>
      </c>
      <c r="D33" s="118">
        <v>45264</v>
      </c>
      <c r="E33" s="116" t="s">
        <v>167</v>
      </c>
    </row>
    <row r="34" spans="1:5" ht="15">
      <c r="A34" s="116" t="s">
        <v>61</v>
      </c>
      <c r="B34" s="116" t="s">
        <v>160</v>
      </c>
      <c r="C34" s="117">
        <v>54000</v>
      </c>
      <c r="D34" s="118">
        <v>45272</v>
      </c>
      <c r="E34" s="116" t="s">
        <v>167</v>
      </c>
    </row>
    <row r="35" spans="1:5" ht="15">
      <c r="A35" s="116" t="s">
        <v>61</v>
      </c>
      <c r="B35" s="116" t="s">
        <v>160</v>
      </c>
      <c r="C35" s="117">
        <v>389000</v>
      </c>
      <c r="D35" s="118">
        <v>45274</v>
      </c>
      <c r="E35" s="116" t="s">
        <v>167</v>
      </c>
    </row>
    <row r="36" spans="1:5" ht="15">
      <c r="A36" s="116" t="s">
        <v>61</v>
      </c>
      <c r="B36" s="116" t="s">
        <v>160</v>
      </c>
      <c r="C36" s="117">
        <v>115000</v>
      </c>
      <c r="D36" s="118">
        <v>45273</v>
      </c>
      <c r="E36" s="116" t="s">
        <v>167</v>
      </c>
    </row>
    <row r="37" spans="1:5" ht="15">
      <c r="A37" s="116" t="s">
        <v>61</v>
      </c>
      <c r="B37" s="116" t="s">
        <v>160</v>
      </c>
      <c r="C37" s="117">
        <v>11000</v>
      </c>
      <c r="D37" s="118">
        <v>45264</v>
      </c>
      <c r="E37" s="116" t="s">
        <v>167</v>
      </c>
    </row>
    <row r="38" spans="1:5" ht="15">
      <c r="A38" s="116" t="s">
        <v>61</v>
      </c>
      <c r="B38" s="116" t="s">
        <v>160</v>
      </c>
      <c r="C38" s="117">
        <v>160000</v>
      </c>
      <c r="D38" s="118">
        <v>45272</v>
      </c>
      <c r="E38" s="116" t="s">
        <v>168</v>
      </c>
    </row>
    <row r="39" spans="1:5" ht="15">
      <c r="A39" s="116" t="s">
        <v>61</v>
      </c>
      <c r="B39" s="116" t="s">
        <v>160</v>
      </c>
      <c r="C39" s="117">
        <v>725000</v>
      </c>
      <c r="D39" s="118">
        <v>45272</v>
      </c>
      <c r="E39" s="116" t="s">
        <v>168</v>
      </c>
    </row>
    <row r="40" spans="1:5" ht="15">
      <c r="A40" s="116" t="s">
        <v>61</v>
      </c>
      <c r="B40" s="116" t="s">
        <v>160</v>
      </c>
      <c r="C40" s="117">
        <v>125000</v>
      </c>
      <c r="D40" s="118">
        <v>45271</v>
      </c>
      <c r="E40" s="116" t="s">
        <v>167</v>
      </c>
    </row>
    <row r="41" spans="1:5" ht="15">
      <c r="A41" s="116" t="s">
        <v>61</v>
      </c>
      <c r="B41" s="116" t="s">
        <v>160</v>
      </c>
      <c r="C41" s="117">
        <v>525000</v>
      </c>
      <c r="D41" s="118">
        <v>45268</v>
      </c>
      <c r="E41" s="116" t="s">
        <v>167</v>
      </c>
    </row>
    <row r="42" spans="1:5" ht="15">
      <c r="A42" s="116" t="s">
        <v>61</v>
      </c>
      <c r="B42" s="116" t="s">
        <v>160</v>
      </c>
      <c r="C42" s="117">
        <v>255000</v>
      </c>
      <c r="D42" s="118">
        <v>45268</v>
      </c>
      <c r="E42" s="116" t="s">
        <v>167</v>
      </c>
    </row>
    <row r="43" spans="1:5" ht="15">
      <c r="A43" s="116" t="s">
        <v>101</v>
      </c>
      <c r="B43" s="116" t="s">
        <v>161</v>
      </c>
      <c r="C43" s="117">
        <v>424000</v>
      </c>
      <c r="D43" s="118">
        <v>45282</v>
      </c>
      <c r="E43" s="116" t="s">
        <v>167</v>
      </c>
    </row>
    <row r="44" spans="1:5" ht="15">
      <c r="A44" s="116" t="s">
        <v>101</v>
      </c>
      <c r="B44" s="116" t="s">
        <v>161</v>
      </c>
      <c r="C44" s="117">
        <v>379900</v>
      </c>
      <c r="D44" s="118">
        <v>45273</v>
      </c>
      <c r="E44" s="116" t="s">
        <v>167</v>
      </c>
    </row>
    <row r="45" spans="1:5" ht="15">
      <c r="A45" s="116" t="s">
        <v>101</v>
      </c>
      <c r="B45" s="116" t="s">
        <v>161</v>
      </c>
      <c r="C45" s="117">
        <v>390000</v>
      </c>
      <c r="D45" s="118">
        <v>45289</v>
      </c>
      <c r="E45" s="116" t="s">
        <v>167</v>
      </c>
    </row>
    <row r="46" spans="1:5" ht="15">
      <c r="A46" s="116" t="s">
        <v>101</v>
      </c>
      <c r="B46" s="116" t="s">
        <v>161</v>
      </c>
      <c r="C46" s="117">
        <v>420000</v>
      </c>
      <c r="D46" s="118">
        <v>45271</v>
      </c>
      <c r="E46" s="116" t="s">
        <v>167</v>
      </c>
    </row>
    <row r="47" spans="1:5" ht="15">
      <c r="A47" s="116" t="s">
        <v>74</v>
      </c>
      <c r="B47" s="116" t="s">
        <v>162</v>
      </c>
      <c r="C47" s="117">
        <v>465000</v>
      </c>
      <c r="D47" s="118">
        <v>45279</v>
      </c>
      <c r="E47" s="116" t="s">
        <v>167</v>
      </c>
    </row>
    <row r="48" spans="1:5" ht="15">
      <c r="A48" s="116" t="s">
        <v>74</v>
      </c>
      <c r="B48" s="116" t="s">
        <v>162</v>
      </c>
      <c r="C48" s="117">
        <v>350000</v>
      </c>
      <c r="D48" s="118">
        <v>45265</v>
      </c>
      <c r="E48" s="116" t="s">
        <v>167</v>
      </c>
    </row>
    <row r="49" spans="1:5" ht="15">
      <c r="A49" s="116" t="s">
        <v>74</v>
      </c>
      <c r="B49" s="116" t="s">
        <v>162</v>
      </c>
      <c r="C49" s="117">
        <v>485000</v>
      </c>
      <c r="D49" s="118">
        <v>45265</v>
      </c>
      <c r="E49" s="116" t="s">
        <v>167</v>
      </c>
    </row>
    <row r="50" spans="1:5" ht="15">
      <c r="A50" s="116" t="s">
        <v>74</v>
      </c>
      <c r="B50" s="116" t="s">
        <v>162</v>
      </c>
      <c r="C50" s="117">
        <v>11000000</v>
      </c>
      <c r="D50" s="118">
        <v>45275</v>
      </c>
      <c r="E50" s="116" t="s">
        <v>168</v>
      </c>
    </row>
    <row r="51" spans="1:5" ht="15">
      <c r="A51" s="116" t="s">
        <v>74</v>
      </c>
      <c r="B51" s="116" t="s">
        <v>162</v>
      </c>
      <c r="C51" s="117">
        <v>40000</v>
      </c>
      <c r="D51" s="118">
        <v>45281</v>
      </c>
      <c r="E51" s="116" t="s">
        <v>167</v>
      </c>
    </row>
    <row r="52" spans="1:5" ht="15">
      <c r="A52" s="116" t="s">
        <v>53</v>
      </c>
      <c r="B52" s="116" t="s">
        <v>163</v>
      </c>
      <c r="C52" s="117">
        <v>437500</v>
      </c>
      <c r="D52" s="118">
        <v>45289</v>
      </c>
      <c r="E52" s="116" t="s">
        <v>167</v>
      </c>
    </row>
    <row r="53" spans="1:5" ht="15">
      <c r="A53" s="116" t="s">
        <v>53</v>
      </c>
      <c r="B53" s="116" t="s">
        <v>163</v>
      </c>
      <c r="C53" s="117">
        <v>371500</v>
      </c>
      <c r="D53" s="118">
        <v>45275</v>
      </c>
      <c r="E53" s="116" t="s">
        <v>167</v>
      </c>
    </row>
    <row r="54" spans="1:5" ht="15">
      <c r="A54" s="116" t="s">
        <v>53</v>
      </c>
      <c r="B54" s="116" t="s">
        <v>163</v>
      </c>
      <c r="C54" s="117">
        <v>892500</v>
      </c>
      <c r="D54" s="118">
        <v>45274</v>
      </c>
      <c r="E54" s="116" t="s">
        <v>168</v>
      </c>
    </row>
    <row r="55" spans="1:5" ht="15">
      <c r="A55" s="116" t="s">
        <v>53</v>
      </c>
      <c r="B55" s="116" t="s">
        <v>163</v>
      </c>
      <c r="C55" s="117">
        <v>540000</v>
      </c>
      <c r="D55" s="118">
        <v>45267</v>
      </c>
      <c r="E55" s="116" t="s">
        <v>167</v>
      </c>
    </row>
    <row r="56" spans="1:5" ht="15">
      <c r="A56" s="116" t="s">
        <v>53</v>
      </c>
      <c r="B56" s="116" t="s">
        <v>163</v>
      </c>
      <c r="C56" s="117">
        <v>60000</v>
      </c>
      <c r="D56" s="118">
        <v>45278</v>
      </c>
      <c r="E56" s="116" t="s">
        <v>168</v>
      </c>
    </row>
    <row r="57" spans="1:5" ht="15">
      <c r="A57" s="116" t="s">
        <v>53</v>
      </c>
      <c r="B57" s="116" t="s">
        <v>163</v>
      </c>
      <c r="C57" s="117">
        <v>350000</v>
      </c>
      <c r="D57" s="118">
        <v>45267</v>
      </c>
      <c r="E57" s="116" t="s">
        <v>168</v>
      </c>
    </row>
    <row r="58" spans="1:5" ht="15">
      <c r="A58" s="116" t="s">
        <v>53</v>
      </c>
      <c r="B58" s="116" t="s">
        <v>163</v>
      </c>
      <c r="C58" s="117">
        <v>425000</v>
      </c>
      <c r="D58" s="118">
        <v>45280</v>
      </c>
      <c r="E58" s="116" t="s">
        <v>166</v>
      </c>
    </row>
    <row r="59" spans="1:5" ht="15">
      <c r="A59" s="116" t="s">
        <v>53</v>
      </c>
      <c r="B59" s="116" t="s">
        <v>163</v>
      </c>
      <c r="C59" s="117">
        <v>450000</v>
      </c>
      <c r="D59" s="118">
        <v>45288</v>
      </c>
      <c r="E59" s="116" t="s">
        <v>167</v>
      </c>
    </row>
    <row r="60" spans="1:5" ht="15">
      <c r="A60" s="116" t="s">
        <v>53</v>
      </c>
      <c r="B60" s="116" t="s">
        <v>163</v>
      </c>
      <c r="C60" s="117">
        <v>345000</v>
      </c>
      <c r="D60" s="118">
        <v>45274</v>
      </c>
      <c r="E60" s="116" t="s">
        <v>167</v>
      </c>
    </row>
    <row r="61" spans="1:5" ht="15">
      <c r="A61" s="116" t="s">
        <v>53</v>
      </c>
      <c r="B61" s="116" t="s">
        <v>163</v>
      </c>
      <c r="C61" s="117">
        <v>400000</v>
      </c>
      <c r="D61" s="118">
        <v>45289</v>
      </c>
      <c r="E61" s="116" t="s">
        <v>168</v>
      </c>
    </row>
    <row r="62" spans="1:5" ht="15">
      <c r="A62" s="116" t="s">
        <v>53</v>
      </c>
      <c r="B62" s="116" t="s">
        <v>163</v>
      </c>
      <c r="C62" s="117">
        <v>363000</v>
      </c>
      <c r="D62" s="118">
        <v>45278</v>
      </c>
      <c r="E62" s="116" t="s">
        <v>167</v>
      </c>
    </row>
    <row r="63" spans="1:5" ht="15">
      <c r="A63" s="116" t="s">
        <v>53</v>
      </c>
      <c r="B63" s="116" t="s">
        <v>163</v>
      </c>
      <c r="C63" s="117">
        <v>500000</v>
      </c>
      <c r="D63" s="118">
        <v>45289</v>
      </c>
      <c r="E63" s="116" t="s">
        <v>167</v>
      </c>
    </row>
    <row r="64" spans="1:5" ht="15">
      <c r="A64" s="116" t="s">
        <v>53</v>
      </c>
      <c r="B64" s="116" t="s">
        <v>163</v>
      </c>
      <c r="C64" s="117">
        <v>20000</v>
      </c>
      <c r="D64" s="118">
        <v>45289</v>
      </c>
      <c r="E64" s="116" t="s">
        <v>167</v>
      </c>
    </row>
    <row r="65" spans="1:5" ht="15">
      <c r="A65" s="116" t="s">
        <v>53</v>
      </c>
      <c r="B65" s="116" t="s">
        <v>163</v>
      </c>
      <c r="C65" s="117">
        <v>399900</v>
      </c>
      <c r="D65" s="118">
        <v>45281</v>
      </c>
      <c r="E65" s="116" t="s">
        <v>167</v>
      </c>
    </row>
    <row r="66" spans="1:5" ht="15">
      <c r="A66" s="116" t="s">
        <v>53</v>
      </c>
      <c r="B66" s="116" t="s">
        <v>163</v>
      </c>
      <c r="C66" s="117">
        <v>203500</v>
      </c>
      <c r="D66" s="118">
        <v>45279</v>
      </c>
      <c r="E66" s="116" t="s">
        <v>167</v>
      </c>
    </row>
    <row r="67" spans="1:5" ht="15">
      <c r="A67" s="116" t="s">
        <v>53</v>
      </c>
      <c r="B67" s="116" t="s">
        <v>163</v>
      </c>
      <c r="C67" s="117">
        <v>195000</v>
      </c>
      <c r="D67" s="118">
        <v>45287</v>
      </c>
      <c r="E67" s="116" t="s">
        <v>167</v>
      </c>
    </row>
    <row r="68" spans="1:5" ht="15">
      <c r="A68" s="116" t="s">
        <v>53</v>
      </c>
      <c r="B68" s="116" t="s">
        <v>163</v>
      </c>
      <c r="C68" s="117">
        <v>115000</v>
      </c>
      <c r="D68" s="118">
        <v>45286</v>
      </c>
      <c r="E68" s="116" t="s">
        <v>167</v>
      </c>
    </row>
    <row r="69" spans="1:5" ht="15">
      <c r="A69" s="116" t="s">
        <v>53</v>
      </c>
      <c r="B69" s="116" t="s">
        <v>163</v>
      </c>
      <c r="C69" s="117">
        <v>345900</v>
      </c>
      <c r="D69" s="118">
        <v>45282</v>
      </c>
      <c r="E69" s="116" t="s">
        <v>167</v>
      </c>
    </row>
    <row r="70" spans="1:5" ht="15">
      <c r="A70" s="116" t="s">
        <v>53</v>
      </c>
      <c r="B70" s="116" t="s">
        <v>163</v>
      </c>
      <c r="C70" s="117">
        <v>31000</v>
      </c>
      <c r="D70" s="118">
        <v>45282</v>
      </c>
      <c r="E70" s="116" t="s">
        <v>167</v>
      </c>
    </row>
    <row r="71" spans="1:5" ht="15">
      <c r="A71" s="116" t="s">
        <v>53</v>
      </c>
      <c r="B71" s="116" t="s">
        <v>163</v>
      </c>
      <c r="C71" s="117">
        <v>213000</v>
      </c>
      <c r="D71" s="118">
        <v>45282</v>
      </c>
      <c r="E71" s="116" t="s">
        <v>167</v>
      </c>
    </row>
    <row r="72" spans="1:5" ht="15">
      <c r="A72" s="116" t="s">
        <v>53</v>
      </c>
      <c r="B72" s="116" t="s">
        <v>163</v>
      </c>
      <c r="C72" s="117">
        <v>495000</v>
      </c>
      <c r="D72" s="118">
        <v>45273</v>
      </c>
      <c r="E72" s="116" t="s">
        <v>167</v>
      </c>
    </row>
    <row r="73" spans="1:5" ht="15">
      <c r="A73" s="116" t="s">
        <v>53</v>
      </c>
      <c r="B73" s="116" t="s">
        <v>163</v>
      </c>
      <c r="C73" s="117">
        <v>322000</v>
      </c>
      <c r="D73" s="118">
        <v>45281</v>
      </c>
      <c r="E73" s="116" t="s">
        <v>167</v>
      </c>
    </row>
    <row r="74" spans="1:5" ht="15">
      <c r="A74" s="116" t="s">
        <v>53</v>
      </c>
      <c r="B74" s="116" t="s">
        <v>163</v>
      </c>
      <c r="C74" s="117">
        <v>98000</v>
      </c>
      <c r="D74" s="118">
        <v>45281</v>
      </c>
      <c r="E74" s="116" t="s">
        <v>167</v>
      </c>
    </row>
    <row r="75" spans="1:5" ht="15">
      <c r="A75" s="116" t="s">
        <v>53</v>
      </c>
      <c r="B75" s="116" t="s">
        <v>163</v>
      </c>
      <c r="C75" s="117">
        <v>300000</v>
      </c>
      <c r="D75" s="118">
        <v>45289</v>
      </c>
      <c r="E75" s="116" t="s">
        <v>167</v>
      </c>
    </row>
    <row r="76" spans="1:5" ht="15">
      <c r="A76" s="116" t="s">
        <v>53</v>
      </c>
      <c r="B76" s="116" t="s">
        <v>163</v>
      </c>
      <c r="C76" s="117">
        <v>399900</v>
      </c>
      <c r="D76" s="118">
        <v>45275</v>
      </c>
      <c r="E76" s="116" t="s">
        <v>167</v>
      </c>
    </row>
    <row r="77" spans="1:5" ht="15">
      <c r="A77" s="116" t="s">
        <v>53</v>
      </c>
      <c r="B77" s="116" t="s">
        <v>163</v>
      </c>
      <c r="C77" s="117">
        <v>170000</v>
      </c>
      <c r="D77" s="118">
        <v>45266</v>
      </c>
      <c r="E77" s="116" t="s">
        <v>167</v>
      </c>
    </row>
    <row r="78" spans="1:5" ht="15">
      <c r="A78" s="116" t="s">
        <v>53</v>
      </c>
      <c r="B78" s="116" t="s">
        <v>163</v>
      </c>
      <c r="C78" s="117">
        <v>200000</v>
      </c>
      <c r="D78" s="118">
        <v>45268</v>
      </c>
      <c r="E78" s="116" t="s">
        <v>168</v>
      </c>
    </row>
    <row r="79" spans="1:5" ht="15">
      <c r="A79" s="116" t="s">
        <v>53</v>
      </c>
      <c r="B79" s="116" t="s">
        <v>163</v>
      </c>
      <c r="C79" s="117">
        <v>4045000</v>
      </c>
      <c r="D79" s="118">
        <v>45266</v>
      </c>
      <c r="E79" s="116" t="s">
        <v>167</v>
      </c>
    </row>
    <row r="80" spans="1:5" ht="15">
      <c r="A80" s="116" t="s">
        <v>53</v>
      </c>
      <c r="B80" s="116" t="s">
        <v>163</v>
      </c>
      <c r="C80" s="117">
        <v>227518</v>
      </c>
      <c r="D80" s="118">
        <v>45268</v>
      </c>
      <c r="E80" s="116" t="s">
        <v>167</v>
      </c>
    </row>
    <row r="81" spans="1:5" ht="15">
      <c r="A81" s="116" t="s">
        <v>53</v>
      </c>
      <c r="B81" s="116" t="s">
        <v>163</v>
      </c>
      <c r="C81" s="117">
        <v>195000</v>
      </c>
      <c r="D81" s="118">
        <v>45268</v>
      </c>
      <c r="E81" s="116" t="s">
        <v>167</v>
      </c>
    </row>
    <row r="82" spans="1:5" ht="15">
      <c r="A82" s="116" t="s">
        <v>53</v>
      </c>
      <c r="B82" s="116" t="s">
        <v>163</v>
      </c>
      <c r="C82" s="117">
        <v>420000</v>
      </c>
      <c r="D82" s="118">
        <v>45289</v>
      </c>
      <c r="E82" s="116" t="s">
        <v>167</v>
      </c>
    </row>
    <row r="83" spans="1:5" ht="15">
      <c r="A83" s="116" t="s">
        <v>53</v>
      </c>
      <c r="B83" s="116" t="s">
        <v>163</v>
      </c>
      <c r="C83" s="117">
        <v>346300</v>
      </c>
      <c r="D83" s="118">
        <v>45289</v>
      </c>
      <c r="E83" s="116" t="s">
        <v>167</v>
      </c>
    </row>
    <row r="84" spans="1:5" ht="15">
      <c r="A84" s="116" t="s">
        <v>53</v>
      </c>
      <c r="B84" s="116" t="s">
        <v>163</v>
      </c>
      <c r="C84" s="117">
        <v>28000</v>
      </c>
      <c r="D84" s="118">
        <v>45275</v>
      </c>
      <c r="E84" s="116" t="s">
        <v>167</v>
      </c>
    </row>
    <row r="85" spans="1:5" ht="15">
      <c r="A85" s="116" t="s">
        <v>53</v>
      </c>
      <c r="B85" s="116" t="s">
        <v>163</v>
      </c>
      <c r="C85" s="117">
        <v>305000</v>
      </c>
      <c r="D85" s="118">
        <v>45289</v>
      </c>
      <c r="E85" s="116" t="s">
        <v>167</v>
      </c>
    </row>
    <row r="86" spans="1:5" ht="15">
      <c r="A86" s="116" t="s">
        <v>53</v>
      </c>
      <c r="B86" s="116" t="s">
        <v>163</v>
      </c>
      <c r="C86" s="117">
        <v>275000</v>
      </c>
      <c r="D86" s="118">
        <v>45268</v>
      </c>
      <c r="E86" s="116" t="s">
        <v>167</v>
      </c>
    </row>
    <row r="87" spans="1:5" ht="15">
      <c r="A87" s="116" t="s">
        <v>53</v>
      </c>
      <c r="B87" s="116" t="s">
        <v>163</v>
      </c>
      <c r="C87" s="117">
        <v>159900</v>
      </c>
      <c r="D87" s="118">
        <v>45288</v>
      </c>
      <c r="E87" s="116" t="s">
        <v>167</v>
      </c>
    </row>
    <row r="88" spans="1:5" ht="15">
      <c r="A88" s="116" t="s">
        <v>53</v>
      </c>
      <c r="B88" s="116" t="s">
        <v>163</v>
      </c>
      <c r="C88" s="117">
        <v>300000</v>
      </c>
      <c r="D88" s="118">
        <v>45265</v>
      </c>
      <c r="E88" s="116" t="s">
        <v>167</v>
      </c>
    </row>
    <row r="89" spans="1:5" ht="15">
      <c r="A89" s="116" t="s">
        <v>53</v>
      </c>
      <c r="B89" s="116" t="s">
        <v>163</v>
      </c>
      <c r="C89" s="117">
        <v>6825000</v>
      </c>
      <c r="D89" s="118">
        <v>45280</v>
      </c>
      <c r="E89" s="116" t="s">
        <v>167</v>
      </c>
    </row>
    <row r="90" spans="1:5" ht="15">
      <c r="A90" s="116" t="s">
        <v>53</v>
      </c>
      <c r="B90" s="116" t="s">
        <v>163</v>
      </c>
      <c r="C90" s="117">
        <v>420000</v>
      </c>
      <c r="D90" s="118">
        <v>45271</v>
      </c>
      <c r="E90" s="116" t="s">
        <v>167</v>
      </c>
    </row>
    <row r="91" spans="1:5" ht="15">
      <c r="A91" s="116" t="s">
        <v>53</v>
      </c>
      <c r="B91" s="116" t="s">
        <v>163</v>
      </c>
      <c r="C91" s="117">
        <v>115000</v>
      </c>
      <c r="D91" s="118">
        <v>45288</v>
      </c>
      <c r="E91" s="116" t="s">
        <v>167</v>
      </c>
    </row>
    <row r="92" spans="1:5" ht="15">
      <c r="A92" s="116" t="s">
        <v>53</v>
      </c>
      <c r="B92" s="116" t="s">
        <v>163</v>
      </c>
      <c r="C92" s="117">
        <v>430000</v>
      </c>
      <c r="D92" s="118">
        <v>45281</v>
      </c>
      <c r="E92" s="116" t="s">
        <v>167</v>
      </c>
    </row>
    <row r="93" spans="1:5" ht="15">
      <c r="A93" s="116" t="s">
        <v>53</v>
      </c>
      <c r="B93" s="116" t="s">
        <v>163</v>
      </c>
      <c r="C93" s="117">
        <v>225000</v>
      </c>
      <c r="D93" s="118">
        <v>45261</v>
      </c>
      <c r="E93" s="116" t="s">
        <v>167</v>
      </c>
    </row>
    <row r="94" spans="1:5" ht="15">
      <c r="A94" s="116" t="s">
        <v>53</v>
      </c>
      <c r="B94" s="116" t="s">
        <v>163</v>
      </c>
      <c r="C94" s="117">
        <v>1400000</v>
      </c>
      <c r="D94" s="118">
        <v>45275</v>
      </c>
      <c r="E94" s="116" t="s">
        <v>167</v>
      </c>
    </row>
    <row r="95" spans="1:5" ht="15">
      <c r="A95" s="116" t="s">
        <v>53</v>
      </c>
      <c r="B95" s="116" t="s">
        <v>163</v>
      </c>
      <c r="C95" s="117">
        <v>160000</v>
      </c>
      <c r="D95" s="118">
        <v>45261</v>
      </c>
      <c r="E95" s="116" t="s">
        <v>167</v>
      </c>
    </row>
    <row r="96" spans="1:5" ht="15">
      <c r="A96" s="116" t="s">
        <v>53</v>
      </c>
      <c r="B96" s="116" t="s">
        <v>163</v>
      </c>
      <c r="C96" s="117">
        <v>239900</v>
      </c>
      <c r="D96" s="118">
        <v>45288</v>
      </c>
      <c r="E96" s="116" t="s">
        <v>167</v>
      </c>
    </row>
    <row r="97" spans="1:5" ht="15">
      <c r="A97" s="116" t="s">
        <v>53</v>
      </c>
      <c r="B97" s="116" t="s">
        <v>163</v>
      </c>
      <c r="C97" s="117">
        <v>385000</v>
      </c>
      <c r="D97" s="118">
        <v>45271</v>
      </c>
      <c r="E97" s="116" t="s">
        <v>167</v>
      </c>
    </row>
    <row r="98" spans="1:5" ht="15">
      <c r="A98" s="116" t="s">
        <v>53</v>
      </c>
      <c r="B98" s="116" t="s">
        <v>163</v>
      </c>
      <c r="C98" s="117">
        <v>315000</v>
      </c>
      <c r="D98" s="118">
        <v>45268</v>
      </c>
      <c r="E98" s="116" t="s">
        <v>166</v>
      </c>
    </row>
    <row r="99" spans="1:5" ht="15">
      <c r="A99" s="116" t="s">
        <v>53</v>
      </c>
      <c r="B99" s="116" t="s">
        <v>163</v>
      </c>
      <c r="C99" s="117">
        <v>270000</v>
      </c>
      <c r="D99" s="118">
        <v>45271</v>
      </c>
      <c r="E99" s="116" t="s">
        <v>167</v>
      </c>
    </row>
    <row r="100" spans="1:5" ht="15">
      <c r="A100" s="116" t="s">
        <v>53</v>
      </c>
      <c r="B100" s="116" t="s">
        <v>163</v>
      </c>
      <c r="C100" s="117">
        <v>399000</v>
      </c>
      <c r="D100" s="118">
        <v>45275</v>
      </c>
      <c r="E100" s="116" t="s">
        <v>167</v>
      </c>
    </row>
    <row r="101" spans="1:5" ht="15">
      <c r="A101" s="116" t="s">
        <v>53</v>
      </c>
      <c r="B101" s="116" t="s">
        <v>163</v>
      </c>
      <c r="C101" s="117">
        <v>867500</v>
      </c>
      <c r="D101" s="118">
        <v>45271</v>
      </c>
      <c r="E101" s="116" t="s">
        <v>167</v>
      </c>
    </row>
    <row r="102" spans="1:5" ht="15">
      <c r="A102" s="116" t="s">
        <v>53</v>
      </c>
      <c r="B102" s="116" t="s">
        <v>163</v>
      </c>
      <c r="C102" s="117">
        <v>306000</v>
      </c>
      <c r="D102" s="118">
        <v>45275</v>
      </c>
      <c r="E102" s="116" t="s">
        <v>168</v>
      </c>
    </row>
    <row r="103" spans="1:5" ht="15">
      <c r="A103" s="116" t="s">
        <v>53</v>
      </c>
      <c r="B103" s="116" t="s">
        <v>163</v>
      </c>
      <c r="C103" s="117">
        <v>275000</v>
      </c>
      <c r="D103" s="118">
        <v>45267</v>
      </c>
      <c r="E103" s="116" t="s">
        <v>167</v>
      </c>
    </row>
    <row r="104" spans="1:5" ht="15">
      <c r="A104" s="116" t="s">
        <v>53</v>
      </c>
      <c r="B104" s="116" t="s">
        <v>163</v>
      </c>
      <c r="C104" s="117">
        <v>70000</v>
      </c>
      <c r="D104" s="118">
        <v>45268</v>
      </c>
      <c r="E104" s="116" t="s">
        <v>167</v>
      </c>
    </row>
    <row r="105" spans="1:5" ht="15">
      <c r="A105" s="116" t="s">
        <v>85</v>
      </c>
      <c r="B105" s="116" t="s">
        <v>164</v>
      </c>
      <c r="C105" s="117">
        <v>30000</v>
      </c>
      <c r="D105" s="118">
        <v>45274</v>
      </c>
      <c r="E105" s="116" t="s">
        <v>167</v>
      </c>
    </row>
    <row r="106" spans="1:5" ht="15">
      <c r="A106" s="116" t="s">
        <v>85</v>
      </c>
      <c r="B106" s="116" t="s">
        <v>164</v>
      </c>
      <c r="C106" s="117">
        <v>206850</v>
      </c>
      <c r="D106" s="118">
        <v>45275</v>
      </c>
      <c r="E106" s="116" t="s">
        <v>167</v>
      </c>
    </row>
    <row r="107" spans="1:5" ht="15">
      <c r="A107" s="116" t="s">
        <v>85</v>
      </c>
      <c r="B107" s="116" t="s">
        <v>164</v>
      </c>
      <c r="C107" s="117">
        <v>380000</v>
      </c>
      <c r="D107" s="118">
        <v>45267</v>
      </c>
      <c r="E107" s="116" t="s">
        <v>167</v>
      </c>
    </row>
    <row r="108" spans="1:5" ht="15">
      <c r="A108" s="116" t="s">
        <v>85</v>
      </c>
      <c r="B108" s="116" t="s">
        <v>164</v>
      </c>
      <c r="C108" s="117">
        <v>61050</v>
      </c>
      <c r="D108" s="118">
        <v>45288</v>
      </c>
      <c r="E108" s="116" t="s">
        <v>168</v>
      </c>
    </row>
    <row r="109" spans="1:5" ht="15">
      <c r="A109" s="116" t="s">
        <v>85</v>
      </c>
      <c r="B109" s="116" t="s">
        <v>164</v>
      </c>
      <c r="C109" s="117">
        <v>20000</v>
      </c>
      <c r="D109" s="118">
        <v>45268</v>
      </c>
      <c r="E109" s="116" t="s">
        <v>167</v>
      </c>
    </row>
    <row r="110" spans="1:5" ht="15">
      <c r="A110" s="116" t="s">
        <v>85</v>
      </c>
      <c r="B110" s="116" t="s">
        <v>164</v>
      </c>
      <c r="C110" s="117">
        <v>395000</v>
      </c>
      <c r="D110" s="118">
        <v>45271</v>
      </c>
      <c r="E110" s="116" t="s">
        <v>167</v>
      </c>
    </row>
    <row r="111" spans="1:5" ht="15">
      <c r="A111" s="116" t="s">
        <v>85</v>
      </c>
      <c r="B111" s="116" t="s">
        <v>164</v>
      </c>
      <c r="C111" s="117">
        <v>265000</v>
      </c>
      <c r="D111" s="118">
        <v>45267</v>
      </c>
      <c r="E111" s="116" t="s">
        <v>167</v>
      </c>
    </row>
    <row r="112" spans="1:5" ht="15">
      <c r="A112" s="116" t="s">
        <v>85</v>
      </c>
      <c r="B112" s="116" t="s">
        <v>164</v>
      </c>
      <c r="C112" s="117">
        <v>180000</v>
      </c>
      <c r="D112" s="118">
        <v>45272</v>
      </c>
      <c r="E112" s="116" t="s">
        <v>167</v>
      </c>
    </row>
    <row r="113" spans="1:5" ht="15">
      <c r="A113" s="116" t="s">
        <v>85</v>
      </c>
      <c r="B113" s="116" t="s">
        <v>164</v>
      </c>
      <c r="C113" s="117">
        <v>514000</v>
      </c>
      <c r="D113" s="118">
        <v>45288</v>
      </c>
      <c r="E113" s="116" t="s">
        <v>167</v>
      </c>
    </row>
    <row r="114" spans="1:5" ht="15">
      <c r="A114" s="116" t="s">
        <v>85</v>
      </c>
      <c r="B114" s="116" t="s">
        <v>164</v>
      </c>
      <c r="C114" s="117">
        <v>75000</v>
      </c>
      <c r="D114" s="118">
        <v>45268</v>
      </c>
      <c r="E114" s="116" t="s">
        <v>167</v>
      </c>
    </row>
    <row r="115" spans="1:5" ht="15">
      <c r="A115" s="116" t="s">
        <v>85</v>
      </c>
      <c r="B115" s="116" t="s">
        <v>164</v>
      </c>
      <c r="C115" s="117">
        <v>320000</v>
      </c>
      <c r="D115" s="118">
        <v>45281</v>
      </c>
      <c r="E115" s="116" t="s">
        <v>167</v>
      </c>
    </row>
    <row r="116" spans="1:5" ht="15">
      <c r="A116" s="116" t="s">
        <v>85</v>
      </c>
      <c r="B116" s="116" t="s">
        <v>164</v>
      </c>
      <c r="C116" s="117">
        <v>32500</v>
      </c>
      <c r="D116" s="118">
        <v>45268</v>
      </c>
      <c r="E116" s="116" t="s">
        <v>167</v>
      </c>
    </row>
    <row r="117" spans="1:5" ht="15">
      <c r="A117" s="116" t="s">
        <v>85</v>
      </c>
      <c r="B117" s="116" t="s">
        <v>164</v>
      </c>
      <c r="C117" s="117">
        <v>350000</v>
      </c>
      <c r="D117" s="118">
        <v>45272</v>
      </c>
      <c r="E117" s="116" t="s">
        <v>167</v>
      </c>
    </row>
    <row r="118" spans="1:5" ht="15">
      <c r="A118" s="116" t="s">
        <v>85</v>
      </c>
      <c r="B118" s="116" t="s">
        <v>164</v>
      </c>
      <c r="C118" s="117">
        <v>297000</v>
      </c>
      <c r="D118" s="118">
        <v>45288</v>
      </c>
      <c r="E118" s="116" t="s">
        <v>168</v>
      </c>
    </row>
    <row r="119" spans="1:5" ht="15">
      <c r="A119" s="116" t="s">
        <v>85</v>
      </c>
      <c r="B119" s="116" t="s">
        <v>164</v>
      </c>
      <c r="C119" s="117">
        <v>210000</v>
      </c>
      <c r="D119" s="118">
        <v>45287</v>
      </c>
      <c r="E119" s="116" t="s">
        <v>167</v>
      </c>
    </row>
    <row r="120" spans="1:5" ht="15">
      <c r="A120" s="116" t="s">
        <v>85</v>
      </c>
      <c r="B120" s="116" t="s">
        <v>164</v>
      </c>
      <c r="C120" s="117">
        <v>295000</v>
      </c>
      <c r="D120" s="118">
        <v>45282</v>
      </c>
      <c r="E120" s="116" t="s">
        <v>167</v>
      </c>
    </row>
    <row r="121" spans="1:5" ht="15">
      <c r="A121" s="116" t="s">
        <v>85</v>
      </c>
      <c r="B121" s="116" t="s">
        <v>164</v>
      </c>
      <c r="C121" s="117">
        <v>395000</v>
      </c>
      <c r="D121" s="118">
        <v>45273</v>
      </c>
      <c r="E121" s="116" t="s">
        <v>167</v>
      </c>
    </row>
    <row r="122" spans="1:5" ht="15">
      <c r="A122" s="116" t="s">
        <v>85</v>
      </c>
      <c r="B122" s="116" t="s">
        <v>164</v>
      </c>
      <c r="C122" s="117">
        <v>160000</v>
      </c>
      <c r="D122" s="118">
        <v>45280</v>
      </c>
      <c r="E122" s="116" t="s">
        <v>167</v>
      </c>
    </row>
    <row r="123" spans="1:5" ht="15">
      <c r="A123" s="116" t="s">
        <v>71</v>
      </c>
      <c r="B123" s="116" t="s">
        <v>165</v>
      </c>
      <c r="C123" s="117">
        <v>540000</v>
      </c>
      <c r="D123" s="118">
        <v>45264</v>
      </c>
      <c r="E123" s="116" t="s">
        <v>167</v>
      </c>
    </row>
  </sheetData>
  <pageMargins left="0.7" right="0.7" top="0.75" bottom="0.75" header="0.3" footer="0.3"/>
  <legacy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14</vt:i4>
      </vt:variant>
    </vt:vector>
  </HeadingPairs>
  <TitlesOfParts>
    <vt:vector size="22" baseType="lpstr">
      <vt:lpstr>OVERALL STATS</vt:lpstr>
      <vt:lpstr>SALES STATS</vt:lpstr>
      <vt:lpstr>LOAN ONLY STATS</vt:lpstr>
      <vt:lpstr>BRANCH SALES TRACKING</vt:lpstr>
      <vt:lpstr>LENDER TRACKING</vt:lpstr>
      <vt:lpstr>SALES_LIST</vt:lpstr>
      <vt:lpstr>LOANS_LIST</vt:lpstr>
      <vt:lpstr>SALESLOANSLIST</vt:lpstr>
      <vt:lpstr>CommercialLoansMarket</vt:lpstr>
      <vt:lpstr>CommercialSalesMarket</vt:lpstr>
      <vt:lpstr>ConstructionLoansMarket</vt:lpstr>
      <vt:lpstr>ConventionalLoansMarket</vt:lpstr>
      <vt:lpstr>CreditLineLoansMarket</vt:lpstr>
      <vt:lpstr>HardMoneyLoansMarket</vt:lpstr>
      <vt:lpstr>OverallLoans</vt:lpstr>
      <vt:lpstr>OverallSales</vt:lpstr>
      <vt:lpstr>OverallSalesAndLoans</vt:lpstr>
      <vt:lpstr>'SALES STATS'!Print_Titles</vt:lpstr>
      <vt:lpstr>ResaleMarket</vt:lpstr>
      <vt:lpstr>ResidentialResaleMarket</vt:lpstr>
      <vt:lpstr>SubdivisionMarket</vt:lpstr>
      <vt:lpstr>VacantLandSalesMarket</vt:lpstr>
    </vt:vector>
  </TitlesOfParts>
  <Company>Datasource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Judson Klinger</dc:creator>
  <cp:lastModifiedBy>Judson Klinger</cp:lastModifiedBy>
  <cp:lastPrinted>2007-05-08T12:02:39Z</cp:lastPrinted>
  <dcterms:created xsi:type="dcterms:W3CDTF">2007-04-10T09:15:15Z</dcterms:created>
  <dcterms:modified xsi:type="dcterms:W3CDTF">2024-01-02T19:29:48Z</dcterms:modified>
</cp:coreProperties>
</file>