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STATS'!$A$15:$C$15</definedName>
    <definedName name="CommercialSalesMarket">'SALES STATS'!$A$38:$C$39</definedName>
    <definedName name="ConstructionLoansMarket">'LOAN ONLY STATS'!$A$28:$C$28</definedName>
    <definedName name="ConventionalLoansExcludingInclineMarket">'LOAN ONLY STATS'!#REF!</definedName>
    <definedName name="ConventionalLoansMarket">'LOAN ONLY STATS'!$A$7:$C$9</definedName>
    <definedName name="CreditLineLoansMarket">'LOAN ONLY STATS'!$A$21:$C$22</definedName>
    <definedName name="HardMoneyLoansMarket">'LOAN ONLY STATS'!$A$34:$C$35</definedName>
    <definedName name="InclineSalesMarket">'SALES STATS'!#REF!</definedName>
    <definedName name="OverallLoans">'OVERALL STATS'!$A$19:$C$22</definedName>
    <definedName name="OverallSales">'OVERALL STATS'!$A$7:$C$13</definedName>
    <definedName name="OverallSalesAndLoans">'OVERALL STATS'!$A$28:$C$34</definedName>
    <definedName name="_xlnm.Print_Titles" localSheetId="1">'SALES STATS'!$1:$6</definedName>
    <definedName name="ResaleMarket">'SALES STATS'!$A$7:$C$12</definedName>
    <definedName name="ResidentialResaleMarket">'SALES STATS'!$A$27:$C$32</definedName>
    <definedName name="ResidentialSalesExcludingInclineMarket">'SALES STATS'!#REF!</definedName>
    <definedName name="SubdivisionMarket">'SALES STATS'!$A$18:$C$21</definedName>
    <definedName name="VacantLandSalesMarket">'SALES STATS'!$A$45:$C$49</definedName>
  </definedNames>
  <calcPr calcId="124519"/>
  <pivotCaches>
    <pivotCache cacheId="8" r:id="rId9"/>
    <pivotCache cacheId="13" r:id="rId10"/>
  </pivotCaches>
</workbook>
</file>

<file path=xl/calcChain.xml><?xml version="1.0" encoding="utf-8"?>
<calcChain xmlns="http://schemas.openxmlformats.org/spreadsheetml/2006/main">
  <c r="G35" i="3"/>
  <c r="G34"/>
  <c r="G28"/>
  <c r="G22"/>
  <c r="G21"/>
  <c r="G9"/>
  <c r="G8"/>
  <c r="G7"/>
  <c r="G49" i="2"/>
  <c r="G48"/>
  <c r="G47"/>
  <c r="G46"/>
  <c r="G45"/>
  <c r="G39"/>
  <c r="G38"/>
  <c r="G32"/>
  <c r="G31"/>
  <c r="G30"/>
  <c r="G29"/>
  <c r="G28"/>
  <c r="G27"/>
  <c r="G21"/>
  <c r="G20"/>
  <c r="G19"/>
  <c r="G18"/>
  <c r="G12"/>
  <c r="G11"/>
  <c r="G10"/>
  <c r="G9"/>
  <c r="G8"/>
  <c r="G7"/>
  <c r="G34" i="1"/>
  <c r="G33"/>
  <c r="G32"/>
  <c r="G31"/>
  <c r="G30"/>
  <c r="G29"/>
  <c r="G28"/>
  <c r="G22"/>
  <c r="G21"/>
  <c r="G20"/>
  <c r="G19"/>
  <c r="G13"/>
  <c r="G12"/>
  <c r="G11"/>
  <c r="G10"/>
  <c r="G9"/>
  <c r="G8"/>
  <c r="G7"/>
  <c r="C29" i="3"/>
  <c r="B29"/>
  <c r="C16"/>
  <c r="B16"/>
  <c r="C40" i="2"/>
  <c r="B40"/>
  <c r="B14" i="1"/>
  <c r="C14"/>
  <c r="B36" i="3"/>
  <c r="C36"/>
  <c r="B23"/>
  <c r="C23"/>
  <c r="B10"/>
  <c r="D7" s="1"/>
  <c r="C10"/>
  <c r="E7" s="1"/>
  <c r="B50" i="2"/>
  <c r="C50"/>
  <c r="B33"/>
  <c r="D28" s="1"/>
  <c r="C33"/>
  <c r="E28" s="1"/>
  <c r="A2"/>
  <c r="B22"/>
  <c r="D19" s="1"/>
  <c r="C22"/>
  <c r="D35" i="3" l="1"/>
  <c r="E9"/>
  <c r="D9"/>
  <c r="E9" i="1"/>
  <c r="D9"/>
  <c r="E47" i="2"/>
  <c r="D47"/>
  <c r="E29"/>
  <c r="D29"/>
  <c r="E21"/>
  <c r="D21"/>
  <c r="E46"/>
  <c r="E49"/>
  <c r="E39"/>
  <c r="D38"/>
  <c r="D8" i="3"/>
  <c r="E8"/>
  <c r="E22"/>
  <c r="D22"/>
  <c r="E28"/>
  <c r="D28"/>
  <c r="E35"/>
  <c r="D46" i="2"/>
  <c r="D49"/>
  <c r="E48"/>
  <c r="D48"/>
  <c r="D39"/>
  <c r="E38"/>
  <c r="E20"/>
  <c r="D20"/>
  <c r="E45"/>
  <c r="E27"/>
  <c r="E30"/>
  <c r="E32"/>
  <c r="E19"/>
  <c r="E18"/>
  <c r="D18"/>
  <c r="D31"/>
  <c r="E31"/>
  <c r="D32"/>
  <c r="D30"/>
  <c r="D27"/>
  <c r="D45"/>
  <c r="A2" i="3"/>
  <c r="E34"/>
  <c r="B13" i="2"/>
  <c r="C13"/>
  <c r="B23" i="1"/>
  <c r="C23"/>
  <c r="B35"/>
  <c r="C35"/>
  <c r="E31" l="1"/>
  <c r="D31"/>
  <c r="E9" i="2"/>
  <c r="D9"/>
  <c r="E40"/>
  <c r="D40"/>
  <c r="D32" i="1"/>
  <c r="E22"/>
  <c r="D22"/>
  <c r="E34"/>
  <c r="E32"/>
  <c r="E30"/>
  <c r="E33"/>
  <c r="D34" i="3"/>
  <c r="E29"/>
  <c r="D29"/>
  <c r="E21"/>
  <c r="D21"/>
  <c r="D50" i="2"/>
  <c r="E50"/>
  <c r="E33"/>
  <c r="D33"/>
  <c r="D8"/>
  <c r="D7"/>
  <c r="D10"/>
  <c r="D12"/>
  <c r="D11"/>
  <c r="E7"/>
  <c r="E12"/>
  <c r="E8"/>
  <c r="E11"/>
  <c r="E10"/>
  <c r="E29" i="1"/>
  <c r="E28"/>
  <c r="D28"/>
  <c r="E8"/>
  <c r="D11"/>
  <c r="D8"/>
  <c r="D7"/>
  <c r="E11"/>
  <c r="D10"/>
  <c r="D12"/>
  <c r="D13"/>
  <c r="D21"/>
  <c r="E19"/>
  <c r="E20"/>
  <c r="E21"/>
  <c r="D34"/>
  <c r="D29"/>
  <c r="E7"/>
  <c r="D30"/>
  <c r="D20"/>
  <c r="D19"/>
  <c r="E10"/>
  <c r="E12"/>
  <c r="D33"/>
  <c r="E13"/>
  <c r="E35" l="1"/>
  <c r="D35"/>
  <c r="E36" i="3"/>
  <c r="E23"/>
  <c r="D23"/>
  <c r="D36"/>
  <c r="E10"/>
  <c r="D10"/>
  <c r="E22" i="2"/>
  <c r="D22"/>
  <c r="D14" i="1"/>
  <c r="E14"/>
  <c r="E13" i="2"/>
  <c r="D13"/>
  <c r="D23" i="1"/>
  <c r="E23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<sst xmlns="http://schemas.openxmlformats.org/spreadsheetml/2006/main" count="1602" uniqueCount="155">
  <si>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</si>
  <si>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</si>
  <si>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</si>
  <si>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</si>
  <si>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</si>
  <si>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</si>
  <si>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</si>
  <si>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</si>
  <si>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</si>
  <si>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</si>
  <si>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</si>
  <si>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</si>
  <si>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</si>
  <si>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</si>
  <si>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</si>
  <si>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</si>
  <si>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</si>
  <si>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</si>
  <si>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</si>
  <si>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</si>
  <si>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</si>
  <si>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</si>
  <si>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</si>
  <si>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</si>
  <si>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</si>
  <si>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</si>
  <si>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</si>
  <si>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</si>
  <si>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</si>
  <si>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</si>
  <si>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</si>
  <si>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</si>
  <si>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</si>
  <si>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</si>
  <si>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</si>
  <si>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</si>
  <si>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</si>
  <si>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</si>
  <si>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</si>
  <si>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</si>
  <si>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</si>
  <si>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</si>
  <si>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</si>
  <si>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</si>
  <si>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(blank)</t>
  </si>
  <si>
    <t>OVERALL TITLE COMPANY MARKET STATISTICS Lyon  County, NV)</t>
  </si>
  <si>
    <t>SALES MARKET Lyon County, NV)</t>
  </si>
  <si>
    <t>LOAN ONLY MARKETS Lyon County, NV)</t>
  </si>
  <si>
    <t>BUILDER/DEVELOPER DEAL</t>
  </si>
  <si>
    <t>% OF DOLLAR VOLUME</t>
  </si>
  <si>
    <t>RANK BY CLOSINGS</t>
  </si>
  <si>
    <t>RANK BY DOLLAR VOLUME</t>
  </si>
  <si>
    <t>Reporting Period: FEBRUARY, 2023</t>
  </si>
  <si>
    <t>Stewart Title</t>
  </si>
  <si>
    <t>SINGLE FAM RES.</t>
  </si>
  <si>
    <t>MAYBERRY</t>
  </si>
  <si>
    <t>CRF</t>
  </si>
  <si>
    <t>NO</t>
  </si>
  <si>
    <t>Ticor Title</t>
  </si>
  <si>
    <t>VACANT LAND</t>
  </si>
  <si>
    <t>FERNLEY</t>
  </si>
  <si>
    <t>DNO</t>
  </si>
  <si>
    <t>GARDNERVILLE</t>
  </si>
  <si>
    <t>MMB</t>
  </si>
  <si>
    <t>PLUMB</t>
  </si>
  <si>
    <t>AJF</t>
  </si>
  <si>
    <t>First Centennial Title</t>
  </si>
  <si>
    <t>LAKESIDEMOANA</t>
  </si>
  <si>
    <t>12</t>
  </si>
  <si>
    <t>RLT</t>
  </si>
  <si>
    <t>MIF</t>
  </si>
  <si>
    <t>YERINGTON</t>
  </si>
  <si>
    <t>CRB</t>
  </si>
  <si>
    <t>CARSON CITY</t>
  </si>
  <si>
    <t>AMG</t>
  </si>
  <si>
    <t>DKD</t>
  </si>
  <si>
    <t>YES</t>
  </si>
  <si>
    <t>DAMONTE</t>
  </si>
  <si>
    <t>24</t>
  </si>
  <si>
    <t>First American Title</t>
  </si>
  <si>
    <t>MINDEN</t>
  </si>
  <si>
    <t>ET</t>
  </si>
  <si>
    <t>KDJ</t>
  </si>
  <si>
    <t>COMMERCIAL</t>
  </si>
  <si>
    <t>18</t>
  </si>
  <si>
    <t>RC</t>
  </si>
  <si>
    <t>KIETZKE</t>
  </si>
  <si>
    <t>SAB</t>
  </si>
  <si>
    <t>SLA</t>
  </si>
  <si>
    <t>SPARKS</t>
  </si>
  <si>
    <t>TW</t>
  </si>
  <si>
    <t>Landmark Title</t>
  </si>
  <si>
    <t>UNK</t>
  </si>
  <si>
    <t>23</t>
  </si>
  <si>
    <t>ACM</t>
  </si>
  <si>
    <t>Signature Title</t>
  </si>
  <si>
    <t>NF</t>
  </si>
  <si>
    <t/>
  </si>
  <si>
    <t>DM</t>
  </si>
  <si>
    <t>JMS</t>
  </si>
  <si>
    <t>ASK</t>
  </si>
  <si>
    <t>Calatlantic Title West</t>
  </si>
  <si>
    <t>MCCARRAN</t>
  </si>
  <si>
    <t>LH</t>
  </si>
  <si>
    <t>MOBILE HOME</t>
  </si>
  <si>
    <t>MLC</t>
  </si>
  <si>
    <t>RIDGEVIEW</t>
  </si>
  <si>
    <t>4</t>
  </si>
  <si>
    <t>RENO CORPORATE</t>
  </si>
  <si>
    <t>CA</t>
  </si>
  <si>
    <t>DC</t>
  </si>
  <si>
    <t>20</t>
  </si>
  <si>
    <t>LAKESIDE</t>
  </si>
  <si>
    <t>5</t>
  </si>
  <si>
    <t>21</t>
  </si>
  <si>
    <t>9</t>
  </si>
  <si>
    <t>MDD</t>
  </si>
  <si>
    <t>UNKNOWN</t>
  </si>
  <si>
    <t>022-161-08</t>
  </si>
  <si>
    <t>CONVENTIONAL</t>
  </si>
  <si>
    <t>EVERGREEN MONEYSOURCE MORTGAGE CO</t>
  </si>
  <si>
    <t>020-675-06</t>
  </si>
  <si>
    <t>020-491-03</t>
  </si>
  <si>
    <t>SUMMIT FUNDING INC</t>
  </si>
  <si>
    <t>018-452-12</t>
  </si>
  <si>
    <t>HARD MONEY</t>
  </si>
  <si>
    <t>PONY EXPRESS MANUFACTURED HOMES LLC</t>
  </si>
  <si>
    <t>029-732-12</t>
  </si>
  <si>
    <t>CREDIT LINE</t>
  </si>
  <si>
    <t>ALLIANT CREDIT UNION</t>
  </si>
  <si>
    <t>009-241-10</t>
  </si>
  <si>
    <t>ANKER ALTON IRA</t>
  </si>
  <si>
    <t>020-125-05</t>
  </si>
  <si>
    <t>THEODORE K HUTZ FAMILY LIMITED PARTNERSHIP</t>
  </si>
  <si>
    <t>016-422-09</t>
  </si>
  <si>
    <t>CONSTRUCTION</t>
  </si>
  <si>
    <t>PLUMAS BANK</t>
  </si>
  <si>
    <t>015-371-16</t>
  </si>
  <si>
    <t>BROWNE LOLA</t>
  </si>
  <si>
    <t>019-454-60</t>
  </si>
  <si>
    <t>WELLS FARGO BANK NA</t>
  </si>
  <si>
    <t>020-534-78</t>
  </si>
  <si>
    <t>HOME EQUITY</t>
  </si>
  <si>
    <t>NAVY FEDERAL CREDIT UNION</t>
  </si>
  <si>
    <t>CAL</t>
  </si>
  <si>
    <t>FA</t>
  </si>
  <si>
    <t>FC</t>
  </si>
  <si>
    <t>LT</t>
  </si>
  <si>
    <t>SIG</t>
  </si>
  <si>
    <t>ST</t>
  </si>
  <si>
    <t>TI</t>
  </si>
  <si>
    <t>Deed Subdivider</t>
  </si>
  <si>
    <t>Deed</t>
  </si>
  <si>
    <t>Deed of Trust</t>
  </si>
  <si>
    <t>NO COMMERCIAL LOANS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</si>
</sst>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52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4" fillId="0" borderId="3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10"/>
    <xf numFmtId="0" fontId="10" fillId="0" borderId="0" xfId="8"/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0" fontId="17" fillId="0" borderId="8" xfId="0" applyNumberFormat="1" applyFont="1" applyBorder="1" applyAlignment="1">
      <alignment horizontal="right"/>
    </xf>
    <xf numFmtId="164" fontId="17" fillId="0" borderId="6" xfId="5" applyNumberFormat="1" applyFont="1" applyFill="1" applyBorder="1" applyAlignment="1">
      <alignment wrapText="1"/>
    </xf>
    <xf numFmtId="0" fontId="17" fillId="0" borderId="6" xfId="5" applyFont="1" applyFill="1" applyBorder="1" applyAlignment="1">
      <alignment horizontal="left" wrapText="1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/>
    </xf>
    <xf numFmtId="0" fontId="17" fillId="0" borderId="6" xfId="2" applyFont="1" applyFill="1" applyBorder="1" applyAlignment="1">
      <alignment horizontal="right"/>
    </xf>
    <xf numFmtId="164" fontId="17" fillId="0" borderId="6" xfId="2" applyNumberFormat="1" applyFont="1" applyFill="1" applyBorder="1" applyAlignment="1">
      <alignment horizontal="right"/>
    </xf>
    <xf numFmtId="10" fontId="17" fillId="0" borderId="15" xfId="0" applyNumberFormat="1" applyFont="1" applyBorder="1" applyAlignment="1">
      <alignment horizontal="right"/>
    </xf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</cellXfs>
  <cellStyles count="12">
    <cellStyle name="Hyperlink" xfId="1" builtinId="8"/>
    <cellStyle name="Normal" xfId="0" builtinId="0"/>
    <cellStyle name="Normal 2" xfId="11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STATS'!$A$7:$A$13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Calatlantic Title West</c:v>
                </c:pt>
                <c:pt idx="4">
                  <c:v>First American Title</c:v>
                </c:pt>
                <c:pt idx="5">
                  <c:v>Landmark Title</c:v>
                </c:pt>
                <c:pt idx="6">
                  <c:v>Signature Title</c:v>
                </c:pt>
              </c:strCache>
            </c:strRef>
          </c:cat>
          <c:val>
            <c:numRef>
              <c:f>'OVERALL STATS'!$B$7:$B$13</c:f>
              <c:numCache>
                <c:formatCode>0</c:formatCode>
                <c:ptCount val="7"/>
                <c:pt idx="0">
                  <c:v>42</c:v>
                </c:pt>
                <c:pt idx="1">
                  <c:v>30</c:v>
                </c:pt>
                <c:pt idx="2">
                  <c:v>22</c:v>
                </c:pt>
                <c:pt idx="3">
                  <c:v>11</c:v>
                </c:pt>
                <c:pt idx="4">
                  <c:v>4</c:v>
                </c:pt>
                <c:pt idx="5">
                  <c:v>4</c:v>
                </c:pt>
                <c:pt idx="6">
                  <c:v>2</c:v>
                </c:pt>
              </c:numCache>
            </c:numRef>
          </c:val>
        </c:ser>
        <c:shape val="box"/>
        <c:axId val="115188864"/>
        <c:axId val="115190400"/>
        <c:axId val="0"/>
      </c:bar3DChart>
      <c:catAx>
        <c:axId val="115188864"/>
        <c:scaling>
          <c:orientation val="minMax"/>
        </c:scaling>
        <c:axPos val="b"/>
        <c:numFmt formatCode="General" sourceLinked="1"/>
        <c:majorTickMark val="none"/>
        <c:tickLblPos val="nextTo"/>
        <c:crossAx val="115190400"/>
        <c:crosses val="autoZero"/>
        <c:auto val="1"/>
        <c:lblAlgn val="ctr"/>
        <c:lblOffset val="100"/>
      </c:catAx>
      <c:valAx>
        <c:axId val="1151904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51888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STATS'!$A$19:$A$22</c:f>
              <c:strCache>
                <c:ptCount val="4"/>
                <c:pt idx="0">
                  <c:v>Stewart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</c:strCache>
            </c:strRef>
          </c:cat>
          <c:val>
            <c:numRef>
              <c:f>'OVERALL STATS'!$B$19:$B$22</c:f>
              <c:numCache>
                <c:formatCode>0</c:formatCode>
                <c:ptCount val="4"/>
                <c:pt idx="0">
                  <c:v>6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</c:ser>
        <c:shape val="box"/>
        <c:axId val="115557120"/>
        <c:axId val="115558656"/>
        <c:axId val="0"/>
      </c:bar3DChart>
      <c:catAx>
        <c:axId val="115557120"/>
        <c:scaling>
          <c:orientation val="minMax"/>
        </c:scaling>
        <c:axPos val="b"/>
        <c:numFmt formatCode="General" sourceLinked="1"/>
        <c:majorTickMark val="none"/>
        <c:tickLblPos val="nextTo"/>
        <c:crossAx val="115558656"/>
        <c:crosses val="autoZero"/>
        <c:auto val="1"/>
        <c:lblAlgn val="ctr"/>
        <c:lblOffset val="100"/>
      </c:catAx>
      <c:valAx>
        <c:axId val="11555865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55571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STATS'!$A$28:$A$34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Calatlantic Title West</c:v>
                </c:pt>
                <c:pt idx="4">
                  <c:v>First American Title</c:v>
                </c:pt>
                <c:pt idx="5">
                  <c:v>Landmark Title</c:v>
                </c:pt>
                <c:pt idx="6">
                  <c:v>Signature Title</c:v>
                </c:pt>
              </c:strCache>
            </c:strRef>
          </c:cat>
          <c:val>
            <c:numRef>
              <c:f>'OVERALL STATS'!$B$28:$B$34</c:f>
              <c:numCache>
                <c:formatCode>0</c:formatCode>
                <c:ptCount val="7"/>
                <c:pt idx="0">
                  <c:v>48</c:v>
                </c:pt>
                <c:pt idx="1">
                  <c:v>32</c:v>
                </c:pt>
                <c:pt idx="2">
                  <c:v>23</c:v>
                </c:pt>
                <c:pt idx="3">
                  <c:v>11</c:v>
                </c:pt>
                <c:pt idx="4">
                  <c:v>6</c:v>
                </c:pt>
                <c:pt idx="5">
                  <c:v>4</c:v>
                </c:pt>
                <c:pt idx="6">
                  <c:v>2</c:v>
                </c:pt>
              </c:numCache>
            </c:numRef>
          </c:val>
        </c:ser>
        <c:shape val="box"/>
        <c:axId val="115585024"/>
        <c:axId val="115586560"/>
        <c:axId val="0"/>
      </c:bar3DChart>
      <c:catAx>
        <c:axId val="115585024"/>
        <c:scaling>
          <c:orientation val="minMax"/>
        </c:scaling>
        <c:axPos val="b"/>
        <c:numFmt formatCode="General" sourceLinked="1"/>
        <c:majorTickMark val="none"/>
        <c:tickLblPos val="nextTo"/>
        <c:crossAx val="115586560"/>
        <c:crosses val="autoZero"/>
        <c:auto val="1"/>
        <c:lblAlgn val="ctr"/>
        <c:lblOffset val="100"/>
      </c:catAx>
      <c:valAx>
        <c:axId val="11558656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55850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STATS'!$A$7:$A$13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Calatlantic Title West</c:v>
                </c:pt>
                <c:pt idx="4">
                  <c:v>First American Title</c:v>
                </c:pt>
                <c:pt idx="5">
                  <c:v>Landmark Title</c:v>
                </c:pt>
                <c:pt idx="6">
                  <c:v>Signature Title</c:v>
                </c:pt>
              </c:strCache>
            </c:strRef>
          </c:cat>
          <c:val>
            <c:numRef>
              <c:f>'OVERALL STATS'!$C$7:$C$13</c:f>
              <c:numCache>
                <c:formatCode>"$"#,##0</c:formatCode>
                <c:ptCount val="7"/>
                <c:pt idx="0">
                  <c:v>12812143</c:v>
                </c:pt>
                <c:pt idx="1">
                  <c:v>12179871</c:v>
                </c:pt>
                <c:pt idx="2">
                  <c:v>8370582</c:v>
                </c:pt>
                <c:pt idx="3">
                  <c:v>4726507</c:v>
                </c:pt>
                <c:pt idx="4">
                  <c:v>1078500</c:v>
                </c:pt>
                <c:pt idx="5">
                  <c:v>844000</c:v>
                </c:pt>
                <c:pt idx="6">
                  <c:v>1205000</c:v>
                </c:pt>
              </c:numCache>
            </c:numRef>
          </c:val>
        </c:ser>
        <c:shape val="box"/>
        <c:axId val="115604480"/>
        <c:axId val="115622656"/>
        <c:axId val="0"/>
      </c:bar3DChart>
      <c:catAx>
        <c:axId val="115604480"/>
        <c:scaling>
          <c:orientation val="minMax"/>
        </c:scaling>
        <c:axPos val="b"/>
        <c:numFmt formatCode="General" sourceLinked="1"/>
        <c:majorTickMark val="none"/>
        <c:tickLblPos val="nextTo"/>
        <c:crossAx val="115622656"/>
        <c:crosses val="autoZero"/>
        <c:auto val="1"/>
        <c:lblAlgn val="ctr"/>
        <c:lblOffset val="100"/>
      </c:catAx>
      <c:valAx>
        <c:axId val="11562265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56044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STATS'!$A$19:$A$22</c:f>
              <c:strCache>
                <c:ptCount val="4"/>
                <c:pt idx="0">
                  <c:v>Stewart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</c:strCache>
            </c:strRef>
          </c:cat>
          <c:val>
            <c:numRef>
              <c:f>'OVERALL STATS'!$C$19:$C$22</c:f>
              <c:numCache>
                <c:formatCode>"$"#,##0</c:formatCode>
                <c:ptCount val="4"/>
                <c:pt idx="0">
                  <c:v>2540240</c:v>
                </c:pt>
                <c:pt idx="1">
                  <c:v>607200</c:v>
                </c:pt>
                <c:pt idx="2">
                  <c:v>140000</c:v>
                </c:pt>
                <c:pt idx="3">
                  <c:v>73000</c:v>
                </c:pt>
              </c:numCache>
            </c:numRef>
          </c:val>
        </c:ser>
        <c:shape val="box"/>
        <c:axId val="115476736"/>
        <c:axId val="115478528"/>
        <c:axId val="0"/>
      </c:bar3DChart>
      <c:catAx>
        <c:axId val="115476736"/>
        <c:scaling>
          <c:orientation val="minMax"/>
        </c:scaling>
        <c:axPos val="b"/>
        <c:numFmt formatCode="General" sourceLinked="1"/>
        <c:majorTickMark val="none"/>
        <c:tickLblPos val="nextTo"/>
        <c:crossAx val="115478528"/>
        <c:crosses val="autoZero"/>
        <c:auto val="1"/>
        <c:lblAlgn val="ctr"/>
        <c:lblOffset val="100"/>
      </c:catAx>
      <c:valAx>
        <c:axId val="11547852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547673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STATS'!$A$28:$A$34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Calatlantic Title West</c:v>
                </c:pt>
                <c:pt idx="4">
                  <c:v>First American Title</c:v>
                </c:pt>
                <c:pt idx="5">
                  <c:v>Landmark Title</c:v>
                </c:pt>
                <c:pt idx="6">
                  <c:v>Signature Title</c:v>
                </c:pt>
              </c:strCache>
            </c:strRef>
          </c:cat>
          <c:val>
            <c:numRef>
              <c:f>'OVERALL STATS'!$C$28:$C$34</c:f>
              <c:numCache>
                <c:formatCode>"$"#,##0</c:formatCode>
                <c:ptCount val="7"/>
                <c:pt idx="0">
                  <c:v>15352383</c:v>
                </c:pt>
                <c:pt idx="1">
                  <c:v>12787071</c:v>
                </c:pt>
                <c:pt idx="2">
                  <c:v>8443582</c:v>
                </c:pt>
                <c:pt idx="3">
                  <c:v>4726507</c:v>
                </c:pt>
                <c:pt idx="4">
                  <c:v>1218500</c:v>
                </c:pt>
                <c:pt idx="5">
                  <c:v>844000</c:v>
                </c:pt>
                <c:pt idx="6">
                  <c:v>1205000</c:v>
                </c:pt>
              </c:numCache>
            </c:numRef>
          </c:val>
        </c:ser>
        <c:shape val="box"/>
        <c:axId val="115492352"/>
        <c:axId val="115493888"/>
        <c:axId val="0"/>
      </c:bar3DChart>
      <c:catAx>
        <c:axId val="115492352"/>
        <c:scaling>
          <c:orientation val="minMax"/>
        </c:scaling>
        <c:axPos val="b"/>
        <c:numFmt formatCode="General" sourceLinked="1"/>
        <c:majorTickMark val="none"/>
        <c:tickLblPos val="nextTo"/>
        <c:crossAx val="115493888"/>
        <c:crosses val="autoZero"/>
        <c:auto val="1"/>
        <c:lblAlgn val="ctr"/>
        <c:lblOffset val="100"/>
      </c:catAx>
      <c:valAx>
        <c:axId val="1154938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54923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39</xdr:row>
      <xdr:rowOff>9525</xdr:rowOff>
    </xdr:from>
    <xdr:to>
      <xdr:col>6</xdr:col>
      <xdr:colOff>1152524</xdr:colOff>
      <xdr:row>56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57</xdr:row>
      <xdr:rowOff>19050</xdr:rowOff>
    </xdr:from>
    <xdr:to>
      <xdr:col>6</xdr:col>
      <xdr:colOff>1152524</xdr:colOff>
      <xdr:row>74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75</xdr:row>
      <xdr:rowOff>0</xdr:rowOff>
    </xdr:from>
    <xdr:to>
      <xdr:col>6</xdr:col>
      <xdr:colOff>1143000</xdr:colOff>
      <xdr:row>91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39</xdr:row>
      <xdr:rowOff>0</xdr:rowOff>
    </xdr:from>
    <xdr:to>
      <xdr:col>20</xdr:col>
      <xdr:colOff>190500</xdr:colOff>
      <xdr:row>55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57</xdr:row>
      <xdr:rowOff>9525</xdr:rowOff>
    </xdr:from>
    <xdr:to>
      <xdr:col>20</xdr:col>
      <xdr:colOff>190499</xdr:colOff>
      <xdr:row>74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75</xdr:row>
      <xdr:rowOff>9525</xdr:rowOff>
    </xdr:from>
    <xdr:to>
      <xdr:col>20</xdr:col>
      <xdr:colOff>180974</xdr:colOff>
      <xdr:row>92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986.610549884259" createdVersion="3" refreshedVersion="3" minRefreshableVersion="3" recordCount="115">
  <cacheSource type="worksheet">
    <worksheetSource name="Table5"/>
  </cacheSource>
  <cacheFields count="10">
    <cacheField name="FULLNAME" numFmtId="0">
      <sharedItems containsBlank="1" count="8">
        <s v="Calatlantic Title West"/>
        <s v="First American Title"/>
        <s v="First Centennial Title"/>
        <s v="Landmark Title"/>
        <s v="Signature Title"/>
        <s v="Stewart Title"/>
        <s v="Ticor Title"/>
        <m u="1"/>
      </sharedItems>
    </cacheField>
    <cacheField name="RECBY" numFmtId="0">
      <sharedItems/>
    </cacheField>
    <cacheField name="BRANCH" numFmtId="0">
      <sharedItems containsBlank="1" count="18">
        <s v="MCCARRAN"/>
        <s v="MINDEN"/>
        <s v="SPARKS"/>
        <s v="RIDGEVIEW"/>
        <s v="CARSON CITY"/>
        <s v="LAKESIDEMOANA"/>
        <s v="LAKESIDE"/>
        <s v="DAMONTE"/>
        <s v="PLUMB"/>
        <s v="RENO CORPORATE"/>
        <s v="YERINGTON"/>
        <s v="FERNLEY"/>
        <s v="GARDNERVILLE"/>
        <s v=""/>
        <s v="KIETZKE"/>
        <s v="MAYBERRY"/>
        <s v="UNKNOWN"/>
        <m u="1"/>
      </sharedItems>
    </cacheField>
    <cacheField name="EO" numFmtId="0">
      <sharedItems containsBlank="1" count="36">
        <s v="LH"/>
        <s v="ET"/>
        <s v="TW"/>
        <s v="9"/>
        <s v="18"/>
        <s v="12"/>
        <s v="23"/>
        <s v="20"/>
        <s v="4"/>
        <s v="5"/>
        <s v="24"/>
        <s v="21"/>
        <s v="UNK"/>
        <s v="CA"/>
        <s v="NF"/>
        <s v="CRB"/>
        <s v="MLC"/>
        <s v="SLA"/>
        <s v="DM"/>
        <s v="SAB"/>
        <s v="RC"/>
        <s v="KDJ"/>
        <s v="AMG"/>
        <s v="JMS"/>
        <s v="MIF"/>
        <s v="MMB"/>
        <s v="CRF"/>
        <s v="ASK"/>
        <s v="MDD"/>
        <s v="DKD"/>
        <s v="DNO"/>
        <s v="DC"/>
        <s v="RLT"/>
        <s v="AJF"/>
        <s v="ACM"/>
        <m u="1"/>
      </sharedItems>
    </cacheField>
    <cacheField name="PROPTYPE" numFmtId="0">
      <sharedItems containsBlank="1" count="6">
        <s v="SINGLE FAM RES."/>
        <s v="VACANT LAND"/>
        <s v="MOBILE HOME"/>
        <s v="COMMERCIAL"/>
        <s v=""/>
        <m u="1"/>
      </sharedItems>
    </cacheField>
    <cacheField name="DOCNUM" numFmtId="0">
      <sharedItems containsSemiMixedTypes="0" containsString="0" containsNumber="1" containsInteger="1" minValue="666462" maxValue="667319"/>
    </cacheField>
    <cacheField name="AMOUNT" numFmtId="0">
      <sharedItems containsString="0" containsBlank="1" containsNumber="1" containsInteger="1" minValue="10000" maxValue="1700000"/>
    </cacheField>
    <cacheField name="SUB" numFmtId="0">
      <sharedItems containsBlank="1" count="4">
        <s v="YES"/>
        <s v="NO"/>
        <s v="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3-02-01T00:00:00" maxDate="2023-03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986.610715509261" createdVersion="3" refreshedVersion="3" minRefreshableVersion="3" recordCount="19">
  <cacheSource type="worksheet">
    <worksheetSource name="Table4"/>
  </cacheSource>
  <cacheFields count="8">
    <cacheField name="FULLNAME" numFmtId="0">
      <sharedItems containsBlank="1" count="13">
        <s v="First American Title"/>
        <s v="First Centennial Title"/>
        <s v="Stewart Title"/>
        <s v="Ticor Title"/>
        <m/>
        <s v="Western Title" u="1"/>
        <s v="Driggs Title Agency" u="1"/>
        <s v="Driggs Title Agency Inc - Nevada" u="1"/>
        <s v="Capital Title" u="1"/>
        <s v="Acme Title and Escrow" u="1"/>
        <s v="Reliant Title" u="1"/>
        <s v="Toiyabe Title" u="1"/>
        <s v="North American Title" u="1"/>
      </sharedItems>
    </cacheField>
    <cacheField name="RECBY" numFmtId="0">
      <sharedItems containsBlank="1"/>
    </cacheField>
    <cacheField name="TYPELOAN" numFmtId="0">
      <sharedItems containsBlank="1" count="10">
        <s v="HARD MONEY"/>
        <s v="HOME EQUITY"/>
        <s v="CONVENTIONAL"/>
        <s v="CREDIT LINE"/>
        <s v="CONSTRUCTION"/>
        <m/>
        <s v="SBA" u="1"/>
        <s v="FHA" u="1"/>
        <s v="VA" u="1"/>
        <s v="COMMERCIAL" u="1"/>
      </sharedItems>
    </cacheField>
    <cacheField name="APN" numFmtId="0">
      <sharedItems containsBlank="1"/>
    </cacheField>
    <cacheField name="DOCNUM" numFmtId="0">
      <sharedItems containsString="0" containsBlank="1" containsNumber="1" containsInteger="1" minValue="666574" maxValue="667306"/>
    </cacheField>
    <cacheField name="AMOUNT" numFmtId="165">
      <sharedItems containsString="0" containsBlank="1" containsNumber="1" containsInteger="1" minValue="50000" maxValue="1489040"/>
    </cacheField>
    <cacheField name="RECDATE" numFmtId="14">
      <sharedItems containsNonDate="0" containsDate="1" containsString="0" containsBlank="1" minDate="2023-02-06T00:00:00" maxDate="2023-03-01T00:00:00"/>
    </cacheField>
    <cacheField name="LENDER" numFmtId="0">
      <sharedItems containsBlank="1" count="107">
        <s v="BROWNE LOLA"/>
        <s v="NAVY FEDERAL CREDIT UNION"/>
        <s v="WELLS FARGO BANK NA"/>
        <s v="THEODORE K HUTZ FAMILY LIMITED PARTNERSHIP"/>
        <s v="PONY EXPRESS MANUFACTURED HOMES LLC"/>
        <s v="EVERGREEN MONEYSOURCE MORTGAGE CO"/>
        <s v="ANKER ALTON IRA"/>
        <s v="ALLIANT CREDIT UNION"/>
        <s v="PLUMAS BANK"/>
        <s v="SUMMIT FUNDING INC"/>
        <m/>
        <s v="FINANCE OF AMERICA MORTGAGE LLC"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UNITED FEDERAL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GREATER NEVADA MORTGAGE" u="1"/>
        <s v="CHRISTENSEN LEWIS V TR, CHRISTENSEN FAMILY TRUST" u="1"/>
        <s v="PRIMELENDING" u="1"/>
        <s v="HERITAGE BANK OF NEVADA" u="1"/>
        <s v="FLAGSTAR BANK FSB" u="1"/>
        <s v="PARAMOUNT RESIDENTIAL MORTGAGE GROUP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NEVADA STATE BANK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5">
  <r>
    <x v="0"/>
    <s v="CAL"/>
    <x v="0"/>
    <x v="0"/>
    <x v="0"/>
    <n v="667194"/>
    <n v="500000"/>
    <x v="0"/>
    <s v="YES"/>
    <d v="2023-02-24T00:00:00"/>
  </r>
  <r>
    <x v="0"/>
    <s v="CAL"/>
    <x v="0"/>
    <x v="0"/>
    <x v="0"/>
    <n v="667316"/>
    <n v="429000"/>
    <x v="0"/>
    <s v="YES"/>
    <d v="2023-02-28T00:00:00"/>
  </r>
  <r>
    <x v="0"/>
    <s v="CAL"/>
    <x v="0"/>
    <x v="0"/>
    <x v="0"/>
    <n v="667197"/>
    <n v="419950"/>
    <x v="0"/>
    <s v="YES"/>
    <d v="2023-02-24T00:00:00"/>
  </r>
  <r>
    <x v="0"/>
    <s v="CAL"/>
    <x v="0"/>
    <x v="0"/>
    <x v="0"/>
    <n v="666817"/>
    <n v="400000"/>
    <x v="0"/>
    <s v="YES"/>
    <d v="2023-02-13T00:00:00"/>
  </r>
  <r>
    <x v="0"/>
    <s v="CAL"/>
    <x v="0"/>
    <x v="0"/>
    <x v="0"/>
    <n v="667266"/>
    <n v="521807"/>
    <x v="0"/>
    <s v="YES"/>
    <d v="2023-02-27T00:00:00"/>
  </r>
  <r>
    <x v="0"/>
    <s v="CAL"/>
    <x v="0"/>
    <x v="0"/>
    <x v="0"/>
    <n v="667269"/>
    <n v="399950"/>
    <x v="0"/>
    <s v="YES"/>
    <d v="2023-02-27T00:00:00"/>
  </r>
  <r>
    <x v="0"/>
    <s v="CAL"/>
    <x v="0"/>
    <x v="0"/>
    <x v="0"/>
    <n v="667216"/>
    <n v="424950"/>
    <x v="0"/>
    <s v="YES"/>
    <d v="2023-02-24T00:00:00"/>
  </r>
  <r>
    <x v="0"/>
    <s v="CAL"/>
    <x v="0"/>
    <x v="0"/>
    <x v="0"/>
    <n v="667272"/>
    <n v="394950"/>
    <x v="0"/>
    <s v="YES"/>
    <d v="2023-02-27T00:00:00"/>
  </r>
  <r>
    <x v="0"/>
    <s v="CAL"/>
    <x v="0"/>
    <x v="0"/>
    <x v="0"/>
    <n v="666904"/>
    <n v="425950"/>
    <x v="0"/>
    <s v="YES"/>
    <d v="2023-02-15T00:00:00"/>
  </r>
  <r>
    <x v="0"/>
    <s v="CAL"/>
    <x v="0"/>
    <x v="0"/>
    <x v="0"/>
    <n v="666937"/>
    <n v="385000"/>
    <x v="0"/>
    <s v="YES"/>
    <d v="2023-02-16T00:00:00"/>
  </r>
  <r>
    <x v="0"/>
    <s v="CAL"/>
    <x v="0"/>
    <x v="0"/>
    <x v="0"/>
    <n v="666643"/>
    <n v="424950"/>
    <x v="0"/>
    <s v="YES"/>
    <d v="2023-02-07T00:00:00"/>
  </r>
  <r>
    <x v="1"/>
    <s v="FA"/>
    <x v="1"/>
    <x v="1"/>
    <x v="0"/>
    <n v="667149"/>
    <n v="330000"/>
    <x v="1"/>
    <s v="YES"/>
    <d v="2023-02-23T00:00:00"/>
  </r>
  <r>
    <x v="1"/>
    <s v="FA"/>
    <x v="1"/>
    <x v="1"/>
    <x v="1"/>
    <n v="666749"/>
    <n v="245000"/>
    <x v="1"/>
    <s v="YES"/>
    <d v="2023-02-10T00:00:00"/>
  </r>
  <r>
    <x v="1"/>
    <s v="FA"/>
    <x v="2"/>
    <x v="2"/>
    <x v="1"/>
    <n v="666589"/>
    <n v="33500"/>
    <x v="1"/>
    <s v="YES"/>
    <d v="2023-02-06T00:00:00"/>
  </r>
  <r>
    <x v="1"/>
    <s v="FA"/>
    <x v="1"/>
    <x v="1"/>
    <x v="0"/>
    <n v="666545"/>
    <n v="470000"/>
    <x v="1"/>
    <s v="YES"/>
    <d v="2023-02-03T00:00:00"/>
  </r>
  <r>
    <x v="2"/>
    <s v="FC"/>
    <x v="3"/>
    <x v="3"/>
    <x v="2"/>
    <n v="667062"/>
    <n v="285000"/>
    <x v="1"/>
    <s v="YES"/>
    <d v="2023-02-21T00:00:00"/>
  </r>
  <r>
    <x v="2"/>
    <s v="FC"/>
    <x v="4"/>
    <x v="4"/>
    <x v="2"/>
    <n v="667093"/>
    <n v="340000"/>
    <x v="1"/>
    <s v="YES"/>
    <d v="2023-02-22T00:00:00"/>
  </r>
  <r>
    <x v="2"/>
    <s v="FC"/>
    <x v="5"/>
    <x v="5"/>
    <x v="0"/>
    <n v="667085"/>
    <n v="540000"/>
    <x v="1"/>
    <s v="YES"/>
    <d v="2023-02-22T00:00:00"/>
  </r>
  <r>
    <x v="2"/>
    <s v="FC"/>
    <x v="4"/>
    <x v="6"/>
    <x v="0"/>
    <n v="667150"/>
    <n v="382500"/>
    <x v="1"/>
    <s v="YES"/>
    <d v="2023-02-23T00:00:00"/>
  </r>
  <r>
    <x v="2"/>
    <s v="FC"/>
    <x v="3"/>
    <x v="7"/>
    <x v="0"/>
    <n v="666958"/>
    <n v="357237"/>
    <x v="0"/>
    <s v="YES"/>
    <d v="2023-02-17T00:00:00"/>
  </r>
  <r>
    <x v="2"/>
    <s v="FC"/>
    <x v="3"/>
    <x v="8"/>
    <x v="0"/>
    <n v="666836"/>
    <n v="565000"/>
    <x v="1"/>
    <s v="YES"/>
    <d v="2023-02-13T00:00:00"/>
  </r>
  <r>
    <x v="2"/>
    <s v="FC"/>
    <x v="6"/>
    <x v="9"/>
    <x v="0"/>
    <n v="666908"/>
    <n v="740000"/>
    <x v="1"/>
    <s v="YES"/>
    <d v="2023-02-15T00:00:00"/>
  </r>
  <r>
    <x v="2"/>
    <s v="FC"/>
    <x v="4"/>
    <x v="6"/>
    <x v="0"/>
    <n v="666854"/>
    <n v="420000"/>
    <x v="1"/>
    <s v="YES"/>
    <d v="2023-02-14T00:00:00"/>
  </r>
  <r>
    <x v="2"/>
    <s v="FC"/>
    <x v="4"/>
    <x v="6"/>
    <x v="0"/>
    <n v="666843"/>
    <n v="530000"/>
    <x v="1"/>
    <s v="YES"/>
    <d v="2023-02-14T00:00:00"/>
  </r>
  <r>
    <x v="2"/>
    <s v="FC"/>
    <x v="4"/>
    <x v="4"/>
    <x v="1"/>
    <n v="666616"/>
    <n v="41846"/>
    <x v="1"/>
    <s v="YES"/>
    <d v="2023-02-07T00:00:00"/>
  </r>
  <r>
    <x v="2"/>
    <s v="FC"/>
    <x v="4"/>
    <x v="6"/>
    <x v="0"/>
    <n v="666614"/>
    <n v="372000"/>
    <x v="1"/>
    <s v="YES"/>
    <d v="2023-02-07T00:00:00"/>
  </r>
  <r>
    <x v="2"/>
    <s v="FC"/>
    <x v="4"/>
    <x v="4"/>
    <x v="3"/>
    <n v="666549"/>
    <n v="700000"/>
    <x v="1"/>
    <s v="YES"/>
    <d v="2023-02-03T00:00:00"/>
  </r>
  <r>
    <x v="2"/>
    <s v="FC"/>
    <x v="7"/>
    <x v="10"/>
    <x v="0"/>
    <n v="666543"/>
    <n v="277500"/>
    <x v="1"/>
    <s v="YES"/>
    <d v="2023-02-03T00:00:00"/>
  </r>
  <r>
    <x v="2"/>
    <s v="FC"/>
    <x v="5"/>
    <x v="5"/>
    <x v="0"/>
    <n v="666478"/>
    <n v="450000"/>
    <x v="1"/>
    <s v="YES"/>
    <d v="2023-02-01T00:00:00"/>
  </r>
  <r>
    <x v="2"/>
    <s v="FC"/>
    <x v="2"/>
    <x v="11"/>
    <x v="0"/>
    <n v="667049"/>
    <n v="309450"/>
    <x v="1"/>
    <s v="YES"/>
    <d v="2023-02-21T00:00:00"/>
  </r>
  <r>
    <x v="2"/>
    <s v="FC"/>
    <x v="3"/>
    <x v="7"/>
    <x v="0"/>
    <n v="666881"/>
    <n v="344407"/>
    <x v="0"/>
    <s v="YES"/>
    <d v="2023-02-15T00:00:00"/>
  </r>
  <r>
    <x v="2"/>
    <s v="FC"/>
    <x v="3"/>
    <x v="7"/>
    <x v="0"/>
    <n v="667252"/>
    <n v="358642"/>
    <x v="0"/>
    <s v="YES"/>
    <d v="2023-02-27T00:00:00"/>
  </r>
  <r>
    <x v="2"/>
    <s v="FC"/>
    <x v="4"/>
    <x v="6"/>
    <x v="0"/>
    <n v="667294"/>
    <n v="425000"/>
    <x v="1"/>
    <s v="YES"/>
    <d v="2023-02-28T00:00:00"/>
  </r>
  <r>
    <x v="2"/>
    <s v="FC"/>
    <x v="4"/>
    <x v="4"/>
    <x v="0"/>
    <n v="667291"/>
    <n v="455000"/>
    <x v="1"/>
    <s v="YES"/>
    <d v="2023-02-28T00:00:00"/>
  </r>
  <r>
    <x v="2"/>
    <s v="FC"/>
    <x v="4"/>
    <x v="4"/>
    <x v="1"/>
    <n v="666767"/>
    <n v="19000"/>
    <x v="1"/>
    <s v="YES"/>
    <d v="2023-02-10T00:00:00"/>
  </r>
  <r>
    <x v="2"/>
    <s v="FC"/>
    <x v="3"/>
    <x v="7"/>
    <x v="0"/>
    <n v="667259"/>
    <n v="356000"/>
    <x v="0"/>
    <s v="YES"/>
    <d v="2023-02-27T00:00:00"/>
  </r>
  <r>
    <x v="2"/>
    <s v="FC"/>
    <x v="4"/>
    <x v="4"/>
    <x v="0"/>
    <n v="666793"/>
    <n v="102000"/>
    <x v="1"/>
    <s v="YES"/>
    <d v="2023-02-13T00:00:00"/>
  </r>
  <r>
    <x v="3"/>
    <s v="LT"/>
    <x v="8"/>
    <x v="12"/>
    <x v="2"/>
    <n v="666820"/>
    <n v="292000"/>
    <x v="1"/>
    <s v="YES"/>
    <d v="2023-02-13T00:00:00"/>
  </r>
  <r>
    <x v="3"/>
    <s v="LT"/>
    <x v="8"/>
    <x v="12"/>
    <x v="0"/>
    <n v="666611"/>
    <n v="327000"/>
    <x v="1"/>
    <s v="YES"/>
    <d v="2023-02-07T00:00:00"/>
  </r>
  <r>
    <x v="3"/>
    <s v="LT"/>
    <x v="8"/>
    <x v="12"/>
    <x v="1"/>
    <n v="667039"/>
    <n v="150000"/>
    <x v="1"/>
    <s v="YES"/>
    <d v="2023-02-21T00:00:00"/>
  </r>
  <r>
    <x v="3"/>
    <s v="LT"/>
    <x v="8"/>
    <x v="12"/>
    <x v="1"/>
    <n v="667038"/>
    <n v="75000"/>
    <x v="1"/>
    <s v="YES"/>
    <d v="2023-02-21T00:00:00"/>
  </r>
  <r>
    <x v="4"/>
    <s v="SIG"/>
    <x v="9"/>
    <x v="13"/>
    <x v="0"/>
    <n v="666862"/>
    <n v="555000"/>
    <x v="1"/>
    <s v="YES"/>
    <d v="2023-02-14T00:00:00"/>
  </r>
  <r>
    <x v="4"/>
    <s v="SIG"/>
    <x v="1"/>
    <x v="14"/>
    <x v="0"/>
    <n v="666623"/>
    <n v="650000"/>
    <x v="1"/>
    <s v="YES"/>
    <d v="2023-02-07T00:00:00"/>
  </r>
  <r>
    <x v="5"/>
    <s v="ST"/>
    <x v="10"/>
    <x v="15"/>
    <x v="0"/>
    <n v="666495"/>
    <n v="380000"/>
    <x v="1"/>
    <s v="YES"/>
    <d v="2023-02-02T00:00:00"/>
  </r>
  <r>
    <x v="5"/>
    <s v="ST"/>
    <x v="11"/>
    <x v="16"/>
    <x v="2"/>
    <n v="666755"/>
    <n v="250000"/>
    <x v="1"/>
    <s v="YES"/>
    <d v="2023-02-10T00:00:00"/>
  </r>
  <r>
    <x v="5"/>
    <s v="ST"/>
    <x v="11"/>
    <x v="16"/>
    <x v="0"/>
    <n v="666921"/>
    <n v="287500"/>
    <x v="1"/>
    <s v="YES"/>
    <d v="2023-02-16T00:00:00"/>
  </r>
  <r>
    <x v="5"/>
    <s v="ST"/>
    <x v="12"/>
    <x v="17"/>
    <x v="0"/>
    <n v="666570"/>
    <n v="394000"/>
    <x v="0"/>
    <s v="YES"/>
    <d v="2023-02-06T00:00:00"/>
  </r>
  <r>
    <x v="5"/>
    <s v="ST"/>
    <x v="13"/>
    <x v="18"/>
    <x v="1"/>
    <n v="666627"/>
    <n v="10000"/>
    <x v="1"/>
    <s v="YES"/>
    <d v="2023-02-07T00:00:00"/>
  </r>
  <r>
    <x v="5"/>
    <s v="ST"/>
    <x v="13"/>
    <x v="18"/>
    <x v="1"/>
    <n v="666629"/>
    <n v="17000"/>
    <x v="1"/>
    <s v="YES"/>
    <d v="2023-02-07T00:00:00"/>
  </r>
  <r>
    <x v="5"/>
    <s v="ST"/>
    <x v="14"/>
    <x v="19"/>
    <x v="0"/>
    <n v="666562"/>
    <n v="197500"/>
    <x v="1"/>
    <s v="YES"/>
    <d v="2023-02-03T00:00:00"/>
  </r>
  <r>
    <x v="5"/>
    <s v="ST"/>
    <x v="8"/>
    <x v="20"/>
    <x v="0"/>
    <n v="666559"/>
    <n v="455000"/>
    <x v="1"/>
    <s v="YES"/>
    <d v="2023-02-03T00:00:00"/>
  </r>
  <r>
    <x v="5"/>
    <s v="ST"/>
    <x v="14"/>
    <x v="19"/>
    <x v="1"/>
    <n v="666770"/>
    <n v="23000"/>
    <x v="1"/>
    <s v="YES"/>
    <d v="2023-02-10T00:00:00"/>
  </r>
  <r>
    <x v="5"/>
    <s v="ST"/>
    <x v="4"/>
    <x v="21"/>
    <x v="1"/>
    <n v="666547"/>
    <n v="860975"/>
    <x v="1"/>
    <s v="YES"/>
    <d v="2023-02-03T00:00:00"/>
  </r>
  <r>
    <x v="5"/>
    <s v="ST"/>
    <x v="14"/>
    <x v="19"/>
    <x v="0"/>
    <n v="666760"/>
    <n v="320000"/>
    <x v="1"/>
    <s v="YES"/>
    <d v="2023-02-10T00:00:00"/>
  </r>
  <r>
    <x v="5"/>
    <s v="ST"/>
    <x v="10"/>
    <x v="15"/>
    <x v="1"/>
    <n v="666797"/>
    <n v="37777"/>
    <x v="1"/>
    <s v="YES"/>
    <d v="2023-02-13T00:00:00"/>
  </r>
  <r>
    <x v="5"/>
    <s v="ST"/>
    <x v="4"/>
    <x v="22"/>
    <x v="1"/>
    <n v="666536"/>
    <n v="129900"/>
    <x v="1"/>
    <s v="YES"/>
    <d v="2023-02-03T00:00:00"/>
  </r>
  <r>
    <x v="5"/>
    <s v="ST"/>
    <x v="14"/>
    <x v="23"/>
    <x v="0"/>
    <n v="666631"/>
    <n v="289000"/>
    <x v="1"/>
    <s v="YES"/>
    <d v="2023-02-07T00:00:00"/>
  </r>
  <r>
    <x v="5"/>
    <s v="ST"/>
    <x v="4"/>
    <x v="22"/>
    <x v="0"/>
    <n v="666520"/>
    <n v="280000"/>
    <x v="1"/>
    <s v="YES"/>
    <d v="2023-02-02T00:00:00"/>
  </r>
  <r>
    <x v="5"/>
    <s v="ST"/>
    <x v="15"/>
    <x v="24"/>
    <x v="0"/>
    <n v="666486"/>
    <n v="570000"/>
    <x v="1"/>
    <s v="YES"/>
    <d v="2023-02-01T00:00:00"/>
  </r>
  <r>
    <x v="5"/>
    <s v="ST"/>
    <x v="12"/>
    <x v="17"/>
    <x v="0"/>
    <n v="666806"/>
    <n v="687000"/>
    <x v="1"/>
    <s v="YES"/>
    <d v="2023-02-13T00:00:00"/>
  </r>
  <r>
    <x v="5"/>
    <s v="ST"/>
    <x v="12"/>
    <x v="25"/>
    <x v="1"/>
    <n v="666473"/>
    <n v="80000"/>
    <x v="1"/>
    <s v="YES"/>
    <d v="2023-02-01T00:00:00"/>
  </r>
  <r>
    <x v="5"/>
    <s v="ST"/>
    <x v="15"/>
    <x v="26"/>
    <x v="0"/>
    <n v="666462"/>
    <n v="375000"/>
    <x v="1"/>
    <s v="YES"/>
    <d v="2023-02-01T00:00:00"/>
  </r>
  <r>
    <x v="5"/>
    <s v="ST"/>
    <x v="14"/>
    <x v="19"/>
    <x v="0"/>
    <n v="667053"/>
    <n v="290000"/>
    <x v="1"/>
    <s v="YES"/>
    <d v="2023-02-21T00:00:00"/>
  </r>
  <r>
    <x v="5"/>
    <s v="ST"/>
    <x v="4"/>
    <x v="22"/>
    <x v="0"/>
    <n v="667018"/>
    <n v="400000"/>
    <x v="1"/>
    <s v="YES"/>
    <d v="2023-02-17T00:00:00"/>
  </r>
  <r>
    <x v="5"/>
    <s v="ST"/>
    <x v="14"/>
    <x v="19"/>
    <x v="0"/>
    <n v="667014"/>
    <n v="449000"/>
    <x v="1"/>
    <s v="YES"/>
    <d v="2023-02-17T00:00:00"/>
  </r>
  <r>
    <x v="5"/>
    <s v="ST"/>
    <x v="14"/>
    <x v="19"/>
    <x v="0"/>
    <n v="667319"/>
    <n v="180000"/>
    <x v="1"/>
    <s v="YES"/>
    <d v="2023-02-28T00:00:00"/>
  </r>
  <r>
    <x v="5"/>
    <s v="ST"/>
    <x v="14"/>
    <x v="19"/>
    <x v="1"/>
    <n v="667314"/>
    <n v="100000"/>
    <x v="1"/>
    <s v="YES"/>
    <d v="2023-02-28T00:00:00"/>
  </r>
  <r>
    <x v="5"/>
    <s v="ST"/>
    <x v="11"/>
    <x v="16"/>
    <x v="2"/>
    <n v="667307"/>
    <n v="151000"/>
    <x v="1"/>
    <s v="YES"/>
    <d v="2023-02-28T00:00:00"/>
  </r>
  <r>
    <x v="5"/>
    <s v="ST"/>
    <x v="10"/>
    <x v="15"/>
    <x v="1"/>
    <n v="666527"/>
    <n v="10500"/>
    <x v="1"/>
    <s v="YES"/>
    <d v="2023-02-02T00:00:00"/>
  </r>
  <r>
    <x v="5"/>
    <s v="ST"/>
    <x v="4"/>
    <x v="21"/>
    <x v="1"/>
    <n v="666714"/>
    <n v="10000"/>
    <x v="1"/>
    <s v="YES"/>
    <d v="2023-02-09T00:00:00"/>
  </r>
  <r>
    <x v="5"/>
    <s v="ST"/>
    <x v="11"/>
    <x v="16"/>
    <x v="0"/>
    <n v="667298"/>
    <n v="1700000"/>
    <x v="1"/>
    <s v="YES"/>
    <d v="2023-02-28T00:00:00"/>
  </r>
  <r>
    <x v="5"/>
    <s v="ST"/>
    <x v="12"/>
    <x v="17"/>
    <x v="0"/>
    <n v="666950"/>
    <n v="375000"/>
    <x v="0"/>
    <s v="YES"/>
    <d v="2023-02-17T00:00:00"/>
  </r>
  <r>
    <x v="5"/>
    <s v="ST"/>
    <x v="4"/>
    <x v="21"/>
    <x v="2"/>
    <n v="667109"/>
    <n v="309000"/>
    <x v="1"/>
    <s v="YES"/>
    <d v="2023-02-22T00:00:00"/>
  </r>
  <r>
    <x v="5"/>
    <s v="ST"/>
    <x v="16"/>
    <x v="12"/>
    <x v="0"/>
    <n v="667161"/>
    <n v="450000"/>
    <x v="1"/>
    <s v="YES"/>
    <d v="2023-02-23T00:00:00"/>
  </r>
  <r>
    <x v="5"/>
    <s v="ST"/>
    <x v="4"/>
    <x v="22"/>
    <x v="0"/>
    <n v="667297"/>
    <n v="365483"/>
    <x v="0"/>
    <s v="YES"/>
    <d v="2023-02-28T00:00:00"/>
  </r>
  <r>
    <x v="5"/>
    <s v="ST"/>
    <x v="8"/>
    <x v="20"/>
    <x v="0"/>
    <n v="667305"/>
    <n v="355000"/>
    <x v="1"/>
    <s v="YES"/>
    <d v="2023-02-28T00:00:00"/>
  </r>
  <r>
    <x v="5"/>
    <s v="ST"/>
    <x v="4"/>
    <x v="21"/>
    <x v="0"/>
    <n v="666959"/>
    <n v="410000"/>
    <x v="1"/>
    <s v="YES"/>
    <d v="2023-02-17T00:00:00"/>
  </r>
  <r>
    <x v="5"/>
    <s v="ST"/>
    <x v="14"/>
    <x v="27"/>
    <x v="0"/>
    <n v="666636"/>
    <n v="122250"/>
    <x v="1"/>
    <s v="YES"/>
    <d v="2023-02-07T00:00:00"/>
  </r>
  <r>
    <x v="5"/>
    <s v="ST"/>
    <x v="12"/>
    <x v="17"/>
    <x v="0"/>
    <n v="666945"/>
    <n v="333199"/>
    <x v="1"/>
    <s v="YES"/>
    <d v="2023-02-17T00:00:00"/>
  </r>
  <r>
    <x v="5"/>
    <s v="ST"/>
    <x v="14"/>
    <x v="28"/>
    <x v="0"/>
    <n v="667113"/>
    <n v="349900"/>
    <x v="1"/>
    <s v="YES"/>
    <d v="2023-02-22T00:00:00"/>
  </r>
  <r>
    <x v="5"/>
    <s v="ST"/>
    <x v="10"/>
    <x v="15"/>
    <x v="4"/>
    <n v="667069"/>
    <m/>
    <x v="2"/>
    <s v=""/>
    <d v="2023-02-21T00:00:00"/>
  </r>
  <r>
    <x v="5"/>
    <s v="ST"/>
    <x v="4"/>
    <x v="22"/>
    <x v="0"/>
    <n v="666716"/>
    <n v="440159"/>
    <x v="0"/>
    <s v="YES"/>
    <d v="2023-02-09T00:00:00"/>
  </r>
  <r>
    <x v="5"/>
    <s v="ST"/>
    <x v="12"/>
    <x v="17"/>
    <x v="1"/>
    <n v="667099"/>
    <n v="100000"/>
    <x v="1"/>
    <s v="YES"/>
    <d v="2023-02-22T00:00:00"/>
  </r>
  <r>
    <x v="5"/>
    <s v="ST"/>
    <x v="4"/>
    <x v="21"/>
    <x v="1"/>
    <n v="666719"/>
    <n v="18000"/>
    <x v="1"/>
    <s v="YES"/>
    <d v="2023-02-09T00:00:00"/>
  </r>
  <r>
    <x v="5"/>
    <s v="ST"/>
    <x v="8"/>
    <x v="20"/>
    <x v="0"/>
    <n v="666745"/>
    <n v="250000"/>
    <x v="1"/>
    <s v="YES"/>
    <d v="2023-02-10T00:00:00"/>
  </r>
  <r>
    <x v="6"/>
    <s v="TI"/>
    <x v="4"/>
    <x v="29"/>
    <x v="0"/>
    <n v="667284"/>
    <n v="450000"/>
    <x v="1"/>
    <s v="YES"/>
    <d v="2023-02-28T00:00:00"/>
  </r>
  <r>
    <x v="6"/>
    <s v="TI"/>
    <x v="11"/>
    <x v="30"/>
    <x v="1"/>
    <n v="666465"/>
    <n v="50000"/>
    <x v="1"/>
    <s v="YES"/>
    <d v="2023-02-01T00:00:00"/>
  </r>
  <r>
    <x v="6"/>
    <s v="TI"/>
    <x v="11"/>
    <x v="30"/>
    <x v="0"/>
    <n v="667287"/>
    <n v="400000"/>
    <x v="1"/>
    <s v="YES"/>
    <d v="2023-02-28T00:00:00"/>
  </r>
  <r>
    <x v="6"/>
    <s v="TI"/>
    <x v="11"/>
    <x v="30"/>
    <x v="1"/>
    <n v="667175"/>
    <n v="85000"/>
    <x v="1"/>
    <s v="YES"/>
    <d v="2023-02-24T00:00:00"/>
  </r>
  <r>
    <x v="6"/>
    <s v="TI"/>
    <x v="4"/>
    <x v="29"/>
    <x v="0"/>
    <n v="667281"/>
    <n v="978867"/>
    <x v="1"/>
    <s v="YES"/>
    <d v="2023-02-28T00:00:00"/>
  </r>
  <r>
    <x v="6"/>
    <s v="TI"/>
    <x v="11"/>
    <x v="30"/>
    <x v="0"/>
    <n v="666998"/>
    <n v="405000"/>
    <x v="1"/>
    <s v="YES"/>
    <d v="2023-02-17T00:00:00"/>
  </r>
  <r>
    <x v="6"/>
    <s v="TI"/>
    <x v="4"/>
    <x v="29"/>
    <x v="1"/>
    <n v="666995"/>
    <n v="119000"/>
    <x v="1"/>
    <s v="YES"/>
    <d v="2023-02-17T00:00:00"/>
  </r>
  <r>
    <x v="6"/>
    <s v="TI"/>
    <x v="4"/>
    <x v="29"/>
    <x v="2"/>
    <n v="667199"/>
    <n v="280000"/>
    <x v="1"/>
    <s v="YES"/>
    <d v="2023-02-24T00:00:00"/>
  </r>
  <r>
    <x v="6"/>
    <s v="TI"/>
    <x v="11"/>
    <x v="30"/>
    <x v="0"/>
    <n v="666823"/>
    <n v="344500"/>
    <x v="1"/>
    <s v="YES"/>
    <d v="2023-02-13T00:00:00"/>
  </r>
  <r>
    <x v="6"/>
    <s v="TI"/>
    <x v="4"/>
    <x v="31"/>
    <x v="0"/>
    <n v="667201"/>
    <n v="375000"/>
    <x v="1"/>
    <s v="YES"/>
    <d v="2023-02-24T00:00:00"/>
  </r>
  <r>
    <x v="6"/>
    <s v="TI"/>
    <x v="11"/>
    <x v="30"/>
    <x v="0"/>
    <n v="667311"/>
    <n v="525000"/>
    <x v="1"/>
    <s v="YES"/>
    <d v="2023-02-28T00:00:00"/>
  </r>
  <r>
    <x v="6"/>
    <s v="TI"/>
    <x v="11"/>
    <x v="30"/>
    <x v="0"/>
    <n v="667204"/>
    <n v="338295"/>
    <x v="1"/>
    <s v="YES"/>
    <d v="2023-02-24T00:00:00"/>
  </r>
  <r>
    <x v="6"/>
    <s v="TI"/>
    <x v="12"/>
    <x v="32"/>
    <x v="0"/>
    <n v="667189"/>
    <n v="1200000"/>
    <x v="1"/>
    <s v="YES"/>
    <d v="2023-02-24T00:00:00"/>
  </r>
  <r>
    <x v="6"/>
    <s v="TI"/>
    <x v="4"/>
    <x v="29"/>
    <x v="0"/>
    <n v="666662"/>
    <n v="400000"/>
    <x v="1"/>
    <s v="YES"/>
    <d v="2023-02-08T00:00:00"/>
  </r>
  <r>
    <x v="6"/>
    <s v="TI"/>
    <x v="11"/>
    <x v="30"/>
    <x v="0"/>
    <n v="667248"/>
    <n v="247711"/>
    <x v="1"/>
    <s v="YES"/>
    <d v="2023-02-27T00:00:00"/>
  </r>
  <r>
    <x v="6"/>
    <s v="TI"/>
    <x v="4"/>
    <x v="29"/>
    <x v="0"/>
    <n v="666848"/>
    <n v="665000"/>
    <x v="1"/>
    <s v="YES"/>
    <d v="2023-02-14T00:00:00"/>
  </r>
  <r>
    <x v="6"/>
    <s v="TI"/>
    <x v="4"/>
    <x v="31"/>
    <x v="0"/>
    <n v="666866"/>
    <n v="490000"/>
    <x v="1"/>
    <s v="YES"/>
    <d v="2023-02-14T00:00:00"/>
  </r>
  <r>
    <x v="6"/>
    <s v="TI"/>
    <x v="4"/>
    <x v="31"/>
    <x v="0"/>
    <n v="666876"/>
    <n v="360000"/>
    <x v="1"/>
    <s v="YES"/>
    <d v="2023-02-15T00:00:00"/>
  </r>
  <r>
    <x v="6"/>
    <s v="TI"/>
    <x v="11"/>
    <x v="30"/>
    <x v="2"/>
    <n v="666891"/>
    <n v="85000"/>
    <x v="1"/>
    <s v="YES"/>
    <d v="2023-02-15T00:00:00"/>
  </r>
  <r>
    <x v="6"/>
    <s v="TI"/>
    <x v="11"/>
    <x v="30"/>
    <x v="0"/>
    <n v="666580"/>
    <n v="313000"/>
    <x v="1"/>
    <s v="YES"/>
    <d v="2023-02-06T00:00:00"/>
  </r>
  <r>
    <x v="6"/>
    <s v="TI"/>
    <x v="11"/>
    <x v="30"/>
    <x v="0"/>
    <n v="666499"/>
    <n v="309000"/>
    <x v="1"/>
    <s v="YES"/>
    <d v="2023-02-02T00:00:00"/>
  </r>
  <r>
    <x v="6"/>
    <s v="TI"/>
    <x v="4"/>
    <x v="29"/>
    <x v="0"/>
    <n v="666691"/>
    <n v="337000"/>
    <x v="1"/>
    <s v="YES"/>
    <d v="2023-02-09T00:00:00"/>
  </r>
  <r>
    <x v="6"/>
    <s v="TI"/>
    <x v="8"/>
    <x v="33"/>
    <x v="0"/>
    <n v="666475"/>
    <n v="420000"/>
    <x v="1"/>
    <s v="YES"/>
    <d v="2023-02-01T00:00:00"/>
  </r>
  <r>
    <x v="6"/>
    <s v="TI"/>
    <x v="4"/>
    <x v="29"/>
    <x v="0"/>
    <n v="666540"/>
    <n v="388900"/>
    <x v="0"/>
    <s v="YES"/>
    <d v="2023-02-03T00:00:00"/>
  </r>
  <r>
    <x v="6"/>
    <s v="TI"/>
    <x v="4"/>
    <x v="29"/>
    <x v="1"/>
    <n v="666533"/>
    <n v="112500"/>
    <x v="1"/>
    <s v="YES"/>
    <d v="2023-02-03T00:00:00"/>
  </r>
  <r>
    <x v="6"/>
    <s v="TI"/>
    <x v="11"/>
    <x v="30"/>
    <x v="3"/>
    <n v="666961"/>
    <n v="822756"/>
    <x v="1"/>
    <s v="YES"/>
    <d v="2023-02-17T00:00:00"/>
  </r>
  <r>
    <x v="6"/>
    <s v="TI"/>
    <x v="11"/>
    <x v="30"/>
    <x v="0"/>
    <n v="666965"/>
    <n v="458000"/>
    <x v="1"/>
    <s v="YES"/>
    <d v="2023-02-17T00:00:00"/>
  </r>
  <r>
    <x v="6"/>
    <s v="TI"/>
    <x v="14"/>
    <x v="34"/>
    <x v="1"/>
    <n v="666618"/>
    <n v="15342"/>
    <x v="1"/>
    <s v="YES"/>
    <d v="2023-02-07T00:00:00"/>
  </r>
  <r>
    <x v="6"/>
    <s v="TI"/>
    <x v="12"/>
    <x v="32"/>
    <x v="0"/>
    <n v="666481"/>
    <n v="885000"/>
    <x v="1"/>
    <s v="YES"/>
    <d v="2023-02-01T00:00:00"/>
  </r>
  <r>
    <x v="6"/>
    <s v="TI"/>
    <x v="11"/>
    <x v="30"/>
    <x v="0"/>
    <n v="666703"/>
    <n v="320000"/>
    <x v="1"/>
    <s v="YES"/>
    <d v="2023-02-09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">
  <r>
    <x v="0"/>
    <s v="FA"/>
    <x v="0"/>
    <s v="015-371-16"/>
    <n v="667178"/>
    <n v="90000"/>
    <d v="2023-02-24T00:00:00"/>
    <x v="0"/>
  </r>
  <r>
    <x v="0"/>
    <s v="FA"/>
    <x v="1"/>
    <s v="020-534-78"/>
    <n v="667306"/>
    <n v="50000"/>
    <d v="2023-02-28T00:00:00"/>
    <x v="1"/>
  </r>
  <r>
    <x v="1"/>
    <s v="FC"/>
    <x v="2"/>
    <s v="019-454-60"/>
    <n v="667279"/>
    <n v="73000"/>
    <d v="2023-02-28T00:00:00"/>
    <x v="2"/>
  </r>
  <r>
    <x v="2"/>
    <s v="ST"/>
    <x v="0"/>
    <s v="020-125-05"/>
    <n v="667125"/>
    <n v="1489040"/>
    <d v="2023-02-22T00:00:00"/>
    <x v="3"/>
  </r>
  <r>
    <x v="2"/>
    <s v="ST"/>
    <x v="0"/>
    <s v="018-452-12"/>
    <n v="666916"/>
    <n v="125000"/>
    <d v="2023-02-16T00:00:00"/>
    <x v="4"/>
  </r>
  <r>
    <x v="2"/>
    <s v="ST"/>
    <x v="2"/>
    <s v="020-675-06"/>
    <n v="666578"/>
    <n v="217000"/>
    <d v="2023-02-06T00:00:00"/>
    <x v="5"/>
  </r>
  <r>
    <x v="2"/>
    <s v="ST"/>
    <x v="2"/>
    <s v="022-161-08"/>
    <n v="666574"/>
    <n v="159200"/>
    <d v="2023-02-06T00:00:00"/>
    <x v="5"/>
  </r>
  <r>
    <x v="2"/>
    <s v="ST"/>
    <x v="0"/>
    <s v="009-241-10"/>
    <n v="667033"/>
    <n v="500000"/>
    <d v="2023-02-21T00:00:00"/>
    <x v="6"/>
  </r>
  <r>
    <x v="2"/>
    <s v="ST"/>
    <x v="3"/>
    <s v="029-732-12"/>
    <n v="667031"/>
    <n v="50000"/>
    <d v="2023-02-21T00:00:00"/>
    <x v="7"/>
  </r>
  <r>
    <x v="3"/>
    <s v="TI"/>
    <x v="4"/>
    <s v="016-422-09"/>
    <n v="667135"/>
    <n v="500000"/>
    <d v="2023-02-23T00:00:00"/>
    <x v="8"/>
  </r>
  <r>
    <x v="3"/>
    <s v="TI"/>
    <x v="2"/>
    <s v="020-491-03"/>
    <n v="666886"/>
    <n v="107200"/>
    <d v="2023-02-15T00:00:00"/>
    <x v="9"/>
  </r>
  <r>
    <x v="4"/>
    <m/>
    <x v="5"/>
    <m/>
    <m/>
    <m/>
    <m/>
    <x v="10"/>
  </r>
  <r>
    <x v="4"/>
    <m/>
    <x v="5"/>
    <m/>
    <m/>
    <m/>
    <m/>
    <x v="10"/>
  </r>
  <r>
    <x v="4"/>
    <m/>
    <x v="5"/>
    <m/>
    <m/>
    <m/>
    <m/>
    <x v="10"/>
  </r>
  <r>
    <x v="4"/>
    <m/>
    <x v="5"/>
    <m/>
    <m/>
    <m/>
    <m/>
    <x v="10"/>
  </r>
  <r>
    <x v="4"/>
    <m/>
    <x v="5"/>
    <m/>
    <m/>
    <m/>
    <m/>
    <x v="10"/>
  </r>
  <r>
    <x v="4"/>
    <m/>
    <x v="5"/>
    <m/>
    <m/>
    <m/>
    <m/>
    <x v="10"/>
  </r>
  <r>
    <x v="4"/>
    <m/>
    <x v="5"/>
    <m/>
    <m/>
    <m/>
    <m/>
    <x v="10"/>
  </r>
  <r>
    <x v="4"/>
    <m/>
    <x v="5"/>
    <m/>
    <m/>
    <m/>
    <m/>
    <x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75" firstHeaderRow="1" firstDataRow="2" firstDataCol="3" rowPageCount="2" colPageCount="1"/>
  <pivotFields count="10">
    <pivotField name="TITLE COMPANY" axis="axisRow" compact="0" showAll="0">
      <items count="9">
        <item m="1" x="7"/>
        <item x="0"/>
        <item x="1"/>
        <item x="2"/>
        <item x="3"/>
        <item x="4"/>
        <item x="5"/>
        <item x="6"/>
        <item t="default"/>
      </items>
    </pivotField>
    <pivotField compact="0" showAll="0"/>
    <pivotField axis="axisRow" compact="0" showAll="0">
      <items count="19">
        <item m="1" x="17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axis="axisRow" compact="0" showAll="0">
      <items count="37">
        <item m="1" x="35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t="default"/>
      </items>
    </pivotField>
    <pivotField axis="axisPage" compact="0" showAll="0">
      <items count="7">
        <item m="1" x="5"/>
        <item x="0"/>
        <item x="1"/>
        <item x="2"/>
        <item x="3"/>
        <item x="4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5">
        <item m="1" x="3"/>
        <item x="0"/>
        <item x="1"/>
        <item x="2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70">
    <i>
      <x v="1"/>
    </i>
    <i r="1">
      <x v="1"/>
    </i>
    <i r="2">
      <x v="1"/>
    </i>
    <i>
      <x v="2"/>
    </i>
    <i r="1">
      <x v="2"/>
    </i>
    <i r="2">
      <x v="2"/>
    </i>
    <i r="1">
      <x v="3"/>
    </i>
    <i r="2">
      <x v="3"/>
    </i>
    <i>
      <x v="3"/>
    </i>
    <i r="1">
      <x v="3"/>
    </i>
    <i r="2">
      <x v="12"/>
    </i>
    <i r="1">
      <x v="4"/>
    </i>
    <i r="2">
      <x v="4"/>
    </i>
    <i r="2">
      <x v="8"/>
    </i>
    <i r="2">
      <x v="9"/>
    </i>
    <i r="1">
      <x v="5"/>
    </i>
    <i r="2">
      <x v="5"/>
    </i>
    <i r="2">
      <x v="7"/>
    </i>
    <i r="1">
      <x v="6"/>
    </i>
    <i r="2">
      <x v="6"/>
    </i>
    <i r="1">
      <x v="7"/>
    </i>
    <i r="2">
      <x v="10"/>
    </i>
    <i r="1">
      <x v="8"/>
    </i>
    <i r="2">
      <x v="11"/>
    </i>
    <i>
      <x v="4"/>
    </i>
    <i r="1">
      <x v="9"/>
    </i>
    <i r="2">
      <x v="13"/>
    </i>
    <i>
      <x v="5"/>
    </i>
    <i r="1">
      <x v="2"/>
    </i>
    <i r="2">
      <x v="15"/>
    </i>
    <i r="1">
      <x v="10"/>
    </i>
    <i r="2">
      <x v="14"/>
    </i>
    <i>
      <x v="6"/>
    </i>
    <i r="1">
      <x v="5"/>
    </i>
    <i r="2">
      <x v="22"/>
    </i>
    <i r="2">
      <x v="23"/>
    </i>
    <i r="1">
      <x v="9"/>
    </i>
    <i r="2">
      <x v="21"/>
    </i>
    <i r="1">
      <x v="11"/>
    </i>
    <i r="2">
      <x v="16"/>
    </i>
    <i r="1">
      <x v="12"/>
    </i>
    <i r="2">
      <x v="17"/>
    </i>
    <i r="1">
      <x v="13"/>
    </i>
    <i r="2">
      <x v="18"/>
    </i>
    <i r="2">
      <x v="26"/>
    </i>
    <i r="1">
      <x v="14"/>
    </i>
    <i r="2">
      <x v="19"/>
    </i>
    <i r="1">
      <x v="15"/>
    </i>
    <i r="2">
      <x v="20"/>
    </i>
    <i r="2">
      <x v="24"/>
    </i>
    <i r="2">
      <x v="28"/>
    </i>
    <i r="2">
      <x v="29"/>
    </i>
    <i r="1">
      <x v="16"/>
    </i>
    <i r="2">
      <x v="25"/>
    </i>
    <i r="2">
      <x v="27"/>
    </i>
    <i r="1">
      <x v="17"/>
    </i>
    <i r="2">
      <x v="13"/>
    </i>
    <i>
      <x v="7"/>
    </i>
    <i r="1">
      <x v="5"/>
    </i>
    <i r="2">
      <x v="30"/>
    </i>
    <i r="2">
      <x v="32"/>
    </i>
    <i r="1">
      <x v="9"/>
    </i>
    <i r="2">
      <x v="34"/>
    </i>
    <i r="1">
      <x v="12"/>
    </i>
    <i r="2">
      <x v="31"/>
    </i>
    <i r="1">
      <x v="13"/>
    </i>
    <i r="2">
      <x v="33"/>
    </i>
    <i r="1">
      <x v="15"/>
    </i>
    <i r="2">
      <x v="35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38" firstHeaderRow="1" firstDataRow="2" firstDataCol="2" rowPageCount="1" colPageCount="1"/>
  <pivotFields count="8">
    <pivotField name="TITLE COMPANY" axis="axisRow" compact="0" showAll="0" insertBlankRow="1">
      <items count="14">
        <item m="1" x="9"/>
        <item m="1" x="8"/>
        <item m="1" x="7"/>
        <item x="0"/>
        <item x="1"/>
        <item m="1" x="12"/>
        <item m="1" x="10"/>
        <item x="3"/>
        <item m="1" x="11"/>
        <item m="1" x="5"/>
        <item m="1" x="6"/>
        <item x="2"/>
        <item x="4"/>
        <item t="default"/>
      </items>
    </pivotField>
    <pivotField compact="0" showAll="0" insertBlankRow="1"/>
    <pivotField axis="axisPage" compact="0" showAll="0" insertBlankRow="1">
      <items count="11">
        <item m="1" x="9"/>
        <item x="4"/>
        <item x="2"/>
        <item x="3"/>
        <item m="1" x="7"/>
        <item x="0"/>
        <item x="1"/>
        <item m="1" x="6"/>
        <item m="1" x="8"/>
        <item x="5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08">
        <item m="1" x="32"/>
        <item m="1" x="92"/>
        <item m="1" x="105"/>
        <item m="1" x="20"/>
        <item m="1" x="60"/>
        <item m="1" x="35"/>
        <item m="1" x="64"/>
        <item m="1" x="34"/>
        <item m="1" x="29"/>
        <item m="1" x="53"/>
        <item m="1" x="42"/>
        <item m="1" x="26"/>
        <item m="1" x="40"/>
        <item m="1" x="18"/>
        <item m="1" x="13"/>
        <item m="1" x="100"/>
        <item m="1" x="25"/>
        <item m="1" x="58"/>
        <item m="1" x="51"/>
        <item m="1" x="87"/>
        <item m="1" x="75"/>
        <item m="1" x="27"/>
        <item m="1" x="33"/>
        <item m="1" x="82"/>
        <item m="1" x="36"/>
        <item m="1" x="62"/>
        <item m="1" x="11"/>
        <item m="1" x="38"/>
        <item m="1" x="37"/>
        <item m="1" x="102"/>
        <item m="1" x="90"/>
        <item m="1" x="106"/>
        <item m="1" x="52"/>
        <item m="1" x="86"/>
        <item m="1" x="12"/>
        <item m="1" x="23"/>
        <item m="1" x="89"/>
        <item m="1" x="95"/>
        <item m="1" x="71"/>
        <item m="1" x="80"/>
        <item m="1" x="21"/>
        <item m="1" x="44"/>
        <item m="1" x="85"/>
        <item m="1" x="15"/>
        <item m="1" x="72"/>
        <item m="1" x="97"/>
        <item m="1" x="49"/>
        <item m="1" x="99"/>
        <item m="1" x="57"/>
        <item m="1" x="104"/>
        <item m="1" x="74"/>
        <item m="1" x="63"/>
        <item m="1" x="39"/>
        <item m="1" x="103"/>
        <item m="1" x="43"/>
        <item m="1" x="31"/>
        <item m="1" x="66"/>
        <item m="1" x="78"/>
        <item m="1" x="24"/>
        <item m="1" x="93"/>
        <item m="1" x="70"/>
        <item m="1" x="91"/>
        <item x="8"/>
        <item m="1" x="88"/>
        <item m="1" x="101"/>
        <item m="1" x="69"/>
        <item m="1" x="76"/>
        <item m="1" x="47"/>
        <item m="1" x="98"/>
        <item m="1" x="28"/>
        <item m="1" x="84"/>
        <item m="1" x="94"/>
        <item m="1" x="46"/>
        <item m="1" x="30"/>
        <item m="1" x="50"/>
        <item m="1" x="22"/>
        <item m="1" x="17"/>
        <item m="1" x="68"/>
        <item x="9"/>
        <item m="1" x="19"/>
        <item m="1" x="81"/>
        <item m="1" x="61"/>
        <item m="1" x="79"/>
        <item m="1" x="67"/>
        <item m="1" x="14"/>
        <item m="1" x="73"/>
        <item x="2"/>
        <item m="1" x="59"/>
        <item m="1" x="16"/>
        <item m="1" x="96"/>
        <item m="1" x="77"/>
        <item m="1" x="83"/>
        <item m="1" x="45"/>
        <item m="1" x="41"/>
        <item m="1" x="65"/>
        <item m="1" x="56"/>
        <item m="1" x="54"/>
        <item m="1" x="48"/>
        <item m="1" x="55"/>
        <item x="10"/>
        <item x="0"/>
        <item x="1"/>
        <item x="3"/>
        <item x="4"/>
        <item x="5"/>
        <item x="6"/>
        <item x="7"/>
        <item t="default"/>
      </items>
    </pivotField>
  </pivotFields>
  <rowFields count="2">
    <field x="7"/>
    <field x="0"/>
  </rowFields>
  <rowItems count="34">
    <i>
      <x v="62"/>
    </i>
    <i r="1">
      <x v="7"/>
    </i>
    <i t="blank">
      <x v="62"/>
    </i>
    <i>
      <x v="78"/>
    </i>
    <i r="1">
      <x v="7"/>
    </i>
    <i t="blank">
      <x v="78"/>
    </i>
    <i>
      <x v="86"/>
    </i>
    <i r="1">
      <x v="4"/>
    </i>
    <i t="blank">
      <x v="86"/>
    </i>
    <i>
      <x v="99"/>
    </i>
    <i r="1">
      <x v="12"/>
    </i>
    <i t="blank">
      <x v="99"/>
    </i>
    <i>
      <x v="100"/>
    </i>
    <i r="1">
      <x v="3"/>
    </i>
    <i t="blank">
      <x v="100"/>
    </i>
    <i>
      <x v="101"/>
    </i>
    <i r="1">
      <x v="3"/>
    </i>
    <i t="blank">
      <x v="101"/>
    </i>
    <i>
      <x v="102"/>
    </i>
    <i r="1">
      <x v="11"/>
    </i>
    <i t="blank">
      <x v="102"/>
    </i>
    <i>
      <x v="103"/>
    </i>
    <i r="1">
      <x v="11"/>
    </i>
    <i t="blank">
      <x v="103"/>
    </i>
    <i>
      <x v="104"/>
    </i>
    <i r="1">
      <x v="11"/>
    </i>
    <i t="blank">
      <x v="104"/>
    </i>
    <i>
      <x v="105"/>
    </i>
    <i r="1">
      <x v="11"/>
    </i>
    <i t="blank">
      <x v="105"/>
    </i>
    <i>
      <x v="106"/>
    </i>
    <i r="1">
      <x v="11"/>
    </i>
    <i t="blank">
      <x v="10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116" totalsRowShown="0" headerRowDxfId="5">
  <autoFilter ref="A1:J116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20" totalsRowShown="0" headerRowDxfId="4">
  <autoFilter ref="A1:H20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127" totalsRowShown="0" headerRowDxfId="3" headerRowBorderDxfId="2" tableBorderDxfId="1" totalsRowBorderDxfId="0">
  <autoFilter ref="A1:E127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38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45</v>
      </c>
    </row>
    <row r="2" spans="1:7">
      <c r="A2" s="2" t="s">
        <v>52</v>
      </c>
    </row>
    <row r="3" spans="1:7">
      <c r="A3" s="2"/>
    </row>
    <row r="4" spans="1:7" ht="13.5" thickBot="1">
      <c r="A4" s="2"/>
    </row>
    <row r="5" spans="1:7" ht="16.5" thickBot="1">
      <c r="A5" s="119" t="s">
        <v>4</v>
      </c>
      <c r="B5" s="120"/>
      <c r="C5" s="120"/>
      <c r="D5" s="120"/>
      <c r="E5" s="120"/>
      <c r="F5" s="120"/>
      <c r="G5" s="121"/>
    </row>
    <row r="6" spans="1:7" ht="25.5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118" t="s">
        <v>50</v>
      </c>
      <c r="G6" s="118" t="s">
        <v>51</v>
      </c>
    </row>
    <row r="7" spans="1:7">
      <c r="A7" s="128" t="s">
        <v>53</v>
      </c>
      <c r="B7" s="129">
        <v>42</v>
      </c>
      <c r="C7" s="130">
        <v>12812143</v>
      </c>
      <c r="D7" s="131">
        <f>B7/$B$14</f>
        <v>0.36521739130434783</v>
      </c>
      <c r="E7" s="131">
        <f>C7/$C$14</f>
        <v>0.31084907700908782</v>
      </c>
      <c r="F7" s="132">
        <v>1</v>
      </c>
      <c r="G7" s="132">
        <f>RANK(C7,$C$7:$C$13)</f>
        <v>1</v>
      </c>
    </row>
    <row r="8" spans="1:7">
      <c r="A8" s="67" t="s">
        <v>58</v>
      </c>
      <c r="B8" s="68">
        <v>30</v>
      </c>
      <c r="C8" s="69">
        <v>12179871</v>
      </c>
      <c r="D8" s="23">
        <f>B8/$B$14</f>
        <v>0.2608695652173913</v>
      </c>
      <c r="E8" s="23">
        <f>C8/$C$14</f>
        <v>0.29550885112972558</v>
      </c>
      <c r="F8" s="74">
        <v>2</v>
      </c>
      <c r="G8" s="104">
        <f>RANK(C8,$C$7:$C$13)</f>
        <v>2</v>
      </c>
    </row>
    <row r="9" spans="1:7">
      <c r="A9" s="67" t="s">
        <v>66</v>
      </c>
      <c r="B9" s="68">
        <v>22</v>
      </c>
      <c r="C9" s="69">
        <v>8370582</v>
      </c>
      <c r="D9" s="23">
        <f t="shared" ref="D9" si="0">B9/$B$14</f>
        <v>0.19130434782608696</v>
      </c>
      <c r="E9" s="23">
        <f t="shared" ref="E9" si="1">C9/$C$14</f>
        <v>0.20308762466426455</v>
      </c>
      <c r="F9" s="74">
        <v>3</v>
      </c>
      <c r="G9" s="104">
        <f>RANK(C9,$C$7:$C$13)</f>
        <v>3</v>
      </c>
    </row>
    <row r="10" spans="1:7">
      <c r="A10" s="67" t="s">
        <v>101</v>
      </c>
      <c r="B10" s="68">
        <v>11</v>
      </c>
      <c r="C10" s="69">
        <v>4726507</v>
      </c>
      <c r="D10" s="23">
        <f>B10/$B$14</f>
        <v>9.5652173913043481E-2</v>
      </c>
      <c r="E10" s="23">
        <f>C10/$C$14</f>
        <v>0.11467483140228708</v>
      </c>
      <c r="F10" s="74">
        <v>4</v>
      </c>
      <c r="G10" s="104">
        <f>RANK(C10,$C$7:$C$13)</f>
        <v>4</v>
      </c>
    </row>
    <row r="11" spans="1:7">
      <c r="A11" s="85" t="s">
        <v>79</v>
      </c>
      <c r="B11" s="81">
        <v>4</v>
      </c>
      <c r="C11" s="117">
        <v>1078500</v>
      </c>
      <c r="D11" s="23">
        <f>B11/$B$14</f>
        <v>3.4782608695652174E-2</v>
      </c>
      <c r="E11" s="23">
        <f>C11/$C$14</f>
        <v>2.6166639691291394E-2</v>
      </c>
      <c r="F11" s="74">
        <v>5</v>
      </c>
      <c r="G11" s="104">
        <f>RANK(C11,$C$7:$C$13)</f>
        <v>6</v>
      </c>
    </row>
    <row r="12" spans="1:7">
      <c r="A12" s="85" t="s">
        <v>91</v>
      </c>
      <c r="B12" s="81">
        <v>4</v>
      </c>
      <c r="C12" s="117">
        <v>844000</v>
      </c>
      <c r="D12" s="23">
        <f>B12/$B$14</f>
        <v>3.4782608695652174E-2</v>
      </c>
      <c r="E12" s="23">
        <f>C12/$C$14</f>
        <v>2.0477184885906295E-2</v>
      </c>
      <c r="F12" s="74">
        <v>5</v>
      </c>
      <c r="G12" s="104">
        <f>RANK(C12,$C$7:$C$13)</f>
        <v>7</v>
      </c>
    </row>
    <row r="13" spans="1:7">
      <c r="A13" s="85" t="s">
        <v>95</v>
      </c>
      <c r="B13" s="81">
        <v>2</v>
      </c>
      <c r="C13" s="117">
        <v>1205000</v>
      </c>
      <c r="D13" s="23">
        <f>B13/$B$14</f>
        <v>1.7391304347826087E-2</v>
      </c>
      <c r="E13" s="23">
        <f>C13/$C$14</f>
        <v>2.9235791217437305E-2</v>
      </c>
      <c r="F13" s="74">
        <v>6</v>
      </c>
      <c r="G13" s="104">
        <f>RANK(C13,$C$7:$C$13)</f>
        <v>5</v>
      </c>
    </row>
    <row r="14" spans="1:7">
      <c r="A14" s="82" t="s">
        <v>23</v>
      </c>
      <c r="B14" s="83">
        <f>SUM(B7:B13)</f>
        <v>115</v>
      </c>
      <c r="C14" s="84">
        <f>SUM(C7:C13)</f>
        <v>41216603</v>
      </c>
      <c r="D14" s="30">
        <f>SUM(D7:D13)</f>
        <v>1</v>
      </c>
      <c r="E14" s="30">
        <f>SUM(E7:E13)</f>
        <v>1</v>
      </c>
      <c r="F14" s="31"/>
      <c r="G14" s="31"/>
    </row>
    <row r="15" spans="1:7" ht="13.5" thickBot="1">
      <c r="A15" s="78"/>
      <c r="B15" s="79"/>
      <c r="C15" s="80"/>
    </row>
    <row r="16" spans="1:7" ht="16.5" thickBot="1">
      <c r="A16" s="122" t="s">
        <v>10</v>
      </c>
      <c r="B16" s="123"/>
      <c r="C16" s="123"/>
      <c r="D16" s="123"/>
      <c r="E16" s="123"/>
      <c r="F16" s="123"/>
      <c r="G16" s="124"/>
    </row>
    <row r="17" spans="1:7">
      <c r="A17" s="3"/>
      <c r="B17" s="44"/>
      <c r="C17" s="39"/>
      <c r="D17" s="4" t="s">
        <v>5</v>
      </c>
      <c r="E17" s="4" t="s">
        <v>5</v>
      </c>
      <c r="F17" s="5" t="s">
        <v>6</v>
      </c>
      <c r="G17" s="5" t="s">
        <v>6</v>
      </c>
    </row>
    <row r="18" spans="1:7">
      <c r="A18" s="6" t="s">
        <v>11</v>
      </c>
      <c r="B18" s="45" t="s">
        <v>8</v>
      </c>
      <c r="C18" s="26" t="s">
        <v>9</v>
      </c>
      <c r="D18" s="8" t="s">
        <v>8</v>
      </c>
      <c r="E18" s="8" t="s">
        <v>9</v>
      </c>
      <c r="F18" s="7" t="s">
        <v>8</v>
      </c>
      <c r="G18" s="7" t="s">
        <v>9</v>
      </c>
    </row>
    <row r="19" spans="1:7">
      <c r="A19" s="128" t="s">
        <v>53</v>
      </c>
      <c r="B19" s="129">
        <v>6</v>
      </c>
      <c r="C19" s="130">
        <v>2540240</v>
      </c>
      <c r="D19" s="133">
        <f>B19/$B$23</f>
        <v>0.54545454545454541</v>
      </c>
      <c r="E19" s="133">
        <f>C19/$C$23</f>
        <v>0.75592481936889222</v>
      </c>
      <c r="F19" s="134">
        <v>1</v>
      </c>
      <c r="G19" s="134">
        <f>RANK(C19,$C$19:$C$22)</f>
        <v>1</v>
      </c>
    </row>
    <row r="20" spans="1:7">
      <c r="A20" s="67" t="s">
        <v>58</v>
      </c>
      <c r="B20" s="68">
        <v>2</v>
      </c>
      <c r="C20" s="69">
        <v>607200</v>
      </c>
      <c r="D20" s="23">
        <f>B20/$B$23</f>
        <v>0.18181818181818182</v>
      </c>
      <c r="E20" s="23">
        <f>C20/$C$23</f>
        <v>0.1806906238468772</v>
      </c>
      <c r="F20" s="74">
        <v>2</v>
      </c>
      <c r="G20" s="74">
        <f>RANK(C20,$C$19:$C$22)</f>
        <v>2</v>
      </c>
    </row>
    <row r="21" spans="1:7">
      <c r="A21" s="67" t="s">
        <v>79</v>
      </c>
      <c r="B21" s="68">
        <v>2</v>
      </c>
      <c r="C21" s="69">
        <v>140000</v>
      </c>
      <c r="D21" s="23">
        <f>B21/$B$23</f>
        <v>0.18181818181818182</v>
      </c>
      <c r="E21" s="23">
        <f>C21/$C$23</f>
        <v>4.1661211031888683E-2</v>
      </c>
      <c r="F21" s="74">
        <v>2</v>
      </c>
      <c r="G21" s="74">
        <f>RANK(C21,$C$19:$C$22)</f>
        <v>3</v>
      </c>
    </row>
    <row r="22" spans="1:7">
      <c r="A22" s="67" t="s">
        <v>66</v>
      </c>
      <c r="B22" s="68">
        <v>1</v>
      </c>
      <c r="C22" s="69">
        <v>73000</v>
      </c>
      <c r="D22" s="23">
        <f>B22/$B$23</f>
        <v>9.0909090909090912E-2</v>
      </c>
      <c r="E22" s="23">
        <f>C22/$C$23</f>
        <v>2.1723345752341954E-2</v>
      </c>
      <c r="F22" s="74">
        <v>3</v>
      </c>
      <c r="G22" s="74">
        <f>RANK(C22,$C$19:$C$22)</f>
        <v>4</v>
      </c>
    </row>
    <row r="23" spans="1:7">
      <c r="A23" s="32" t="s">
        <v>23</v>
      </c>
      <c r="B23" s="46">
        <f>SUM(B19:B22)</f>
        <v>11</v>
      </c>
      <c r="C23" s="33">
        <f>SUM(C19:C22)</f>
        <v>3360440</v>
      </c>
      <c r="D23" s="30">
        <f>SUM(D19:D22)</f>
        <v>1</v>
      </c>
      <c r="E23" s="30">
        <f>SUM(E19:E22)</f>
        <v>1</v>
      </c>
      <c r="F23" s="31"/>
      <c r="G23" s="31"/>
    </row>
    <row r="24" spans="1:7" ht="13.5" thickBot="1"/>
    <row r="25" spans="1:7" ht="16.5" thickBot="1">
      <c r="A25" s="119" t="s">
        <v>12</v>
      </c>
      <c r="B25" s="120"/>
      <c r="C25" s="120"/>
      <c r="D25" s="120"/>
      <c r="E25" s="120"/>
      <c r="F25" s="120"/>
      <c r="G25" s="121"/>
    </row>
    <row r="26" spans="1:7">
      <c r="A26" s="3"/>
      <c r="B26" s="44"/>
      <c r="C26" s="39"/>
      <c r="D26" s="4" t="s">
        <v>5</v>
      </c>
      <c r="E26" s="4" t="s">
        <v>5</v>
      </c>
      <c r="F26" s="5" t="s">
        <v>6</v>
      </c>
      <c r="G26" s="5" t="s">
        <v>6</v>
      </c>
    </row>
    <row r="27" spans="1:7">
      <c r="A27" s="6" t="s">
        <v>11</v>
      </c>
      <c r="B27" s="45" t="s">
        <v>8</v>
      </c>
      <c r="C27" s="26" t="s">
        <v>9</v>
      </c>
      <c r="D27" s="8" t="s">
        <v>8</v>
      </c>
      <c r="E27" s="8" t="s">
        <v>9</v>
      </c>
      <c r="F27" s="7" t="s">
        <v>8</v>
      </c>
      <c r="G27" s="7" t="s">
        <v>9</v>
      </c>
    </row>
    <row r="28" spans="1:7">
      <c r="A28" s="128" t="s">
        <v>53</v>
      </c>
      <c r="B28" s="129">
        <v>48</v>
      </c>
      <c r="C28" s="130">
        <v>15352383</v>
      </c>
      <c r="D28" s="133">
        <f>B28/$B$35</f>
        <v>0.38095238095238093</v>
      </c>
      <c r="E28" s="133">
        <f>C28/$C$35</f>
        <v>0.34440110798735574</v>
      </c>
      <c r="F28" s="134">
        <v>1</v>
      </c>
      <c r="G28" s="134">
        <f>RANK(C28,$C$28:$C$34)</f>
        <v>1</v>
      </c>
    </row>
    <row r="29" spans="1:7">
      <c r="A29" s="67" t="s">
        <v>58</v>
      </c>
      <c r="B29" s="68">
        <v>32</v>
      </c>
      <c r="C29" s="69">
        <v>12787071</v>
      </c>
      <c r="D29" s="23">
        <f>B29/$B$35</f>
        <v>0.25396825396825395</v>
      </c>
      <c r="E29" s="23">
        <f>C29/$C$35</f>
        <v>0.2868532800616676</v>
      </c>
      <c r="F29" s="74">
        <v>2</v>
      </c>
      <c r="G29" s="74">
        <f>RANK(C29,$C$28:$C$34)</f>
        <v>2</v>
      </c>
    </row>
    <row r="30" spans="1:7">
      <c r="A30" s="67" t="s">
        <v>66</v>
      </c>
      <c r="B30" s="68">
        <v>23</v>
      </c>
      <c r="C30" s="69">
        <v>8443582</v>
      </c>
      <c r="D30" s="23">
        <f>B30/$B$35</f>
        <v>0.18253968253968253</v>
      </c>
      <c r="E30" s="23">
        <f>C30/$C$35</f>
        <v>0.18941548007121065</v>
      </c>
      <c r="F30" s="74">
        <v>3</v>
      </c>
      <c r="G30" s="74">
        <f>RANK(C30,$C$28:$C$34)</f>
        <v>3</v>
      </c>
    </row>
    <row r="31" spans="1:7">
      <c r="A31" s="67" t="s">
        <v>101</v>
      </c>
      <c r="B31" s="68">
        <v>11</v>
      </c>
      <c r="C31" s="69">
        <v>4726507</v>
      </c>
      <c r="D31" s="23">
        <f t="shared" ref="D31" si="2">B31/$B$35</f>
        <v>8.7301587301587297E-2</v>
      </c>
      <c r="E31" s="23">
        <f t="shared" ref="E31" si="3">C31/$C$35</f>
        <v>0.10603007023144177</v>
      </c>
      <c r="F31" s="74">
        <v>4</v>
      </c>
      <c r="G31" s="74">
        <f>RANK(C31,$C$28:$C$34)</f>
        <v>4</v>
      </c>
    </row>
    <row r="32" spans="1:7">
      <c r="A32" s="67" t="s">
        <v>79</v>
      </c>
      <c r="B32" s="68">
        <v>6</v>
      </c>
      <c r="C32" s="69">
        <v>1218500</v>
      </c>
      <c r="D32" s="23">
        <f>B32/$B$35</f>
        <v>4.7619047619047616E-2</v>
      </c>
      <c r="E32" s="23">
        <f>C32/$C$35</f>
        <v>2.733469781743935E-2</v>
      </c>
      <c r="F32" s="74">
        <v>5</v>
      </c>
      <c r="G32" s="74">
        <f>RANK(C32,$C$28:$C$34)</f>
        <v>5</v>
      </c>
    </row>
    <row r="33" spans="1:7">
      <c r="A33" s="67" t="s">
        <v>91</v>
      </c>
      <c r="B33" s="68">
        <v>4</v>
      </c>
      <c r="C33" s="69">
        <v>844000</v>
      </c>
      <c r="D33" s="23">
        <f>B33/$B$35</f>
        <v>3.1746031746031744E-2</v>
      </c>
      <c r="E33" s="23">
        <f>C33/$C$35</f>
        <v>1.8933512480852531E-2</v>
      </c>
      <c r="F33" s="74">
        <v>6</v>
      </c>
      <c r="G33" s="74">
        <f>RANK(C33,$C$28:$C$34)</f>
        <v>7</v>
      </c>
    </row>
    <row r="34" spans="1:7">
      <c r="A34" s="67" t="s">
        <v>95</v>
      </c>
      <c r="B34" s="68">
        <v>2</v>
      </c>
      <c r="C34" s="69">
        <v>1205000</v>
      </c>
      <c r="D34" s="23">
        <f>B34/$B$35</f>
        <v>1.5873015873015872E-2</v>
      </c>
      <c r="E34" s="23">
        <f>C34/$C$35</f>
        <v>2.7031851350032346E-2</v>
      </c>
      <c r="F34" s="74">
        <v>7</v>
      </c>
      <c r="G34" s="74">
        <f>RANK(C34,$C$28:$C$34)</f>
        <v>6</v>
      </c>
    </row>
    <row r="35" spans="1:7">
      <c r="A35" s="32" t="s">
        <v>23</v>
      </c>
      <c r="B35" s="47">
        <f>SUM(B28:B34)</f>
        <v>126</v>
      </c>
      <c r="C35" s="37">
        <f>SUM(C28:C34)</f>
        <v>44577043</v>
      </c>
      <c r="D35" s="30">
        <f>SUM(D28:D34)</f>
        <v>1</v>
      </c>
      <c r="E35" s="30">
        <f>SUM(E28:E34)</f>
        <v>1</v>
      </c>
      <c r="F35" s="31"/>
      <c r="G35" s="31"/>
    </row>
    <row r="37" spans="1:7">
      <c r="A37" s="125" t="s">
        <v>24</v>
      </c>
      <c r="B37" s="125"/>
      <c r="C37" s="125"/>
      <c r="D37" s="103" t="s">
        <v>43</v>
      </c>
    </row>
    <row r="38" spans="1:7">
      <c r="A38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6:G16"/>
    <mergeCell ref="A25:G25"/>
    <mergeCell ref="A37:C37"/>
  </mergeCells>
  <phoneticPr fontId="2" type="noConversion"/>
  <hyperlinks>
    <hyperlink ref="A38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4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3" customWidth="1"/>
    <col min="3" max="3" width="16.140625" style="92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46</v>
      </c>
    </row>
    <row r="2" spans="1:7">
      <c r="A2" s="2" t="str">
        <f>'OVERALL STATS'!A2</f>
        <v>Reporting Period: FEBRUARY, 2023</v>
      </c>
    </row>
    <row r="3" spans="1:7" ht="13.5" thickBot="1"/>
    <row r="4" spans="1:7" ht="16.5" thickBot="1">
      <c r="A4" s="119" t="s">
        <v>13</v>
      </c>
      <c r="B4" s="120"/>
      <c r="C4" s="120"/>
      <c r="D4" s="120"/>
      <c r="E4" s="120"/>
      <c r="F4" s="120"/>
      <c r="G4" s="121"/>
    </row>
    <row r="5" spans="1:7">
      <c r="A5" s="3"/>
      <c r="B5" s="101"/>
      <c r="C5" s="93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4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5" t="s">
        <v>53</v>
      </c>
      <c r="B7" s="136">
        <v>37</v>
      </c>
      <c r="C7" s="95">
        <v>11237501</v>
      </c>
      <c r="D7" s="137">
        <f>B7/$B$13</f>
        <v>0.39361702127659576</v>
      </c>
      <c r="E7" s="23">
        <f>C7/$C$13</f>
        <v>0.33939625617044233</v>
      </c>
      <c r="F7" s="134">
        <v>1</v>
      </c>
      <c r="G7" s="74">
        <f>RANK(C7,$C$7:$C$12)</f>
        <v>2</v>
      </c>
    </row>
    <row r="8" spans="1:7">
      <c r="A8" s="135" t="s">
        <v>58</v>
      </c>
      <c r="B8" s="36">
        <v>29</v>
      </c>
      <c r="C8" s="138">
        <v>11790971</v>
      </c>
      <c r="D8" s="27">
        <f>B8/$B$13</f>
        <v>0.30851063829787234</v>
      </c>
      <c r="E8" s="133">
        <f>C8/$C$13</f>
        <v>0.35611221872320697</v>
      </c>
      <c r="F8" s="74">
        <v>2</v>
      </c>
      <c r="G8" s="134">
        <f>RANK(C8,$C$7:$C$12)</f>
        <v>1</v>
      </c>
    </row>
    <row r="9" spans="1:7">
      <c r="A9" s="35" t="s">
        <v>66</v>
      </c>
      <c r="B9" s="36">
        <v>18</v>
      </c>
      <c r="C9" s="95">
        <v>6954296</v>
      </c>
      <c r="D9" s="27">
        <f t="shared" ref="D9" si="0">B9/$B$13</f>
        <v>0.19148936170212766</v>
      </c>
      <c r="E9" s="23">
        <f t="shared" ref="E9" si="1">C9/$C$13</f>
        <v>0.21003442195031463</v>
      </c>
      <c r="F9" s="74">
        <v>3</v>
      </c>
      <c r="G9" s="74">
        <f>RANK(C9,$C$7:$C$12)</f>
        <v>3</v>
      </c>
    </row>
    <row r="10" spans="1:7">
      <c r="A10" s="35" t="s">
        <v>79</v>
      </c>
      <c r="B10" s="36">
        <v>4</v>
      </c>
      <c r="C10" s="95">
        <v>1078500</v>
      </c>
      <c r="D10" s="27">
        <f>B10/$B$13</f>
        <v>4.2553191489361701E-2</v>
      </c>
      <c r="E10" s="23">
        <f>C10/$C$13</f>
        <v>3.2572977059563517E-2</v>
      </c>
      <c r="F10" s="74">
        <v>4</v>
      </c>
      <c r="G10" s="74">
        <f>RANK(C10,$C$7:$C$12)</f>
        <v>5</v>
      </c>
    </row>
    <row r="11" spans="1:7">
      <c r="A11" s="35" t="s">
        <v>91</v>
      </c>
      <c r="B11" s="36">
        <v>4</v>
      </c>
      <c r="C11" s="95">
        <v>844000</v>
      </c>
      <c r="D11" s="27">
        <f>B11/$B$13</f>
        <v>4.2553191489361701E-2</v>
      </c>
      <c r="E11" s="23">
        <f>C11/$C$13</f>
        <v>2.5490581954818365E-2</v>
      </c>
      <c r="F11" s="74">
        <v>4</v>
      </c>
      <c r="G11" s="74">
        <f>RANK(C11,$C$7:$C$12)</f>
        <v>6</v>
      </c>
    </row>
    <row r="12" spans="1:7">
      <c r="A12" s="35" t="s">
        <v>95</v>
      </c>
      <c r="B12" s="36">
        <v>2</v>
      </c>
      <c r="C12" s="95">
        <v>1205000</v>
      </c>
      <c r="D12" s="27">
        <f>B12/$B$13</f>
        <v>2.1276595744680851E-2</v>
      </c>
      <c r="E12" s="23">
        <f>C12/$C$13</f>
        <v>3.6393544141654181E-2</v>
      </c>
      <c r="F12" s="74">
        <v>5</v>
      </c>
      <c r="G12" s="74">
        <f>RANK(C12,$C$7:$C$12)</f>
        <v>4</v>
      </c>
    </row>
    <row r="13" spans="1:7">
      <c r="A13" s="28" t="s">
        <v>23</v>
      </c>
      <c r="B13" s="29">
        <f>SUM(B7:B12)</f>
        <v>94</v>
      </c>
      <c r="C13" s="96">
        <f>SUM(C7:C12)</f>
        <v>33110268</v>
      </c>
      <c r="D13" s="30">
        <f>SUM(D7:D12)</f>
        <v>0.99999999999999989</v>
      </c>
      <c r="E13" s="30">
        <f>SUM(E7:E12)</f>
        <v>1</v>
      </c>
      <c r="F13" s="31"/>
      <c r="G13" s="31"/>
    </row>
    <row r="14" spans="1:7" ht="13.5" thickBot="1"/>
    <row r="15" spans="1:7" ht="16.5" thickBot="1">
      <c r="A15" s="119" t="s">
        <v>14</v>
      </c>
      <c r="B15" s="120"/>
      <c r="C15" s="120"/>
      <c r="D15" s="120"/>
      <c r="E15" s="120"/>
      <c r="F15" s="120"/>
      <c r="G15" s="121"/>
    </row>
    <row r="16" spans="1:7">
      <c r="A16" s="3"/>
      <c r="B16" s="101"/>
      <c r="C16" s="93"/>
      <c r="D16" s="10" t="s">
        <v>5</v>
      </c>
      <c r="E16" s="10" t="s">
        <v>5</v>
      </c>
      <c r="F16" s="11" t="s">
        <v>6</v>
      </c>
      <c r="G16" s="15" t="s">
        <v>6</v>
      </c>
    </row>
    <row r="17" spans="1:7">
      <c r="A17" s="12" t="s">
        <v>7</v>
      </c>
      <c r="B17" s="12" t="s">
        <v>8</v>
      </c>
      <c r="C17" s="94" t="s">
        <v>9</v>
      </c>
      <c r="D17" s="13" t="s">
        <v>8</v>
      </c>
      <c r="E17" s="13" t="s">
        <v>9</v>
      </c>
      <c r="F17" s="14" t="s">
        <v>8</v>
      </c>
      <c r="G17" s="16" t="s">
        <v>9</v>
      </c>
    </row>
    <row r="18" spans="1:7">
      <c r="A18" s="139" t="s">
        <v>101</v>
      </c>
      <c r="B18" s="136">
        <v>11</v>
      </c>
      <c r="C18" s="138">
        <v>4726507</v>
      </c>
      <c r="D18" s="137">
        <f>B18/$B$22</f>
        <v>0.55000000000000004</v>
      </c>
      <c r="E18" s="133">
        <f>C18/$C$22</f>
        <v>0.58306336957453642</v>
      </c>
      <c r="F18" s="134">
        <v>1</v>
      </c>
      <c r="G18" s="134">
        <f>RANK(C18,$C$18:$C$21)</f>
        <v>1</v>
      </c>
    </row>
    <row r="19" spans="1:7">
      <c r="A19" s="48" t="s">
        <v>53</v>
      </c>
      <c r="B19" s="49">
        <v>4</v>
      </c>
      <c r="C19" s="97">
        <v>1574642</v>
      </c>
      <c r="D19" s="27">
        <f>B19/$B$22</f>
        <v>0.2</v>
      </c>
      <c r="E19" s="23">
        <f>C19/$C$22</f>
        <v>0.19424832553798974</v>
      </c>
      <c r="F19" s="74">
        <v>2</v>
      </c>
      <c r="G19" s="74">
        <f>RANK(C19,$C$18:$C$21)</f>
        <v>2</v>
      </c>
    </row>
    <row r="20" spans="1:7">
      <c r="A20" s="48" t="s">
        <v>66</v>
      </c>
      <c r="B20" s="49">
        <v>4</v>
      </c>
      <c r="C20" s="97">
        <v>1416286</v>
      </c>
      <c r="D20" s="27">
        <f>B20/$B$22</f>
        <v>0.2</v>
      </c>
      <c r="E20" s="23">
        <f>C20/$C$22</f>
        <v>0.17471348025957475</v>
      </c>
      <c r="F20" s="74">
        <v>2</v>
      </c>
      <c r="G20" s="74">
        <f>RANK(C20,$C$18:$C$21)</f>
        <v>3</v>
      </c>
    </row>
    <row r="21" spans="1:7">
      <c r="A21" s="48" t="s">
        <v>58</v>
      </c>
      <c r="B21" s="49">
        <v>1</v>
      </c>
      <c r="C21" s="97">
        <v>388900</v>
      </c>
      <c r="D21" s="27">
        <f t="shared" ref="D21" si="2">B21/$B$22</f>
        <v>0.05</v>
      </c>
      <c r="E21" s="23">
        <f t="shared" ref="E21" si="3">C21/$C$22</f>
        <v>4.7974824627899045E-2</v>
      </c>
      <c r="F21" s="74">
        <v>3</v>
      </c>
      <c r="G21" s="74">
        <f>RANK(C21,$C$18:$C$21)</f>
        <v>4</v>
      </c>
    </row>
    <row r="22" spans="1:7">
      <c r="A22" s="28" t="s">
        <v>23</v>
      </c>
      <c r="B22" s="29">
        <f>SUM(B18:B21)</f>
        <v>20</v>
      </c>
      <c r="C22" s="96">
        <f>SUM(C18:C21)</f>
        <v>8106335</v>
      </c>
      <c r="D22" s="30">
        <f>SUM(D18:D21)</f>
        <v>1</v>
      </c>
      <c r="E22" s="30">
        <f>SUM(E18:E21)</f>
        <v>1</v>
      </c>
      <c r="F22" s="31"/>
      <c r="G22" s="31"/>
    </row>
    <row r="23" spans="1:7" ht="13.5" thickBot="1"/>
    <row r="24" spans="1:7" ht="16.5" thickBot="1">
      <c r="A24" s="119" t="s">
        <v>15</v>
      </c>
      <c r="B24" s="120"/>
      <c r="C24" s="120"/>
      <c r="D24" s="120"/>
      <c r="E24" s="120"/>
      <c r="F24" s="120"/>
      <c r="G24" s="121"/>
    </row>
    <row r="25" spans="1:7">
      <c r="A25" s="3"/>
      <c r="B25" s="101"/>
      <c r="C25" s="93"/>
      <c r="D25" s="10" t="s">
        <v>5</v>
      </c>
      <c r="E25" s="10" t="s">
        <v>5</v>
      </c>
      <c r="F25" s="11" t="s">
        <v>6</v>
      </c>
      <c r="G25" s="15" t="s">
        <v>6</v>
      </c>
    </row>
    <row r="26" spans="1:7">
      <c r="A26" s="12" t="s">
        <v>7</v>
      </c>
      <c r="B26" s="12" t="s">
        <v>8</v>
      </c>
      <c r="C26" s="94" t="s">
        <v>9</v>
      </c>
      <c r="D26" s="17" t="s">
        <v>8</v>
      </c>
      <c r="E26" s="13" t="s">
        <v>9</v>
      </c>
      <c r="F26" s="14" t="s">
        <v>8</v>
      </c>
      <c r="G26" s="16" t="s">
        <v>9</v>
      </c>
    </row>
    <row r="27" spans="1:7">
      <c r="A27" s="135" t="s">
        <v>53</v>
      </c>
      <c r="B27" s="136">
        <v>25</v>
      </c>
      <c r="C27" s="95">
        <v>9840349</v>
      </c>
      <c r="D27" s="137">
        <f t="shared" ref="D27:D32" si="4">B27/$B$33</f>
        <v>0.36231884057971014</v>
      </c>
      <c r="E27" s="23">
        <f t="shared" ref="E27:E32" si="5">C27/$C$33</f>
        <v>0.33648923279482834</v>
      </c>
      <c r="F27" s="134">
        <v>1</v>
      </c>
      <c r="G27" s="74">
        <f>RANK(C27,$C$27:$C$32)</f>
        <v>2</v>
      </c>
    </row>
    <row r="28" spans="1:7">
      <c r="A28" s="135" t="s">
        <v>58</v>
      </c>
      <c r="B28" s="36">
        <v>23</v>
      </c>
      <c r="C28" s="138">
        <v>10586373</v>
      </c>
      <c r="D28" s="27">
        <f t="shared" si="4"/>
        <v>0.33333333333333331</v>
      </c>
      <c r="E28" s="133">
        <f t="shared" si="5"/>
        <v>0.36199940966015381</v>
      </c>
      <c r="F28" s="105">
        <v>2</v>
      </c>
      <c r="G28" s="134">
        <f>RANK(C28,$C$27:$C$32)</f>
        <v>1</v>
      </c>
    </row>
    <row r="29" spans="1:7">
      <c r="A29" s="35" t="s">
        <v>66</v>
      </c>
      <c r="B29" s="36">
        <v>15</v>
      </c>
      <c r="C29" s="95">
        <v>6193450</v>
      </c>
      <c r="D29" s="27">
        <f t="shared" si="4"/>
        <v>0.21739130434782608</v>
      </c>
      <c r="E29" s="23">
        <f t="shared" si="5"/>
        <v>0.21178407786686523</v>
      </c>
      <c r="F29" s="105">
        <v>3</v>
      </c>
      <c r="G29" s="74">
        <f>RANK(C29,$C$27:$C$32)</f>
        <v>3</v>
      </c>
    </row>
    <row r="30" spans="1:7">
      <c r="A30" s="35" t="s">
        <v>95</v>
      </c>
      <c r="B30" s="36">
        <v>2</v>
      </c>
      <c r="C30" s="95">
        <v>1205000</v>
      </c>
      <c r="D30" s="27">
        <f t="shared" si="4"/>
        <v>2.8985507246376812E-2</v>
      </c>
      <c r="E30" s="23">
        <f t="shared" si="5"/>
        <v>4.1204791163176033E-2</v>
      </c>
      <c r="F30" s="74">
        <v>4</v>
      </c>
      <c r="G30" s="74">
        <f>RANK(C30,$C$27:$C$32)</f>
        <v>4</v>
      </c>
    </row>
    <row r="31" spans="1:7">
      <c r="A31" s="35" t="s">
        <v>79</v>
      </c>
      <c r="B31" s="36">
        <v>2</v>
      </c>
      <c r="C31" s="95">
        <v>800000</v>
      </c>
      <c r="D31" s="27">
        <f t="shared" si="4"/>
        <v>2.8985507246376812E-2</v>
      </c>
      <c r="E31" s="23">
        <f t="shared" si="5"/>
        <v>2.7355877950656287E-2</v>
      </c>
      <c r="F31" s="105">
        <v>4</v>
      </c>
      <c r="G31" s="74">
        <f>RANK(C31,$C$27:$C$32)</f>
        <v>5</v>
      </c>
    </row>
    <row r="32" spans="1:7">
      <c r="A32" s="35" t="s">
        <v>91</v>
      </c>
      <c r="B32" s="36">
        <v>2</v>
      </c>
      <c r="C32" s="95">
        <v>619000</v>
      </c>
      <c r="D32" s="27">
        <f t="shared" si="4"/>
        <v>2.8985507246376812E-2</v>
      </c>
      <c r="E32" s="23">
        <f t="shared" si="5"/>
        <v>2.1166610564320301E-2</v>
      </c>
      <c r="F32" s="74">
        <v>4</v>
      </c>
      <c r="G32" s="74">
        <f>RANK(C32,$C$27:$C$32)</f>
        <v>6</v>
      </c>
    </row>
    <row r="33" spans="1:7">
      <c r="A33" s="28" t="s">
        <v>23</v>
      </c>
      <c r="B33" s="40">
        <f>SUM(B27:B32)</f>
        <v>69</v>
      </c>
      <c r="C33" s="98">
        <f>SUM(C27:C32)</f>
        <v>29244172</v>
      </c>
      <c r="D33" s="30">
        <f>SUM(D27:D32)</f>
        <v>1</v>
      </c>
      <c r="E33" s="30">
        <f>SUM(E27:E32)</f>
        <v>1</v>
      </c>
      <c r="F33" s="31"/>
      <c r="G33" s="31"/>
    </row>
    <row r="34" spans="1:7" ht="13.5" thickBot="1"/>
    <row r="35" spans="1:7" ht="16.5" thickBot="1">
      <c r="A35" s="119" t="s">
        <v>16</v>
      </c>
      <c r="B35" s="120"/>
      <c r="C35" s="120"/>
      <c r="D35" s="120"/>
      <c r="E35" s="120"/>
      <c r="F35" s="120"/>
      <c r="G35" s="121"/>
    </row>
    <row r="36" spans="1:7">
      <c r="A36" s="18"/>
      <c r="B36" s="102"/>
      <c r="C36" s="99"/>
      <c r="D36" s="10" t="s">
        <v>5</v>
      </c>
      <c r="E36" s="10" t="s">
        <v>5</v>
      </c>
      <c r="F36" s="11" t="s">
        <v>6</v>
      </c>
      <c r="G36" s="15" t="s">
        <v>6</v>
      </c>
    </row>
    <row r="37" spans="1:7">
      <c r="A37" s="12" t="s">
        <v>7</v>
      </c>
      <c r="B37" s="12" t="s">
        <v>8</v>
      </c>
      <c r="C37" s="94" t="s">
        <v>9</v>
      </c>
      <c r="D37" s="13" t="s">
        <v>8</v>
      </c>
      <c r="E37" s="13" t="s">
        <v>9</v>
      </c>
      <c r="F37" s="14" t="s">
        <v>8</v>
      </c>
      <c r="G37" s="16" t="s">
        <v>9</v>
      </c>
    </row>
    <row r="38" spans="1:7">
      <c r="A38" s="140" t="s">
        <v>58</v>
      </c>
      <c r="B38" s="141">
        <v>1</v>
      </c>
      <c r="C38" s="142">
        <v>822756</v>
      </c>
      <c r="D38" s="133">
        <f>B38/$B$40</f>
        <v>0.5</v>
      </c>
      <c r="E38" s="133">
        <f>C38/$C$40</f>
        <v>0.54030717987648713</v>
      </c>
      <c r="F38" s="134">
        <v>1</v>
      </c>
      <c r="G38" s="134">
        <f>RANK(C38,$C$38:$C$39)</f>
        <v>1</v>
      </c>
    </row>
    <row r="39" spans="1:7">
      <c r="A39" s="140" t="s">
        <v>66</v>
      </c>
      <c r="B39" s="141">
        <v>1</v>
      </c>
      <c r="C39" s="100">
        <v>700000</v>
      </c>
      <c r="D39" s="133">
        <f>B39/$B$40</f>
        <v>0.5</v>
      </c>
      <c r="E39" s="23">
        <f>C39/$C$40</f>
        <v>0.45969282012351287</v>
      </c>
      <c r="F39" s="134">
        <v>1</v>
      </c>
      <c r="G39" s="74">
        <f>RANK(C39,$C$38:$C$39)</f>
        <v>2</v>
      </c>
    </row>
    <row r="40" spans="1:7">
      <c r="A40" s="28" t="s">
        <v>23</v>
      </c>
      <c r="B40" s="40">
        <f>SUM(B38:B39)</f>
        <v>2</v>
      </c>
      <c r="C40" s="98">
        <f>SUM(C38:C39)</f>
        <v>1522756</v>
      </c>
      <c r="D40" s="30">
        <f>SUM(D38:D39)</f>
        <v>1</v>
      </c>
      <c r="E40" s="30">
        <f>SUM(E38:E39)</f>
        <v>1</v>
      </c>
      <c r="F40" s="31"/>
      <c r="G40" s="31"/>
    </row>
    <row r="41" spans="1:7" ht="13.5" thickBot="1"/>
    <row r="42" spans="1:7" ht="16.5" thickBot="1">
      <c r="A42" s="119" t="s">
        <v>17</v>
      </c>
      <c r="B42" s="120"/>
      <c r="C42" s="120"/>
      <c r="D42" s="120"/>
      <c r="E42" s="120"/>
      <c r="F42" s="120"/>
      <c r="G42" s="121"/>
    </row>
    <row r="43" spans="1:7">
      <c r="A43" s="18"/>
      <c r="B43" s="102"/>
      <c r="C43" s="99"/>
      <c r="D43" s="10" t="s">
        <v>5</v>
      </c>
      <c r="E43" s="10" t="s">
        <v>5</v>
      </c>
      <c r="F43" s="11" t="s">
        <v>6</v>
      </c>
      <c r="G43" s="15" t="s">
        <v>6</v>
      </c>
    </row>
    <row r="44" spans="1:7">
      <c r="A44" s="12" t="s">
        <v>7</v>
      </c>
      <c r="B44" s="12" t="s">
        <v>8</v>
      </c>
      <c r="C44" s="94" t="s">
        <v>9</v>
      </c>
      <c r="D44" s="13" t="s">
        <v>8</v>
      </c>
      <c r="E44" s="13" t="s">
        <v>9</v>
      </c>
      <c r="F44" s="14" t="s">
        <v>8</v>
      </c>
      <c r="G44" s="16" t="s">
        <v>9</v>
      </c>
    </row>
    <row r="45" spans="1:7">
      <c r="A45" s="135" t="s">
        <v>53</v>
      </c>
      <c r="B45" s="136">
        <v>12</v>
      </c>
      <c r="C45" s="138">
        <v>1397152</v>
      </c>
      <c r="D45" s="137">
        <f>B45/$B$50</f>
        <v>0.52173913043478259</v>
      </c>
      <c r="E45" s="133">
        <f>C45/$C$50</f>
        <v>0.59622248585352533</v>
      </c>
      <c r="F45" s="134">
        <v>1</v>
      </c>
      <c r="G45" s="134">
        <f>RANK(C45,$C$45:$C$49)</f>
        <v>1</v>
      </c>
    </row>
    <row r="46" spans="1:7">
      <c r="A46" s="35" t="s">
        <v>58</v>
      </c>
      <c r="B46" s="36">
        <v>5</v>
      </c>
      <c r="C46" s="95">
        <v>381842</v>
      </c>
      <c r="D46" s="27">
        <f>B46/$B$50</f>
        <v>0.21739130434782608</v>
      </c>
      <c r="E46" s="23">
        <f>C46/$C$50</f>
        <v>0.16294775832785682</v>
      </c>
      <c r="F46" s="74">
        <v>2</v>
      </c>
      <c r="G46" s="74">
        <f>RANK(C46,$C$45:$C$49)</f>
        <v>2</v>
      </c>
    </row>
    <row r="47" spans="1:7">
      <c r="A47" s="35" t="s">
        <v>79</v>
      </c>
      <c r="B47" s="36">
        <v>2</v>
      </c>
      <c r="C47" s="95">
        <v>278500</v>
      </c>
      <c r="D47" s="27">
        <f t="shared" ref="D47" si="6">B47/$B$50</f>
        <v>8.6956521739130432E-2</v>
      </c>
      <c r="E47" s="23">
        <f t="shared" ref="E47" si="7">C47/$C$50</f>
        <v>0.11884745704848634</v>
      </c>
      <c r="F47" s="74">
        <v>3</v>
      </c>
      <c r="G47" s="74">
        <f>RANK(C47,$C$45:$C$49)</f>
        <v>3</v>
      </c>
    </row>
    <row r="48" spans="1:7">
      <c r="A48" s="35" t="s">
        <v>91</v>
      </c>
      <c r="B48" s="36">
        <v>2</v>
      </c>
      <c r="C48" s="95">
        <v>225000</v>
      </c>
      <c r="D48" s="27">
        <f>B48/$B$50</f>
        <v>8.6956521739130432E-2</v>
      </c>
      <c r="E48" s="23">
        <f>C48/$C$50</f>
        <v>9.6016796538274427E-2</v>
      </c>
      <c r="F48" s="74">
        <v>3</v>
      </c>
      <c r="G48" s="74">
        <f>RANK(C48,$C$45:$C$49)</f>
        <v>4</v>
      </c>
    </row>
    <row r="49" spans="1:7">
      <c r="A49" s="35" t="s">
        <v>66</v>
      </c>
      <c r="B49" s="36">
        <v>2</v>
      </c>
      <c r="C49" s="95">
        <v>60846</v>
      </c>
      <c r="D49" s="27">
        <f>B49/$B$50</f>
        <v>8.6956521739130432E-2</v>
      </c>
      <c r="E49" s="23">
        <f>C49/$C$50</f>
        <v>2.5965502231857094E-2</v>
      </c>
      <c r="F49" s="74">
        <v>3</v>
      </c>
      <c r="G49" s="74">
        <f>RANK(C49,$C$45:$C$49)</f>
        <v>5</v>
      </c>
    </row>
    <row r="50" spans="1:7">
      <c r="A50" s="28" t="s">
        <v>23</v>
      </c>
      <c r="B50" s="29">
        <f>SUM(B45:B49)</f>
        <v>23</v>
      </c>
      <c r="C50" s="96">
        <f>SUM(C45:C49)</f>
        <v>2343340</v>
      </c>
      <c r="D50" s="30">
        <f>SUM(D45:D49)</f>
        <v>0.99999999999999978</v>
      </c>
      <c r="E50" s="30">
        <f>SUM(E45:E49)</f>
        <v>1</v>
      </c>
      <c r="F50" s="31"/>
      <c r="G50" s="31"/>
    </row>
    <row r="53" spans="1:7">
      <c r="A53" s="125" t="s">
        <v>24</v>
      </c>
      <c r="B53" s="125"/>
      <c r="C53" s="125"/>
    </row>
    <row r="54" spans="1:7">
      <c r="A54" s="20" t="s">
        <v>25</v>
      </c>
    </row>
  </sheetData>
  <sortState ref="A107:C126">
    <sortCondition descending="1" ref="B107"/>
    <sortCondition descending="1" ref="C107"/>
  </sortState>
  <mergeCells count="6">
    <mergeCell ref="A53:C53"/>
    <mergeCell ref="A4:G4"/>
    <mergeCell ref="A15:G15"/>
    <mergeCell ref="A24:G24"/>
    <mergeCell ref="A35:G35"/>
    <mergeCell ref="A42:G42"/>
  </mergeCells>
  <phoneticPr fontId="2" type="noConversion"/>
  <hyperlinks>
    <hyperlink ref="A54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0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3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3" customWidth="1"/>
    <col min="7" max="7" width="16.28515625" style="63" customWidth="1"/>
  </cols>
  <sheetData>
    <row r="1" spans="1:7" ht="15.75">
      <c r="A1" s="55" t="s">
        <v>47</v>
      </c>
    </row>
    <row r="2" spans="1:7">
      <c r="A2" s="56" t="str">
        <f>'OVERALL STATS'!A2</f>
        <v>Reporting Period: FEBRUARY, 2023</v>
      </c>
    </row>
    <row r="3" spans="1:7" ht="13.5" thickBot="1"/>
    <row r="4" spans="1:7" ht="16.5" thickBot="1">
      <c r="A4" s="119" t="s">
        <v>18</v>
      </c>
      <c r="B4" s="120"/>
      <c r="C4" s="120"/>
      <c r="D4" s="120"/>
      <c r="E4" s="120"/>
      <c r="F4" s="120"/>
      <c r="G4" s="121"/>
    </row>
    <row r="5" spans="1:7">
      <c r="A5" s="57"/>
      <c r="B5" s="65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8" t="s">
        <v>11</v>
      </c>
      <c r="B6" s="19" t="s">
        <v>8</v>
      </c>
      <c r="C6" s="5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3" t="s">
        <v>53</v>
      </c>
      <c r="B7" s="144">
        <v>2</v>
      </c>
      <c r="C7" s="145">
        <v>376200</v>
      </c>
      <c r="D7" s="137">
        <f>B7/$B$10</f>
        <v>0.5</v>
      </c>
      <c r="E7" s="146">
        <f>C7/$C$10</f>
        <v>0.67613227893601724</v>
      </c>
      <c r="F7" s="134">
        <v>1</v>
      </c>
      <c r="G7" s="134">
        <f>RANK(C7,$C$7:$C$9)</f>
        <v>1</v>
      </c>
    </row>
    <row r="8" spans="1:7">
      <c r="A8" s="60" t="s">
        <v>58</v>
      </c>
      <c r="B8" s="53">
        <v>1</v>
      </c>
      <c r="C8" s="54">
        <v>107200</v>
      </c>
      <c r="D8" s="27">
        <f>B8/$B$10</f>
        <v>0.25</v>
      </c>
      <c r="E8" s="66">
        <f>C8/$C$10</f>
        <v>0.19266714593817397</v>
      </c>
      <c r="F8" s="74">
        <v>2</v>
      </c>
      <c r="G8" s="74">
        <f>RANK(C8,$C$7:$C$9)</f>
        <v>2</v>
      </c>
    </row>
    <row r="9" spans="1:7">
      <c r="A9" s="60" t="s">
        <v>66</v>
      </c>
      <c r="B9" s="53">
        <v>1</v>
      </c>
      <c r="C9" s="54">
        <v>73000</v>
      </c>
      <c r="D9" s="27">
        <f t="shared" ref="D9" si="0">B9/$B$10</f>
        <v>0.25</v>
      </c>
      <c r="E9" s="66">
        <f t="shared" ref="E9" si="1">C9/$C$10</f>
        <v>0.13120057512580877</v>
      </c>
      <c r="F9" s="74">
        <v>2</v>
      </c>
      <c r="G9" s="74">
        <f>RANK(C9,$C$7:$C$9)</f>
        <v>3</v>
      </c>
    </row>
    <row r="10" spans="1:7">
      <c r="A10" s="59" t="s">
        <v>23</v>
      </c>
      <c r="B10" s="34">
        <f>SUM(B7:B9)</f>
        <v>4</v>
      </c>
      <c r="C10" s="51">
        <f>SUM(C7:C9)</f>
        <v>556400</v>
      </c>
      <c r="D10" s="30">
        <f>SUM(D7:D9)</f>
        <v>1</v>
      </c>
      <c r="E10" s="30">
        <f>SUM(E7:E9)</f>
        <v>1</v>
      </c>
      <c r="F10" s="40"/>
      <c r="G10" s="40"/>
    </row>
    <row r="11" spans="1:7" ht="13.5" thickBot="1"/>
    <row r="12" spans="1:7" ht="16.5" thickBot="1">
      <c r="A12" s="119" t="s">
        <v>19</v>
      </c>
      <c r="B12" s="120"/>
      <c r="C12" s="120"/>
      <c r="D12" s="120"/>
      <c r="E12" s="120"/>
      <c r="F12" s="120"/>
      <c r="G12" s="121"/>
    </row>
    <row r="13" spans="1:7">
      <c r="A13" s="57"/>
      <c r="B13" s="65"/>
      <c r="C13" s="39"/>
      <c r="D13" s="10" t="s">
        <v>5</v>
      </c>
      <c r="E13" s="10" t="s">
        <v>5</v>
      </c>
      <c r="F13" s="11" t="s">
        <v>6</v>
      </c>
      <c r="G13" s="11" t="s">
        <v>6</v>
      </c>
    </row>
    <row r="14" spans="1:7">
      <c r="A14" s="58" t="s">
        <v>11</v>
      </c>
      <c r="B14" s="19" t="s">
        <v>8</v>
      </c>
      <c r="C14" s="50" t="s">
        <v>9</v>
      </c>
      <c r="D14" s="13" t="s">
        <v>8</v>
      </c>
      <c r="E14" s="13" t="s">
        <v>9</v>
      </c>
      <c r="F14" s="14" t="s">
        <v>8</v>
      </c>
      <c r="G14" s="14" t="s">
        <v>9</v>
      </c>
    </row>
    <row r="15" spans="1:7">
      <c r="A15" s="71" t="s">
        <v>154</v>
      </c>
      <c r="B15" s="74"/>
      <c r="C15" s="75"/>
      <c r="D15" s="27"/>
      <c r="E15" s="66"/>
      <c r="F15" s="74"/>
      <c r="G15" s="74"/>
    </row>
    <row r="16" spans="1:7">
      <c r="A16" s="59" t="s">
        <v>23</v>
      </c>
      <c r="B16" s="40">
        <f>SUM(B15:B15)</f>
        <v>0</v>
      </c>
      <c r="C16" s="37">
        <f>SUM(C15:C15)</f>
        <v>0</v>
      </c>
      <c r="D16" s="30"/>
      <c r="E16" s="30"/>
      <c r="F16" s="40"/>
      <c r="G16" s="40"/>
    </row>
    <row r="17" spans="1:7" ht="13.5" thickBot="1"/>
    <row r="18" spans="1:7" ht="16.5" thickBot="1">
      <c r="A18" s="119" t="s">
        <v>20</v>
      </c>
      <c r="B18" s="120"/>
      <c r="C18" s="120"/>
      <c r="D18" s="120"/>
      <c r="E18" s="120"/>
      <c r="F18" s="120"/>
      <c r="G18" s="121"/>
    </row>
    <row r="19" spans="1:7">
      <c r="A19" s="57"/>
      <c r="B19" s="65"/>
      <c r="C19" s="39"/>
      <c r="D19" s="10" t="s">
        <v>5</v>
      </c>
      <c r="E19" s="10" t="s">
        <v>5</v>
      </c>
      <c r="F19" s="11" t="s">
        <v>6</v>
      </c>
      <c r="G19" s="11" t="s">
        <v>6</v>
      </c>
    </row>
    <row r="20" spans="1:7">
      <c r="A20" s="58" t="s">
        <v>11</v>
      </c>
      <c r="B20" s="19" t="s">
        <v>8</v>
      </c>
      <c r="C20" s="50" t="s">
        <v>9</v>
      </c>
      <c r="D20" s="13" t="s">
        <v>8</v>
      </c>
      <c r="E20" s="13" t="s">
        <v>9</v>
      </c>
      <c r="F20" s="14" t="s">
        <v>8</v>
      </c>
      <c r="G20" s="14" t="s">
        <v>9</v>
      </c>
    </row>
    <row r="21" spans="1:7">
      <c r="A21" s="147" t="s">
        <v>79</v>
      </c>
      <c r="B21" s="148">
        <v>1</v>
      </c>
      <c r="C21" s="149">
        <v>50000</v>
      </c>
      <c r="D21" s="137">
        <f t="shared" ref="D21" si="2">B21/$B$23</f>
        <v>0.5</v>
      </c>
      <c r="E21" s="146">
        <f t="shared" ref="E21" si="3">C21/$C$23</f>
        <v>0.5</v>
      </c>
      <c r="F21" s="134">
        <v>1</v>
      </c>
      <c r="G21" s="134">
        <f>RANK(C21,$C$21:$C$22)</f>
        <v>1</v>
      </c>
    </row>
    <row r="22" spans="1:7">
      <c r="A22" s="147" t="s">
        <v>53</v>
      </c>
      <c r="B22" s="148">
        <v>1</v>
      </c>
      <c r="C22" s="73">
        <v>50000</v>
      </c>
      <c r="D22" s="137">
        <f>B22/$B$23</f>
        <v>0.5</v>
      </c>
      <c r="E22" s="66">
        <f>C22/$C$23</f>
        <v>0.5</v>
      </c>
      <c r="F22" s="134">
        <v>1</v>
      </c>
      <c r="G22" s="74">
        <f>RANK(C22,$C$21:$C$22)</f>
        <v>1</v>
      </c>
    </row>
    <row r="23" spans="1:7">
      <c r="A23" s="59" t="s">
        <v>23</v>
      </c>
      <c r="B23" s="40">
        <f>SUM(B21:B22)</f>
        <v>2</v>
      </c>
      <c r="C23" s="37">
        <f>SUM(C21:C22)</f>
        <v>100000</v>
      </c>
      <c r="D23" s="30">
        <f>SUM(D21:D22)</f>
        <v>1</v>
      </c>
      <c r="E23" s="30">
        <f>SUM(E21:E22)</f>
        <v>1</v>
      </c>
      <c r="F23" s="40"/>
      <c r="G23" s="40"/>
    </row>
    <row r="24" spans="1:7" ht="13.5" thickBot="1"/>
    <row r="25" spans="1:7" ht="16.5" thickBot="1">
      <c r="A25" s="119" t="s">
        <v>21</v>
      </c>
      <c r="B25" s="120"/>
      <c r="C25" s="120"/>
      <c r="D25" s="120"/>
      <c r="E25" s="120"/>
      <c r="F25" s="120"/>
      <c r="G25" s="121"/>
    </row>
    <row r="26" spans="1:7">
      <c r="A26" s="57"/>
      <c r="B26" s="65"/>
      <c r="C26" s="39"/>
      <c r="D26" s="10" t="s">
        <v>5</v>
      </c>
      <c r="E26" s="10" t="s">
        <v>5</v>
      </c>
      <c r="F26" s="11" t="s">
        <v>6</v>
      </c>
      <c r="G26" s="11" t="s">
        <v>6</v>
      </c>
    </row>
    <row r="27" spans="1:7">
      <c r="A27" s="58" t="s">
        <v>11</v>
      </c>
      <c r="B27" s="19" t="s">
        <v>8</v>
      </c>
      <c r="C27" s="50" t="s">
        <v>9</v>
      </c>
      <c r="D27" s="13" t="s">
        <v>8</v>
      </c>
      <c r="E27" s="13" t="s">
        <v>9</v>
      </c>
      <c r="F27" s="14" t="s">
        <v>8</v>
      </c>
      <c r="G27" s="14" t="s">
        <v>9</v>
      </c>
    </row>
    <row r="28" spans="1:7">
      <c r="A28" s="150" t="s">
        <v>58</v>
      </c>
      <c r="B28" s="134">
        <v>1</v>
      </c>
      <c r="C28" s="151">
        <v>500000</v>
      </c>
      <c r="D28" s="133">
        <f>B28/$B$29</f>
        <v>1</v>
      </c>
      <c r="E28" s="146">
        <f>C28/$C$29</f>
        <v>1</v>
      </c>
      <c r="F28" s="134">
        <v>1</v>
      </c>
      <c r="G28" s="134">
        <f>RANK(C28,$C$28:$C$28)</f>
        <v>1</v>
      </c>
    </row>
    <row r="29" spans="1:7">
      <c r="A29" s="59" t="s">
        <v>23</v>
      </c>
      <c r="B29" s="34">
        <f>SUM(B28:B28)</f>
        <v>1</v>
      </c>
      <c r="C29" s="51">
        <f>SUM(C28:C28)</f>
        <v>500000</v>
      </c>
      <c r="D29" s="30">
        <f>SUM(D28:D28)</f>
        <v>1</v>
      </c>
      <c r="E29" s="30">
        <f>SUM(E28:E28)</f>
        <v>1</v>
      </c>
      <c r="F29" s="40"/>
      <c r="G29" s="40"/>
    </row>
    <row r="30" spans="1:7" ht="13.5" thickBot="1"/>
    <row r="31" spans="1:7" ht="16.5" thickBot="1">
      <c r="A31" s="119" t="s">
        <v>22</v>
      </c>
      <c r="B31" s="120"/>
      <c r="C31" s="120"/>
      <c r="D31" s="120"/>
      <c r="E31" s="120"/>
      <c r="F31" s="120"/>
      <c r="G31" s="121"/>
    </row>
    <row r="32" spans="1:7">
      <c r="A32" s="57"/>
      <c r="B32" s="65"/>
      <c r="C32" s="39"/>
      <c r="D32" s="10" t="s">
        <v>5</v>
      </c>
      <c r="E32" s="10" t="s">
        <v>5</v>
      </c>
      <c r="F32" s="11" t="s">
        <v>6</v>
      </c>
      <c r="G32" s="11" t="s">
        <v>6</v>
      </c>
    </row>
    <row r="33" spans="1:7">
      <c r="A33" s="58" t="s">
        <v>11</v>
      </c>
      <c r="B33" s="19" t="s">
        <v>8</v>
      </c>
      <c r="C33" s="50" t="s">
        <v>9</v>
      </c>
      <c r="D33" s="13" t="s">
        <v>8</v>
      </c>
      <c r="E33" s="13" t="s">
        <v>9</v>
      </c>
      <c r="F33" s="14" t="s">
        <v>8</v>
      </c>
      <c r="G33" s="14" t="s">
        <v>9</v>
      </c>
    </row>
    <row r="34" spans="1:7">
      <c r="A34" s="147" t="s">
        <v>53</v>
      </c>
      <c r="B34" s="148">
        <v>3</v>
      </c>
      <c r="C34" s="149">
        <v>2114040</v>
      </c>
      <c r="D34" s="133">
        <f t="shared" ref="D34" si="4">B34/$B$36</f>
        <v>0.75</v>
      </c>
      <c r="E34" s="133">
        <f t="shared" ref="E34" si="5">C34/$C$36</f>
        <v>0.95916589535580121</v>
      </c>
      <c r="F34" s="134">
        <v>1</v>
      </c>
      <c r="G34" s="134">
        <f>RANK(C34,$C$34:$C$35)</f>
        <v>1</v>
      </c>
    </row>
    <row r="35" spans="1:7">
      <c r="A35" s="70" t="s">
        <v>79</v>
      </c>
      <c r="B35" s="72">
        <v>1</v>
      </c>
      <c r="C35" s="73">
        <v>90000</v>
      </c>
      <c r="D35" s="23">
        <f>B35/$B$36</f>
        <v>0.25</v>
      </c>
      <c r="E35" s="23">
        <f>C35/$C$36</f>
        <v>4.0834104644198836E-2</v>
      </c>
      <c r="F35" s="74">
        <v>2</v>
      </c>
      <c r="G35" s="74">
        <f>RANK(C35,$C$34:$C$35)</f>
        <v>2</v>
      </c>
    </row>
    <row r="36" spans="1:7">
      <c r="A36" s="59" t="s">
        <v>23</v>
      </c>
      <c r="B36" s="34">
        <f>SUM(B34:B35)</f>
        <v>4</v>
      </c>
      <c r="C36" s="51">
        <f>SUM(C34:C35)</f>
        <v>2204040</v>
      </c>
      <c r="D36" s="30">
        <f>SUM(D34:D35)</f>
        <v>1</v>
      </c>
      <c r="E36" s="30">
        <f>SUM(E34:E35)</f>
        <v>1</v>
      </c>
      <c r="F36" s="40"/>
      <c r="G36" s="40"/>
    </row>
    <row r="37" spans="1:7">
      <c r="A37" s="61"/>
      <c r="B37" s="24"/>
      <c r="C37" s="52"/>
      <c r="D37" s="42"/>
      <c r="E37" s="42"/>
      <c r="F37" s="64"/>
      <c r="G37" s="64"/>
    </row>
    <row r="39" spans="1:7">
      <c r="A39" s="125" t="s">
        <v>24</v>
      </c>
      <c r="B39" s="125"/>
      <c r="C39" s="125"/>
    </row>
    <row r="40" spans="1:7">
      <c r="A40" s="62" t="s">
        <v>25</v>
      </c>
    </row>
  </sheetData>
  <sortState ref="A107:C126">
    <sortCondition descending="1" ref="B107"/>
    <sortCondition descending="1" ref="C107"/>
  </sortState>
  <mergeCells count="6">
    <mergeCell ref="A39:C39"/>
    <mergeCell ref="A4:G4"/>
    <mergeCell ref="A12:G12"/>
    <mergeCell ref="A18:G18"/>
    <mergeCell ref="A25:G25"/>
    <mergeCell ref="A31:G31"/>
  </mergeCells>
  <phoneticPr fontId="2" type="noConversion"/>
  <hyperlinks>
    <hyperlink ref="A40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75"/>
  <sheetViews>
    <sheetView workbookViewId="0">
      <selection activeCell="G1" sqref="G1"/>
    </sheetView>
  </sheetViews>
  <sheetFormatPr defaultRowHeight="12.75"/>
  <cols>
    <col min="1" max="1" width="33.140625" customWidth="1"/>
    <col min="2" max="2" width="30.42578125" customWidth="1"/>
    <col min="3" max="3" width="5.85546875" bestFit="1" customWidth="1"/>
    <col min="4" max="4" width="10.7109375" customWidth="1"/>
    <col min="5" max="5" width="17.28515625" customWidth="1"/>
    <col min="6" max="6" width="16" bestFit="1" customWidth="1"/>
    <col min="7" max="7" width="22.5703125" bestFit="1" customWidth="1"/>
  </cols>
  <sheetData>
    <row r="1" spans="1:7">
      <c r="A1" s="76" t="s">
        <v>48</v>
      </c>
      <c r="B1" t="s">
        <v>28</v>
      </c>
    </row>
    <row r="2" spans="1:7">
      <c r="A2" s="76" t="s">
        <v>27</v>
      </c>
      <c r="B2" t="s">
        <v>28</v>
      </c>
    </row>
    <row r="4" spans="1:7">
      <c r="D4" s="76" t="s">
        <v>40</v>
      </c>
    </row>
    <row r="5" spans="1:7">
      <c r="A5" s="76" t="s">
        <v>7</v>
      </c>
      <c r="B5" s="76" t="s">
        <v>26</v>
      </c>
      <c r="C5" s="76" t="s">
        <v>31</v>
      </c>
      <c r="D5" t="s">
        <v>8</v>
      </c>
      <c r="E5" t="s">
        <v>9</v>
      </c>
      <c r="F5" t="s">
        <v>30</v>
      </c>
      <c r="G5" t="s">
        <v>49</v>
      </c>
    </row>
    <row r="6" spans="1:7">
      <c r="A6" t="s">
        <v>101</v>
      </c>
      <c r="D6" s="77">
        <v>11</v>
      </c>
      <c r="E6" s="25">
        <v>4726507</v>
      </c>
      <c r="F6" s="9">
        <v>9.5652173913043481E-2</v>
      </c>
      <c r="G6" s="9">
        <v>0.11467483140228708</v>
      </c>
    </row>
    <row r="7" spans="1:7">
      <c r="B7" t="s">
        <v>102</v>
      </c>
      <c r="D7" s="77">
        <v>11</v>
      </c>
      <c r="E7" s="25">
        <v>4726507</v>
      </c>
      <c r="F7" s="9">
        <v>9.5652173913043481E-2</v>
      </c>
      <c r="G7" s="9">
        <v>0.11467483140228708</v>
      </c>
    </row>
    <row r="8" spans="1:7">
      <c r="C8" t="s">
        <v>103</v>
      </c>
      <c r="D8" s="77">
        <v>11</v>
      </c>
      <c r="E8" s="25">
        <v>4726507</v>
      </c>
      <c r="F8" s="9">
        <v>9.5652173913043481E-2</v>
      </c>
      <c r="G8" s="9">
        <v>0.11467483140228708</v>
      </c>
    </row>
    <row r="9" spans="1:7">
      <c r="A9" t="s">
        <v>79</v>
      </c>
      <c r="D9" s="77">
        <v>4</v>
      </c>
      <c r="E9" s="25">
        <v>1078500</v>
      </c>
      <c r="F9" s="9">
        <v>3.4782608695652174E-2</v>
      </c>
      <c r="G9" s="9">
        <v>2.6166639691291394E-2</v>
      </c>
    </row>
    <row r="10" spans="1:7">
      <c r="B10" t="s">
        <v>80</v>
      </c>
      <c r="D10" s="77">
        <v>3</v>
      </c>
      <c r="E10" s="25">
        <v>1045000</v>
      </c>
      <c r="F10" s="9">
        <v>2.6086956521739129E-2</v>
      </c>
      <c r="G10" s="9">
        <v>2.5353860433379238E-2</v>
      </c>
    </row>
    <row r="11" spans="1:7">
      <c r="C11" t="s">
        <v>81</v>
      </c>
      <c r="D11" s="77">
        <v>3</v>
      </c>
      <c r="E11" s="25">
        <v>1045000</v>
      </c>
      <c r="F11" s="9">
        <v>2.6086956521739129E-2</v>
      </c>
      <c r="G11" s="9">
        <v>2.5353860433379238E-2</v>
      </c>
    </row>
    <row r="12" spans="1:7">
      <c r="B12" t="s">
        <v>89</v>
      </c>
      <c r="D12" s="77">
        <v>1</v>
      </c>
      <c r="E12" s="25">
        <v>33500</v>
      </c>
      <c r="F12" s="9">
        <v>8.6956521739130436E-3</v>
      </c>
      <c r="G12" s="9">
        <v>8.1277925791215736E-4</v>
      </c>
    </row>
    <row r="13" spans="1:7">
      <c r="C13" t="s">
        <v>90</v>
      </c>
      <c r="D13" s="77">
        <v>1</v>
      </c>
      <c r="E13" s="25">
        <v>33500</v>
      </c>
      <c r="F13" s="9">
        <v>8.6956521739130436E-3</v>
      </c>
      <c r="G13" s="9">
        <v>8.1277925791215736E-4</v>
      </c>
    </row>
    <row r="14" spans="1:7">
      <c r="A14" t="s">
        <v>66</v>
      </c>
      <c r="D14" s="77">
        <v>22</v>
      </c>
      <c r="E14" s="25">
        <v>8370582</v>
      </c>
      <c r="F14" s="9">
        <v>0.19130434782608696</v>
      </c>
      <c r="G14" s="9">
        <v>0.20308762466426455</v>
      </c>
    </row>
    <row r="15" spans="1:7">
      <c r="B15" t="s">
        <v>89</v>
      </c>
      <c r="D15" s="77">
        <v>1</v>
      </c>
      <c r="E15" s="25">
        <v>309450</v>
      </c>
      <c r="F15" s="9">
        <v>8.6956521739130436E-3</v>
      </c>
      <c r="G15" s="9">
        <v>7.5078967570423013E-3</v>
      </c>
    </row>
    <row r="16" spans="1:7">
      <c r="C16" t="s">
        <v>114</v>
      </c>
      <c r="D16" s="77">
        <v>1</v>
      </c>
      <c r="E16" s="25">
        <v>309450</v>
      </c>
      <c r="F16" s="9">
        <v>8.6956521739130436E-3</v>
      </c>
      <c r="G16" s="9">
        <v>7.5078967570423013E-3</v>
      </c>
    </row>
    <row r="17" spans="1:7">
      <c r="B17" t="s">
        <v>106</v>
      </c>
      <c r="D17" s="77">
        <v>6</v>
      </c>
      <c r="E17" s="25">
        <v>2266286</v>
      </c>
      <c r="F17" s="9">
        <v>5.2173913043478258E-2</v>
      </c>
      <c r="G17" s="9">
        <v>5.4984783680498854E-2</v>
      </c>
    </row>
    <row r="18" spans="1:7">
      <c r="C18" t="s">
        <v>115</v>
      </c>
      <c r="D18" s="77">
        <v>1</v>
      </c>
      <c r="E18" s="25">
        <v>285000</v>
      </c>
      <c r="F18" s="9">
        <v>8.6956521739130436E-3</v>
      </c>
      <c r="G18" s="9">
        <v>6.9146892091034289E-3</v>
      </c>
    </row>
    <row r="19" spans="1:7">
      <c r="C19" t="s">
        <v>111</v>
      </c>
      <c r="D19" s="77">
        <v>4</v>
      </c>
      <c r="E19" s="25">
        <v>1416286</v>
      </c>
      <c r="F19" s="9">
        <v>3.4782608695652174E-2</v>
      </c>
      <c r="G19" s="9">
        <v>3.4362026390190377E-2</v>
      </c>
    </row>
    <row r="20" spans="1:7">
      <c r="C20" t="s">
        <v>107</v>
      </c>
      <c r="D20" s="77">
        <v>1</v>
      </c>
      <c r="E20" s="25">
        <v>565000</v>
      </c>
      <c r="F20" s="9">
        <v>8.6956521739130436E-3</v>
      </c>
      <c r="G20" s="9">
        <v>1.3708068081205043E-2</v>
      </c>
    </row>
    <row r="21" spans="1:7">
      <c r="B21" t="s">
        <v>73</v>
      </c>
      <c r="D21" s="77">
        <v>11</v>
      </c>
      <c r="E21" s="25">
        <v>3787346</v>
      </c>
      <c r="F21" s="9">
        <v>9.5652173913043481E-2</v>
      </c>
      <c r="G21" s="9">
        <v>9.1888843920494859E-2</v>
      </c>
    </row>
    <row r="22" spans="1:7">
      <c r="C22" t="s">
        <v>84</v>
      </c>
      <c r="D22" s="77">
        <v>6</v>
      </c>
      <c r="E22" s="25">
        <v>1657846</v>
      </c>
      <c r="F22" s="9">
        <v>5.2173913043478258E-2</v>
      </c>
      <c r="G22" s="9">
        <v>4.0222771391422045E-2</v>
      </c>
    </row>
    <row r="23" spans="1:7">
      <c r="C23" t="s">
        <v>93</v>
      </c>
      <c r="D23" s="77">
        <v>5</v>
      </c>
      <c r="E23" s="25">
        <v>2129500</v>
      </c>
      <c r="F23" s="9">
        <v>4.3478260869565216E-2</v>
      </c>
      <c r="G23" s="9">
        <v>5.1666072529072814E-2</v>
      </c>
    </row>
    <row r="24" spans="1:7">
      <c r="B24" t="s">
        <v>67</v>
      </c>
      <c r="D24" s="77">
        <v>2</v>
      </c>
      <c r="E24" s="25">
        <v>990000</v>
      </c>
      <c r="F24" s="9">
        <v>1.7391304347826087E-2</v>
      </c>
      <c r="G24" s="9">
        <v>2.4019446726359278E-2</v>
      </c>
    </row>
    <row r="25" spans="1:7">
      <c r="C25" t="s">
        <v>68</v>
      </c>
      <c r="D25" s="77">
        <v>2</v>
      </c>
      <c r="E25" s="25">
        <v>990000</v>
      </c>
      <c r="F25" s="9">
        <v>1.7391304347826087E-2</v>
      </c>
      <c r="G25" s="9">
        <v>2.4019446726359278E-2</v>
      </c>
    </row>
    <row r="26" spans="1:7">
      <c r="B26" t="s">
        <v>112</v>
      </c>
      <c r="D26" s="77">
        <v>1</v>
      </c>
      <c r="E26" s="25">
        <v>740000</v>
      </c>
      <c r="F26" s="9">
        <v>8.6956521739130436E-3</v>
      </c>
      <c r="G26" s="9">
        <v>1.7953929876268551E-2</v>
      </c>
    </row>
    <row r="27" spans="1:7">
      <c r="C27" t="s">
        <v>113</v>
      </c>
      <c r="D27" s="77">
        <v>1</v>
      </c>
      <c r="E27" s="25">
        <v>740000</v>
      </c>
      <c r="F27" s="9">
        <v>8.6956521739130436E-3</v>
      </c>
      <c r="G27" s="9">
        <v>1.7953929876268551E-2</v>
      </c>
    </row>
    <row r="28" spans="1:7">
      <c r="B28" t="s">
        <v>77</v>
      </c>
      <c r="D28" s="77">
        <v>1</v>
      </c>
      <c r="E28" s="25">
        <v>277500</v>
      </c>
      <c r="F28" s="9">
        <v>8.6956521739130436E-3</v>
      </c>
      <c r="G28" s="9">
        <v>6.7327237036007067E-3</v>
      </c>
    </row>
    <row r="29" spans="1:7">
      <c r="C29" t="s">
        <v>78</v>
      </c>
      <c r="D29" s="77">
        <v>1</v>
      </c>
      <c r="E29" s="25">
        <v>277500</v>
      </c>
      <c r="F29" s="9">
        <v>8.6956521739130436E-3</v>
      </c>
      <c r="G29" s="9">
        <v>6.7327237036007067E-3</v>
      </c>
    </row>
    <row r="30" spans="1:7">
      <c r="A30" t="s">
        <v>91</v>
      </c>
      <c r="D30" s="77">
        <v>4</v>
      </c>
      <c r="E30" s="25">
        <v>844000</v>
      </c>
      <c r="F30" s="9">
        <v>3.4782608695652174E-2</v>
      </c>
      <c r="G30" s="9">
        <v>2.0477184885906295E-2</v>
      </c>
    </row>
    <row r="31" spans="1:7">
      <c r="B31" t="s">
        <v>64</v>
      </c>
      <c r="D31" s="77">
        <v>4</v>
      </c>
      <c r="E31" s="25">
        <v>844000</v>
      </c>
      <c r="F31" s="9">
        <v>3.4782608695652174E-2</v>
      </c>
      <c r="G31" s="9">
        <v>2.0477184885906295E-2</v>
      </c>
    </row>
    <row r="32" spans="1:7">
      <c r="C32" t="s">
        <v>92</v>
      </c>
      <c r="D32" s="77">
        <v>4</v>
      </c>
      <c r="E32" s="25">
        <v>844000</v>
      </c>
      <c r="F32" s="9">
        <v>3.4782608695652174E-2</v>
      </c>
      <c r="G32" s="9">
        <v>2.0477184885906295E-2</v>
      </c>
    </row>
    <row r="33" spans="1:7">
      <c r="A33" t="s">
        <v>95</v>
      </c>
      <c r="D33" s="77">
        <v>2</v>
      </c>
      <c r="E33" s="25">
        <v>1205000</v>
      </c>
      <c r="F33" s="9">
        <v>1.7391304347826087E-2</v>
      </c>
      <c r="G33" s="9">
        <v>2.9235791217437305E-2</v>
      </c>
    </row>
    <row r="34" spans="1:7">
      <c r="B34" t="s">
        <v>80</v>
      </c>
      <c r="D34" s="77">
        <v>1</v>
      </c>
      <c r="E34" s="25">
        <v>650000</v>
      </c>
      <c r="F34" s="9">
        <v>8.6956521739130436E-3</v>
      </c>
      <c r="G34" s="9">
        <v>1.5770343810235888E-2</v>
      </c>
    </row>
    <row r="35" spans="1:7">
      <c r="C35" t="s">
        <v>96</v>
      </c>
      <c r="D35" s="77">
        <v>1</v>
      </c>
      <c r="E35" s="25">
        <v>650000</v>
      </c>
      <c r="F35" s="9">
        <v>8.6956521739130436E-3</v>
      </c>
      <c r="G35" s="9">
        <v>1.5770343810235888E-2</v>
      </c>
    </row>
    <row r="36" spans="1:7">
      <c r="B36" t="s">
        <v>108</v>
      </c>
      <c r="D36" s="77">
        <v>1</v>
      </c>
      <c r="E36" s="25">
        <v>555000</v>
      </c>
      <c r="F36" s="9">
        <v>8.6956521739130436E-3</v>
      </c>
      <c r="G36" s="9">
        <v>1.3465447407201413E-2</v>
      </c>
    </row>
    <row r="37" spans="1:7">
      <c r="C37" t="s">
        <v>109</v>
      </c>
      <c r="D37" s="77">
        <v>1</v>
      </c>
      <c r="E37" s="25">
        <v>555000</v>
      </c>
      <c r="F37" s="9">
        <v>8.6956521739130436E-3</v>
      </c>
      <c r="G37" s="9">
        <v>1.3465447407201413E-2</v>
      </c>
    </row>
    <row r="38" spans="1:7">
      <c r="A38" t="s">
        <v>53</v>
      </c>
      <c r="D38" s="77">
        <v>42</v>
      </c>
      <c r="E38" s="25">
        <v>12812143</v>
      </c>
      <c r="F38" s="9">
        <v>0.36521739130434783</v>
      </c>
      <c r="G38" s="9">
        <v>0.31084907700908782</v>
      </c>
    </row>
    <row r="39" spans="1:7">
      <c r="B39" t="s">
        <v>73</v>
      </c>
      <c r="D39" s="77">
        <v>10</v>
      </c>
      <c r="E39" s="25">
        <v>3223517</v>
      </c>
      <c r="F39" s="9">
        <v>8.6956521739130432E-2</v>
      </c>
      <c r="G39" s="9">
        <v>7.8209186720215637E-2</v>
      </c>
    </row>
    <row r="40" spans="1:7">
      <c r="C40" t="s">
        <v>82</v>
      </c>
      <c r="D40" s="77">
        <v>5</v>
      </c>
      <c r="E40" s="25">
        <v>1607975</v>
      </c>
      <c r="F40" s="9">
        <v>4.3478260869565216E-2</v>
      </c>
      <c r="G40" s="9">
        <v>3.9012797828098543E-2</v>
      </c>
    </row>
    <row r="41" spans="1:7">
      <c r="C41" t="s">
        <v>74</v>
      </c>
      <c r="D41" s="77">
        <v>5</v>
      </c>
      <c r="E41" s="25">
        <v>1615542</v>
      </c>
      <c r="F41" s="9">
        <v>4.3478260869565216E-2</v>
      </c>
      <c r="G41" s="9">
        <v>3.9196388892117094E-2</v>
      </c>
    </row>
    <row r="42" spans="1:7">
      <c r="B42" t="s">
        <v>64</v>
      </c>
      <c r="D42" s="77">
        <v>3</v>
      </c>
      <c r="E42" s="25">
        <v>1060000</v>
      </c>
      <c r="F42" s="9">
        <v>2.6086956521739129E-2</v>
      </c>
      <c r="G42" s="9">
        <v>2.5717791444384682E-2</v>
      </c>
    </row>
    <row r="43" spans="1:7">
      <c r="C43" t="s">
        <v>85</v>
      </c>
      <c r="D43" s="77">
        <v>3</v>
      </c>
      <c r="E43" s="25">
        <v>1060000</v>
      </c>
      <c r="F43" s="9">
        <v>2.6086956521739129E-2</v>
      </c>
      <c r="G43" s="9">
        <v>2.5717791444384682E-2</v>
      </c>
    </row>
    <row r="44" spans="1:7">
      <c r="B44" t="s">
        <v>71</v>
      </c>
      <c r="D44" s="77">
        <v>4</v>
      </c>
      <c r="E44" s="25">
        <v>428277</v>
      </c>
      <c r="F44" s="9">
        <v>3.4782608695652174E-2</v>
      </c>
      <c r="G44" s="9">
        <v>1.0390885440025225E-2</v>
      </c>
    </row>
    <row r="45" spans="1:7">
      <c r="C45" t="s">
        <v>72</v>
      </c>
      <c r="D45" s="77">
        <v>4</v>
      </c>
      <c r="E45" s="25">
        <v>428277</v>
      </c>
      <c r="F45" s="9">
        <v>3.4782608695652174E-2</v>
      </c>
      <c r="G45" s="9">
        <v>1.0390885440025225E-2</v>
      </c>
    </row>
    <row r="46" spans="1:7">
      <c r="B46" t="s">
        <v>60</v>
      </c>
      <c r="D46" s="77">
        <v>4</v>
      </c>
      <c r="E46" s="25">
        <v>2388500</v>
      </c>
      <c r="F46" s="9">
        <v>3.4782608695652174E-2</v>
      </c>
      <c r="G46" s="9">
        <v>5.7949947985766803E-2</v>
      </c>
    </row>
    <row r="47" spans="1:7">
      <c r="C47" t="s">
        <v>105</v>
      </c>
      <c r="D47" s="77">
        <v>4</v>
      </c>
      <c r="E47" s="25">
        <v>2388500</v>
      </c>
      <c r="F47" s="9">
        <v>3.4782608695652174E-2</v>
      </c>
      <c r="G47" s="9">
        <v>5.7949947985766803E-2</v>
      </c>
    </row>
    <row r="48" spans="1:7">
      <c r="B48" t="s">
        <v>62</v>
      </c>
      <c r="D48" s="77">
        <v>6</v>
      </c>
      <c r="E48" s="25">
        <v>1969199</v>
      </c>
      <c r="F48" s="9">
        <v>5.2173913043478258E-2</v>
      </c>
      <c r="G48" s="9">
        <v>4.7776838862727239E-2</v>
      </c>
    </row>
    <row r="49" spans="1:7">
      <c r="C49" t="s">
        <v>88</v>
      </c>
      <c r="D49" s="77">
        <v>5</v>
      </c>
      <c r="E49" s="25">
        <v>1889199</v>
      </c>
      <c r="F49" s="9">
        <v>4.3478260869565216E-2</v>
      </c>
      <c r="G49" s="9">
        <v>4.5835873470698202E-2</v>
      </c>
    </row>
    <row r="50" spans="1:7">
      <c r="C50" t="s">
        <v>63</v>
      </c>
      <c r="D50" s="77">
        <v>1</v>
      </c>
      <c r="E50" s="25">
        <v>80000</v>
      </c>
      <c r="F50" s="9">
        <v>8.6956521739130436E-3</v>
      </c>
      <c r="G50" s="9">
        <v>1.9409653920290325E-3</v>
      </c>
    </row>
    <row r="51" spans="1:7">
      <c r="B51" t="s">
        <v>97</v>
      </c>
      <c r="D51" s="77">
        <v>2</v>
      </c>
      <c r="E51" s="25">
        <v>27000</v>
      </c>
      <c r="F51" s="9">
        <v>1.7391304347826087E-2</v>
      </c>
      <c r="G51" s="9">
        <v>6.5507581980979847E-4</v>
      </c>
    </row>
    <row r="52" spans="1:7">
      <c r="C52" t="s">
        <v>98</v>
      </c>
      <c r="D52" s="77">
        <v>2</v>
      </c>
      <c r="E52" s="25">
        <v>27000</v>
      </c>
      <c r="F52" s="9">
        <v>1.7391304347826087E-2</v>
      </c>
      <c r="G52" s="9">
        <v>6.5507581980979847E-4</v>
      </c>
    </row>
    <row r="53" spans="1:7">
      <c r="B53" t="s">
        <v>86</v>
      </c>
      <c r="D53" s="77">
        <v>10</v>
      </c>
      <c r="E53" s="25">
        <v>2320650</v>
      </c>
      <c r="F53" s="9">
        <v>8.6956521739130432E-2</v>
      </c>
      <c r="G53" s="9">
        <v>5.6303766712652178E-2</v>
      </c>
    </row>
    <row r="54" spans="1:7">
      <c r="C54" t="s">
        <v>87</v>
      </c>
      <c r="D54" s="77">
        <v>7</v>
      </c>
      <c r="E54" s="25">
        <v>1559500</v>
      </c>
      <c r="F54" s="9">
        <v>6.0869565217391307E-2</v>
      </c>
      <c r="G54" s="9">
        <v>3.7836694110865952E-2</v>
      </c>
    </row>
    <row r="55" spans="1:7">
      <c r="C55" t="s">
        <v>99</v>
      </c>
      <c r="D55" s="77">
        <v>1</v>
      </c>
      <c r="E55" s="25">
        <v>289000</v>
      </c>
      <c r="F55" s="9">
        <v>8.6956521739130436E-3</v>
      </c>
      <c r="G55" s="9">
        <v>7.0117374787048801E-3</v>
      </c>
    </row>
    <row r="56" spans="1:7">
      <c r="C56" t="s">
        <v>100</v>
      </c>
      <c r="D56" s="77">
        <v>1</v>
      </c>
      <c r="E56" s="25">
        <v>122250</v>
      </c>
      <c r="F56" s="9">
        <v>8.6956521739130436E-3</v>
      </c>
      <c r="G56" s="9">
        <v>2.9660377396943656E-3</v>
      </c>
    </row>
    <row r="57" spans="1:7">
      <c r="C57" t="s">
        <v>116</v>
      </c>
      <c r="D57" s="77">
        <v>1</v>
      </c>
      <c r="E57" s="25">
        <v>349900</v>
      </c>
      <c r="F57" s="9">
        <v>8.6956521739130436E-3</v>
      </c>
      <c r="G57" s="9">
        <v>8.4892973833869817E-3</v>
      </c>
    </row>
    <row r="58" spans="1:7">
      <c r="B58" t="s">
        <v>55</v>
      </c>
      <c r="D58" s="77">
        <v>2</v>
      </c>
      <c r="E58" s="25">
        <v>945000</v>
      </c>
      <c r="F58" s="9">
        <v>1.7391304347826087E-2</v>
      </c>
      <c r="G58" s="9">
        <v>2.2927653693342948E-2</v>
      </c>
    </row>
    <row r="59" spans="1:7">
      <c r="C59" t="s">
        <v>70</v>
      </c>
      <c r="D59" s="77">
        <v>1</v>
      </c>
      <c r="E59" s="25">
        <v>570000</v>
      </c>
      <c r="F59" s="9">
        <v>8.6956521739130436E-3</v>
      </c>
      <c r="G59" s="9">
        <v>1.3829378418206858E-2</v>
      </c>
    </row>
    <row r="60" spans="1:7">
      <c r="C60" t="s">
        <v>56</v>
      </c>
      <c r="D60" s="77">
        <v>1</v>
      </c>
      <c r="E60" s="25">
        <v>375000</v>
      </c>
      <c r="F60" s="9">
        <v>8.6956521739130436E-3</v>
      </c>
      <c r="G60" s="9">
        <v>9.0982752751360904E-3</v>
      </c>
    </row>
    <row r="61" spans="1:7">
      <c r="B61" t="s">
        <v>117</v>
      </c>
      <c r="D61" s="77">
        <v>1</v>
      </c>
      <c r="E61" s="25">
        <v>450000</v>
      </c>
      <c r="F61" s="9">
        <v>8.6956521739130436E-3</v>
      </c>
      <c r="G61" s="9">
        <v>1.0917930330163307E-2</v>
      </c>
    </row>
    <row r="62" spans="1:7">
      <c r="C62" t="s">
        <v>92</v>
      </c>
      <c r="D62" s="77">
        <v>1</v>
      </c>
      <c r="E62" s="25">
        <v>450000</v>
      </c>
      <c r="F62" s="9">
        <v>8.6956521739130436E-3</v>
      </c>
      <c r="G62" s="9">
        <v>1.0917930330163307E-2</v>
      </c>
    </row>
    <row r="63" spans="1:7">
      <c r="A63" t="s">
        <v>58</v>
      </c>
      <c r="D63" s="77">
        <v>30</v>
      </c>
      <c r="E63" s="25">
        <v>12179871</v>
      </c>
      <c r="F63" s="9">
        <v>0.2608695652173913</v>
      </c>
      <c r="G63" s="9">
        <v>0.29550885112972558</v>
      </c>
    </row>
    <row r="64" spans="1:7">
      <c r="B64" t="s">
        <v>73</v>
      </c>
      <c r="D64" s="77">
        <v>12</v>
      </c>
      <c r="E64" s="25">
        <v>4956267</v>
      </c>
      <c r="F64" s="9">
        <v>0.10434782608695652</v>
      </c>
      <c r="G64" s="9">
        <v>0.12024928400819447</v>
      </c>
    </row>
    <row r="65" spans="1:7">
      <c r="C65" t="s">
        <v>75</v>
      </c>
      <c r="D65" s="77">
        <v>9</v>
      </c>
      <c r="E65" s="25">
        <v>3731267</v>
      </c>
      <c r="F65" s="9">
        <v>7.8260869565217397E-2</v>
      </c>
      <c r="G65" s="9">
        <v>9.052825144274991E-2</v>
      </c>
    </row>
    <row r="66" spans="1:7">
      <c r="C66" t="s">
        <v>110</v>
      </c>
      <c r="D66" s="77">
        <v>3</v>
      </c>
      <c r="E66" s="25">
        <v>1225000</v>
      </c>
      <c r="F66" s="9">
        <v>2.6086956521739129E-2</v>
      </c>
      <c r="G66" s="9">
        <v>2.9721032565444561E-2</v>
      </c>
    </row>
    <row r="67" spans="1:7">
      <c r="B67" t="s">
        <v>64</v>
      </c>
      <c r="D67" s="77">
        <v>1</v>
      </c>
      <c r="E67" s="25">
        <v>420000</v>
      </c>
      <c r="F67" s="9">
        <v>8.6956521739130436E-3</v>
      </c>
      <c r="G67" s="9">
        <v>1.019006830815242E-2</v>
      </c>
    </row>
    <row r="68" spans="1:7">
      <c r="C68" t="s">
        <v>65</v>
      </c>
      <c r="D68" s="77">
        <v>1</v>
      </c>
      <c r="E68" s="25">
        <v>420000</v>
      </c>
      <c r="F68" s="9">
        <v>8.6956521739130436E-3</v>
      </c>
      <c r="G68" s="9">
        <v>1.019006830815242E-2</v>
      </c>
    </row>
    <row r="69" spans="1:7">
      <c r="B69" t="s">
        <v>60</v>
      </c>
      <c r="D69" s="77">
        <v>14</v>
      </c>
      <c r="E69" s="25">
        <v>4703262</v>
      </c>
      <c r="F69" s="9">
        <v>0.12173913043478261</v>
      </c>
      <c r="G69" s="9">
        <v>0.11411085964556565</v>
      </c>
    </row>
    <row r="70" spans="1:7">
      <c r="C70" t="s">
        <v>61</v>
      </c>
      <c r="D70" s="77">
        <v>14</v>
      </c>
      <c r="E70" s="25">
        <v>4703262</v>
      </c>
      <c r="F70" s="9">
        <v>0.12173913043478261</v>
      </c>
      <c r="G70" s="9">
        <v>0.11411085964556565</v>
      </c>
    </row>
    <row r="71" spans="1:7">
      <c r="B71" t="s">
        <v>62</v>
      </c>
      <c r="D71" s="77">
        <v>2</v>
      </c>
      <c r="E71" s="25">
        <v>2085000</v>
      </c>
      <c r="F71" s="9">
        <v>1.7391304347826087E-2</v>
      </c>
      <c r="G71" s="9">
        <v>5.058641052975666E-2</v>
      </c>
    </row>
    <row r="72" spans="1:7">
      <c r="C72" t="s">
        <v>69</v>
      </c>
      <c r="D72" s="77">
        <v>2</v>
      </c>
      <c r="E72" s="25">
        <v>2085000</v>
      </c>
      <c r="F72" s="9">
        <v>1.7391304347826087E-2</v>
      </c>
      <c r="G72" s="9">
        <v>5.058641052975666E-2</v>
      </c>
    </row>
    <row r="73" spans="1:7">
      <c r="B73" t="s">
        <v>86</v>
      </c>
      <c r="D73" s="77">
        <v>1</v>
      </c>
      <c r="E73" s="25">
        <v>15342</v>
      </c>
      <c r="F73" s="9">
        <v>8.6956521739130436E-3</v>
      </c>
      <c r="G73" s="9">
        <v>3.7222863805636772E-4</v>
      </c>
    </row>
    <row r="74" spans="1:7">
      <c r="C74" t="s">
        <v>94</v>
      </c>
      <c r="D74" s="77">
        <v>1</v>
      </c>
      <c r="E74" s="25">
        <v>15342</v>
      </c>
      <c r="F74" s="9">
        <v>8.6956521739130436E-3</v>
      </c>
      <c r="G74" s="9">
        <v>3.7222863805636772E-4</v>
      </c>
    </row>
    <row r="75" spans="1:7">
      <c r="A75" t="s">
        <v>29</v>
      </c>
      <c r="D75" s="77">
        <v>115</v>
      </c>
      <c r="E75" s="25">
        <v>41216603</v>
      </c>
      <c r="F75" s="9">
        <v>1</v>
      </c>
      <c r="G75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38"/>
  <sheetViews>
    <sheetView workbookViewId="0">
      <pane ySplit="4" topLeftCell="A5" activePane="bottomLeft" state="frozen"/>
      <selection pane="bottomLeft" activeCell="A6" sqref="A6"/>
    </sheetView>
  </sheetViews>
  <sheetFormatPr defaultRowHeight="12.75"/>
  <cols>
    <col min="1" max="1" width="83.140625" customWidth="1"/>
    <col min="2" max="2" width="18.42578125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6" t="s">
        <v>1</v>
      </c>
      <c r="B1" t="s">
        <v>28</v>
      </c>
    </row>
    <row r="3" spans="1:6">
      <c r="C3" s="76" t="s">
        <v>40</v>
      </c>
    </row>
    <row r="4" spans="1:6">
      <c r="A4" s="76" t="s">
        <v>39</v>
      </c>
      <c r="B4" s="76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136</v>
      </c>
      <c r="C5" s="77">
        <v>1</v>
      </c>
      <c r="D5" s="25">
        <v>500000</v>
      </c>
      <c r="E5" s="9">
        <v>9.0909090909090912E-2</v>
      </c>
      <c r="F5" s="9">
        <v>0.14879003939960242</v>
      </c>
    </row>
    <row r="6" spans="1:6">
      <c r="B6" t="s">
        <v>58</v>
      </c>
      <c r="C6" s="77">
        <v>1</v>
      </c>
      <c r="D6" s="25">
        <v>500000</v>
      </c>
      <c r="E6" s="9">
        <v>9.0909090909090912E-2</v>
      </c>
      <c r="F6" s="9">
        <v>0.14879003939960242</v>
      </c>
    </row>
    <row r="7" spans="1:6">
      <c r="C7" s="77"/>
      <c r="D7" s="25"/>
      <c r="E7" s="9"/>
      <c r="F7" s="9"/>
    </row>
    <row r="8" spans="1:6">
      <c r="A8" t="s">
        <v>123</v>
      </c>
      <c r="C8" s="77">
        <v>1</v>
      </c>
      <c r="D8" s="25">
        <v>107200</v>
      </c>
      <c r="E8" s="9">
        <v>9.0909090909090912E-2</v>
      </c>
      <c r="F8" s="9">
        <v>3.1900584447274762E-2</v>
      </c>
    </row>
    <row r="9" spans="1:6">
      <c r="B9" t="s">
        <v>58</v>
      </c>
      <c r="C9" s="77">
        <v>1</v>
      </c>
      <c r="D9" s="25">
        <v>107200</v>
      </c>
      <c r="E9" s="9">
        <v>9.0909090909090912E-2</v>
      </c>
      <c r="F9" s="9">
        <v>3.1900584447274762E-2</v>
      </c>
    </row>
    <row r="10" spans="1:6">
      <c r="C10" s="77"/>
      <c r="D10" s="25"/>
      <c r="E10" s="9"/>
      <c r="F10" s="9"/>
    </row>
    <row r="11" spans="1:6">
      <c r="A11" t="s">
        <v>140</v>
      </c>
      <c r="C11" s="77">
        <v>1</v>
      </c>
      <c r="D11" s="25">
        <v>73000</v>
      </c>
      <c r="E11" s="9">
        <v>9.0909090909090912E-2</v>
      </c>
      <c r="F11" s="9">
        <v>2.1723345752341954E-2</v>
      </c>
    </row>
    <row r="12" spans="1:6">
      <c r="B12" t="s">
        <v>66</v>
      </c>
      <c r="C12" s="77">
        <v>1</v>
      </c>
      <c r="D12" s="25">
        <v>73000</v>
      </c>
      <c r="E12" s="9">
        <v>9.0909090909090912E-2</v>
      </c>
      <c r="F12" s="9">
        <v>2.1723345752341954E-2</v>
      </c>
    </row>
    <row r="13" spans="1:6">
      <c r="C13" s="77"/>
      <c r="D13" s="25"/>
      <c r="E13" s="9"/>
      <c r="F13" s="9"/>
    </row>
    <row r="14" spans="1:6">
      <c r="A14" t="s">
        <v>44</v>
      </c>
      <c r="C14" s="77"/>
      <c r="D14" s="25"/>
      <c r="E14" s="9">
        <v>0</v>
      </c>
      <c r="F14" s="9">
        <v>0</v>
      </c>
    </row>
    <row r="15" spans="1:6">
      <c r="B15" t="s">
        <v>44</v>
      </c>
      <c r="C15" s="77"/>
      <c r="D15" s="25"/>
      <c r="E15" s="9">
        <v>0</v>
      </c>
      <c r="F15" s="9">
        <v>0</v>
      </c>
    </row>
    <row r="16" spans="1:6">
      <c r="C16" s="77"/>
      <c r="D16" s="25"/>
      <c r="E16" s="9"/>
      <c r="F16" s="9"/>
    </row>
    <row r="17" spans="1:6">
      <c r="A17" t="s">
        <v>138</v>
      </c>
      <c r="C17" s="77">
        <v>1</v>
      </c>
      <c r="D17" s="25">
        <v>90000</v>
      </c>
      <c r="E17" s="9">
        <v>9.0909090909090912E-2</v>
      </c>
      <c r="F17" s="9">
        <v>2.6782207091928439E-2</v>
      </c>
    </row>
    <row r="18" spans="1:6">
      <c r="B18" t="s">
        <v>79</v>
      </c>
      <c r="C18" s="77">
        <v>1</v>
      </c>
      <c r="D18" s="25">
        <v>90000</v>
      </c>
      <c r="E18" s="9">
        <v>9.0909090909090912E-2</v>
      </c>
      <c r="F18" s="9">
        <v>2.6782207091928439E-2</v>
      </c>
    </row>
    <row r="19" spans="1:6">
      <c r="C19" s="77"/>
      <c r="D19" s="25"/>
      <c r="E19" s="9"/>
      <c r="F19" s="9"/>
    </row>
    <row r="20" spans="1:6">
      <c r="A20" t="s">
        <v>143</v>
      </c>
      <c r="C20" s="77">
        <v>1</v>
      </c>
      <c r="D20" s="25">
        <v>50000</v>
      </c>
      <c r="E20" s="9">
        <v>9.0909090909090912E-2</v>
      </c>
      <c r="F20" s="9">
        <v>1.4879003939960243E-2</v>
      </c>
    </row>
    <row r="21" spans="1:6">
      <c r="B21" t="s">
        <v>79</v>
      </c>
      <c r="C21" s="77">
        <v>1</v>
      </c>
      <c r="D21" s="25">
        <v>50000</v>
      </c>
      <c r="E21" s="9">
        <v>9.0909090909090912E-2</v>
      </c>
      <c r="F21" s="9">
        <v>1.4879003939960243E-2</v>
      </c>
    </row>
    <row r="22" spans="1:6">
      <c r="C22" s="77"/>
      <c r="D22" s="25"/>
      <c r="E22" s="9"/>
      <c r="F22" s="9"/>
    </row>
    <row r="23" spans="1:6">
      <c r="A23" t="s">
        <v>133</v>
      </c>
      <c r="C23" s="77">
        <v>1</v>
      </c>
      <c r="D23" s="25">
        <v>1489040</v>
      </c>
      <c r="E23" s="9">
        <v>9.0909090909090912E-2</v>
      </c>
      <c r="F23" s="9">
        <v>0.44310864053516802</v>
      </c>
    </row>
    <row r="24" spans="1:6">
      <c r="B24" t="s">
        <v>53</v>
      </c>
      <c r="C24" s="77">
        <v>1</v>
      </c>
      <c r="D24" s="25">
        <v>1489040</v>
      </c>
      <c r="E24" s="9">
        <v>9.0909090909090912E-2</v>
      </c>
      <c r="F24" s="9">
        <v>0.44310864053516802</v>
      </c>
    </row>
    <row r="25" spans="1:6">
      <c r="C25" s="77"/>
      <c r="D25" s="25"/>
      <c r="E25" s="9"/>
      <c r="F25" s="9"/>
    </row>
    <row r="26" spans="1:6">
      <c r="A26" t="s">
        <v>126</v>
      </c>
      <c r="C26" s="77">
        <v>1</v>
      </c>
      <c r="D26" s="25">
        <v>125000</v>
      </c>
      <c r="E26" s="9">
        <v>9.0909090909090912E-2</v>
      </c>
      <c r="F26" s="9">
        <v>3.7197509849900605E-2</v>
      </c>
    </row>
    <row r="27" spans="1:6">
      <c r="B27" t="s">
        <v>53</v>
      </c>
      <c r="C27" s="77">
        <v>1</v>
      </c>
      <c r="D27" s="25">
        <v>125000</v>
      </c>
      <c r="E27" s="9">
        <v>9.0909090909090912E-2</v>
      </c>
      <c r="F27" s="9">
        <v>3.7197509849900605E-2</v>
      </c>
    </row>
    <row r="28" spans="1:6">
      <c r="C28" s="77"/>
      <c r="D28" s="25"/>
      <c r="E28" s="9"/>
      <c r="F28" s="9"/>
    </row>
    <row r="29" spans="1:6">
      <c r="A29" t="s">
        <v>120</v>
      </c>
      <c r="C29" s="77">
        <v>2</v>
      </c>
      <c r="D29" s="25">
        <v>376200</v>
      </c>
      <c r="E29" s="9">
        <v>0.18181818181818182</v>
      </c>
      <c r="F29" s="9">
        <v>0.11194962564426086</v>
      </c>
    </row>
    <row r="30" spans="1:6">
      <c r="B30" t="s">
        <v>53</v>
      </c>
      <c r="C30" s="77">
        <v>2</v>
      </c>
      <c r="D30" s="25">
        <v>376200</v>
      </c>
      <c r="E30" s="9">
        <v>0.18181818181818182</v>
      </c>
      <c r="F30" s="9">
        <v>0.11194962564426086</v>
      </c>
    </row>
    <row r="31" spans="1:6">
      <c r="C31" s="77"/>
      <c r="D31" s="25"/>
      <c r="E31" s="9"/>
      <c r="F31" s="9"/>
    </row>
    <row r="32" spans="1:6">
      <c r="A32" t="s">
        <v>131</v>
      </c>
      <c r="C32" s="77">
        <v>1</v>
      </c>
      <c r="D32" s="25">
        <v>500000</v>
      </c>
      <c r="E32" s="9">
        <v>9.0909090909090912E-2</v>
      </c>
      <c r="F32" s="9">
        <v>0.14879003939960242</v>
      </c>
    </row>
    <row r="33" spans="1:6">
      <c r="B33" t="s">
        <v>53</v>
      </c>
      <c r="C33" s="77">
        <v>1</v>
      </c>
      <c r="D33" s="25">
        <v>500000</v>
      </c>
      <c r="E33" s="9">
        <v>9.0909090909090912E-2</v>
      </c>
      <c r="F33" s="9">
        <v>0.14879003939960242</v>
      </c>
    </row>
    <row r="34" spans="1:6">
      <c r="C34" s="77"/>
      <c r="D34" s="25"/>
      <c r="E34" s="9"/>
      <c r="F34" s="9"/>
    </row>
    <row r="35" spans="1:6">
      <c r="A35" t="s">
        <v>129</v>
      </c>
      <c r="C35" s="77">
        <v>1</v>
      </c>
      <c r="D35" s="25">
        <v>50000</v>
      </c>
      <c r="E35" s="9">
        <v>9.0909090909090912E-2</v>
      </c>
      <c r="F35" s="9">
        <v>1.4879003939960243E-2</v>
      </c>
    </row>
    <row r="36" spans="1:6">
      <c r="B36" t="s">
        <v>53</v>
      </c>
      <c r="C36" s="77">
        <v>1</v>
      </c>
      <c r="D36" s="25">
        <v>50000</v>
      </c>
      <c r="E36" s="9">
        <v>9.0909090909090912E-2</v>
      </c>
      <c r="F36" s="9">
        <v>1.4879003939960243E-2</v>
      </c>
    </row>
    <row r="37" spans="1:6">
      <c r="C37" s="77"/>
      <c r="D37" s="25"/>
      <c r="E37" s="9"/>
      <c r="F37" s="9"/>
    </row>
    <row r="38" spans="1:6">
      <c r="A38" t="s">
        <v>29</v>
      </c>
      <c r="C38" s="77">
        <v>11</v>
      </c>
      <c r="D38" s="25">
        <v>3360440</v>
      </c>
      <c r="E38" s="9">
        <v>1</v>
      </c>
      <c r="F38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116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6" t="s">
        <v>0</v>
      </c>
      <c r="B1" s="86" t="s">
        <v>35</v>
      </c>
      <c r="C1" s="86" t="s">
        <v>26</v>
      </c>
      <c r="D1" s="86" t="s">
        <v>31</v>
      </c>
      <c r="E1" s="86" t="s">
        <v>27</v>
      </c>
      <c r="F1" s="86" t="s">
        <v>32</v>
      </c>
      <c r="G1" s="86" t="s">
        <v>36</v>
      </c>
      <c r="H1" s="86" t="s">
        <v>37</v>
      </c>
      <c r="I1" s="86" t="s">
        <v>38</v>
      </c>
      <c r="J1" s="86" t="s">
        <v>33</v>
      </c>
      <c r="K1" s="91" t="s">
        <v>42</v>
      </c>
      <c r="L1">
        <v>116</v>
      </c>
    </row>
    <row r="2" spans="1:12" ht="15">
      <c r="A2" s="106" t="s">
        <v>101</v>
      </c>
      <c r="B2" s="106" t="s">
        <v>144</v>
      </c>
      <c r="C2" s="106" t="s">
        <v>102</v>
      </c>
      <c r="D2" s="106" t="s">
        <v>103</v>
      </c>
      <c r="E2" s="106" t="s">
        <v>54</v>
      </c>
      <c r="F2" s="107">
        <v>667194</v>
      </c>
      <c r="G2" s="108">
        <v>500000</v>
      </c>
      <c r="H2" s="106" t="s">
        <v>76</v>
      </c>
      <c r="I2" s="106" t="s">
        <v>76</v>
      </c>
      <c r="J2" s="109">
        <v>44981</v>
      </c>
    </row>
    <row r="3" spans="1:12" ht="15">
      <c r="A3" s="106" t="s">
        <v>101</v>
      </c>
      <c r="B3" s="106" t="s">
        <v>144</v>
      </c>
      <c r="C3" s="106" t="s">
        <v>102</v>
      </c>
      <c r="D3" s="106" t="s">
        <v>103</v>
      </c>
      <c r="E3" s="106" t="s">
        <v>54</v>
      </c>
      <c r="F3" s="107">
        <v>667316</v>
      </c>
      <c r="G3" s="108">
        <v>429000</v>
      </c>
      <c r="H3" s="106" t="s">
        <v>76</v>
      </c>
      <c r="I3" s="106" t="s">
        <v>76</v>
      </c>
      <c r="J3" s="109">
        <v>44985</v>
      </c>
    </row>
    <row r="4" spans="1:12" ht="15">
      <c r="A4" s="106" t="s">
        <v>101</v>
      </c>
      <c r="B4" s="106" t="s">
        <v>144</v>
      </c>
      <c r="C4" s="106" t="s">
        <v>102</v>
      </c>
      <c r="D4" s="106" t="s">
        <v>103</v>
      </c>
      <c r="E4" s="106" t="s">
        <v>54</v>
      </c>
      <c r="F4" s="107">
        <v>667197</v>
      </c>
      <c r="G4" s="108">
        <v>419950</v>
      </c>
      <c r="H4" s="106" t="s">
        <v>76</v>
      </c>
      <c r="I4" s="106" t="s">
        <v>76</v>
      </c>
      <c r="J4" s="109">
        <v>44981</v>
      </c>
    </row>
    <row r="5" spans="1:12" ht="15">
      <c r="A5" s="106" t="s">
        <v>101</v>
      </c>
      <c r="B5" s="106" t="s">
        <v>144</v>
      </c>
      <c r="C5" s="106" t="s">
        <v>102</v>
      </c>
      <c r="D5" s="106" t="s">
        <v>103</v>
      </c>
      <c r="E5" s="106" t="s">
        <v>54</v>
      </c>
      <c r="F5" s="107">
        <v>666817</v>
      </c>
      <c r="G5" s="108">
        <v>400000</v>
      </c>
      <c r="H5" s="106" t="s">
        <v>76</v>
      </c>
      <c r="I5" s="106" t="s">
        <v>76</v>
      </c>
      <c r="J5" s="109">
        <v>44970</v>
      </c>
    </row>
    <row r="6" spans="1:12" ht="15">
      <c r="A6" s="106" t="s">
        <v>101</v>
      </c>
      <c r="B6" s="106" t="s">
        <v>144</v>
      </c>
      <c r="C6" s="106" t="s">
        <v>102</v>
      </c>
      <c r="D6" s="106" t="s">
        <v>103</v>
      </c>
      <c r="E6" s="106" t="s">
        <v>54</v>
      </c>
      <c r="F6" s="107">
        <v>667266</v>
      </c>
      <c r="G6" s="108">
        <v>521807</v>
      </c>
      <c r="H6" s="106" t="s">
        <v>76</v>
      </c>
      <c r="I6" s="106" t="s">
        <v>76</v>
      </c>
      <c r="J6" s="109">
        <v>44984</v>
      </c>
    </row>
    <row r="7" spans="1:12" ht="15">
      <c r="A7" s="106" t="s">
        <v>101</v>
      </c>
      <c r="B7" s="106" t="s">
        <v>144</v>
      </c>
      <c r="C7" s="106" t="s">
        <v>102</v>
      </c>
      <c r="D7" s="106" t="s">
        <v>103</v>
      </c>
      <c r="E7" s="106" t="s">
        <v>54</v>
      </c>
      <c r="F7" s="107">
        <v>667269</v>
      </c>
      <c r="G7" s="108">
        <v>399950</v>
      </c>
      <c r="H7" s="106" t="s">
        <v>76</v>
      </c>
      <c r="I7" s="106" t="s">
        <v>76</v>
      </c>
      <c r="J7" s="109">
        <v>44984</v>
      </c>
    </row>
    <row r="8" spans="1:12" ht="15">
      <c r="A8" s="106" t="s">
        <v>101</v>
      </c>
      <c r="B8" s="106" t="s">
        <v>144</v>
      </c>
      <c r="C8" s="106" t="s">
        <v>102</v>
      </c>
      <c r="D8" s="106" t="s">
        <v>103</v>
      </c>
      <c r="E8" s="106" t="s">
        <v>54</v>
      </c>
      <c r="F8" s="107">
        <v>667216</v>
      </c>
      <c r="G8" s="108">
        <v>424950</v>
      </c>
      <c r="H8" s="106" t="s">
        <v>76</v>
      </c>
      <c r="I8" s="106" t="s">
        <v>76</v>
      </c>
      <c r="J8" s="109">
        <v>44981</v>
      </c>
    </row>
    <row r="9" spans="1:12" ht="15">
      <c r="A9" s="106" t="s">
        <v>101</v>
      </c>
      <c r="B9" s="106" t="s">
        <v>144</v>
      </c>
      <c r="C9" s="106" t="s">
        <v>102</v>
      </c>
      <c r="D9" s="106" t="s">
        <v>103</v>
      </c>
      <c r="E9" s="106" t="s">
        <v>54</v>
      </c>
      <c r="F9" s="107">
        <v>667272</v>
      </c>
      <c r="G9" s="108">
        <v>394950</v>
      </c>
      <c r="H9" s="106" t="s">
        <v>76</v>
      </c>
      <c r="I9" s="106" t="s">
        <v>76</v>
      </c>
      <c r="J9" s="109">
        <v>44984</v>
      </c>
    </row>
    <row r="10" spans="1:12" ht="15">
      <c r="A10" s="106" t="s">
        <v>101</v>
      </c>
      <c r="B10" s="106" t="s">
        <v>144</v>
      </c>
      <c r="C10" s="106" t="s">
        <v>102</v>
      </c>
      <c r="D10" s="106" t="s">
        <v>103</v>
      </c>
      <c r="E10" s="106" t="s">
        <v>54</v>
      </c>
      <c r="F10" s="107">
        <v>666904</v>
      </c>
      <c r="G10" s="108">
        <v>425950</v>
      </c>
      <c r="H10" s="106" t="s">
        <v>76</v>
      </c>
      <c r="I10" s="106" t="s">
        <v>76</v>
      </c>
      <c r="J10" s="109">
        <v>44972</v>
      </c>
    </row>
    <row r="11" spans="1:12" ht="15">
      <c r="A11" s="106" t="s">
        <v>101</v>
      </c>
      <c r="B11" s="106" t="s">
        <v>144</v>
      </c>
      <c r="C11" s="106" t="s">
        <v>102</v>
      </c>
      <c r="D11" s="106" t="s">
        <v>103</v>
      </c>
      <c r="E11" s="106" t="s">
        <v>54</v>
      </c>
      <c r="F11" s="107">
        <v>666937</v>
      </c>
      <c r="G11" s="108">
        <v>385000</v>
      </c>
      <c r="H11" s="106" t="s">
        <v>76</v>
      </c>
      <c r="I11" s="106" t="s">
        <v>76</v>
      </c>
      <c r="J11" s="109">
        <v>44973</v>
      </c>
    </row>
    <row r="12" spans="1:12" ht="15">
      <c r="A12" s="106" t="s">
        <v>101</v>
      </c>
      <c r="B12" s="106" t="s">
        <v>144</v>
      </c>
      <c r="C12" s="106" t="s">
        <v>102</v>
      </c>
      <c r="D12" s="106" t="s">
        <v>103</v>
      </c>
      <c r="E12" s="106" t="s">
        <v>54</v>
      </c>
      <c r="F12" s="107">
        <v>666643</v>
      </c>
      <c r="G12" s="108">
        <v>424950</v>
      </c>
      <c r="H12" s="106" t="s">
        <v>76</v>
      </c>
      <c r="I12" s="106" t="s">
        <v>76</v>
      </c>
      <c r="J12" s="109">
        <v>44964</v>
      </c>
    </row>
    <row r="13" spans="1:12" ht="15">
      <c r="A13" s="106" t="s">
        <v>79</v>
      </c>
      <c r="B13" s="106" t="s">
        <v>145</v>
      </c>
      <c r="C13" s="106" t="s">
        <v>80</v>
      </c>
      <c r="D13" s="106" t="s">
        <v>81</v>
      </c>
      <c r="E13" s="106" t="s">
        <v>54</v>
      </c>
      <c r="F13" s="107">
        <v>667149</v>
      </c>
      <c r="G13" s="108">
        <v>330000</v>
      </c>
      <c r="H13" s="106" t="s">
        <v>57</v>
      </c>
      <c r="I13" s="106" t="s">
        <v>76</v>
      </c>
      <c r="J13" s="109">
        <v>44980</v>
      </c>
    </row>
    <row r="14" spans="1:12" ht="15">
      <c r="A14" s="106" t="s">
        <v>79</v>
      </c>
      <c r="B14" s="106" t="s">
        <v>145</v>
      </c>
      <c r="C14" s="106" t="s">
        <v>80</v>
      </c>
      <c r="D14" s="106" t="s">
        <v>81</v>
      </c>
      <c r="E14" s="106" t="s">
        <v>59</v>
      </c>
      <c r="F14" s="107">
        <v>666749</v>
      </c>
      <c r="G14" s="108">
        <v>245000</v>
      </c>
      <c r="H14" s="106" t="s">
        <v>57</v>
      </c>
      <c r="I14" s="106" t="s">
        <v>76</v>
      </c>
      <c r="J14" s="109">
        <v>44967</v>
      </c>
    </row>
    <row r="15" spans="1:12" ht="15">
      <c r="A15" s="106" t="s">
        <v>79</v>
      </c>
      <c r="B15" s="106" t="s">
        <v>145</v>
      </c>
      <c r="C15" s="106" t="s">
        <v>89</v>
      </c>
      <c r="D15" s="106" t="s">
        <v>90</v>
      </c>
      <c r="E15" s="106" t="s">
        <v>59</v>
      </c>
      <c r="F15" s="107">
        <v>666589</v>
      </c>
      <c r="G15" s="108">
        <v>33500</v>
      </c>
      <c r="H15" s="106" t="s">
        <v>57</v>
      </c>
      <c r="I15" s="106" t="s">
        <v>76</v>
      </c>
      <c r="J15" s="109">
        <v>44963</v>
      </c>
    </row>
    <row r="16" spans="1:12" ht="15">
      <c r="A16" s="106" t="s">
        <v>79</v>
      </c>
      <c r="B16" s="106" t="s">
        <v>145</v>
      </c>
      <c r="C16" s="106" t="s">
        <v>80</v>
      </c>
      <c r="D16" s="106" t="s">
        <v>81</v>
      </c>
      <c r="E16" s="106" t="s">
        <v>54</v>
      </c>
      <c r="F16" s="107">
        <v>666545</v>
      </c>
      <c r="G16" s="108">
        <v>470000</v>
      </c>
      <c r="H16" s="106" t="s">
        <v>57</v>
      </c>
      <c r="I16" s="106" t="s">
        <v>76</v>
      </c>
      <c r="J16" s="109">
        <v>44960</v>
      </c>
    </row>
    <row r="17" spans="1:10" ht="15">
      <c r="A17" s="106" t="s">
        <v>66</v>
      </c>
      <c r="B17" s="106" t="s">
        <v>146</v>
      </c>
      <c r="C17" s="106" t="s">
        <v>106</v>
      </c>
      <c r="D17" s="106" t="s">
        <v>115</v>
      </c>
      <c r="E17" s="106" t="s">
        <v>104</v>
      </c>
      <c r="F17" s="107">
        <v>667062</v>
      </c>
      <c r="G17" s="108">
        <v>285000</v>
      </c>
      <c r="H17" s="106" t="s">
        <v>57</v>
      </c>
      <c r="I17" s="106" t="s">
        <v>76</v>
      </c>
      <c r="J17" s="109">
        <v>44978</v>
      </c>
    </row>
    <row r="18" spans="1:10" ht="15">
      <c r="A18" s="106" t="s">
        <v>66</v>
      </c>
      <c r="B18" s="106" t="s">
        <v>146</v>
      </c>
      <c r="C18" s="106" t="s">
        <v>73</v>
      </c>
      <c r="D18" s="106" t="s">
        <v>84</v>
      </c>
      <c r="E18" s="106" t="s">
        <v>104</v>
      </c>
      <c r="F18" s="107">
        <v>667093</v>
      </c>
      <c r="G18" s="108">
        <v>340000</v>
      </c>
      <c r="H18" s="106" t="s">
        <v>57</v>
      </c>
      <c r="I18" s="106" t="s">
        <v>76</v>
      </c>
      <c r="J18" s="109">
        <v>44979</v>
      </c>
    </row>
    <row r="19" spans="1:10" ht="15">
      <c r="A19" s="106" t="s">
        <v>66</v>
      </c>
      <c r="B19" s="106" t="s">
        <v>146</v>
      </c>
      <c r="C19" s="106" t="s">
        <v>67</v>
      </c>
      <c r="D19" s="106" t="s">
        <v>68</v>
      </c>
      <c r="E19" s="106" t="s">
        <v>54</v>
      </c>
      <c r="F19" s="107">
        <v>667085</v>
      </c>
      <c r="G19" s="108">
        <v>540000</v>
      </c>
      <c r="H19" s="106" t="s">
        <v>57</v>
      </c>
      <c r="I19" s="106" t="s">
        <v>76</v>
      </c>
      <c r="J19" s="109">
        <v>44979</v>
      </c>
    </row>
    <row r="20" spans="1:10" ht="15">
      <c r="A20" s="106" t="s">
        <v>66</v>
      </c>
      <c r="B20" s="106" t="s">
        <v>146</v>
      </c>
      <c r="C20" s="106" t="s">
        <v>73</v>
      </c>
      <c r="D20" s="106" t="s">
        <v>93</v>
      </c>
      <c r="E20" s="106" t="s">
        <v>54</v>
      </c>
      <c r="F20" s="107">
        <v>667150</v>
      </c>
      <c r="G20" s="108">
        <v>382500</v>
      </c>
      <c r="H20" s="106" t="s">
        <v>57</v>
      </c>
      <c r="I20" s="106" t="s">
        <v>76</v>
      </c>
      <c r="J20" s="109">
        <v>44980</v>
      </c>
    </row>
    <row r="21" spans="1:10" ht="15">
      <c r="A21" s="106" t="s">
        <v>66</v>
      </c>
      <c r="B21" s="106" t="s">
        <v>146</v>
      </c>
      <c r="C21" s="106" t="s">
        <v>106</v>
      </c>
      <c r="D21" s="106" t="s">
        <v>111</v>
      </c>
      <c r="E21" s="106" t="s">
        <v>54</v>
      </c>
      <c r="F21" s="107">
        <v>666958</v>
      </c>
      <c r="G21" s="108">
        <v>357237</v>
      </c>
      <c r="H21" s="106" t="s">
        <v>76</v>
      </c>
      <c r="I21" s="106" t="s">
        <v>76</v>
      </c>
      <c r="J21" s="109">
        <v>44974</v>
      </c>
    </row>
    <row r="22" spans="1:10" ht="15">
      <c r="A22" s="106" t="s">
        <v>66</v>
      </c>
      <c r="B22" s="106" t="s">
        <v>146</v>
      </c>
      <c r="C22" s="106" t="s">
        <v>106</v>
      </c>
      <c r="D22" s="106" t="s">
        <v>107</v>
      </c>
      <c r="E22" s="106" t="s">
        <v>54</v>
      </c>
      <c r="F22" s="107">
        <v>666836</v>
      </c>
      <c r="G22" s="108">
        <v>565000</v>
      </c>
      <c r="H22" s="106" t="s">
        <v>57</v>
      </c>
      <c r="I22" s="106" t="s">
        <v>76</v>
      </c>
      <c r="J22" s="109">
        <v>44970</v>
      </c>
    </row>
    <row r="23" spans="1:10" ht="15">
      <c r="A23" s="106" t="s">
        <v>66</v>
      </c>
      <c r="B23" s="106" t="s">
        <v>146</v>
      </c>
      <c r="C23" s="106" t="s">
        <v>112</v>
      </c>
      <c r="D23" s="106" t="s">
        <v>113</v>
      </c>
      <c r="E23" s="106" t="s">
        <v>54</v>
      </c>
      <c r="F23" s="107">
        <v>666908</v>
      </c>
      <c r="G23" s="108">
        <v>740000</v>
      </c>
      <c r="H23" s="106" t="s">
        <v>57</v>
      </c>
      <c r="I23" s="106" t="s">
        <v>76</v>
      </c>
      <c r="J23" s="109">
        <v>44972</v>
      </c>
    </row>
    <row r="24" spans="1:10" ht="15">
      <c r="A24" s="106" t="s">
        <v>66</v>
      </c>
      <c r="B24" s="106" t="s">
        <v>146</v>
      </c>
      <c r="C24" s="106" t="s">
        <v>73</v>
      </c>
      <c r="D24" s="106" t="s">
        <v>93</v>
      </c>
      <c r="E24" s="106" t="s">
        <v>54</v>
      </c>
      <c r="F24" s="107">
        <v>666854</v>
      </c>
      <c r="G24" s="108">
        <v>420000</v>
      </c>
      <c r="H24" s="106" t="s">
        <v>57</v>
      </c>
      <c r="I24" s="106" t="s">
        <v>76</v>
      </c>
      <c r="J24" s="109">
        <v>44971</v>
      </c>
    </row>
    <row r="25" spans="1:10" ht="15">
      <c r="A25" s="106" t="s">
        <v>66</v>
      </c>
      <c r="B25" s="106" t="s">
        <v>146</v>
      </c>
      <c r="C25" s="106" t="s">
        <v>73</v>
      </c>
      <c r="D25" s="106" t="s">
        <v>93</v>
      </c>
      <c r="E25" s="106" t="s">
        <v>54</v>
      </c>
      <c r="F25" s="107">
        <v>666843</v>
      </c>
      <c r="G25" s="108">
        <v>530000</v>
      </c>
      <c r="H25" s="106" t="s">
        <v>57</v>
      </c>
      <c r="I25" s="106" t="s">
        <v>76</v>
      </c>
      <c r="J25" s="109">
        <v>44971</v>
      </c>
    </row>
    <row r="26" spans="1:10" ht="15">
      <c r="A26" s="106" t="s">
        <v>66</v>
      </c>
      <c r="B26" s="106" t="s">
        <v>146</v>
      </c>
      <c r="C26" s="106" t="s">
        <v>73</v>
      </c>
      <c r="D26" s="106" t="s">
        <v>84</v>
      </c>
      <c r="E26" s="106" t="s">
        <v>59</v>
      </c>
      <c r="F26" s="107">
        <v>666616</v>
      </c>
      <c r="G26" s="108">
        <v>41846</v>
      </c>
      <c r="H26" s="106" t="s">
        <v>57</v>
      </c>
      <c r="I26" s="106" t="s">
        <v>76</v>
      </c>
      <c r="J26" s="109">
        <v>44964</v>
      </c>
    </row>
    <row r="27" spans="1:10" ht="15">
      <c r="A27" s="106" t="s">
        <v>66</v>
      </c>
      <c r="B27" s="106" t="s">
        <v>146</v>
      </c>
      <c r="C27" s="106" t="s">
        <v>73</v>
      </c>
      <c r="D27" s="106" t="s">
        <v>93</v>
      </c>
      <c r="E27" s="106" t="s">
        <v>54</v>
      </c>
      <c r="F27" s="107">
        <v>666614</v>
      </c>
      <c r="G27" s="108">
        <v>372000</v>
      </c>
      <c r="H27" s="106" t="s">
        <v>57</v>
      </c>
      <c r="I27" s="106" t="s">
        <v>76</v>
      </c>
      <c r="J27" s="109">
        <v>44964</v>
      </c>
    </row>
    <row r="28" spans="1:10" ht="15">
      <c r="A28" s="106" t="s">
        <v>66</v>
      </c>
      <c r="B28" s="106" t="s">
        <v>146</v>
      </c>
      <c r="C28" s="106" t="s">
        <v>73</v>
      </c>
      <c r="D28" s="106" t="s">
        <v>84</v>
      </c>
      <c r="E28" s="106" t="s">
        <v>83</v>
      </c>
      <c r="F28" s="107">
        <v>666549</v>
      </c>
      <c r="G28" s="108">
        <v>700000</v>
      </c>
      <c r="H28" s="106" t="s">
        <v>57</v>
      </c>
      <c r="I28" s="106" t="s">
        <v>76</v>
      </c>
      <c r="J28" s="109">
        <v>44960</v>
      </c>
    </row>
    <row r="29" spans="1:10" ht="15">
      <c r="A29" s="106" t="s">
        <v>66</v>
      </c>
      <c r="B29" s="106" t="s">
        <v>146</v>
      </c>
      <c r="C29" s="106" t="s">
        <v>77</v>
      </c>
      <c r="D29" s="106" t="s">
        <v>78</v>
      </c>
      <c r="E29" s="106" t="s">
        <v>54</v>
      </c>
      <c r="F29" s="107">
        <v>666543</v>
      </c>
      <c r="G29" s="108">
        <v>277500</v>
      </c>
      <c r="H29" s="106" t="s">
        <v>57</v>
      </c>
      <c r="I29" s="106" t="s">
        <v>76</v>
      </c>
      <c r="J29" s="109">
        <v>44960</v>
      </c>
    </row>
    <row r="30" spans="1:10" ht="15">
      <c r="A30" s="106" t="s">
        <v>66</v>
      </c>
      <c r="B30" s="106" t="s">
        <v>146</v>
      </c>
      <c r="C30" s="106" t="s">
        <v>67</v>
      </c>
      <c r="D30" s="106" t="s">
        <v>68</v>
      </c>
      <c r="E30" s="106" t="s">
        <v>54</v>
      </c>
      <c r="F30" s="107">
        <v>666478</v>
      </c>
      <c r="G30" s="108">
        <v>450000</v>
      </c>
      <c r="H30" s="106" t="s">
        <v>57</v>
      </c>
      <c r="I30" s="106" t="s">
        <v>76</v>
      </c>
      <c r="J30" s="109">
        <v>44958</v>
      </c>
    </row>
    <row r="31" spans="1:10" ht="15">
      <c r="A31" s="106" t="s">
        <v>66</v>
      </c>
      <c r="B31" s="106" t="s">
        <v>146</v>
      </c>
      <c r="C31" s="106" t="s">
        <v>89</v>
      </c>
      <c r="D31" s="106" t="s">
        <v>114</v>
      </c>
      <c r="E31" s="106" t="s">
        <v>54</v>
      </c>
      <c r="F31" s="107">
        <v>667049</v>
      </c>
      <c r="G31" s="108">
        <v>309450</v>
      </c>
      <c r="H31" s="106" t="s">
        <v>57</v>
      </c>
      <c r="I31" s="106" t="s">
        <v>76</v>
      </c>
      <c r="J31" s="109">
        <v>44978</v>
      </c>
    </row>
    <row r="32" spans="1:10" ht="15">
      <c r="A32" s="106" t="s">
        <v>66</v>
      </c>
      <c r="B32" s="106" t="s">
        <v>146</v>
      </c>
      <c r="C32" s="106" t="s">
        <v>106</v>
      </c>
      <c r="D32" s="106" t="s">
        <v>111</v>
      </c>
      <c r="E32" s="106" t="s">
        <v>54</v>
      </c>
      <c r="F32" s="107">
        <v>666881</v>
      </c>
      <c r="G32" s="108">
        <v>344407</v>
      </c>
      <c r="H32" s="106" t="s">
        <v>76</v>
      </c>
      <c r="I32" s="106" t="s">
        <v>76</v>
      </c>
      <c r="J32" s="109">
        <v>44972</v>
      </c>
    </row>
    <row r="33" spans="1:10" ht="15">
      <c r="A33" s="106" t="s">
        <v>66</v>
      </c>
      <c r="B33" s="106" t="s">
        <v>146</v>
      </c>
      <c r="C33" s="106" t="s">
        <v>106</v>
      </c>
      <c r="D33" s="106" t="s">
        <v>111</v>
      </c>
      <c r="E33" s="106" t="s">
        <v>54</v>
      </c>
      <c r="F33" s="107">
        <v>667252</v>
      </c>
      <c r="G33" s="108">
        <v>358642</v>
      </c>
      <c r="H33" s="106" t="s">
        <v>76</v>
      </c>
      <c r="I33" s="106" t="s">
        <v>76</v>
      </c>
      <c r="J33" s="109">
        <v>44984</v>
      </c>
    </row>
    <row r="34" spans="1:10" ht="15">
      <c r="A34" s="106" t="s">
        <v>66</v>
      </c>
      <c r="B34" s="106" t="s">
        <v>146</v>
      </c>
      <c r="C34" s="106" t="s">
        <v>73</v>
      </c>
      <c r="D34" s="106" t="s">
        <v>93</v>
      </c>
      <c r="E34" s="106" t="s">
        <v>54</v>
      </c>
      <c r="F34" s="107">
        <v>667294</v>
      </c>
      <c r="G34" s="108">
        <v>425000</v>
      </c>
      <c r="H34" s="106" t="s">
        <v>57</v>
      </c>
      <c r="I34" s="106" t="s">
        <v>76</v>
      </c>
      <c r="J34" s="109">
        <v>44985</v>
      </c>
    </row>
    <row r="35" spans="1:10" ht="15">
      <c r="A35" s="106" t="s">
        <v>66</v>
      </c>
      <c r="B35" s="106" t="s">
        <v>146</v>
      </c>
      <c r="C35" s="106" t="s">
        <v>73</v>
      </c>
      <c r="D35" s="106" t="s">
        <v>84</v>
      </c>
      <c r="E35" s="106" t="s">
        <v>54</v>
      </c>
      <c r="F35" s="107">
        <v>667291</v>
      </c>
      <c r="G35" s="108">
        <v>455000</v>
      </c>
      <c r="H35" s="106" t="s">
        <v>57</v>
      </c>
      <c r="I35" s="106" t="s">
        <v>76</v>
      </c>
      <c r="J35" s="109">
        <v>44985</v>
      </c>
    </row>
    <row r="36" spans="1:10" ht="15">
      <c r="A36" s="106" t="s">
        <v>66</v>
      </c>
      <c r="B36" s="106" t="s">
        <v>146</v>
      </c>
      <c r="C36" s="106" t="s">
        <v>73</v>
      </c>
      <c r="D36" s="106" t="s">
        <v>84</v>
      </c>
      <c r="E36" s="106" t="s">
        <v>59</v>
      </c>
      <c r="F36" s="107">
        <v>666767</v>
      </c>
      <c r="G36" s="108">
        <v>19000</v>
      </c>
      <c r="H36" s="106" t="s">
        <v>57</v>
      </c>
      <c r="I36" s="106" t="s">
        <v>76</v>
      </c>
      <c r="J36" s="109">
        <v>44967</v>
      </c>
    </row>
    <row r="37" spans="1:10" ht="15">
      <c r="A37" s="106" t="s">
        <v>66</v>
      </c>
      <c r="B37" s="106" t="s">
        <v>146</v>
      </c>
      <c r="C37" s="106" t="s">
        <v>106</v>
      </c>
      <c r="D37" s="106" t="s">
        <v>111</v>
      </c>
      <c r="E37" s="106" t="s">
        <v>54</v>
      </c>
      <c r="F37" s="107">
        <v>667259</v>
      </c>
      <c r="G37" s="108">
        <v>356000</v>
      </c>
      <c r="H37" s="106" t="s">
        <v>76</v>
      </c>
      <c r="I37" s="106" t="s">
        <v>76</v>
      </c>
      <c r="J37" s="109">
        <v>44984</v>
      </c>
    </row>
    <row r="38" spans="1:10" ht="15">
      <c r="A38" s="106" t="s">
        <v>66</v>
      </c>
      <c r="B38" s="106" t="s">
        <v>146</v>
      </c>
      <c r="C38" s="106" t="s">
        <v>73</v>
      </c>
      <c r="D38" s="106" t="s">
        <v>84</v>
      </c>
      <c r="E38" s="106" t="s">
        <v>54</v>
      </c>
      <c r="F38" s="107">
        <v>666793</v>
      </c>
      <c r="G38" s="108">
        <v>102000</v>
      </c>
      <c r="H38" s="106" t="s">
        <v>57</v>
      </c>
      <c r="I38" s="106" t="s">
        <v>76</v>
      </c>
      <c r="J38" s="109">
        <v>44970</v>
      </c>
    </row>
    <row r="39" spans="1:10" ht="15">
      <c r="A39" s="106" t="s">
        <v>91</v>
      </c>
      <c r="B39" s="106" t="s">
        <v>147</v>
      </c>
      <c r="C39" s="106" t="s">
        <v>64</v>
      </c>
      <c r="D39" s="106" t="s">
        <v>92</v>
      </c>
      <c r="E39" s="106" t="s">
        <v>104</v>
      </c>
      <c r="F39" s="107">
        <v>666820</v>
      </c>
      <c r="G39" s="108">
        <v>292000</v>
      </c>
      <c r="H39" s="106" t="s">
        <v>57</v>
      </c>
      <c r="I39" s="106" t="s">
        <v>76</v>
      </c>
      <c r="J39" s="109">
        <v>44970</v>
      </c>
    </row>
    <row r="40" spans="1:10" ht="15">
      <c r="A40" s="106" t="s">
        <v>91</v>
      </c>
      <c r="B40" s="106" t="s">
        <v>147</v>
      </c>
      <c r="C40" s="106" t="s">
        <v>64</v>
      </c>
      <c r="D40" s="106" t="s">
        <v>92</v>
      </c>
      <c r="E40" s="106" t="s">
        <v>54</v>
      </c>
      <c r="F40" s="107">
        <v>666611</v>
      </c>
      <c r="G40" s="108">
        <v>327000</v>
      </c>
      <c r="H40" s="106" t="s">
        <v>57</v>
      </c>
      <c r="I40" s="106" t="s">
        <v>76</v>
      </c>
      <c r="J40" s="109">
        <v>44964</v>
      </c>
    </row>
    <row r="41" spans="1:10" ht="15">
      <c r="A41" s="106" t="s">
        <v>91</v>
      </c>
      <c r="B41" s="106" t="s">
        <v>147</v>
      </c>
      <c r="C41" s="106" t="s">
        <v>64</v>
      </c>
      <c r="D41" s="106" t="s">
        <v>92</v>
      </c>
      <c r="E41" s="106" t="s">
        <v>59</v>
      </c>
      <c r="F41" s="107">
        <v>667039</v>
      </c>
      <c r="G41" s="108">
        <v>150000</v>
      </c>
      <c r="H41" s="106" t="s">
        <v>57</v>
      </c>
      <c r="I41" s="106" t="s">
        <v>76</v>
      </c>
      <c r="J41" s="109">
        <v>44978</v>
      </c>
    </row>
    <row r="42" spans="1:10" ht="15">
      <c r="A42" s="106" t="s">
        <v>91</v>
      </c>
      <c r="B42" s="106" t="s">
        <v>147</v>
      </c>
      <c r="C42" s="106" t="s">
        <v>64</v>
      </c>
      <c r="D42" s="106" t="s">
        <v>92</v>
      </c>
      <c r="E42" s="106" t="s">
        <v>59</v>
      </c>
      <c r="F42" s="107">
        <v>667038</v>
      </c>
      <c r="G42" s="108">
        <v>75000</v>
      </c>
      <c r="H42" s="106" t="s">
        <v>57</v>
      </c>
      <c r="I42" s="106" t="s">
        <v>76</v>
      </c>
      <c r="J42" s="109">
        <v>44978</v>
      </c>
    </row>
    <row r="43" spans="1:10" ht="15">
      <c r="A43" s="106" t="s">
        <v>95</v>
      </c>
      <c r="B43" s="106" t="s">
        <v>148</v>
      </c>
      <c r="C43" s="106" t="s">
        <v>108</v>
      </c>
      <c r="D43" s="106" t="s">
        <v>109</v>
      </c>
      <c r="E43" s="106" t="s">
        <v>54</v>
      </c>
      <c r="F43" s="107">
        <v>666862</v>
      </c>
      <c r="G43" s="108">
        <v>555000</v>
      </c>
      <c r="H43" s="106" t="s">
        <v>57</v>
      </c>
      <c r="I43" s="106" t="s">
        <v>76</v>
      </c>
      <c r="J43" s="109">
        <v>44971</v>
      </c>
    </row>
    <row r="44" spans="1:10" ht="15">
      <c r="A44" s="106" t="s">
        <v>95</v>
      </c>
      <c r="B44" s="106" t="s">
        <v>148</v>
      </c>
      <c r="C44" s="106" t="s">
        <v>80</v>
      </c>
      <c r="D44" s="106" t="s">
        <v>96</v>
      </c>
      <c r="E44" s="106" t="s">
        <v>54</v>
      </c>
      <c r="F44" s="107">
        <v>666623</v>
      </c>
      <c r="G44" s="108">
        <v>650000</v>
      </c>
      <c r="H44" s="106" t="s">
        <v>57</v>
      </c>
      <c r="I44" s="106" t="s">
        <v>76</v>
      </c>
      <c r="J44" s="109">
        <v>44964</v>
      </c>
    </row>
    <row r="45" spans="1:10" ht="15">
      <c r="A45" s="106" t="s">
        <v>53</v>
      </c>
      <c r="B45" s="106" t="s">
        <v>149</v>
      </c>
      <c r="C45" s="106" t="s">
        <v>71</v>
      </c>
      <c r="D45" s="106" t="s">
        <v>72</v>
      </c>
      <c r="E45" s="106" t="s">
        <v>54</v>
      </c>
      <c r="F45" s="107">
        <v>666495</v>
      </c>
      <c r="G45" s="108">
        <v>380000</v>
      </c>
      <c r="H45" s="106" t="s">
        <v>57</v>
      </c>
      <c r="I45" s="106" t="s">
        <v>76</v>
      </c>
      <c r="J45" s="109">
        <v>44959</v>
      </c>
    </row>
    <row r="46" spans="1:10" ht="15">
      <c r="A46" s="106" t="s">
        <v>53</v>
      </c>
      <c r="B46" s="106" t="s">
        <v>149</v>
      </c>
      <c r="C46" s="106" t="s">
        <v>60</v>
      </c>
      <c r="D46" s="106" t="s">
        <v>105</v>
      </c>
      <c r="E46" s="106" t="s">
        <v>104</v>
      </c>
      <c r="F46" s="107">
        <v>666755</v>
      </c>
      <c r="G46" s="108">
        <v>250000</v>
      </c>
      <c r="H46" s="106" t="s">
        <v>57</v>
      </c>
      <c r="I46" s="106" t="s">
        <v>76</v>
      </c>
      <c r="J46" s="109">
        <v>44967</v>
      </c>
    </row>
    <row r="47" spans="1:10" ht="15">
      <c r="A47" s="106" t="s">
        <v>53</v>
      </c>
      <c r="B47" s="106" t="s">
        <v>149</v>
      </c>
      <c r="C47" s="106" t="s">
        <v>60</v>
      </c>
      <c r="D47" s="106" t="s">
        <v>105</v>
      </c>
      <c r="E47" s="106" t="s">
        <v>54</v>
      </c>
      <c r="F47" s="107">
        <v>666921</v>
      </c>
      <c r="G47" s="108">
        <v>287500</v>
      </c>
      <c r="H47" s="106" t="s">
        <v>57</v>
      </c>
      <c r="I47" s="106" t="s">
        <v>76</v>
      </c>
      <c r="J47" s="109">
        <v>44973</v>
      </c>
    </row>
    <row r="48" spans="1:10" ht="15">
      <c r="A48" s="106" t="s">
        <v>53</v>
      </c>
      <c r="B48" s="106" t="s">
        <v>149</v>
      </c>
      <c r="C48" s="106" t="s">
        <v>62</v>
      </c>
      <c r="D48" s="106" t="s">
        <v>88</v>
      </c>
      <c r="E48" s="106" t="s">
        <v>54</v>
      </c>
      <c r="F48" s="107">
        <v>666570</v>
      </c>
      <c r="G48" s="108">
        <v>394000</v>
      </c>
      <c r="H48" s="106" t="s">
        <v>76</v>
      </c>
      <c r="I48" s="106" t="s">
        <v>76</v>
      </c>
      <c r="J48" s="109">
        <v>44963</v>
      </c>
    </row>
    <row r="49" spans="1:10" ht="15">
      <c r="A49" s="106" t="s">
        <v>53</v>
      </c>
      <c r="B49" s="106" t="s">
        <v>149</v>
      </c>
      <c r="C49" s="106" t="s">
        <v>97</v>
      </c>
      <c r="D49" s="106" t="s">
        <v>98</v>
      </c>
      <c r="E49" s="106" t="s">
        <v>59</v>
      </c>
      <c r="F49" s="107">
        <v>666627</v>
      </c>
      <c r="G49" s="108">
        <v>10000</v>
      </c>
      <c r="H49" s="106" t="s">
        <v>57</v>
      </c>
      <c r="I49" s="106" t="s">
        <v>76</v>
      </c>
      <c r="J49" s="109">
        <v>44964</v>
      </c>
    </row>
    <row r="50" spans="1:10" ht="15">
      <c r="A50" s="106" t="s">
        <v>53</v>
      </c>
      <c r="B50" s="106" t="s">
        <v>149</v>
      </c>
      <c r="C50" s="106" t="s">
        <v>97</v>
      </c>
      <c r="D50" s="106" t="s">
        <v>98</v>
      </c>
      <c r="E50" s="106" t="s">
        <v>59</v>
      </c>
      <c r="F50" s="107">
        <v>666629</v>
      </c>
      <c r="G50" s="108">
        <v>17000</v>
      </c>
      <c r="H50" s="106" t="s">
        <v>57</v>
      </c>
      <c r="I50" s="106" t="s">
        <v>76</v>
      </c>
      <c r="J50" s="109">
        <v>44964</v>
      </c>
    </row>
    <row r="51" spans="1:10" ht="15">
      <c r="A51" s="106" t="s">
        <v>53</v>
      </c>
      <c r="B51" s="106" t="s">
        <v>149</v>
      </c>
      <c r="C51" s="106" t="s">
        <v>86</v>
      </c>
      <c r="D51" s="106" t="s">
        <v>87</v>
      </c>
      <c r="E51" s="106" t="s">
        <v>54</v>
      </c>
      <c r="F51" s="107">
        <v>666562</v>
      </c>
      <c r="G51" s="108">
        <v>197500</v>
      </c>
      <c r="H51" s="106" t="s">
        <v>57</v>
      </c>
      <c r="I51" s="106" t="s">
        <v>76</v>
      </c>
      <c r="J51" s="109">
        <v>44960</v>
      </c>
    </row>
    <row r="52" spans="1:10" ht="15">
      <c r="A52" s="106" t="s">
        <v>53</v>
      </c>
      <c r="B52" s="106" t="s">
        <v>149</v>
      </c>
      <c r="C52" s="106" t="s">
        <v>64</v>
      </c>
      <c r="D52" s="106" t="s">
        <v>85</v>
      </c>
      <c r="E52" s="106" t="s">
        <v>54</v>
      </c>
      <c r="F52" s="107">
        <v>666559</v>
      </c>
      <c r="G52" s="108">
        <v>455000</v>
      </c>
      <c r="H52" s="106" t="s">
        <v>57</v>
      </c>
      <c r="I52" s="106" t="s">
        <v>76</v>
      </c>
      <c r="J52" s="109">
        <v>44960</v>
      </c>
    </row>
    <row r="53" spans="1:10" ht="15">
      <c r="A53" s="106" t="s">
        <v>53</v>
      </c>
      <c r="B53" s="106" t="s">
        <v>149</v>
      </c>
      <c r="C53" s="106" t="s">
        <v>86</v>
      </c>
      <c r="D53" s="106" t="s">
        <v>87</v>
      </c>
      <c r="E53" s="106" t="s">
        <v>59</v>
      </c>
      <c r="F53" s="107">
        <v>666770</v>
      </c>
      <c r="G53" s="108">
        <v>23000</v>
      </c>
      <c r="H53" s="106" t="s">
        <v>57</v>
      </c>
      <c r="I53" s="106" t="s">
        <v>76</v>
      </c>
      <c r="J53" s="109">
        <v>44967</v>
      </c>
    </row>
    <row r="54" spans="1:10" ht="15">
      <c r="A54" s="106" t="s">
        <v>53</v>
      </c>
      <c r="B54" s="106" t="s">
        <v>149</v>
      </c>
      <c r="C54" s="106" t="s">
        <v>73</v>
      </c>
      <c r="D54" s="106" t="s">
        <v>82</v>
      </c>
      <c r="E54" s="106" t="s">
        <v>59</v>
      </c>
      <c r="F54" s="107">
        <v>666547</v>
      </c>
      <c r="G54" s="108">
        <v>860975</v>
      </c>
      <c r="H54" s="106" t="s">
        <v>57</v>
      </c>
      <c r="I54" s="106" t="s">
        <v>76</v>
      </c>
      <c r="J54" s="109">
        <v>44960</v>
      </c>
    </row>
    <row r="55" spans="1:10" ht="15">
      <c r="A55" s="106" t="s">
        <v>53</v>
      </c>
      <c r="B55" s="106" t="s">
        <v>149</v>
      </c>
      <c r="C55" s="106" t="s">
        <v>86</v>
      </c>
      <c r="D55" s="106" t="s">
        <v>87</v>
      </c>
      <c r="E55" s="106" t="s">
        <v>54</v>
      </c>
      <c r="F55" s="107">
        <v>666760</v>
      </c>
      <c r="G55" s="108">
        <v>320000</v>
      </c>
      <c r="H55" s="106" t="s">
        <v>57</v>
      </c>
      <c r="I55" s="106" t="s">
        <v>76</v>
      </c>
      <c r="J55" s="109">
        <v>44967</v>
      </c>
    </row>
    <row r="56" spans="1:10" ht="15">
      <c r="A56" s="106" t="s">
        <v>53</v>
      </c>
      <c r="B56" s="106" t="s">
        <v>149</v>
      </c>
      <c r="C56" s="106" t="s">
        <v>71</v>
      </c>
      <c r="D56" s="106" t="s">
        <v>72</v>
      </c>
      <c r="E56" s="106" t="s">
        <v>59</v>
      </c>
      <c r="F56" s="107">
        <v>666797</v>
      </c>
      <c r="G56" s="108">
        <v>37777</v>
      </c>
      <c r="H56" s="106" t="s">
        <v>57</v>
      </c>
      <c r="I56" s="106" t="s">
        <v>76</v>
      </c>
      <c r="J56" s="109">
        <v>44970</v>
      </c>
    </row>
    <row r="57" spans="1:10" ht="15">
      <c r="A57" s="106" t="s">
        <v>53</v>
      </c>
      <c r="B57" s="106" t="s">
        <v>149</v>
      </c>
      <c r="C57" s="106" t="s">
        <v>73</v>
      </c>
      <c r="D57" s="106" t="s">
        <v>74</v>
      </c>
      <c r="E57" s="106" t="s">
        <v>59</v>
      </c>
      <c r="F57" s="107">
        <v>666536</v>
      </c>
      <c r="G57" s="108">
        <v>129900</v>
      </c>
      <c r="H57" s="106" t="s">
        <v>57</v>
      </c>
      <c r="I57" s="106" t="s">
        <v>76</v>
      </c>
      <c r="J57" s="109">
        <v>44960</v>
      </c>
    </row>
    <row r="58" spans="1:10" ht="15">
      <c r="A58" s="106" t="s">
        <v>53</v>
      </c>
      <c r="B58" s="106" t="s">
        <v>149</v>
      </c>
      <c r="C58" s="106" t="s">
        <v>86</v>
      </c>
      <c r="D58" s="106" t="s">
        <v>99</v>
      </c>
      <c r="E58" s="106" t="s">
        <v>54</v>
      </c>
      <c r="F58" s="107">
        <v>666631</v>
      </c>
      <c r="G58" s="108">
        <v>289000</v>
      </c>
      <c r="H58" s="106" t="s">
        <v>57</v>
      </c>
      <c r="I58" s="106" t="s">
        <v>76</v>
      </c>
      <c r="J58" s="109">
        <v>44964</v>
      </c>
    </row>
    <row r="59" spans="1:10" ht="15">
      <c r="A59" s="106" t="s">
        <v>53</v>
      </c>
      <c r="B59" s="106" t="s">
        <v>149</v>
      </c>
      <c r="C59" s="106" t="s">
        <v>73</v>
      </c>
      <c r="D59" s="106" t="s">
        <v>74</v>
      </c>
      <c r="E59" s="106" t="s">
        <v>54</v>
      </c>
      <c r="F59" s="107">
        <v>666520</v>
      </c>
      <c r="G59" s="108">
        <v>280000</v>
      </c>
      <c r="H59" s="106" t="s">
        <v>57</v>
      </c>
      <c r="I59" s="106" t="s">
        <v>76</v>
      </c>
      <c r="J59" s="109">
        <v>44959</v>
      </c>
    </row>
    <row r="60" spans="1:10" ht="15">
      <c r="A60" s="106" t="s">
        <v>53</v>
      </c>
      <c r="B60" s="106" t="s">
        <v>149</v>
      </c>
      <c r="C60" s="106" t="s">
        <v>55</v>
      </c>
      <c r="D60" s="106" t="s">
        <v>70</v>
      </c>
      <c r="E60" s="106" t="s">
        <v>54</v>
      </c>
      <c r="F60" s="107">
        <v>666486</v>
      </c>
      <c r="G60" s="108">
        <v>570000</v>
      </c>
      <c r="H60" s="106" t="s">
        <v>57</v>
      </c>
      <c r="I60" s="106" t="s">
        <v>76</v>
      </c>
      <c r="J60" s="109">
        <v>44958</v>
      </c>
    </row>
    <row r="61" spans="1:10" ht="15">
      <c r="A61" s="106" t="s">
        <v>53</v>
      </c>
      <c r="B61" s="106" t="s">
        <v>149</v>
      </c>
      <c r="C61" s="106" t="s">
        <v>62</v>
      </c>
      <c r="D61" s="106" t="s">
        <v>88</v>
      </c>
      <c r="E61" s="106" t="s">
        <v>54</v>
      </c>
      <c r="F61" s="107">
        <v>666806</v>
      </c>
      <c r="G61" s="108">
        <v>687000</v>
      </c>
      <c r="H61" s="106" t="s">
        <v>57</v>
      </c>
      <c r="I61" s="106" t="s">
        <v>76</v>
      </c>
      <c r="J61" s="109">
        <v>44970</v>
      </c>
    </row>
    <row r="62" spans="1:10" ht="15">
      <c r="A62" s="106" t="s">
        <v>53</v>
      </c>
      <c r="B62" s="106" t="s">
        <v>149</v>
      </c>
      <c r="C62" s="106" t="s">
        <v>62</v>
      </c>
      <c r="D62" s="106" t="s">
        <v>63</v>
      </c>
      <c r="E62" s="106" t="s">
        <v>59</v>
      </c>
      <c r="F62" s="107">
        <v>666473</v>
      </c>
      <c r="G62" s="108">
        <v>80000</v>
      </c>
      <c r="H62" s="106" t="s">
        <v>57</v>
      </c>
      <c r="I62" s="106" t="s">
        <v>76</v>
      </c>
      <c r="J62" s="109">
        <v>44958</v>
      </c>
    </row>
    <row r="63" spans="1:10" ht="15">
      <c r="A63" s="106" t="s">
        <v>53</v>
      </c>
      <c r="B63" s="106" t="s">
        <v>149</v>
      </c>
      <c r="C63" s="106" t="s">
        <v>55</v>
      </c>
      <c r="D63" s="106" t="s">
        <v>56</v>
      </c>
      <c r="E63" s="106" t="s">
        <v>54</v>
      </c>
      <c r="F63" s="107">
        <v>666462</v>
      </c>
      <c r="G63" s="108">
        <v>375000</v>
      </c>
      <c r="H63" s="106" t="s">
        <v>57</v>
      </c>
      <c r="I63" s="106" t="s">
        <v>76</v>
      </c>
      <c r="J63" s="109">
        <v>44958</v>
      </c>
    </row>
    <row r="64" spans="1:10" ht="15">
      <c r="A64" s="106" t="s">
        <v>53</v>
      </c>
      <c r="B64" s="106" t="s">
        <v>149</v>
      </c>
      <c r="C64" s="106" t="s">
        <v>86</v>
      </c>
      <c r="D64" s="106" t="s">
        <v>87</v>
      </c>
      <c r="E64" s="106" t="s">
        <v>54</v>
      </c>
      <c r="F64" s="107">
        <v>667053</v>
      </c>
      <c r="G64" s="108">
        <v>290000</v>
      </c>
      <c r="H64" s="106" t="s">
        <v>57</v>
      </c>
      <c r="I64" s="106" t="s">
        <v>76</v>
      </c>
      <c r="J64" s="109">
        <v>44978</v>
      </c>
    </row>
    <row r="65" spans="1:10" ht="15">
      <c r="A65" s="106" t="s">
        <v>53</v>
      </c>
      <c r="B65" s="106" t="s">
        <v>149</v>
      </c>
      <c r="C65" s="106" t="s">
        <v>73</v>
      </c>
      <c r="D65" s="106" t="s">
        <v>74</v>
      </c>
      <c r="E65" s="106" t="s">
        <v>54</v>
      </c>
      <c r="F65" s="107">
        <v>667018</v>
      </c>
      <c r="G65" s="108">
        <v>400000</v>
      </c>
      <c r="H65" s="106" t="s">
        <v>57</v>
      </c>
      <c r="I65" s="106" t="s">
        <v>76</v>
      </c>
      <c r="J65" s="109">
        <v>44974</v>
      </c>
    </row>
    <row r="66" spans="1:10" ht="15">
      <c r="A66" s="106" t="s">
        <v>53</v>
      </c>
      <c r="B66" s="106" t="s">
        <v>149</v>
      </c>
      <c r="C66" s="106" t="s">
        <v>86</v>
      </c>
      <c r="D66" s="106" t="s">
        <v>87</v>
      </c>
      <c r="E66" s="106" t="s">
        <v>54</v>
      </c>
      <c r="F66" s="107">
        <v>667014</v>
      </c>
      <c r="G66" s="108">
        <v>449000</v>
      </c>
      <c r="H66" s="106" t="s">
        <v>57</v>
      </c>
      <c r="I66" s="106" t="s">
        <v>76</v>
      </c>
      <c r="J66" s="109">
        <v>44974</v>
      </c>
    </row>
    <row r="67" spans="1:10" ht="15">
      <c r="A67" s="106" t="s">
        <v>53</v>
      </c>
      <c r="B67" s="106" t="s">
        <v>149</v>
      </c>
      <c r="C67" s="106" t="s">
        <v>86</v>
      </c>
      <c r="D67" s="106" t="s">
        <v>87</v>
      </c>
      <c r="E67" s="106" t="s">
        <v>54</v>
      </c>
      <c r="F67" s="107">
        <v>667319</v>
      </c>
      <c r="G67" s="108">
        <v>180000</v>
      </c>
      <c r="H67" s="106" t="s">
        <v>57</v>
      </c>
      <c r="I67" s="106" t="s">
        <v>76</v>
      </c>
      <c r="J67" s="109">
        <v>44985</v>
      </c>
    </row>
    <row r="68" spans="1:10" ht="15">
      <c r="A68" s="106" t="s">
        <v>53</v>
      </c>
      <c r="B68" s="106" t="s">
        <v>149</v>
      </c>
      <c r="C68" s="106" t="s">
        <v>86</v>
      </c>
      <c r="D68" s="106" t="s">
        <v>87</v>
      </c>
      <c r="E68" s="106" t="s">
        <v>59</v>
      </c>
      <c r="F68" s="107">
        <v>667314</v>
      </c>
      <c r="G68" s="108">
        <v>100000</v>
      </c>
      <c r="H68" s="106" t="s">
        <v>57</v>
      </c>
      <c r="I68" s="106" t="s">
        <v>76</v>
      </c>
      <c r="J68" s="109">
        <v>44985</v>
      </c>
    </row>
    <row r="69" spans="1:10" ht="15">
      <c r="A69" s="106" t="s">
        <v>53</v>
      </c>
      <c r="B69" s="106" t="s">
        <v>149</v>
      </c>
      <c r="C69" s="106" t="s">
        <v>60</v>
      </c>
      <c r="D69" s="106" t="s">
        <v>105</v>
      </c>
      <c r="E69" s="106" t="s">
        <v>104</v>
      </c>
      <c r="F69" s="107">
        <v>667307</v>
      </c>
      <c r="G69" s="108">
        <v>151000</v>
      </c>
      <c r="H69" s="106" t="s">
        <v>57</v>
      </c>
      <c r="I69" s="106" t="s">
        <v>76</v>
      </c>
      <c r="J69" s="109">
        <v>44985</v>
      </c>
    </row>
    <row r="70" spans="1:10" ht="15">
      <c r="A70" s="106" t="s">
        <v>53</v>
      </c>
      <c r="B70" s="106" t="s">
        <v>149</v>
      </c>
      <c r="C70" s="106" t="s">
        <v>71</v>
      </c>
      <c r="D70" s="106" t="s">
        <v>72</v>
      </c>
      <c r="E70" s="106" t="s">
        <v>59</v>
      </c>
      <c r="F70" s="107">
        <v>666527</v>
      </c>
      <c r="G70" s="108">
        <v>10500</v>
      </c>
      <c r="H70" s="106" t="s">
        <v>57</v>
      </c>
      <c r="I70" s="106" t="s">
        <v>76</v>
      </c>
      <c r="J70" s="109">
        <v>44959</v>
      </c>
    </row>
    <row r="71" spans="1:10" ht="15">
      <c r="A71" s="106" t="s">
        <v>53</v>
      </c>
      <c r="B71" s="106" t="s">
        <v>149</v>
      </c>
      <c r="C71" s="106" t="s">
        <v>73</v>
      </c>
      <c r="D71" s="106" t="s">
        <v>82</v>
      </c>
      <c r="E71" s="106" t="s">
        <v>59</v>
      </c>
      <c r="F71" s="107">
        <v>666714</v>
      </c>
      <c r="G71" s="108">
        <v>10000</v>
      </c>
      <c r="H71" s="106" t="s">
        <v>57</v>
      </c>
      <c r="I71" s="106" t="s">
        <v>76</v>
      </c>
      <c r="J71" s="109">
        <v>44966</v>
      </c>
    </row>
    <row r="72" spans="1:10" ht="15">
      <c r="A72" s="106" t="s">
        <v>53</v>
      </c>
      <c r="B72" s="106" t="s">
        <v>149</v>
      </c>
      <c r="C72" s="106" t="s">
        <v>60</v>
      </c>
      <c r="D72" s="106" t="s">
        <v>105</v>
      </c>
      <c r="E72" s="106" t="s">
        <v>54</v>
      </c>
      <c r="F72" s="107">
        <v>667298</v>
      </c>
      <c r="G72" s="108">
        <v>1700000</v>
      </c>
      <c r="H72" s="106" t="s">
        <v>57</v>
      </c>
      <c r="I72" s="106" t="s">
        <v>76</v>
      </c>
      <c r="J72" s="109">
        <v>44985</v>
      </c>
    </row>
    <row r="73" spans="1:10" ht="15">
      <c r="A73" s="106" t="s">
        <v>53</v>
      </c>
      <c r="B73" s="106" t="s">
        <v>149</v>
      </c>
      <c r="C73" s="106" t="s">
        <v>62</v>
      </c>
      <c r="D73" s="106" t="s">
        <v>88</v>
      </c>
      <c r="E73" s="106" t="s">
        <v>54</v>
      </c>
      <c r="F73" s="107">
        <v>666950</v>
      </c>
      <c r="G73" s="108">
        <v>375000</v>
      </c>
      <c r="H73" s="106" t="s">
        <v>76</v>
      </c>
      <c r="I73" s="106" t="s">
        <v>76</v>
      </c>
      <c r="J73" s="109">
        <v>44974</v>
      </c>
    </row>
    <row r="74" spans="1:10" ht="15">
      <c r="A74" s="106" t="s">
        <v>53</v>
      </c>
      <c r="B74" s="106" t="s">
        <v>149</v>
      </c>
      <c r="C74" s="106" t="s">
        <v>73</v>
      </c>
      <c r="D74" s="106" t="s">
        <v>82</v>
      </c>
      <c r="E74" s="106" t="s">
        <v>104</v>
      </c>
      <c r="F74" s="107">
        <v>667109</v>
      </c>
      <c r="G74" s="108">
        <v>309000</v>
      </c>
      <c r="H74" s="106" t="s">
        <v>57</v>
      </c>
      <c r="I74" s="106" t="s">
        <v>76</v>
      </c>
      <c r="J74" s="109">
        <v>44979</v>
      </c>
    </row>
    <row r="75" spans="1:10" ht="15">
      <c r="A75" s="106" t="s">
        <v>53</v>
      </c>
      <c r="B75" s="106" t="s">
        <v>149</v>
      </c>
      <c r="C75" s="106" t="s">
        <v>117</v>
      </c>
      <c r="D75" s="106" t="s">
        <v>92</v>
      </c>
      <c r="E75" s="106" t="s">
        <v>54</v>
      </c>
      <c r="F75" s="107">
        <v>667161</v>
      </c>
      <c r="G75" s="108">
        <v>450000</v>
      </c>
      <c r="H75" s="106" t="s">
        <v>57</v>
      </c>
      <c r="I75" s="106" t="s">
        <v>76</v>
      </c>
      <c r="J75" s="109">
        <v>44980</v>
      </c>
    </row>
    <row r="76" spans="1:10" ht="15">
      <c r="A76" s="106" t="s">
        <v>53</v>
      </c>
      <c r="B76" s="106" t="s">
        <v>149</v>
      </c>
      <c r="C76" s="106" t="s">
        <v>73</v>
      </c>
      <c r="D76" s="106" t="s">
        <v>74</v>
      </c>
      <c r="E76" s="106" t="s">
        <v>54</v>
      </c>
      <c r="F76" s="107">
        <v>667297</v>
      </c>
      <c r="G76" s="108">
        <v>365483</v>
      </c>
      <c r="H76" s="106" t="s">
        <v>76</v>
      </c>
      <c r="I76" s="106" t="s">
        <v>76</v>
      </c>
      <c r="J76" s="109">
        <v>44985</v>
      </c>
    </row>
    <row r="77" spans="1:10" ht="15">
      <c r="A77" s="106" t="s">
        <v>53</v>
      </c>
      <c r="B77" s="106" t="s">
        <v>149</v>
      </c>
      <c r="C77" s="106" t="s">
        <v>64</v>
      </c>
      <c r="D77" s="106" t="s">
        <v>85</v>
      </c>
      <c r="E77" s="106" t="s">
        <v>54</v>
      </c>
      <c r="F77" s="107">
        <v>667305</v>
      </c>
      <c r="G77" s="108">
        <v>355000</v>
      </c>
      <c r="H77" s="106" t="s">
        <v>57</v>
      </c>
      <c r="I77" s="106" t="s">
        <v>76</v>
      </c>
      <c r="J77" s="109">
        <v>44985</v>
      </c>
    </row>
    <row r="78" spans="1:10" ht="15">
      <c r="A78" s="106" t="s">
        <v>53</v>
      </c>
      <c r="B78" s="106" t="s">
        <v>149</v>
      </c>
      <c r="C78" s="106" t="s">
        <v>73</v>
      </c>
      <c r="D78" s="106" t="s">
        <v>82</v>
      </c>
      <c r="E78" s="106" t="s">
        <v>54</v>
      </c>
      <c r="F78" s="107">
        <v>666959</v>
      </c>
      <c r="G78" s="108">
        <v>410000</v>
      </c>
      <c r="H78" s="106" t="s">
        <v>57</v>
      </c>
      <c r="I78" s="106" t="s">
        <v>76</v>
      </c>
      <c r="J78" s="109">
        <v>44974</v>
      </c>
    </row>
    <row r="79" spans="1:10" ht="15">
      <c r="A79" s="106" t="s">
        <v>53</v>
      </c>
      <c r="B79" s="106" t="s">
        <v>149</v>
      </c>
      <c r="C79" s="106" t="s">
        <v>86</v>
      </c>
      <c r="D79" s="106" t="s">
        <v>100</v>
      </c>
      <c r="E79" s="106" t="s">
        <v>54</v>
      </c>
      <c r="F79" s="107">
        <v>666636</v>
      </c>
      <c r="G79" s="108">
        <v>122250</v>
      </c>
      <c r="H79" s="106" t="s">
        <v>57</v>
      </c>
      <c r="I79" s="106" t="s">
        <v>76</v>
      </c>
      <c r="J79" s="109">
        <v>44964</v>
      </c>
    </row>
    <row r="80" spans="1:10" ht="15">
      <c r="A80" s="106" t="s">
        <v>53</v>
      </c>
      <c r="B80" s="106" t="s">
        <v>149</v>
      </c>
      <c r="C80" s="106" t="s">
        <v>62</v>
      </c>
      <c r="D80" s="106" t="s">
        <v>88</v>
      </c>
      <c r="E80" s="106" t="s">
        <v>54</v>
      </c>
      <c r="F80" s="107">
        <v>666945</v>
      </c>
      <c r="G80" s="108">
        <v>333199</v>
      </c>
      <c r="H80" s="106" t="s">
        <v>57</v>
      </c>
      <c r="I80" s="106" t="s">
        <v>76</v>
      </c>
      <c r="J80" s="109">
        <v>44974</v>
      </c>
    </row>
    <row r="81" spans="1:10" ht="15">
      <c r="A81" s="106" t="s">
        <v>53</v>
      </c>
      <c r="B81" s="106" t="s">
        <v>149</v>
      </c>
      <c r="C81" s="106" t="s">
        <v>86</v>
      </c>
      <c r="D81" s="106" t="s">
        <v>116</v>
      </c>
      <c r="E81" s="106" t="s">
        <v>54</v>
      </c>
      <c r="F81" s="107">
        <v>667113</v>
      </c>
      <c r="G81" s="108">
        <v>349900</v>
      </c>
      <c r="H81" s="106" t="s">
        <v>57</v>
      </c>
      <c r="I81" s="106" t="s">
        <v>76</v>
      </c>
      <c r="J81" s="109">
        <v>44979</v>
      </c>
    </row>
    <row r="82" spans="1:10" ht="15">
      <c r="A82" s="106" t="s">
        <v>53</v>
      </c>
      <c r="B82" s="106" t="s">
        <v>149</v>
      </c>
      <c r="C82" s="106" t="s">
        <v>71</v>
      </c>
      <c r="D82" s="106" t="s">
        <v>72</v>
      </c>
      <c r="E82" s="106" t="s">
        <v>97</v>
      </c>
      <c r="F82" s="107">
        <v>667069</v>
      </c>
      <c r="G82" s="126"/>
      <c r="H82" s="106" t="s">
        <v>97</v>
      </c>
      <c r="I82" s="106" t="s">
        <v>97</v>
      </c>
      <c r="J82" s="109">
        <v>44978</v>
      </c>
    </row>
    <row r="83" spans="1:10" ht="15">
      <c r="A83" s="106" t="s">
        <v>53</v>
      </c>
      <c r="B83" s="106" t="s">
        <v>149</v>
      </c>
      <c r="C83" s="106" t="s">
        <v>73</v>
      </c>
      <c r="D83" s="106" t="s">
        <v>74</v>
      </c>
      <c r="E83" s="106" t="s">
        <v>54</v>
      </c>
      <c r="F83" s="107">
        <v>666716</v>
      </c>
      <c r="G83" s="108">
        <v>440159</v>
      </c>
      <c r="H83" s="106" t="s">
        <v>76</v>
      </c>
      <c r="I83" s="106" t="s">
        <v>76</v>
      </c>
      <c r="J83" s="109">
        <v>44966</v>
      </c>
    </row>
    <row r="84" spans="1:10" ht="15">
      <c r="A84" s="106" t="s">
        <v>53</v>
      </c>
      <c r="B84" s="106" t="s">
        <v>149</v>
      </c>
      <c r="C84" s="106" t="s">
        <v>62</v>
      </c>
      <c r="D84" s="106" t="s">
        <v>88</v>
      </c>
      <c r="E84" s="106" t="s">
        <v>59</v>
      </c>
      <c r="F84" s="107">
        <v>667099</v>
      </c>
      <c r="G84" s="108">
        <v>100000</v>
      </c>
      <c r="H84" s="106" t="s">
        <v>57</v>
      </c>
      <c r="I84" s="106" t="s">
        <v>76</v>
      </c>
      <c r="J84" s="109">
        <v>44979</v>
      </c>
    </row>
    <row r="85" spans="1:10" ht="15">
      <c r="A85" s="106" t="s">
        <v>53</v>
      </c>
      <c r="B85" s="106" t="s">
        <v>149</v>
      </c>
      <c r="C85" s="106" t="s">
        <v>73</v>
      </c>
      <c r="D85" s="106" t="s">
        <v>82</v>
      </c>
      <c r="E85" s="106" t="s">
        <v>59</v>
      </c>
      <c r="F85" s="107">
        <v>666719</v>
      </c>
      <c r="G85" s="108">
        <v>18000</v>
      </c>
      <c r="H85" s="106" t="s">
        <v>57</v>
      </c>
      <c r="I85" s="106" t="s">
        <v>76</v>
      </c>
      <c r="J85" s="109">
        <v>44966</v>
      </c>
    </row>
    <row r="86" spans="1:10" ht="15">
      <c r="A86" s="106" t="s">
        <v>53</v>
      </c>
      <c r="B86" s="106" t="s">
        <v>149</v>
      </c>
      <c r="C86" s="106" t="s">
        <v>64</v>
      </c>
      <c r="D86" s="106" t="s">
        <v>85</v>
      </c>
      <c r="E86" s="106" t="s">
        <v>54</v>
      </c>
      <c r="F86" s="107">
        <v>666745</v>
      </c>
      <c r="G86" s="108">
        <v>250000</v>
      </c>
      <c r="H86" s="106" t="s">
        <v>57</v>
      </c>
      <c r="I86" s="106" t="s">
        <v>76</v>
      </c>
      <c r="J86" s="109">
        <v>44967</v>
      </c>
    </row>
    <row r="87" spans="1:10" ht="15">
      <c r="A87" s="106" t="s">
        <v>58</v>
      </c>
      <c r="B87" s="106" t="s">
        <v>150</v>
      </c>
      <c r="C87" s="106" t="s">
        <v>73</v>
      </c>
      <c r="D87" s="106" t="s">
        <v>75</v>
      </c>
      <c r="E87" s="106" t="s">
        <v>54</v>
      </c>
      <c r="F87" s="107">
        <v>667284</v>
      </c>
      <c r="G87" s="108">
        <v>450000</v>
      </c>
      <c r="H87" s="106" t="s">
        <v>57</v>
      </c>
      <c r="I87" s="106" t="s">
        <v>76</v>
      </c>
      <c r="J87" s="109">
        <v>44985</v>
      </c>
    </row>
    <row r="88" spans="1:10" ht="15">
      <c r="A88" s="106" t="s">
        <v>58</v>
      </c>
      <c r="B88" s="106" t="s">
        <v>150</v>
      </c>
      <c r="C88" s="106" t="s">
        <v>60</v>
      </c>
      <c r="D88" s="106" t="s">
        <v>61</v>
      </c>
      <c r="E88" s="106" t="s">
        <v>59</v>
      </c>
      <c r="F88" s="107">
        <v>666465</v>
      </c>
      <c r="G88" s="108">
        <v>50000</v>
      </c>
      <c r="H88" s="106" t="s">
        <v>57</v>
      </c>
      <c r="I88" s="106" t="s">
        <v>76</v>
      </c>
      <c r="J88" s="109">
        <v>44958</v>
      </c>
    </row>
    <row r="89" spans="1:10" ht="15">
      <c r="A89" s="106" t="s">
        <v>58</v>
      </c>
      <c r="B89" s="106" t="s">
        <v>150</v>
      </c>
      <c r="C89" s="106" t="s">
        <v>60</v>
      </c>
      <c r="D89" s="106" t="s">
        <v>61</v>
      </c>
      <c r="E89" s="106" t="s">
        <v>54</v>
      </c>
      <c r="F89" s="107">
        <v>667287</v>
      </c>
      <c r="G89" s="108">
        <v>400000</v>
      </c>
      <c r="H89" s="106" t="s">
        <v>57</v>
      </c>
      <c r="I89" s="106" t="s">
        <v>76</v>
      </c>
      <c r="J89" s="109">
        <v>44985</v>
      </c>
    </row>
    <row r="90" spans="1:10" ht="15">
      <c r="A90" s="106" t="s">
        <v>58</v>
      </c>
      <c r="B90" s="106" t="s">
        <v>150</v>
      </c>
      <c r="C90" s="106" t="s">
        <v>60</v>
      </c>
      <c r="D90" s="106" t="s">
        <v>61</v>
      </c>
      <c r="E90" s="106" t="s">
        <v>59</v>
      </c>
      <c r="F90" s="107">
        <v>667175</v>
      </c>
      <c r="G90" s="108">
        <v>85000</v>
      </c>
      <c r="H90" s="106" t="s">
        <v>57</v>
      </c>
      <c r="I90" s="106" t="s">
        <v>76</v>
      </c>
      <c r="J90" s="109">
        <v>44981</v>
      </c>
    </row>
    <row r="91" spans="1:10" ht="15">
      <c r="A91" s="106" t="s">
        <v>58</v>
      </c>
      <c r="B91" s="106" t="s">
        <v>150</v>
      </c>
      <c r="C91" s="106" t="s">
        <v>73</v>
      </c>
      <c r="D91" s="106" t="s">
        <v>75</v>
      </c>
      <c r="E91" s="106" t="s">
        <v>54</v>
      </c>
      <c r="F91" s="107">
        <v>667281</v>
      </c>
      <c r="G91" s="108">
        <v>978867</v>
      </c>
      <c r="H91" s="106" t="s">
        <v>57</v>
      </c>
      <c r="I91" s="106" t="s">
        <v>76</v>
      </c>
      <c r="J91" s="109">
        <v>44985</v>
      </c>
    </row>
    <row r="92" spans="1:10" ht="15">
      <c r="A92" s="106" t="s">
        <v>58</v>
      </c>
      <c r="B92" s="106" t="s">
        <v>150</v>
      </c>
      <c r="C92" s="106" t="s">
        <v>60</v>
      </c>
      <c r="D92" s="106" t="s">
        <v>61</v>
      </c>
      <c r="E92" s="106" t="s">
        <v>54</v>
      </c>
      <c r="F92" s="107">
        <v>666998</v>
      </c>
      <c r="G92" s="108">
        <v>405000</v>
      </c>
      <c r="H92" s="106" t="s">
        <v>57</v>
      </c>
      <c r="I92" s="106" t="s">
        <v>76</v>
      </c>
      <c r="J92" s="109">
        <v>44974</v>
      </c>
    </row>
    <row r="93" spans="1:10" ht="15">
      <c r="A93" s="106" t="s">
        <v>58</v>
      </c>
      <c r="B93" s="106" t="s">
        <v>150</v>
      </c>
      <c r="C93" s="106" t="s">
        <v>73</v>
      </c>
      <c r="D93" s="106" t="s">
        <v>75</v>
      </c>
      <c r="E93" s="106" t="s">
        <v>59</v>
      </c>
      <c r="F93" s="107">
        <v>666995</v>
      </c>
      <c r="G93" s="108">
        <v>119000</v>
      </c>
      <c r="H93" s="106" t="s">
        <v>57</v>
      </c>
      <c r="I93" s="106" t="s">
        <v>76</v>
      </c>
      <c r="J93" s="109">
        <v>44974</v>
      </c>
    </row>
    <row r="94" spans="1:10" ht="15">
      <c r="A94" s="106" t="s">
        <v>58</v>
      </c>
      <c r="B94" s="106" t="s">
        <v>150</v>
      </c>
      <c r="C94" s="106" t="s">
        <v>73</v>
      </c>
      <c r="D94" s="106" t="s">
        <v>75</v>
      </c>
      <c r="E94" s="106" t="s">
        <v>104</v>
      </c>
      <c r="F94" s="107">
        <v>667199</v>
      </c>
      <c r="G94" s="108">
        <v>280000</v>
      </c>
      <c r="H94" s="106" t="s">
        <v>57</v>
      </c>
      <c r="I94" s="106" t="s">
        <v>76</v>
      </c>
      <c r="J94" s="109">
        <v>44981</v>
      </c>
    </row>
    <row r="95" spans="1:10" ht="15">
      <c r="A95" s="106" t="s">
        <v>58</v>
      </c>
      <c r="B95" s="106" t="s">
        <v>150</v>
      </c>
      <c r="C95" s="106" t="s">
        <v>60</v>
      </c>
      <c r="D95" s="106" t="s">
        <v>61</v>
      </c>
      <c r="E95" s="106" t="s">
        <v>54</v>
      </c>
      <c r="F95" s="107">
        <v>666823</v>
      </c>
      <c r="G95" s="108">
        <v>344500</v>
      </c>
      <c r="H95" s="106" t="s">
        <v>57</v>
      </c>
      <c r="I95" s="106" t="s">
        <v>76</v>
      </c>
      <c r="J95" s="109">
        <v>44970</v>
      </c>
    </row>
    <row r="96" spans="1:10" ht="15">
      <c r="A96" s="106" t="s">
        <v>58</v>
      </c>
      <c r="B96" s="106" t="s">
        <v>150</v>
      </c>
      <c r="C96" s="106" t="s">
        <v>73</v>
      </c>
      <c r="D96" s="106" t="s">
        <v>110</v>
      </c>
      <c r="E96" s="106" t="s">
        <v>54</v>
      </c>
      <c r="F96" s="107">
        <v>667201</v>
      </c>
      <c r="G96" s="108">
        <v>375000</v>
      </c>
      <c r="H96" s="106" t="s">
        <v>57</v>
      </c>
      <c r="I96" s="106" t="s">
        <v>76</v>
      </c>
      <c r="J96" s="109">
        <v>44981</v>
      </c>
    </row>
    <row r="97" spans="1:10" ht="15">
      <c r="A97" s="106" t="s">
        <v>58</v>
      </c>
      <c r="B97" s="106" t="s">
        <v>150</v>
      </c>
      <c r="C97" s="106" t="s">
        <v>60</v>
      </c>
      <c r="D97" s="106" t="s">
        <v>61</v>
      </c>
      <c r="E97" s="106" t="s">
        <v>54</v>
      </c>
      <c r="F97" s="107">
        <v>667311</v>
      </c>
      <c r="G97" s="108">
        <v>525000</v>
      </c>
      <c r="H97" s="106" t="s">
        <v>57</v>
      </c>
      <c r="I97" s="106" t="s">
        <v>76</v>
      </c>
      <c r="J97" s="109">
        <v>44985</v>
      </c>
    </row>
    <row r="98" spans="1:10" ht="15">
      <c r="A98" s="106" t="s">
        <v>58</v>
      </c>
      <c r="B98" s="106" t="s">
        <v>150</v>
      </c>
      <c r="C98" s="106" t="s">
        <v>60</v>
      </c>
      <c r="D98" s="106" t="s">
        <v>61</v>
      </c>
      <c r="E98" s="106" t="s">
        <v>54</v>
      </c>
      <c r="F98" s="107">
        <v>667204</v>
      </c>
      <c r="G98" s="108">
        <v>338295</v>
      </c>
      <c r="H98" s="106" t="s">
        <v>57</v>
      </c>
      <c r="I98" s="106" t="s">
        <v>76</v>
      </c>
      <c r="J98" s="109">
        <v>44981</v>
      </c>
    </row>
    <row r="99" spans="1:10" ht="15">
      <c r="A99" s="106" t="s">
        <v>58</v>
      </c>
      <c r="B99" s="106" t="s">
        <v>150</v>
      </c>
      <c r="C99" s="106" t="s">
        <v>62</v>
      </c>
      <c r="D99" s="106" t="s">
        <v>69</v>
      </c>
      <c r="E99" s="106" t="s">
        <v>54</v>
      </c>
      <c r="F99" s="107">
        <v>667189</v>
      </c>
      <c r="G99" s="108">
        <v>1200000</v>
      </c>
      <c r="H99" s="106" t="s">
        <v>57</v>
      </c>
      <c r="I99" s="106" t="s">
        <v>76</v>
      </c>
      <c r="J99" s="109">
        <v>44981</v>
      </c>
    </row>
    <row r="100" spans="1:10" ht="15">
      <c r="A100" s="106" t="s">
        <v>58</v>
      </c>
      <c r="B100" s="106" t="s">
        <v>150</v>
      </c>
      <c r="C100" s="106" t="s">
        <v>73</v>
      </c>
      <c r="D100" s="106" t="s">
        <v>75</v>
      </c>
      <c r="E100" s="106" t="s">
        <v>54</v>
      </c>
      <c r="F100" s="107">
        <v>666662</v>
      </c>
      <c r="G100" s="108">
        <v>400000</v>
      </c>
      <c r="H100" s="106" t="s">
        <v>57</v>
      </c>
      <c r="I100" s="106" t="s">
        <v>76</v>
      </c>
      <c r="J100" s="109">
        <v>44965</v>
      </c>
    </row>
    <row r="101" spans="1:10" ht="15">
      <c r="A101" s="106" t="s">
        <v>58</v>
      </c>
      <c r="B101" s="106" t="s">
        <v>150</v>
      </c>
      <c r="C101" s="106" t="s">
        <v>60</v>
      </c>
      <c r="D101" s="106" t="s">
        <v>61</v>
      </c>
      <c r="E101" s="106" t="s">
        <v>54</v>
      </c>
      <c r="F101" s="107">
        <v>667248</v>
      </c>
      <c r="G101" s="108">
        <v>247711</v>
      </c>
      <c r="H101" s="106" t="s">
        <v>57</v>
      </c>
      <c r="I101" s="106" t="s">
        <v>76</v>
      </c>
      <c r="J101" s="109">
        <v>44984</v>
      </c>
    </row>
    <row r="102" spans="1:10" ht="15">
      <c r="A102" s="106" t="s">
        <v>58</v>
      </c>
      <c r="B102" s="106" t="s">
        <v>150</v>
      </c>
      <c r="C102" s="106" t="s">
        <v>73</v>
      </c>
      <c r="D102" s="106" t="s">
        <v>75</v>
      </c>
      <c r="E102" s="106" t="s">
        <v>54</v>
      </c>
      <c r="F102" s="107">
        <v>666848</v>
      </c>
      <c r="G102" s="108">
        <v>665000</v>
      </c>
      <c r="H102" s="106" t="s">
        <v>57</v>
      </c>
      <c r="I102" s="106" t="s">
        <v>76</v>
      </c>
      <c r="J102" s="109">
        <v>44971</v>
      </c>
    </row>
    <row r="103" spans="1:10" ht="15">
      <c r="A103" s="106" t="s">
        <v>58</v>
      </c>
      <c r="B103" s="106" t="s">
        <v>150</v>
      </c>
      <c r="C103" s="106" t="s">
        <v>73</v>
      </c>
      <c r="D103" s="106" t="s">
        <v>110</v>
      </c>
      <c r="E103" s="106" t="s">
        <v>54</v>
      </c>
      <c r="F103" s="107">
        <v>666866</v>
      </c>
      <c r="G103" s="108">
        <v>490000</v>
      </c>
      <c r="H103" s="106" t="s">
        <v>57</v>
      </c>
      <c r="I103" s="106" t="s">
        <v>76</v>
      </c>
      <c r="J103" s="109">
        <v>44971</v>
      </c>
    </row>
    <row r="104" spans="1:10" ht="15">
      <c r="A104" s="106" t="s">
        <v>58</v>
      </c>
      <c r="B104" s="106" t="s">
        <v>150</v>
      </c>
      <c r="C104" s="106" t="s">
        <v>73</v>
      </c>
      <c r="D104" s="106" t="s">
        <v>110</v>
      </c>
      <c r="E104" s="106" t="s">
        <v>54</v>
      </c>
      <c r="F104" s="107">
        <v>666876</v>
      </c>
      <c r="G104" s="108">
        <v>360000</v>
      </c>
      <c r="H104" s="106" t="s">
        <v>57</v>
      </c>
      <c r="I104" s="106" t="s">
        <v>76</v>
      </c>
      <c r="J104" s="109">
        <v>44972</v>
      </c>
    </row>
    <row r="105" spans="1:10" ht="15">
      <c r="A105" s="106" t="s">
        <v>58</v>
      </c>
      <c r="B105" s="106" t="s">
        <v>150</v>
      </c>
      <c r="C105" s="106" t="s">
        <v>60</v>
      </c>
      <c r="D105" s="106" t="s">
        <v>61</v>
      </c>
      <c r="E105" s="106" t="s">
        <v>104</v>
      </c>
      <c r="F105" s="107">
        <v>666891</v>
      </c>
      <c r="G105" s="108">
        <v>85000</v>
      </c>
      <c r="H105" s="106" t="s">
        <v>57</v>
      </c>
      <c r="I105" s="106" t="s">
        <v>76</v>
      </c>
      <c r="J105" s="109">
        <v>44972</v>
      </c>
    </row>
    <row r="106" spans="1:10" ht="15">
      <c r="A106" s="106" t="s">
        <v>58</v>
      </c>
      <c r="B106" s="106" t="s">
        <v>150</v>
      </c>
      <c r="C106" s="106" t="s">
        <v>60</v>
      </c>
      <c r="D106" s="106" t="s">
        <v>61</v>
      </c>
      <c r="E106" s="106" t="s">
        <v>54</v>
      </c>
      <c r="F106" s="107">
        <v>666580</v>
      </c>
      <c r="G106" s="108">
        <v>313000</v>
      </c>
      <c r="H106" s="106" t="s">
        <v>57</v>
      </c>
      <c r="I106" s="106" t="s">
        <v>76</v>
      </c>
      <c r="J106" s="109">
        <v>44963</v>
      </c>
    </row>
    <row r="107" spans="1:10" ht="15">
      <c r="A107" s="106" t="s">
        <v>58</v>
      </c>
      <c r="B107" s="106" t="s">
        <v>150</v>
      </c>
      <c r="C107" s="106" t="s">
        <v>60</v>
      </c>
      <c r="D107" s="106" t="s">
        <v>61</v>
      </c>
      <c r="E107" s="106" t="s">
        <v>54</v>
      </c>
      <c r="F107" s="107">
        <v>666499</v>
      </c>
      <c r="G107" s="108">
        <v>309000</v>
      </c>
      <c r="H107" s="106" t="s">
        <v>57</v>
      </c>
      <c r="I107" s="106" t="s">
        <v>76</v>
      </c>
      <c r="J107" s="109">
        <v>44959</v>
      </c>
    </row>
    <row r="108" spans="1:10" ht="15">
      <c r="A108" s="106" t="s">
        <v>58</v>
      </c>
      <c r="B108" s="106" t="s">
        <v>150</v>
      </c>
      <c r="C108" s="106" t="s">
        <v>73</v>
      </c>
      <c r="D108" s="106" t="s">
        <v>75</v>
      </c>
      <c r="E108" s="106" t="s">
        <v>54</v>
      </c>
      <c r="F108" s="107">
        <v>666691</v>
      </c>
      <c r="G108" s="108">
        <v>337000</v>
      </c>
      <c r="H108" s="106" t="s">
        <v>57</v>
      </c>
      <c r="I108" s="106" t="s">
        <v>76</v>
      </c>
      <c r="J108" s="109">
        <v>44966</v>
      </c>
    </row>
    <row r="109" spans="1:10" ht="15">
      <c r="A109" s="106" t="s">
        <v>58</v>
      </c>
      <c r="B109" s="106" t="s">
        <v>150</v>
      </c>
      <c r="C109" s="106" t="s">
        <v>64</v>
      </c>
      <c r="D109" s="106" t="s">
        <v>65</v>
      </c>
      <c r="E109" s="106" t="s">
        <v>54</v>
      </c>
      <c r="F109" s="107">
        <v>666475</v>
      </c>
      <c r="G109" s="108">
        <v>420000</v>
      </c>
      <c r="H109" s="106" t="s">
        <v>57</v>
      </c>
      <c r="I109" s="106" t="s">
        <v>76</v>
      </c>
      <c r="J109" s="109">
        <v>44958</v>
      </c>
    </row>
    <row r="110" spans="1:10" ht="15">
      <c r="A110" s="106" t="s">
        <v>58</v>
      </c>
      <c r="B110" s="106" t="s">
        <v>150</v>
      </c>
      <c r="C110" s="106" t="s">
        <v>73</v>
      </c>
      <c r="D110" s="106" t="s">
        <v>75</v>
      </c>
      <c r="E110" s="106" t="s">
        <v>54</v>
      </c>
      <c r="F110" s="107">
        <v>666540</v>
      </c>
      <c r="G110" s="108">
        <v>388900</v>
      </c>
      <c r="H110" s="106" t="s">
        <v>76</v>
      </c>
      <c r="I110" s="106" t="s">
        <v>76</v>
      </c>
      <c r="J110" s="109">
        <v>44960</v>
      </c>
    </row>
    <row r="111" spans="1:10" ht="15">
      <c r="A111" s="106" t="s">
        <v>58</v>
      </c>
      <c r="B111" s="106" t="s">
        <v>150</v>
      </c>
      <c r="C111" s="106" t="s">
        <v>73</v>
      </c>
      <c r="D111" s="106" t="s">
        <v>75</v>
      </c>
      <c r="E111" s="106" t="s">
        <v>59</v>
      </c>
      <c r="F111" s="107">
        <v>666533</v>
      </c>
      <c r="G111" s="108">
        <v>112500</v>
      </c>
      <c r="H111" s="106" t="s">
        <v>57</v>
      </c>
      <c r="I111" s="106" t="s">
        <v>76</v>
      </c>
      <c r="J111" s="109">
        <v>44960</v>
      </c>
    </row>
    <row r="112" spans="1:10" ht="15">
      <c r="A112" s="106" t="s">
        <v>58</v>
      </c>
      <c r="B112" s="106" t="s">
        <v>150</v>
      </c>
      <c r="C112" s="106" t="s">
        <v>60</v>
      </c>
      <c r="D112" s="106" t="s">
        <v>61</v>
      </c>
      <c r="E112" s="106" t="s">
        <v>83</v>
      </c>
      <c r="F112" s="107">
        <v>666961</v>
      </c>
      <c r="G112" s="108">
        <v>822756</v>
      </c>
      <c r="H112" s="106" t="s">
        <v>57</v>
      </c>
      <c r="I112" s="106" t="s">
        <v>76</v>
      </c>
      <c r="J112" s="109">
        <v>44974</v>
      </c>
    </row>
    <row r="113" spans="1:10" ht="15">
      <c r="A113" s="106" t="s">
        <v>58</v>
      </c>
      <c r="B113" s="106" t="s">
        <v>150</v>
      </c>
      <c r="C113" s="106" t="s">
        <v>60</v>
      </c>
      <c r="D113" s="106" t="s">
        <v>61</v>
      </c>
      <c r="E113" s="106" t="s">
        <v>54</v>
      </c>
      <c r="F113" s="107">
        <v>666965</v>
      </c>
      <c r="G113" s="108">
        <v>458000</v>
      </c>
      <c r="H113" s="106" t="s">
        <v>57</v>
      </c>
      <c r="I113" s="106" t="s">
        <v>76</v>
      </c>
      <c r="J113" s="109">
        <v>44974</v>
      </c>
    </row>
    <row r="114" spans="1:10" ht="15">
      <c r="A114" s="106" t="s">
        <v>58</v>
      </c>
      <c r="B114" s="106" t="s">
        <v>150</v>
      </c>
      <c r="C114" s="106" t="s">
        <v>86</v>
      </c>
      <c r="D114" s="106" t="s">
        <v>94</v>
      </c>
      <c r="E114" s="106" t="s">
        <v>59</v>
      </c>
      <c r="F114" s="107">
        <v>666618</v>
      </c>
      <c r="G114" s="108">
        <v>15342</v>
      </c>
      <c r="H114" s="106" t="s">
        <v>57</v>
      </c>
      <c r="I114" s="106" t="s">
        <v>76</v>
      </c>
      <c r="J114" s="109">
        <v>44964</v>
      </c>
    </row>
    <row r="115" spans="1:10" ht="15">
      <c r="A115" s="106" t="s">
        <v>58</v>
      </c>
      <c r="B115" s="106" t="s">
        <v>150</v>
      </c>
      <c r="C115" s="106" t="s">
        <v>62</v>
      </c>
      <c r="D115" s="106" t="s">
        <v>69</v>
      </c>
      <c r="E115" s="106" t="s">
        <v>54</v>
      </c>
      <c r="F115" s="107">
        <v>666481</v>
      </c>
      <c r="G115" s="108">
        <v>885000</v>
      </c>
      <c r="H115" s="106" t="s">
        <v>57</v>
      </c>
      <c r="I115" s="106" t="s">
        <v>76</v>
      </c>
      <c r="J115" s="109">
        <v>44958</v>
      </c>
    </row>
    <row r="116" spans="1:10" ht="15">
      <c r="A116" s="106" t="s">
        <v>58</v>
      </c>
      <c r="B116" s="106" t="s">
        <v>150</v>
      </c>
      <c r="C116" s="106" t="s">
        <v>60</v>
      </c>
      <c r="D116" s="106" t="s">
        <v>61</v>
      </c>
      <c r="E116" s="106" t="s">
        <v>54</v>
      </c>
      <c r="F116" s="107">
        <v>666703</v>
      </c>
      <c r="G116" s="108">
        <v>320000</v>
      </c>
      <c r="H116" s="106" t="s">
        <v>57</v>
      </c>
      <c r="I116" s="106" t="s">
        <v>76</v>
      </c>
      <c r="J116" s="109">
        <v>44966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20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7" t="s">
        <v>0</v>
      </c>
      <c r="B1" s="87" t="s">
        <v>35</v>
      </c>
      <c r="C1" s="87" t="s">
        <v>1</v>
      </c>
      <c r="D1" s="87" t="s">
        <v>34</v>
      </c>
      <c r="E1" s="87" t="s">
        <v>32</v>
      </c>
      <c r="F1" s="87" t="s">
        <v>36</v>
      </c>
      <c r="G1" s="87" t="s">
        <v>33</v>
      </c>
      <c r="H1" s="87" t="s">
        <v>39</v>
      </c>
      <c r="L1">
        <v>20</v>
      </c>
    </row>
    <row r="2" spans="1:12" ht="15">
      <c r="A2" s="110" t="s">
        <v>79</v>
      </c>
      <c r="B2" s="110" t="s">
        <v>145</v>
      </c>
      <c r="C2" s="110" t="s">
        <v>125</v>
      </c>
      <c r="D2" s="110" t="s">
        <v>137</v>
      </c>
      <c r="E2" s="111">
        <v>667178</v>
      </c>
      <c r="F2" s="112">
        <v>90000</v>
      </c>
      <c r="G2" s="113">
        <v>44981</v>
      </c>
      <c r="H2" s="110" t="s">
        <v>138</v>
      </c>
    </row>
    <row r="3" spans="1:12" ht="15">
      <c r="A3" s="110" t="s">
        <v>79</v>
      </c>
      <c r="B3" s="110" t="s">
        <v>145</v>
      </c>
      <c r="C3" s="110" t="s">
        <v>142</v>
      </c>
      <c r="D3" s="110" t="s">
        <v>141</v>
      </c>
      <c r="E3" s="111">
        <v>667306</v>
      </c>
      <c r="F3" s="112">
        <v>50000</v>
      </c>
      <c r="G3" s="113">
        <v>44985</v>
      </c>
      <c r="H3" s="110" t="s">
        <v>143</v>
      </c>
    </row>
    <row r="4" spans="1:12" ht="15">
      <c r="A4" s="110" t="s">
        <v>66</v>
      </c>
      <c r="B4" s="110" t="s">
        <v>146</v>
      </c>
      <c r="C4" s="110" t="s">
        <v>119</v>
      </c>
      <c r="D4" s="110" t="s">
        <v>139</v>
      </c>
      <c r="E4" s="111">
        <v>667279</v>
      </c>
      <c r="F4" s="112">
        <v>73000</v>
      </c>
      <c r="G4" s="113">
        <v>44985</v>
      </c>
      <c r="H4" s="110" t="s">
        <v>140</v>
      </c>
    </row>
    <row r="5" spans="1:12" ht="30">
      <c r="A5" s="110" t="s">
        <v>53</v>
      </c>
      <c r="B5" s="110" t="s">
        <v>149</v>
      </c>
      <c r="C5" s="110" t="s">
        <v>125</v>
      </c>
      <c r="D5" s="110" t="s">
        <v>132</v>
      </c>
      <c r="E5" s="111">
        <v>667125</v>
      </c>
      <c r="F5" s="112">
        <v>1489040</v>
      </c>
      <c r="G5" s="113">
        <v>44979</v>
      </c>
      <c r="H5" s="110" t="s">
        <v>133</v>
      </c>
    </row>
    <row r="6" spans="1:12" ht="30">
      <c r="A6" s="110" t="s">
        <v>53</v>
      </c>
      <c r="B6" s="110" t="s">
        <v>149</v>
      </c>
      <c r="C6" s="110" t="s">
        <v>125</v>
      </c>
      <c r="D6" s="110" t="s">
        <v>124</v>
      </c>
      <c r="E6" s="111">
        <v>666916</v>
      </c>
      <c r="F6" s="112">
        <v>125000</v>
      </c>
      <c r="G6" s="113">
        <v>44973</v>
      </c>
      <c r="H6" s="110" t="s">
        <v>126</v>
      </c>
    </row>
    <row r="7" spans="1:12" ht="30">
      <c r="A7" s="110" t="s">
        <v>53</v>
      </c>
      <c r="B7" s="110" t="s">
        <v>149</v>
      </c>
      <c r="C7" s="110" t="s">
        <v>119</v>
      </c>
      <c r="D7" s="110" t="s">
        <v>121</v>
      </c>
      <c r="E7" s="111">
        <v>666578</v>
      </c>
      <c r="F7" s="112">
        <v>217000</v>
      </c>
      <c r="G7" s="113">
        <v>44963</v>
      </c>
      <c r="H7" s="110" t="s">
        <v>120</v>
      </c>
    </row>
    <row r="8" spans="1:12" ht="30">
      <c r="A8" s="110" t="s">
        <v>53</v>
      </c>
      <c r="B8" s="110" t="s">
        <v>149</v>
      </c>
      <c r="C8" s="110" t="s">
        <v>119</v>
      </c>
      <c r="D8" s="110" t="s">
        <v>118</v>
      </c>
      <c r="E8" s="111">
        <v>666574</v>
      </c>
      <c r="F8" s="112">
        <v>159200</v>
      </c>
      <c r="G8" s="113">
        <v>44963</v>
      </c>
      <c r="H8" s="110" t="s">
        <v>120</v>
      </c>
    </row>
    <row r="9" spans="1:12" ht="15">
      <c r="A9" s="110" t="s">
        <v>53</v>
      </c>
      <c r="B9" s="110" t="s">
        <v>149</v>
      </c>
      <c r="C9" s="110" t="s">
        <v>125</v>
      </c>
      <c r="D9" s="110" t="s">
        <v>130</v>
      </c>
      <c r="E9" s="111">
        <v>667033</v>
      </c>
      <c r="F9" s="112">
        <v>500000</v>
      </c>
      <c r="G9" s="113">
        <v>44978</v>
      </c>
      <c r="H9" s="110" t="s">
        <v>131</v>
      </c>
    </row>
    <row r="10" spans="1:12" ht="15">
      <c r="A10" s="110" t="s">
        <v>53</v>
      </c>
      <c r="B10" s="110" t="s">
        <v>149</v>
      </c>
      <c r="C10" s="110" t="s">
        <v>128</v>
      </c>
      <c r="D10" s="110" t="s">
        <v>127</v>
      </c>
      <c r="E10" s="111">
        <v>667031</v>
      </c>
      <c r="F10" s="112">
        <v>50000</v>
      </c>
      <c r="G10" s="113">
        <v>44978</v>
      </c>
      <c r="H10" s="110" t="s">
        <v>129</v>
      </c>
    </row>
    <row r="11" spans="1:12" ht="15">
      <c r="A11" s="110" t="s">
        <v>58</v>
      </c>
      <c r="B11" s="110" t="s">
        <v>150</v>
      </c>
      <c r="C11" s="110" t="s">
        <v>135</v>
      </c>
      <c r="D11" s="110" t="s">
        <v>134</v>
      </c>
      <c r="E11" s="111">
        <v>667135</v>
      </c>
      <c r="F11" s="112">
        <v>500000</v>
      </c>
      <c r="G11" s="113">
        <v>44980</v>
      </c>
      <c r="H11" s="110" t="s">
        <v>136</v>
      </c>
    </row>
    <row r="12" spans="1:12" ht="15">
      <c r="A12" s="110" t="s">
        <v>58</v>
      </c>
      <c r="B12" s="110" t="s">
        <v>150</v>
      </c>
      <c r="C12" s="110" t="s">
        <v>119</v>
      </c>
      <c r="D12" s="110" t="s">
        <v>122</v>
      </c>
      <c r="E12" s="111">
        <v>666886</v>
      </c>
      <c r="F12" s="112">
        <v>107200</v>
      </c>
      <c r="G12" s="113">
        <v>44972</v>
      </c>
      <c r="H12" s="110" t="s">
        <v>123</v>
      </c>
    </row>
    <row r="13" spans="1:12" ht="15">
      <c r="A13" s="110"/>
      <c r="B13" s="110"/>
      <c r="C13" s="110"/>
      <c r="D13" s="110"/>
      <c r="E13" s="111"/>
      <c r="F13" s="112"/>
      <c r="G13" s="113"/>
      <c r="H13" s="110"/>
    </row>
    <row r="14" spans="1:12" ht="15">
      <c r="A14" s="110"/>
      <c r="B14" s="110"/>
      <c r="C14" s="110"/>
      <c r="D14" s="110"/>
      <c r="E14" s="111"/>
      <c r="F14" s="112"/>
      <c r="G14" s="113"/>
      <c r="H14" s="110"/>
    </row>
    <row r="15" spans="1:12" ht="15">
      <c r="A15" s="110"/>
      <c r="B15" s="110"/>
      <c r="C15" s="110"/>
      <c r="D15" s="110"/>
      <c r="E15" s="111"/>
      <c r="F15" s="112"/>
      <c r="G15" s="113"/>
      <c r="H15" s="110"/>
    </row>
    <row r="16" spans="1:12" ht="15">
      <c r="A16" s="110"/>
      <c r="B16" s="110"/>
      <c r="C16" s="110"/>
      <c r="D16" s="110"/>
      <c r="E16" s="111"/>
      <c r="F16" s="112"/>
      <c r="G16" s="113"/>
      <c r="H16" s="110"/>
    </row>
    <row r="17" spans="1:8" ht="15">
      <c r="A17" s="110"/>
      <c r="B17" s="110"/>
      <c r="C17" s="110"/>
      <c r="D17" s="110"/>
      <c r="E17" s="111"/>
      <c r="F17" s="112"/>
      <c r="G17" s="113"/>
      <c r="H17" s="110"/>
    </row>
    <row r="18" spans="1:8" ht="15">
      <c r="A18" s="110"/>
      <c r="B18" s="110"/>
      <c r="C18" s="110"/>
      <c r="D18" s="110"/>
      <c r="E18" s="111"/>
      <c r="F18" s="112"/>
      <c r="G18" s="113"/>
      <c r="H18" s="110"/>
    </row>
    <row r="19" spans="1:8" ht="15">
      <c r="A19" s="110"/>
      <c r="B19" s="110"/>
      <c r="C19" s="110"/>
      <c r="D19" s="110"/>
      <c r="E19" s="111"/>
      <c r="F19" s="112"/>
      <c r="G19" s="113"/>
      <c r="H19" s="110"/>
    </row>
    <row r="20" spans="1:8" ht="15">
      <c r="A20" s="110"/>
      <c r="B20" s="110"/>
      <c r="C20" s="110"/>
      <c r="D20" s="110"/>
      <c r="E20" s="111"/>
      <c r="F20" s="112"/>
      <c r="G20" s="113"/>
      <c r="H20" s="110"/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127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88" t="s">
        <v>0</v>
      </c>
      <c r="B1" s="89" t="s">
        <v>35</v>
      </c>
      <c r="C1" s="89" t="s">
        <v>36</v>
      </c>
      <c r="D1" s="89" t="s">
        <v>33</v>
      </c>
      <c r="E1" s="90" t="s">
        <v>41</v>
      </c>
      <c r="L1">
        <v>127</v>
      </c>
    </row>
    <row r="2" spans="1:12" ht="12.75" customHeight="1">
      <c r="A2" s="114" t="s">
        <v>101</v>
      </c>
      <c r="B2" s="114" t="s">
        <v>144</v>
      </c>
      <c r="C2" s="115">
        <v>394950</v>
      </c>
      <c r="D2" s="116">
        <v>44984</v>
      </c>
      <c r="E2" s="114" t="s">
        <v>151</v>
      </c>
    </row>
    <row r="3" spans="1:12" ht="12.75" customHeight="1">
      <c r="A3" s="114" t="s">
        <v>101</v>
      </c>
      <c r="B3" s="114" t="s">
        <v>144</v>
      </c>
      <c r="C3" s="115">
        <v>385000</v>
      </c>
      <c r="D3" s="116">
        <v>44973</v>
      </c>
      <c r="E3" s="114" t="s">
        <v>151</v>
      </c>
    </row>
    <row r="4" spans="1:12" ht="12.75" customHeight="1">
      <c r="A4" s="114" t="s">
        <v>101</v>
      </c>
      <c r="B4" s="114" t="s">
        <v>144</v>
      </c>
      <c r="C4" s="115">
        <v>429000</v>
      </c>
      <c r="D4" s="116">
        <v>44985</v>
      </c>
      <c r="E4" s="114" t="s">
        <v>151</v>
      </c>
    </row>
    <row r="5" spans="1:12" ht="12.75" customHeight="1">
      <c r="A5" s="114" t="s">
        <v>101</v>
      </c>
      <c r="B5" s="114" t="s">
        <v>144</v>
      </c>
      <c r="C5" s="115">
        <v>400000</v>
      </c>
      <c r="D5" s="116">
        <v>44970</v>
      </c>
      <c r="E5" s="114" t="s">
        <v>151</v>
      </c>
    </row>
    <row r="6" spans="1:12" ht="12.75" customHeight="1">
      <c r="A6" s="114" t="s">
        <v>101</v>
      </c>
      <c r="B6" s="114" t="s">
        <v>144</v>
      </c>
      <c r="C6" s="115">
        <v>419950</v>
      </c>
      <c r="D6" s="116">
        <v>44981</v>
      </c>
      <c r="E6" s="114" t="s">
        <v>151</v>
      </c>
    </row>
    <row r="7" spans="1:12" ht="12.75" customHeight="1">
      <c r="A7" s="114" t="s">
        <v>101</v>
      </c>
      <c r="B7" s="114" t="s">
        <v>144</v>
      </c>
      <c r="C7" s="115">
        <v>500000</v>
      </c>
      <c r="D7" s="116">
        <v>44981</v>
      </c>
      <c r="E7" s="114" t="s">
        <v>151</v>
      </c>
    </row>
    <row r="8" spans="1:12" ht="12.75" customHeight="1">
      <c r="A8" s="114" t="s">
        <v>101</v>
      </c>
      <c r="B8" s="114" t="s">
        <v>144</v>
      </c>
      <c r="C8" s="115">
        <v>521807</v>
      </c>
      <c r="D8" s="116">
        <v>44984</v>
      </c>
      <c r="E8" s="114" t="s">
        <v>151</v>
      </c>
    </row>
    <row r="9" spans="1:12" ht="12.75" customHeight="1">
      <c r="A9" s="114" t="s">
        <v>101</v>
      </c>
      <c r="B9" s="114" t="s">
        <v>144</v>
      </c>
      <c r="C9" s="115">
        <v>424950</v>
      </c>
      <c r="D9" s="116">
        <v>44981</v>
      </c>
      <c r="E9" s="114" t="s">
        <v>151</v>
      </c>
    </row>
    <row r="10" spans="1:12" ht="12.75" customHeight="1">
      <c r="A10" s="114" t="s">
        <v>101</v>
      </c>
      <c r="B10" s="114" t="s">
        <v>144</v>
      </c>
      <c r="C10" s="115">
        <v>399950</v>
      </c>
      <c r="D10" s="116">
        <v>44984</v>
      </c>
      <c r="E10" s="114" t="s">
        <v>151</v>
      </c>
    </row>
    <row r="11" spans="1:12" ht="12.75" customHeight="1">
      <c r="A11" s="114" t="s">
        <v>101</v>
      </c>
      <c r="B11" s="114" t="s">
        <v>144</v>
      </c>
      <c r="C11" s="115">
        <v>425950</v>
      </c>
      <c r="D11" s="116">
        <v>44972</v>
      </c>
      <c r="E11" s="114" t="s">
        <v>151</v>
      </c>
    </row>
    <row r="12" spans="1:12" ht="12.75" customHeight="1">
      <c r="A12" s="114" t="s">
        <v>101</v>
      </c>
      <c r="B12" s="114" t="s">
        <v>144</v>
      </c>
      <c r="C12" s="115">
        <v>424950</v>
      </c>
      <c r="D12" s="116">
        <v>44964</v>
      </c>
      <c r="E12" s="114" t="s">
        <v>151</v>
      </c>
    </row>
    <row r="13" spans="1:12" ht="15">
      <c r="A13" s="114" t="s">
        <v>79</v>
      </c>
      <c r="B13" s="114" t="s">
        <v>145</v>
      </c>
      <c r="C13" s="115">
        <v>330000</v>
      </c>
      <c r="D13" s="116">
        <v>44980</v>
      </c>
      <c r="E13" s="114" t="s">
        <v>152</v>
      </c>
    </row>
    <row r="14" spans="1:12" ht="15">
      <c r="A14" s="114" t="s">
        <v>79</v>
      </c>
      <c r="B14" s="114" t="s">
        <v>145</v>
      </c>
      <c r="C14" s="115">
        <v>90000</v>
      </c>
      <c r="D14" s="116">
        <v>44981</v>
      </c>
      <c r="E14" s="114" t="s">
        <v>153</v>
      </c>
    </row>
    <row r="15" spans="1:12" ht="15">
      <c r="A15" s="114" t="s">
        <v>79</v>
      </c>
      <c r="B15" s="114" t="s">
        <v>145</v>
      </c>
      <c r="C15" s="115">
        <v>33500</v>
      </c>
      <c r="D15" s="116">
        <v>44963</v>
      </c>
      <c r="E15" s="114" t="s">
        <v>152</v>
      </c>
    </row>
    <row r="16" spans="1:12" ht="15">
      <c r="A16" s="114" t="s">
        <v>79</v>
      </c>
      <c r="B16" s="114" t="s">
        <v>145</v>
      </c>
      <c r="C16" s="115">
        <v>470000</v>
      </c>
      <c r="D16" s="116">
        <v>44960</v>
      </c>
      <c r="E16" s="114" t="s">
        <v>152</v>
      </c>
    </row>
    <row r="17" spans="1:5" ht="15">
      <c r="A17" s="114" t="s">
        <v>79</v>
      </c>
      <c r="B17" s="114" t="s">
        <v>145</v>
      </c>
      <c r="C17" s="115">
        <v>50000</v>
      </c>
      <c r="D17" s="116">
        <v>44985</v>
      </c>
      <c r="E17" s="114" t="s">
        <v>153</v>
      </c>
    </row>
    <row r="18" spans="1:5" ht="15">
      <c r="A18" s="114" t="s">
        <v>79</v>
      </c>
      <c r="B18" s="114" t="s">
        <v>145</v>
      </c>
      <c r="C18" s="115">
        <v>245000</v>
      </c>
      <c r="D18" s="116">
        <v>44967</v>
      </c>
      <c r="E18" s="114" t="s">
        <v>152</v>
      </c>
    </row>
    <row r="19" spans="1:5" ht="15">
      <c r="A19" s="114" t="s">
        <v>66</v>
      </c>
      <c r="B19" s="114" t="s">
        <v>146</v>
      </c>
      <c r="C19" s="115">
        <v>540000</v>
      </c>
      <c r="D19" s="116">
        <v>44979</v>
      </c>
      <c r="E19" s="114" t="s">
        <v>152</v>
      </c>
    </row>
    <row r="20" spans="1:5" ht="15">
      <c r="A20" s="114" t="s">
        <v>66</v>
      </c>
      <c r="B20" s="114" t="s">
        <v>146</v>
      </c>
      <c r="C20" s="115">
        <v>382500</v>
      </c>
      <c r="D20" s="116">
        <v>44980</v>
      </c>
      <c r="E20" s="114" t="s">
        <v>152</v>
      </c>
    </row>
    <row r="21" spans="1:5" ht="15">
      <c r="A21" s="114" t="s">
        <v>66</v>
      </c>
      <c r="B21" s="114" t="s">
        <v>146</v>
      </c>
      <c r="C21" s="115">
        <v>420000</v>
      </c>
      <c r="D21" s="116">
        <v>44971</v>
      </c>
      <c r="E21" s="114" t="s">
        <v>152</v>
      </c>
    </row>
    <row r="22" spans="1:5" ht="15">
      <c r="A22" s="114" t="s">
        <v>66</v>
      </c>
      <c r="B22" s="114" t="s">
        <v>146</v>
      </c>
      <c r="C22" s="115">
        <v>340000</v>
      </c>
      <c r="D22" s="116">
        <v>44979</v>
      </c>
      <c r="E22" s="114" t="s">
        <v>152</v>
      </c>
    </row>
    <row r="23" spans="1:5" ht="15">
      <c r="A23" s="114" t="s">
        <v>66</v>
      </c>
      <c r="B23" s="114" t="s">
        <v>146</v>
      </c>
      <c r="C23" s="115">
        <v>285000</v>
      </c>
      <c r="D23" s="116">
        <v>44978</v>
      </c>
      <c r="E23" s="114" t="s">
        <v>152</v>
      </c>
    </row>
    <row r="24" spans="1:5" ht="15">
      <c r="A24" s="114" t="s">
        <v>66</v>
      </c>
      <c r="B24" s="114" t="s">
        <v>146</v>
      </c>
      <c r="C24" s="115">
        <v>357237</v>
      </c>
      <c r="D24" s="116">
        <v>44974</v>
      </c>
      <c r="E24" s="114" t="s">
        <v>151</v>
      </c>
    </row>
    <row r="25" spans="1:5" ht="15">
      <c r="A25" s="114" t="s">
        <v>66</v>
      </c>
      <c r="B25" s="114" t="s">
        <v>146</v>
      </c>
      <c r="C25" s="115">
        <v>565000</v>
      </c>
      <c r="D25" s="116">
        <v>44970</v>
      </c>
      <c r="E25" s="114" t="s">
        <v>152</v>
      </c>
    </row>
    <row r="26" spans="1:5" ht="15">
      <c r="A26" s="114" t="s">
        <v>66</v>
      </c>
      <c r="B26" s="114" t="s">
        <v>146</v>
      </c>
      <c r="C26" s="115">
        <v>344407</v>
      </c>
      <c r="D26" s="116">
        <v>44972</v>
      </c>
      <c r="E26" s="114" t="s">
        <v>151</v>
      </c>
    </row>
    <row r="27" spans="1:5" ht="15">
      <c r="A27" s="114" t="s">
        <v>66</v>
      </c>
      <c r="B27" s="114" t="s">
        <v>146</v>
      </c>
      <c r="C27" s="115">
        <v>530000</v>
      </c>
      <c r="D27" s="116">
        <v>44971</v>
      </c>
      <c r="E27" s="114" t="s">
        <v>152</v>
      </c>
    </row>
    <row r="28" spans="1:5" ht="15">
      <c r="A28" s="114" t="s">
        <v>66</v>
      </c>
      <c r="B28" s="114" t="s">
        <v>146</v>
      </c>
      <c r="C28" s="115">
        <v>41846</v>
      </c>
      <c r="D28" s="116">
        <v>44964</v>
      </c>
      <c r="E28" s="114" t="s">
        <v>152</v>
      </c>
    </row>
    <row r="29" spans="1:5" ht="15">
      <c r="A29" s="114" t="s">
        <v>66</v>
      </c>
      <c r="B29" s="114" t="s">
        <v>146</v>
      </c>
      <c r="C29" s="115">
        <v>372000</v>
      </c>
      <c r="D29" s="116">
        <v>44964</v>
      </c>
      <c r="E29" s="114" t="s">
        <v>152</v>
      </c>
    </row>
    <row r="30" spans="1:5" ht="15">
      <c r="A30" s="114" t="s">
        <v>66</v>
      </c>
      <c r="B30" s="114" t="s">
        <v>146</v>
      </c>
      <c r="C30" s="115">
        <v>700000</v>
      </c>
      <c r="D30" s="116">
        <v>44960</v>
      </c>
      <c r="E30" s="114" t="s">
        <v>152</v>
      </c>
    </row>
    <row r="31" spans="1:5" ht="15">
      <c r="A31" s="114" t="s">
        <v>66</v>
      </c>
      <c r="B31" s="114" t="s">
        <v>146</v>
      </c>
      <c r="C31" s="115">
        <v>277500</v>
      </c>
      <c r="D31" s="116">
        <v>44960</v>
      </c>
      <c r="E31" s="114" t="s">
        <v>152</v>
      </c>
    </row>
    <row r="32" spans="1:5" ht="15">
      <c r="A32" s="114" t="s">
        <v>66</v>
      </c>
      <c r="B32" s="114" t="s">
        <v>146</v>
      </c>
      <c r="C32" s="115">
        <v>450000</v>
      </c>
      <c r="D32" s="116">
        <v>44958</v>
      </c>
      <c r="E32" s="114" t="s">
        <v>152</v>
      </c>
    </row>
    <row r="33" spans="1:5" ht="15">
      <c r="A33" s="114" t="s">
        <v>66</v>
      </c>
      <c r="B33" s="114" t="s">
        <v>146</v>
      </c>
      <c r="C33" s="115">
        <v>309450</v>
      </c>
      <c r="D33" s="116">
        <v>44978</v>
      </c>
      <c r="E33" s="114" t="s">
        <v>152</v>
      </c>
    </row>
    <row r="34" spans="1:5" ht="15">
      <c r="A34" s="114" t="s">
        <v>66</v>
      </c>
      <c r="B34" s="114" t="s">
        <v>146</v>
      </c>
      <c r="C34" s="115">
        <v>740000</v>
      </c>
      <c r="D34" s="116">
        <v>44972</v>
      </c>
      <c r="E34" s="114" t="s">
        <v>152</v>
      </c>
    </row>
    <row r="35" spans="1:5" ht="15">
      <c r="A35" s="114" t="s">
        <v>66</v>
      </c>
      <c r="B35" s="114" t="s">
        <v>146</v>
      </c>
      <c r="C35" s="115">
        <v>19000</v>
      </c>
      <c r="D35" s="116">
        <v>44967</v>
      </c>
      <c r="E35" s="114" t="s">
        <v>152</v>
      </c>
    </row>
    <row r="36" spans="1:5" ht="15">
      <c r="A36" s="114" t="s">
        <v>66</v>
      </c>
      <c r="B36" s="114" t="s">
        <v>146</v>
      </c>
      <c r="C36" s="115">
        <v>455000</v>
      </c>
      <c r="D36" s="116">
        <v>44985</v>
      </c>
      <c r="E36" s="114" t="s">
        <v>152</v>
      </c>
    </row>
    <row r="37" spans="1:5" ht="15">
      <c r="A37" s="114" t="s">
        <v>66</v>
      </c>
      <c r="B37" s="114" t="s">
        <v>146</v>
      </c>
      <c r="C37" s="115">
        <v>102000</v>
      </c>
      <c r="D37" s="116">
        <v>44970</v>
      </c>
      <c r="E37" s="114" t="s">
        <v>152</v>
      </c>
    </row>
    <row r="38" spans="1:5" ht="15">
      <c r="A38" s="114" t="s">
        <v>66</v>
      </c>
      <c r="B38" s="114" t="s">
        <v>146</v>
      </c>
      <c r="C38" s="115">
        <v>358642</v>
      </c>
      <c r="D38" s="116">
        <v>44984</v>
      </c>
      <c r="E38" s="114" t="s">
        <v>151</v>
      </c>
    </row>
    <row r="39" spans="1:5" ht="15">
      <c r="A39" s="114" t="s">
        <v>66</v>
      </c>
      <c r="B39" s="114" t="s">
        <v>146</v>
      </c>
      <c r="C39" s="115">
        <v>356000</v>
      </c>
      <c r="D39" s="116">
        <v>44984</v>
      </c>
      <c r="E39" s="114" t="s">
        <v>151</v>
      </c>
    </row>
    <row r="40" spans="1:5" ht="15">
      <c r="A40" s="114" t="s">
        <v>66</v>
      </c>
      <c r="B40" s="114" t="s">
        <v>146</v>
      </c>
      <c r="C40" s="115">
        <v>73000</v>
      </c>
      <c r="D40" s="116">
        <v>44985</v>
      </c>
      <c r="E40" s="114" t="s">
        <v>153</v>
      </c>
    </row>
    <row r="41" spans="1:5" ht="15">
      <c r="A41" s="114" t="s">
        <v>66</v>
      </c>
      <c r="B41" s="114" t="s">
        <v>146</v>
      </c>
      <c r="C41" s="115">
        <v>425000</v>
      </c>
      <c r="D41" s="116">
        <v>44985</v>
      </c>
      <c r="E41" s="114" t="s">
        <v>152</v>
      </c>
    </row>
    <row r="42" spans="1:5" ht="15">
      <c r="A42" s="114" t="s">
        <v>91</v>
      </c>
      <c r="B42" s="114" t="s">
        <v>147</v>
      </c>
      <c r="C42" s="115">
        <v>75000</v>
      </c>
      <c r="D42" s="116">
        <v>44978</v>
      </c>
      <c r="E42" s="114" t="s">
        <v>152</v>
      </c>
    </row>
    <row r="43" spans="1:5" ht="15">
      <c r="A43" s="114" t="s">
        <v>91</v>
      </c>
      <c r="B43" s="114" t="s">
        <v>147</v>
      </c>
      <c r="C43" s="115">
        <v>150000</v>
      </c>
      <c r="D43" s="116">
        <v>44978</v>
      </c>
      <c r="E43" s="114" t="s">
        <v>152</v>
      </c>
    </row>
    <row r="44" spans="1:5" ht="15">
      <c r="A44" s="114" t="s">
        <v>91</v>
      </c>
      <c r="B44" s="114" t="s">
        <v>147</v>
      </c>
      <c r="C44" s="115">
        <v>327000</v>
      </c>
      <c r="D44" s="116">
        <v>44964</v>
      </c>
      <c r="E44" s="114" t="s">
        <v>152</v>
      </c>
    </row>
    <row r="45" spans="1:5" ht="15">
      <c r="A45" s="114" t="s">
        <v>91</v>
      </c>
      <c r="B45" s="114" t="s">
        <v>147</v>
      </c>
      <c r="C45" s="115">
        <v>292000</v>
      </c>
      <c r="D45" s="116">
        <v>44970</v>
      </c>
      <c r="E45" s="114" t="s">
        <v>152</v>
      </c>
    </row>
    <row r="46" spans="1:5" ht="15">
      <c r="A46" s="114" t="s">
        <v>95</v>
      </c>
      <c r="B46" s="114" t="s">
        <v>148</v>
      </c>
      <c r="C46" s="115">
        <v>555000</v>
      </c>
      <c r="D46" s="116">
        <v>44971</v>
      </c>
      <c r="E46" s="114" t="s">
        <v>152</v>
      </c>
    </row>
    <row r="47" spans="1:5" ht="15">
      <c r="A47" s="114" t="s">
        <v>95</v>
      </c>
      <c r="B47" s="114" t="s">
        <v>148</v>
      </c>
      <c r="C47" s="115">
        <v>650000</v>
      </c>
      <c r="D47" s="116">
        <v>44964</v>
      </c>
      <c r="E47" s="114" t="s">
        <v>152</v>
      </c>
    </row>
    <row r="48" spans="1:5" ht="15">
      <c r="A48" s="114" t="s">
        <v>53</v>
      </c>
      <c r="B48" s="114" t="s">
        <v>149</v>
      </c>
      <c r="C48" s="115">
        <v>250000</v>
      </c>
      <c r="D48" s="116">
        <v>44967</v>
      </c>
      <c r="E48" s="114" t="s">
        <v>152</v>
      </c>
    </row>
    <row r="49" spans="1:5" ht="15">
      <c r="A49" s="114" t="s">
        <v>53</v>
      </c>
      <c r="B49" s="114" t="s">
        <v>149</v>
      </c>
      <c r="C49" s="115">
        <v>250000</v>
      </c>
      <c r="D49" s="116">
        <v>44967</v>
      </c>
      <c r="E49" s="114" t="s">
        <v>152</v>
      </c>
    </row>
    <row r="50" spans="1:5" ht="15">
      <c r="A50" s="114" t="s">
        <v>53</v>
      </c>
      <c r="B50" s="114" t="s">
        <v>149</v>
      </c>
      <c r="C50" s="115">
        <v>217000</v>
      </c>
      <c r="D50" s="116">
        <v>44963</v>
      </c>
      <c r="E50" s="114" t="s">
        <v>153</v>
      </c>
    </row>
    <row r="51" spans="1:5" ht="15">
      <c r="A51" s="114" t="s">
        <v>53</v>
      </c>
      <c r="B51" s="114" t="s">
        <v>149</v>
      </c>
      <c r="C51" s="115">
        <v>159200</v>
      </c>
      <c r="D51" s="116">
        <v>44963</v>
      </c>
      <c r="E51" s="114" t="s">
        <v>153</v>
      </c>
    </row>
    <row r="52" spans="1:5" ht="15">
      <c r="A52" s="114" t="s">
        <v>53</v>
      </c>
      <c r="B52" s="114" t="s">
        <v>149</v>
      </c>
      <c r="C52" s="115">
        <v>394000</v>
      </c>
      <c r="D52" s="116">
        <v>44963</v>
      </c>
      <c r="E52" s="114" t="s">
        <v>151</v>
      </c>
    </row>
    <row r="53" spans="1:5" ht="15">
      <c r="A53" s="114" t="s">
        <v>53</v>
      </c>
      <c r="B53" s="114" t="s">
        <v>149</v>
      </c>
      <c r="C53" s="115">
        <v>197500</v>
      </c>
      <c r="D53" s="116">
        <v>44960</v>
      </c>
      <c r="E53" s="114" t="s">
        <v>152</v>
      </c>
    </row>
    <row r="54" spans="1:5" ht="15">
      <c r="A54" s="114" t="s">
        <v>53</v>
      </c>
      <c r="B54" s="114" t="s">
        <v>149</v>
      </c>
      <c r="C54" s="115">
        <v>125000</v>
      </c>
      <c r="D54" s="116">
        <v>44973</v>
      </c>
      <c r="E54" s="114" t="s">
        <v>153</v>
      </c>
    </row>
    <row r="55" spans="1:5" ht="15">
      <c r="A55" s="114" t="s">
        <v>53</v>
      </c>
      <c r="B55" s="114" t="s">
        <v>149</v>
      </c>
      <c r="C55" s="115">
        <v>455000</v>
      </c>
      <c r="D55" s="116">
        <v>44960</v>
      </c>
      <c r="E55" s="114" t="s">
        <v>152</v>
      </c>
    </row>
    <row r="56" spans="1:5" ht="15">
      <c r="A56" s="114" t="s">
        <v>53</v>
      </c>
      <c r="B56" s="114" t="s">
        <v>149</v>
      </c>
      <c r="C56" s="115">
        <v>10000</v>
      </c>
      <c r="D56" s="116">
        <v>44964</v>
      </c>
      <c r="E56" s="114" t="s">
        <v>152</v>
      </c>
    </row>
    <row r="57" spans="1:5" ht="15">
      <c r="A57" s="114" t="s">
        <v>53</v>
      </c>
      <c r="B57" s="114" t="s">
        <v>149</v>
      </c>
      <c r="C57" s="115">
        <v>860975</v>
      </c>
      <c r="D57" s="116">
        <v>44960</v>
      </c>
      <c r="E57" s="114" t="s">
        <v>152</v>
      </c>
    </row>
    <row r="58" spans="1:5" ht="15">
      <c r="A58" s="114" t="s">
        <v>53</v>
      </c>
      <c r="B58" s="114" t="s">
        <v>149</v>
      </c>
      <c r="C58" s="115">
        <v>23000</v>
      </c>
      <c r="D58" s="116">
        <v>44967</v>
      </c>
      <c r="E58" s="114" t="s">
        <v>152</v>
      </c>
    </row>
    <row r="59" spans="1:5" ht="15">
      <c r="A59" s="114" t="s">
        <v>53</v>
      </c>
      <c r="B59" s="114" t="s">
        <v>149</v>
      </c>
      <c r="C59" s="115">
        <v>320000</v>
      </c>
      <c r="D59" s="116">
        <v>44967</v>
      </c>
      <c r="E59" s="114" t="s">
        <v>152</v>
      </c>
    </row>
    <row r="60" spans="1:5" ht="15">
      <c r="A60" s="114" t="s">
        <v>53</v>
      </c>
      <c r="B60" s="114" t="s">
        <v>149</v>
      </c>
      <c r="C60" s="115">
        <v>290000</v>
      </c>
      <c r="D60" s="116">
        <v>44978</v>
      </c>
      <c r="E60" s="114" t="s">
        <v>152</v>
      </c>
    </row>
    <row r="61" spans="1:5" ht="15">
      <c r="A61" s="114" t="s">
        <v>53</v>
      </c>
      <c r="B61" s="114" t="s">
        <v>149</v>
      </c>
      <c r="C61" s="115">
        <v>151000</v>
      </c>
      <c r="D61" s="116">
        <v>44985</v>
      </c>
      <c r="E61" s="114" t="s">
        <v>152</v>
      </c>
    </row>
    <row r="62" spans="1:5" ht="15">
      <c r="A62" s="114" t="s">
        <v>53</v>
      </c>
      <c r="B62" s="114" t="s">
        <v>149</v>
      </c>
      <c r="C62" s="115">
        <v>100000</v>
      </c>
      <c r="D62" s="116">
        <v>44985</v>
      </c>
      <c r="E62" s="114" t="s">
        <v>152</v>
      </c>
    </row>
    <row r="63" spans="1:5" ht="15">
      <c r="A63" s="114" t="s">
        <v>53</v>
      </c>
      <c r="B63" s="114" t="s">
        <v>149</v>
      </c>
      <c r="C63" s="115">
        <v>180000</v>
      </c>
      <c r="D63" s="116">
        <v>44985</v>
      </c>
      <c r="E63" s="114" t="s">
        <v>152</v>
      </c>
    </row>
    <row r="64" spans="1:5" ht="15">
      <c r="A64" s="114" t="s">
        <v>53</v>
      </c>
      <c r="B64" s="114" t="s">
        <v>149</v>
      </c>
      <c r="C64" s="115">
        <v>449000</v>
      </c>
      <c r="D64" s="116">
        <v>44974</v>
      </c>
      <c r="E64" s="114" t="s">
        <v>152</v>
      </c>
    </row>
    <row r="65" spans="1:5" ht="15">
      <c r="A65" s="114" t="s">
        <v>53</v>
      </c>
      <c r="B65" s="114" t="s">
        <v>149</v>
      </c>
      <c r="C65" s="115">
        <v>400000</v>
      </c>
      <c r="D65" s="116">
        <v>44974</v>
      </c>
      <c r="E65" s="114" t="s">
        <v>151</v>
      </c>
    </row>
    <row r="66" spans="1:5" ht="15">
      <c r="A66" s="114" t="s">
        <v>53</v>
      </c>
      <c r="B66" s="114" t="s">
        <v>149</v>
      </c>
      <c r="C66" s="115">
        <v>50000</v>
      </c>
      <c r="D66" s="116">
        <v>44978</v>
      </c>
      <c r="E66" s="114" t="s">
        <v>153</v>
      </c>
    </row>
    <row r="67" spans="1:5" ht="15">
      <c r="A67" s="114" t="s">
        <v>53</v>
      </c>
      <c r="B67" s="114" t="s">
        <v>149</v>
      </c>
      <c r="C67" s="115">
        <v>380000</v>
      </c>
      <c r="D67" s="116">
        <v>44959</v>
      </c>
      <c r="E67" s="114" t="s">
        <v>152</v>
      </c>
    </row>
    <row r="68" spans="1:5" ht="15">
      <c r="A68" s="114" t="s">
        <v>53</v>
      </c>
      <c r="B68" s="114" t="s">
        <v>149</v>
      </c>
      <c r="C68" s="115">
        <v>687000</v>
      </c>
      <c r="D68" s="116">
        <v>44970</v>
      </c>
      <c r="E68" s="114" t="s">
        <v>152</v>
      </c>
    </row>
    <row r="69" spans="1:5" ht="15">
      <c r="A69" s="114" t="s">
        <v>53</v>
      </c>
      <c r="B69" s="114" t="s">
        <v>149</v>
      </c>
      <c r="C69" s="115">
        <v>129900</v>
      </c>
      <c r="D69" s="116">
        <v>44960</v>
      </c>
      <c r="E69" s="114" t="s">
        <v>152</v>
      </c>
    </row>
    <row r="70" spans="1:5" ht="15">
      <c r="A70" s="114" t="s">
        <v>53</v>
      </c>
      <c r="B70" s="114" t="s">
        <v>149</v>
      </c>
      <c r="C70" s="115">
        <v>375000</v>
      </c>
      <c r="D70" s="116">
        <v>44958</v>
      </c>
      <c r="E70" s="114" t="s">
        <v>152</v>
      </c>
    </row>
    <row r="71" spans="1:5" ht="15">
      <c r="A71" s="114" t="s">
        <v>53</v>
      </c>
      <c r="B71" s="114" t="s">
        <v>149</v>
      </c>
      <c r="C71" s="115">
        <v>80000</v>
      </c>
      <c r="D71" s="116">
        <v>44958</v>
      </c>
      <c r="E71" s="114" t="s">
        <v>152</v>
      </c>
    </row>
    <row r="72" spans="1:5" ht="15">
      <c r="A72" s="114" t="s">
        <v>53</v>
      </c>
      <c r="B72" s="114" t="s">
        <v>149</v>
      </c>
      <c r="C72" s="115">
        <v>37777</v>
      </c>
      <c r="D72" s="116">
        <v>44970</v>
      </c>
      <c r="E72" s="114" t="s">
        <v>152</v>
      </c>
    </row>
    <row r="73" spans="1:5" ht="15">
      <c r="A73" s="114" t="s">
        <v>53</v>
      </c>
      <c r="B73" s="114" t="s">
        <v>149</v>
      </c>
      <c r="C73" s="115">
        <v>570000</v>
      </c>
      <c r="D73" s="116">
        <v>44958</v>
      </c>
      <c r="E73" s="114" t="s">
        <v>152</v>
      </c>
    </row>
    <row r="74" spans="1:5" ht="15">
      <c r="A74" s="114" t="s">
        <v>53</v>
      </c>
      <c r="B74" s="114" t="s">
        <v>149</v>
      </c>
      <c r="C74" s="115">
        <v>17000</v>
      </c>
      <c r="D74" s="116">
        <v>44964</v>
      </c>
      <c r="E74" s="114" t="s">
        <v>152</v>
      </c>
    </row>
    <row r="75" spans="1:5" ht="15">
      <c r="A75" s="114" t="s">
        <v>53</v>
      </c>
      <c r="B75" s="114" t="s">
        <v>149</v>
      </c>
      <c r="C75" s="115">
        <v>280000</v>
      </c>
      <c r="D75" s="116">
        <v>44959</v>
      </c>
      <c r="E75" s="114" t="s">
        <v>152</v>
      </c>
    </row>
    <row r="76" spans="1:5" ht="15">
      <c r="A76" s="114" t="s">
        <v>53</v>
      </c>
      <c r="B76" s="114" t="s">
        <v>149</v>
      </c>
      <c r="C76" s="115">
        <v>10500</v>
      </c>
      <c r="D76" s="116">
        <v>44959</v>
      </c>
      <c r="E76" s="114" t="s">
        <v>152</v>
      </c>
    </row>
    <row r="77" spans="1:5" ht="15">
      <c r="A77" s="114" t="s">
        <v>53</v>
      </c>
      <c r="B77" s="114" t="s">
        <v>149</v>
      </c>
      <c r="C77" s="115">
        <v>500000</v>
      </c>
      <c r="D77" s="116">
        <v>44978</v>
      </c>
      <c r="E77" s="114" t="s">
        <v>153</v>
      </c>
    </row>
    <row r="78" spans="1:5" ht="15">
      <c r="A78" s="114" t="s">
        <v>53</v>
      </c>
      <c r="B78" s="114" t="s">
        <v>149</v>
      </c>
      <c r="C78" s="115">
        <v>450000</v>
      </c>
      <c r="D78" s="116">
        <v>44980</v>
      </c>
      <c r="E78" s="114" t="s">
        <v>152</v>
      </c>
    </row>
    <row r="79" spans="1:5" ht="15">
      <c r="A79" s="114" t="s">
        <v>53</v>
      </c>
      <c r="B79" s="114" t="s">
        <v>149</v>
      </c>
      <c r="C79" s="115">
        <v>309000</v>
      </c>
      <c r="D79" s="116">
        <v>44979</v>
      </c>
      <c r="E79" s="114" t="s">
        <v>152</v>
      </c>
    </row>
    <row r="80" spans="1:5" ht="15">
      <c r="A80" s="114" t="s">
        <v>53</v>
      </c>
      <c r="B80" s="114" t="s">
        <v>149</v>
      </c>
      <c r="C80" s="127"/>
      <c r="D80" s="116">
        <v>44978</v>
      </c>
      <c r="E80" s="114" t="s">
        <v>152</v>
      </c>
    </row>
    <row r="81" spans="1:5" ht="15">
      <c r="A81" s="114" t="s">
        <v>53</v>
      </c>
      <c r="B81" s="114" t="s">
        <v>149</v>
      </c>
      <c r="C81" s="115">
        <v>349900</v>
      </c>
      <c r="D81" s="116">
        <v>44979</v>
      </c>
      <c r="E81" s="114" t="s">
        <v>152</v>
      </c>
    </row>
    <row r="82" spans="1:5" ht="15">
      <c r="A82" s="114" t="s">
        <v>53</v>
      </c>
      <c r="B82" s="114" t="s">
        <v>149</v>
      </c>
      <c r="C82" s="115">
        <v>1489040</v>
      </c>
      <c r="D82" s="116">
        <v>44979</v>
      </c>
      <c r="E82" s="114" t="s">
        <v>153</v>
      </c>
    </row>
    <row r="83" spans="1:5" ht="15">
      <c r="A83" s="114" t="s">
        <v>53</v>
      </c>
      <c r="B83" s="114" t="s">
        <v>149</v>
      </c>
      <c r="C83" s="115">
        <v>289000</v>
      </c>
      <c r="D83" s="116">
        <v>44964</v>
      </c>
      <c r="E83" s="114" t="s">
        <v>152</v>
      </c>
    </row>
    <row r="84" spans="1:5" ht="15">
      <c r="A84" s="114" t="s">
        <v>53</v>
      </c>
      <c r="B84" s="114" t="s">
        <v>149</v>
      </c>
      <c r="C84" s="115">
        <v>410000</v>
      </c>
      <c r="D84" s="116">
        <v>44974</v>
      </c>
      <c r="E84" s="114" t="s">
        <v>152</v>
      </c>
    </row>
    <row r="85" spans="1:5" ht="15">
      <c r="A85" s="114" t="s">
        <v>53</v>
      </c>
      <c r="B85" s="114" t="s">
        <v>149</v>
      </c>
      <c r="C85" s="115">
        <v>365483</v>
      </c>
      <c r="D85" s="116">
        <v>44985</v>
      </c>
      <c r="E85" s="114" t="s">
        <v>151</v>
      </c>
    </row>
    <row r="86" spans="1:5" ht="15">
      <c r="A86" s="114" t="s">
        <v>53</v>
      </c>
      <c r="B86" s="114" t="s">
        <v>149</v>
      </c>
      <c r="C86" s="115">
        <v>375000</v>
      </c>
      <c r="D86" s="116">
        <v>44974</v>
      </c>
      <c r="E86" s="114" t="s">
        <v>151</v>
      </c>
    </row>
    <row r="87" spans="1:5" ht="15">
      <c r="A87" s="114" t="s">
        <v>53</v>
      </c>
      <c r="B87" s="114" t="s">
        <v>149</v>
      </c>
      <c r="C87" s="115">
        <v>333199</v>
      </c>
      <c r="D87" s="116">
        <v>44974</v>
      </c>
      <c r="E87" s="114" t="s">
        <v>152</v>
      </c>
    </row>
    <row r="88" spans="1:5" ht="15">
      <c r="A88" s="114" t="s">
        <v>53</v>
      </c>
      <c r="B88" s="114" t="s">
        <v>149</v>
      </c>
      <c r="C88" s="115">
        <v>1700000</v>
      </c>
      <c r="D88" s="116">
        <v>44985</v>
      </c>
      <c r="E88" s="114" t="s">
        <v>152</v>
      </c>
    </row>
    <row r="89" spans="1:5" ht="15">
      <c r="A89" s="114" t="s">
        <v>53</v>
      </c>
      <c r="B89" s="114" t="s">
        <v>149</v>
      </c>
      <c r="C89" s="115">
        <v>100000</v>
      </c>
      <c r="D89" s="116">
        <v>44979</v>
      </c>
      <c r="E89" s="114" t="s">
        <v>152</v>
      </c>
    </row>
    <row r="90" spans="1:5" ht="15">
      <c r="A90" s="114" t="s">
        <v>53</v>
      </c>
      <c r="B90" s="114" t="s">
        <v>149</v>
      </c>
      <c r="C90" s="115">
        <v>287500</v>
      </c>
      <c r="D90" s="116">
        <v>44973</v>
      </c>
      <c r="E90" s="114" t="s">
        <v>152</v>
      </c>
    </row>
    <row r="91" spans="1:5" ht="15">
      <c r="A91" s="114" t="s">
        <v>53</v>
      </c>
      <c r="B91" s="114" t="s">
        <v>149</v>
      </c>
      <c r="C91" s="115">
        <v>10000</v>
      </c>
      <c r="D91" s="116">
        <v>44966</v>
      </c>
      <c r="E91" s="114" t="s">
        <v>152</v>
      </c>
    </row>
    <row r="92" spans="1:5" ht="15">
      <c r="A92" s="114" t="s">
        <v>53</v>
      </c>
      <c r="B92" s="114" t="s">
        <v>149</v>
      </c>
      <c r="C92" s="115">
        <v>122250</v>
      </c>
      <c r="D92" s="116">
        <v>44964</v>
      </c>
      <c r="E92" s="114" t="s">
        <v>152</v>
      </c>
    </row>
    <row r="93" spans="1:5" ht="15">
      <c r="A93" s="114" t="s">
        <v>53</v>
      </c>
      <c r="B93" s="114" t="s">
        <v>149</v>
      </c>
      <c r="C93" s="115">
        <v>18000</v>
      </c>
      <c r="D93" s="116">
        <v>44966</v>
      </c>
      <c r="E93" s="114" t="s">
        <v>152</v>
      </c>
    </row>
    <row r="94" spans="1:5" ht="15">
      <c r="A94" s="114" t="s">
        <v>53</v>
      </c>
      <c r="B94" s="114" t="s">
        <v>149</v>
      </c>
      <c r="C94" s="115">
        <v>440159</v>
      </c>
      <c r="D94" s="116">
        <v>44966</v>
      </c>
      <c r="E94" s="114" t="s">
        <v>151</v>
      </c>
    </row>
    <row r="95" spans="1:5" ht="15">
      <c r="A95" s="114" t="s">
        <v>53</v>
      </c>
      <c r="B95" s="114" t="s">
        <v>149</v>
      </c>
      <c r="C95" s="115">
        <v>355000</v>
      </c>
      <c r="D95" s="116">
        <v>44985</v>
      </c>
      <c r="E95" s="114" t="s">
        <v>152</v>
      </c>
    </row>
    <row r="96" spans="1:5" ht="15">
      <c r="A96" s="114" t="s">
        <v>58</v>
      </c>
      <c r="B96" s="114" t="s">
        <v>150</v>
      </c>
      <c r="C96" s="115">
        <v>344500</v>
      </c>
      <c r="D96" s="116">
        <v>44970</v>
      </c>
      <c r="E96" s="114" t="s">
        <v>152</v>
      </c>
    </row>
    <row r="97" spans="1:5" ht="15">
      <c r="A97" s="114" t="s">
        <v>58</v>
      </c>
      <c r="B97" s="114" t="s">
        <v>150</v>
      </c>
      <c r="C97" s="115">
        <v>500000</v>
      </c>
      <c r="D97" s="116">
        <v>44980</v>
      </c>
      <c r="E97" s="114" t="s">
        <v>153</v>
      </c>
    </row>
    <row r="98" spans="1:5" ht="15">
      <c r="A98" s="114" t="s">
        <v>58</v>
      </c>
      <c r="B98" s="114" t="s">
        <v>150</v>
      </c>
      <c r="C98" s="115">
        <v>338295</v>
      </c>
      <c r="D98" s="116">
        <v>44981</v>
      </c>
      <c r="E98" s="114" t="s">
        <v>152</v>
      </c>
    </row>
    <row r="99" spans="1:5" ht="15">
      <c r="A99" s="114" t="s">
        <v>58</v>
      </c>
      <c r="B99" s="114" t="s">
        <v>150</v>
      </c>
      <c r="C99" s="115">
        <v>85000</v>
      </c>
      <c r="D99" s="116">
        <v>44981</v>
      </c>
      <c r="E99" s="114" t="s">
        <v>152</v>
      </c>
    </row>
    <row r="100" spans="1:5" ht="15">
      <c r="A100" s="114" t="s">
        <v>58</v>
      </c>
      <c r="B100" s="114" t="s">
        <v>150</v>
      </c>
      <c r="C100" s="115">
        <v>450000</v>
      </c>
      <c r="D100" s="116">
        <v>44985</v>
      </c>
      <c r="E100" s="114" t="s">
        <v>152</v>
      </c>
    </row>
    <row r="101" spans="1:5" ht="15">
      <c r="A101" s="114" t="s">
        <v>58</v>
      </c>
      <c r="B101" s="114" t="s">
        <v>150</v>
      </c>
      <c r="C101" s="115">
        <v>375000</v>
      </c>
      <c r="D101" s="116">
        <v>44981</v>
      </c>
      <c r="E101" s="114" t="s">
        <v>152</v>
      </c>
    </row>
    <row r="102" spans="1:5" ht="15">
      <c r="A102" s="114" t="s">
        <v>58</v>
      </c>
      <c r="B102" s="114" t="s">
        <v>150</v>
      </c>
      <c r="C102" s="115">
        <v>978867</v>
      </c>
      <c r="D102" s="116">
        <v>44985</v>
      </c>
      <c r="E102" s="114" t="s">
        <v>152</v>
      </c>
    </row>
    <row r="103" spans="1:5" ht="15">
      <c r="A103" s="114" t="s">
        <v>58</v>
      </c>
      <c r="B103" s="114" t="s">
        <v>150</v>
      </c>
      <c r="C103" s="115">
        <v>280000</v>
      </c>
      <c r="D103" s="116">
        <v>44981</v>
      </c>
      <c r="E103" s="114" t="s">
        <v>152</v>
      </c>
    </row>
    <row r="104" spans="1:5" ht="15">
      <c r="A104" s="114" t="s">
        <v>58</v>
      </c>
      <c r="B104" s="114" t="s">
        <v>150</v>
      </c>
      <c r="C104" s="115">
        <v>1200000</v>
      </c>
      <c r="D104" s="116">
        <v>44981</v>
      </c>
      <c r="E104" s="114" t="s">
        <v>152</v>
      </c>
    </row>
    <row r="105" spans="1:5" ht="15">
      <c r="A105" s="114" t="s">
        <v>58</v>
      </c>
      <c r="B105" s="114" t="s">
        <v>150</v>
      </c>
      <c r="C105" s="115">
        <v>119000</v>
      </c>
      <c r="D105" s="116">
        <v>44974</v>
      </c>
      <c r="E105" s="114" t="s">
        <v>152</v>
      </c>
    </row>
    <row r="106" spans="1:5" ht="15">
      <c r="A106" s="114" t="s">
        <v>58</v>
      </c>
      <c r="B106" s="114" t="s">
        <v>150</v>
      </c>
      <c r="C106" s="115">
        <v>405000</v>
      </c>
      <c r="D106" s="116">
        <v>44974</v>
      </c>
      <c r="E106" s="114" t="s">
        <v>152</v>
      </c>
    </row>
    <row r="107" spans="1:5" ht="15">
      <c r="A107" s="114" t="s">
        <v>58</v>
      </c>
      <c r="B107" s="114" t="s">
        <v>150</v>
      </c>
      <c r="C107" s="115">
        <v>309000</v>
      </c>
      <c r="D107" s="116">
        <v>44959</v>
      </c>
      <c r="E107" s="114" t="s">
        <v>152</v>
      </c>
    </row>
    <row r="108" spans="1:5" ht="15">
      <c r="A108" s="114" t="s">
        <v>58</v>
      </c>
      <c r="B108" s="114" t="s">
        <v>150</v>
      </c>
      <c r="C108" s="115">
        <v>525000</v>
      </c>
      <c r="D108" s="116">
        <v>44985</v>
      </c>
      <c r="E108" s="114" t="s">
        <v>152</v>
      </c>
    </row>
    <row r="109" spans="1:5" ht="15">
      <c r="A109" s="114" t="s">
        <v>58</v>
      </c>
      <c r="B109" s="114" t="s">
        <v>150</v>
      </c>
      <c r="C109" s="115">
        <v>400000</v>
      </c>
      <c r="D109" s="116">
        <v>44965</v>
      </c>
      <c r="E109" s="114" t="s">
        <v>152</v>
      </c>
    </row>
    <row r="110" spans="1:5" ht="15">
      <c r="A110" s="114" t="s">
        <v>58</v>
      </c>
      <c r="B110" s="114" t="s">
        <v>150</v>
      </c>
      <c r="C110" s="115">
        <v>247711</v>
      </c>
      <c r="D110" s="116">
        <v>44984</v>
      </c>
      <c r="E110" s="114" t="s">
        <v>152</v>
      </c>
    </row>
    <row r="111" spans="1:5" ht="15">
      <c r="A111" s="114" t="s">
        <v>58</v>
      </c>
      <c r="B111" s="114" t="s">
        <v>150</v>
      </c>
      <c r="C111" s="115">
        <v>665000</v>
      </c>
      <c r="D111" s="116">
        <v>44971</v>
      </c>
      <c r="E111" s="114" t="s">
        <v>152</v>
      </c>
    </row>
    <row r="112" spans="1:5" ht="15">
      <c r="A112" s="114" t="s">
        <v>58</v>
      </c>
      <c r="B112" s="114" t="s">
        <v>150</v>
      </c>
      <c r="C112" s="115">
        <v>490000</v>
      </c>
      <c r="D112" s="116">
        <v>44971</v>
      </c>
      <c r="E112" s="114" t="s">
        <v>152</v>
      </c>
    </row>
    <row r="113" spans="1:5" ht="15">
      <c r="A113" s="114" t="s">
        <v>58</v>
      </c>
      <c r="B113" s="114" t="s">
        <v>150</v>
      </c>
      <c r="C113" s="115">
        <v>360000</v>
      </c>
      <c r="D113" s="116">
        <v>44972</v>
      </c>
      <c r="E113" s="114" t="s">
        <v>152</v>
      </c>
    </row>
    <row r="114" spans="1:5" ht="15">
      <c r="A114" s="114" t="s">
        <v>58</v>
      </c>
      <c r="B114" s="114" t="s">
        <v>150</v>
      </c>
      <c r="C114" s="115">
        <v>313000</v>
      </c>
      <c r="D114" s="116">
        <v>44963</v>
      </c>
      <c r="E114" s="114" t="s">
        <v>152</v>
      </c>
    </row>
    <row r="115" spans="1:5" ht="15">
      <c r="A115" s="114" t="s">
        <v>58</v>
      </c>
      <c r="B115" s="114" t="s">
        <v>150</v>
      </c>
      <c r="C115" s="115">
        <v>320000</v>
      </c>
      <c r="D115" s="116">
        <v>44966</v>
      </c>
      <c r="E115" s="114" t="s">
        <v>152</v>
      </c>
    </row>
    <row r="116" spans="1:5" ht="15">
      <c r="A116" s="114" t="s">
        <v>58</v>
      </c>
      <c r="B116" s="114" t="s">
        <v>150</v>
      </c>
      <c r="C116" s="115">
        <v>107200</v>
      </c>
      <c r="D116" s="116">
        <v>44972</v>
      </c>
      <c r="E116" s="114" t="s">
        <v>153</v>
      </c>
    </row>
    <row r="117" spans="1:5" ht="15">
      <c r="A117" s="114" t="s">
        <v>58</v>
      </c>
      <c r="B117" s="114" t="s">
        <v>150</v>
      </c>
      <c r="C117" s="115">
        <v>458000</v>
      </c>
      <c r="D117" s="116">
        <v>44974</v>
      </c>
      <c r="E117" s="114" t="s">
        <v>152</v>
      </c>
    </row>
    <row r="118" spans="1:5" ht="15">
      <c r="A118" s="114" t="s">
        <v>58</v>
      </c>
      <c r="B118" s="114" t="s">
        <v>150</v>
      </c>
      <c r="C118" s="115">
        <v>337000</v>
      </c>
      <c r="D118" s="116">
        <v>44966</v>
      </c>
      <c r="E118" s="114" t="s">
        <v>152</v>
      </c>
    </row>
    <row r="119" spans="1:5" ht="15">
      <c r="A119" s="114" t="s">
        <v>58</v>
      </c>
      <c r="B119" s="114" t="s">
        <v>150</v>
      </c>
      <c r="C119" s="115">
        <v>50000</v>
      </c>
      <c r="D119" s="116">
        <v>44958</v>
      </c>
      <c r="E119" s="114" t="s">
        <v>152</v>
      </c>
    </row>
    <row r="120" spans="1:5" ht="15">
      <c r="A120" s="114" t="s">
        <v>58</v>
      </c>
      <c r="B120" s="114" t="s">
        <v>150</v>
      </c>
      <c r="C120" s="115">
        <v>388900</v>
      </c>
      <c r="D120" s="116">
        <v>44960</v>
      </c>
      <c r="E120" s="114" t="s">
        <v>151</v>
      </c>
    </row>
    <row r="121" spans="1:5" ht="15">
      <c r="A121" s="114" t="s">
        <v>58</v>
      </c>
      <c r="B121" s="114" t="s">
        <v>150</v>
      </c>
      <c r="C121" s="115">
        <v>112500</v>
      </c>
      <c r="D121" s="116">
        <v>44960</v>
      </c>
      <c r="E121" s="114" t="s">
        <v>152</v>
      </c>
    </row>
    <row r="122" spans="1:5" ht="15">
      <c r="A122" s="114" t="s">
        <v>58</v>
      </c>
      <c r="B122" s="114" t="s">
        <v>150</v>
      </c>
      <c r="C122" s="115">
        <v>822756</v>
      </c>
      <c r="D122" s="116">
        <v>44974</v>
      </c>
      <c r="E122" s="114" t="s">
        <v>152</v>
      </c>
    </row>
    <row r="123" spans="1:5" ht="15">
      <c r="A123" s="114" t="s">
        <v>58</v>
      </c>
      <c r="B123" s="114" t="s">
        <v>150</v>
      </c>
      <c r="C123" s="115">
        <v>15342</v>
      </c>
      <c r="D123" s="116">
        <v>44964</v>
      </c>
      <c r="E123" s="114" t="s">
        <v>152</v>
      </c>
    </row>
    <row r="124" spans="1:5" ht="15">
      <c r="A124" s="114" t="s">
        <v>58</v>
      </c>
      <c r="B124" s="114" t="s">
        <v>150</v>
      </c>
      <c r="C124" s="115">
        <v>885000</v>
      </c>
      <c r="D124" s="116">
        <v>44958</v>
      </c>
      <c r="E124" s="114" t="s">
        <v>152</v>
      </c>
    </row>
    <row r="125" spans="1:5" ht="15">
      <c r="A125" s="114" t="s">
        <v>58</v>
      </c>
      <c r="B125" s="114" t="s">
        <v>150</v>
      </c>
      <c r="C125" s="115">
        <v>420000</v>
      </c>
      <c r="D125" s="116">
        <v>44958</v>
      </c>
      <c r="E125" s="114" t="s">
        <v>152</v>
      </c>
    </row>
    <row r="126" spans="1:5" ht="15">
      <c r="A126" s="114" t="s">
        <v>58</v>
      </c>
      <c r="B126" s="114" t="s">
        <v>150</v>
      </c>
      <c r="C126" s="115">
        <v>400000</v>
      </c>
      <c r="D126" s="116">
        <v>44985</v>
      </c>
      <c r="E126" s="114" t="s">
        <v>152</v>
      </c>
    </row>
    <row r="127" spans="1:5" ht="15">
      <c r="A127" s="114" t="s">
        <v>58</v>
      </c>
      <c r="B127" s="114" t="s">
        <v>150</v>
      </c>
      <c r="C127" s="115">
        <v>85000</v>
      </c>
      <c r="D127" s="116">
        <v>44972</v>
      </c>
      <c r="E127" s="114" t="s">
        <v>152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2023-03-01T21:42:01Z</dcterms:modified>
</cp:coreProperties>
</file>