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STATS'!$A$16:$C$17</definedName>
    <definedName name="CommercialSalesMarket">'SALES STATS'!$A$33:$C$33</definedName>
    <definedName name="ConstructionLoansMarket">'LOAN ONLY STATS'!$A$29:$C$29</definedName>
    <definedName name="ConventionalLoansExcludingInclineMarket">'LOAN ONLY STATS'!#REF!</definedName>
    <definedName name="ConventionalLoansMarket">'LOAN ONLY STATS'!$A$7:$C$10</definedName>
    <definedName name="CreditLineLoansMarket">'LOAN ONLY STATS'!$A$23:$C$23</definedName>
    <definedName name="HardMoneyLoansMarket">'LOAN ONLY STATS'!$A$35:$C$35</definedName>
    <definedName name="InclineSalesMarket">'SALES STATS'!#REF!</definedName>
    <definedName name="OverallLoans">'OVERALL STATS'!$A$18:$C$21</definedName>
    <definedName name="OverallSales">'OVERALL STATS'!$A$7:$C$12</definedName>
    <definedName name="OverallSalesAndLoans">'OVERALL STATS'!$A$27:$C$32</definedName>
    <definedName name="_xlnm.Print_Titles" localSheetId="1">'SALES STATS'!$1:$6</definedName>
    <definedName name="ResaleMarket">'SALES STATS'!$A$7:$C$11</definedName>
    <definedName name="ResidentialResaleMarket">'SALES STATS'!$A$24:$C$27</definedName>
    <definedName name="ResidentialSalesExcludingInclineMarket">'SALES STATS'!#REF!</definedName>
    <definedName name="SubdivisionMarket">'SALES STATS'!$A$17:$C$18</definedName>
    <definedName name="VacantLandSalesMarket">'SALES STATS'!$A$39:$C$43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17" i="3"/>
  <c r="G16"/>
  <c r="G10"/>
  <c r="G9"/>
  <c r="G8"/>
  <c r="G7"/>
  <c r="G43" i="2"/>
  <c r="G42"/>
  <c r="G41"/>
  <c r="G40"/>
  <c r="G39"/>
  <c r="G33"/>
  <c r="G27"/>
  <c r="G26"/>
  <c r="G25"/>
  <c r="G24"/>
  <c r="G18"/>
  <c r="G17"/>
  <c r="G11"/>
  <c r="G10"/>
  <c r="G9"/>
  <c r="G8"/>
  <c r="G7"/>
  <c r="G32" i="1"/>
  <c r="G31"/>
  <c r="G30"/>
  <c r="G29"/>
  <c r="G28"/>
  <c r="G27"/>
  <c r="G21"/>
  <c r="G20"/>
  <c r="G19"/>
  <c r="G18"/>
  <c r="G12"/>
  <c r="G11"/>
  <c r="G10"/>
  <c r="G9"/>
  <c r="G8"/>
  <c r="G7"/>
  <c r="C30" i="3"/>
  <c r="B30"/>
  <c r="C18"/>
  <c r="B18"/>
  <c r="C34" i="2"/>
  <c r="B34"/>
  <c r="B13" i="1"/>
  <c r="C13"/>
  <c r="B36" i="3"/>
  <c r="C36"/>
  <c r="B24"/>
  <c r="C24"/>
  <c r="B11"/>
  <c r="D7" s="1"/>
  <c r="C11"/>
  <c r="E7" s="1"/>
  <c r="B44" i="2"/>
  <c r="C44"/>
  <c r="B28"/>
  <c r="D25" s="1"/>
  <c r="C28"/>
  <c r="E25" s="1"/>
  <c r="A2"/>
  <c r="B19"/>
  <c r="D18" s="1"/>
  <c r="C19"/>
  <c r="D17" i="3" l="1"/>
  <c r="E16"/>
  <c r="D16"/>
  <c r="E17"/>
  <c r="E9"/>
  <c r="D9"/>
  <c r="E9" i="1"/>
  <c r="D9"/>
  <c r="E41" i="2"/>
  <c r="D41"/>
  <c r="E26"/>
  <c r="D26"/>
  <c r="E40"/>
  <c r="E43"/>
  <c r="D33"/>
  <c r="D8" i="3"/>
  <c r="E10"/>
  <c r="D10"/>
  <c r="E8"/>
  <c r="D40" i="2"/>
  <c r="D43"/>
  <c r="E42"/>
  <c r="D42"/>
  <c r="E33"/>
  <c r="E39"/>
  <c r="E24"/>
  <c r="E27"/>
  <c r="E18"/>
  <c r="E17"/>
  <c r="D17"/>
  <c r="D27"/>
  <c r="D24"/>
  <c r="D39"/>
  <c r="A2" i="3"/>
  <c r="B12" i="2"/>
  <c r="C12"/>
  <c r="B22" i="1"/>
  <c r="C22"/>
  <c r="B33"/>
  <c r="C33"/>
  <c r="E30" l="1"/>
  <c r="D30"/>
  <c r="E9" i="2"/>
  <c r="D9"/>
  <c r="E18" i="3"/>
  <c r="D18"/>
  <c r="E34" i="2"/>
  <c r="D34"/>
  <c r="D31" i="1"/>
  <c r="E21"/>
  <c r="D21"/>
  <c r="E31"/>
  <c r="E29"/>
  <c r="E32"/>
  <c r="D44" i="2"/>
  <c r="E44"/>
  <c r="E28"/>
  <c r="D28"/>
  <c r="D8"/>
  <c r="D7"/>
  <c r="D10"/>
  <c r="D11"/>
  <c r="E7"/>
  <c r="E8"/>
  <c r="E11"/>
  <c r="E10"/>
  <c r="E28" i="1"/>
  <c r="E27"/>
  <c r="D27"/>
  <c r="E8"/>
  <c r="D11"/>
  <c r="D8"/>
  <c r="D7"/>
  <c r="E11"/>
  <c r="D10"/>
  <c r="D12"/>
  <c r="D20"/>
  <c r="E18"/>
  <c r="E19"/>
  <c r="E20"/>
  <c r="D28"/>
  <c r="E7"/>
  <c r="D29"/>
  <c r="D19"/>
  <c r="D18"/>
  <c r="E10"/>
  <c r="E12"/>
  <c r="D32"/>
  <c r="E33" l="1"/>
  <c r="D33"/>
  <c r="E11" i="3"/>
  <c r="D11"/>
  <c r="E19" i="2"/>
  <c r="D19"/>
  <c r="D13" i="1"/>
  <c r="E13"/>
  <c r="E12" i="2"/>
  <c r="D12"/>
  <c r="D22" i="1"/>
  <c r="E22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<sst xmlns="http://schemas.openxmlformats.org/spreadsheetml/2006/main" count="1362" uniqueCount="151">
  <si>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</si>
  <si>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</si>
  <si>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</si>
  <si>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</si>
  <si>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</si>
  <si>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</si>
  <si>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</si>
  <si>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</si>
  <si>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</si>
  <si>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</si>
  <si>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</si>
  <si>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</si>
  <si>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</si>
  <si>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</si>
  <si>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</si>
  <si>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</si>
  <si>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</si>
  <si>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</si>
  <si>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</si>
  <si>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</si>
  <si>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</si>
  <si>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</si>
  <si>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</si>
  <si>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</si>
  <si>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</si>
  <si>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</si>
  <si>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</si>
  <si>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</si>
  <si>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</si>
  <si>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</si>
  <si>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</si>
  <si>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</si>
  <si>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</si>
  <si>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</si>
  <si>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</si>
  <si>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</si>
  <si>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</si>
  <si>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</si>
  <si>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</si>
  <si>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</si>
  <si>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</si>
  <si>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</si>
  <si>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</si>
  <si>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</si>
  <si>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</si>
  <si>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</si>
  <si>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</si>
  <si>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</si>
  <si>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</si>
  <si>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</si>
  <si>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</si>
  <si>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</si>
  <si>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Reporting Period: JANUARY, 2024</t>
  </si>
  <si>
    <t>First Centennial Title</t>
  </si>
  <si>
    <t>SINGLE FAM RES.</t>
  </si>
  <si>
    <t>CARSON CITY</t>
  </si>
  <si>
    <t>23</t>
  </si>
  <si>
    <t>NO</t>
  </si>
  <si>
    <t>Stewart Title</t>
  </si>
  <si>
    <t>FERNLEY</t>
  </si>
  <si>
    <t>MLC</t>
  </si>
  <si>
    <t>First American Title</t>
  </si>
  <si>
    <t>MINDEN</t>
  </si>
  <si>
    <t>ET</t>
  </si>
  <si>
    <t>PLUMB</t>
  </si>
  <si>
    <t>RS</t>
  </si>
  <si>
    <t>Ticor Title</t>
  </si>
  <si>
    <t>MOBILE HOME</t>
  </si>
  <si>
    <t>GARDNERVILLE</t>
  </si>
  <si>
    <t>RLT</t>
  </si>
  <si>
    <t>VACANT LAND</t>
  </si>
  <si>
    <t>MMB</t>
  </si>
  <si>
    <t>RIDGEVIEW</t>
  </si>
  <si>
    <t>9</t>
  </si>
  <si>
    <t>SPARKS</t>
  </si>
  <si>
    <t>21</t>
  </si>
  <si>
    <t>DAMONTE</t>
  </si>
  <si>
    <t>24</t>
  </si>
  <si>
    <t>15</t>
  </si>
  <si>
    <t>KDJ</t>
  </si>
  <si>
    <t>FAF</t>
  </si>
  <si>
    <t>Signature Title</t>
  </si>
  <si>
    <t>NF</t>
  </si>
  <si>
    <t>MAYBERRY</t>
  </si>
  <si>
    <t>ASK</t>
  </si>
  <si>
    <t>LAKESIDE</t>
  </si>
  <si>
    <t>SL</t>
  </si>
  <si>
    <t>18</t>
  </si>
  <si>
    <t>DKD</t>
  </si>
  <si>
    <t>ZEPHYR</t>
  </si>
  <si>
    <t>17</t>
  </si>
  <si>
    <t>KIETZKE</t>
  </si>
  <si>
    <t>SAB</t>
  </si>
  <si>
    <t>JMS</t>
  </si>
  <si>
    <t>CRF</t>
  </si>
  <si>
    <t>COMMERCIAL</t>
  </si>
  <si>
    <t>YERINGTON</t>
  </si>
  <si>
    <t>CRB</t>
  </si>
  <si>
    <t>AJF</t>
  </si>
  <si>
    <t>3</t>
  </si>
  <si>
    <t>AMG</t>
  </si>
  <si>
    <t>2-4 PLEX</t>
  </si>
  <si>
    <t>TW</t>
  </si>
  <si>
    <t>MIF</t>
  </si>
  <si>
    <t>20</t>
  </si>
  <si>
    <t>YES</t>
  </si>
  <si>
    <t>ACM</t>
  </si>
  <si>
    <t>LAKESIDEMOANA</t>
  </si>
  <si>
    <t>12</t>
  </si>
  <si>
    <t>Calatlantic Title West</t>
  </si>
  <si>
    <t>MCCARRAN</t>
  </si>
  <si>
    <t>LH</t>
  </si>
  <si>
    <t>014-381-14</t>
  </si>
  <si>
    <t>FHA</t>
  </si>
  <si>
    <t>GUILD MORTGAGE COMPANY</t>
  </si>
  <si>
    <t>014-271-30</t>
  </si>
  <si>
    <t>021-522-06</t>
  </si>
  <si>
    <t>CONVENTIONAL</t>
  </si>
  <si>
    <t>GREATER NEVADA MORTGAGE</t>
  </si>
  <si>
    <t>019-391-03</t>
  </si>
  <si>
    <t>020-222-16</t>
  </si>
  <si>
    <t>016-244-05</t>
  </si>
  <si>
    <t>CRESTLINE DIRECT FINANCE LP</t>
  </si>
  <si>
    <t>021-303-56</t>
  </si>
  <si>
    <t>PREMIER MORTGAGE RESOURCES LLC</t>
  </si>
  <si>
    <t>019-541-05</t>
  </si>
  <si>
    <t>020-763-35</t>
  </si>
  <si>
    <t>017-451-02</t>
  </si>
  <si>
    <t>AMERICA FIRST FEDERAL CREDIT UNION</t>
  </si>
  <si>
    <t>015-541-06</t>
  </si>
  <si>
    <t>VANDERBILT MORTGAGE &amp; FINANCE INC</t>
  </si>
  <si>
    <t>022-621-07</t>
  </si>
  <si>
    <t>DEEPHAVEN MORTGAGE LLC</t>
  </si>
  <si>
    <t>022-621-08</t>
  </si>
  <si>
    <t>022-621-09</t>
  </si>
  <si>
    <t>022-621-06</t>
  </si>
  <si>
    <t>029-351-16</t>
  </si>
  <si>
    <t>019-181-08</t>
  </si>
  <si>
    <t>UMPQUA BANK</t>
  </si>
  <si>
    <t>CAL</t>
  </si>
  <si>
    <t>Deed Subdivider</t>
  </si>
  <si>
    <t>FA</t>
  </si>
  <si>
    <t>Deed</t>
  </si>
  <si>
    <t>FC</t>
  </si>
  <si>
    <t>SIG</t>
  </si>
  <si>
    <t>ST</t>
  </si>
  <si>
    <t>TI</t>
  </si>
  <si>
    <t>Deed of Trust</t>
  </si>
  <si>
    <t>NO CREDIT LINE LOANS</t>
  </si>
  <si>
    <t>NO HARD MONEY LOANS</t>
  </si>
  <si>
    <t>NO CONSTRUCTION LOANS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</si>
</sst>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7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64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64" fontId="16" fillId="0" borderId="6" xfId="5" applyNumberFormat="1" applyFont="1" applyFill="1" applyBorder="1" applyAlignment="1">
      <alignment wrapText="1"/>
    </xf>
    <xf numFmtId="10" fontId="16" fillId="0" borderId="8" xfId="0" applyNumberFormat="1" applyFont="1" applyBorder="1" applyAlignment="1">
      <alignment horizontal="right"/>
    </xf>
    <xf numFmtId="0" fontId="16" fillId="0" borderId="6" xfId="5" applyFont="1" applyFill="1" applyBorder="1" applyAlignment="1">
      <alignment horizontal="left" wrapText="1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/>
    </xf>
    <xf numFmtId="0" fontId="16" fillId="0" borderId="6" xfId="2" applyFont="1" applyFill="1" applyBorder="1" applyAlignment="1">
      <alignment horizontal="right"/>
    </xf>
    <xf numFmtId="164" fontId="16" fillId="0" borderId="6" xfId="2" applyNumberFormat="1" applyFont="1" applyFill="1" applyBorder="1" applyAlignment="1">
      <alignment horizontal="right"/>
    </xf>
    <xf numFmtId="10" fontId="16" fillId="0" borderId="15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fill>
        <patternFill patternType="solid">
          <bgColor theme="0"/>
        </patternFill>
      </fill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STATS'!$A$7:$A$12</c:f>
              <c:strCache>
                <c:ptCount val="6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</c:strCache>
            </c:strRef>
          </c:cat>
          <c:val>
            <c:numRef>
              <c:f>'OVERALL STATS'!$B$7:$B$12</c:f>
              <c:numCache>
                <c:formatCode>0</c:formatCode>
                <c:ptCount val="6"/>
                <c:pt idx="0">
                  <c:v>38</c:v>
                </c:pt>
                <c:pt idx="1">
                  <c:v>27</c:v>
                </c:pt>
                <c:pt idx="2">
                  <c:v>17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hape val="box"/>
        <c:axId val="112043136"/>
        <c:axId val="112044672"/>
        <c:axId val="0"/>
      </c:bar3DChart>
      <c:catAx>
        <c:axId val="112043136"/>
        <c:scaling>
          <c:orientation val="minMax"/>
        </c:scaling>
        <c:axPos val="b"/>
        <c:numFmt formatCode="General" sourceLinked="1"/>
        <c:majorTickMark val="none"/>
        <c:tickLblPos val="nextTo"/>
        <c:crossAx val="112044672"/>
        <c:crosses val="autoZero"/>
        <c:auto val="1"/>
        <c:lblAlgn val="ctr"/>
        <c:lblOffset val="100"/>
      </c:catAx>
      <c:valAx>
        <c:axId val="1120446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20431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STATS'!$A$18:$A$21</c:f>
              <c:strCache>
                <c:ptCount val="4"/>
                <c:pt idx="0">
                  <c:v>Stewart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Ticor Title</c:v>
                </c:pt>
              </c:strCache>
            </c:strRef>
          </c:cat>
          <c:val>
            <c:numRef>
              <c:f>'OVERALL STATS'!$B$18:$B$21</c:f>
              <c:numCache>
                <c:formatCode>0</c:formatCode>
                <c:ptCount val="4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</c:ser>
        <c:shape val="box"/>
        <c:axId val="112546560"/>
        <c:axId val="112548096"/>
        <c:axId val="0"/>
      </c:bar3DChart>
      <c:catAx>
        <c:axId val="112546560"/>
        <c:scaling>
          <c:orientation val="minMax"/>
        </c:scaling>
        <c:axPos val="b"/>
        <c:numFmt formatCode="General" sourceLinked="1"/>
        <c:majorTickMark val="none"/>
        <c:tickLblPos val="nextTo"/>
        <c:crossAx val="112548096"/>
        <c:crosses val="autoZero"/>
        <c:auto val="1"/>
        <c:lblAlgn val="ctr"/>
        <c:lblOffset val="100"/>
      </c:catAx>
      <c:valAx>
        <c:axId val="1125480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2546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STATS'!$A$27:$A$32</c:f>
              <c:strCache>
                <c:ptCount val="6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</c:strCache>
            </c:strRef>
          </c:cat>
          <c:val>
            <c:numRef>
              <c:f>'OVERALL STATS'!$B$27:$B$32</c:f>
              <c:numCache>
                <c:formatCode>0</c:formatCode>
                <c:ptCount val="6"/>
                <c:pt idx="0">
                  <c:v>45</c:v>
                </c:pt>
                <c:pt idx="1">
                  <c:v>31</c:v>
                </c:pt>
                <c:pt idx="2">
                  <c:v>19</c:v>
                </c:pt>
                <c:pt idx="3">
                  <c:v>8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hape val="box"/>
        <c:axId val="112570368"/>
        <c:axId val="112571904"/>
        <c:axId val="0"/>
      </c:bar3DChart>
      <c:catAx>
        <c:axId val="112570368"/>
        <c:scaling>
          <c:orientation val="minMax"/>
        </c:scaling>
        <c:axPos val="b"/>
        <c:numFmt formatCode="General" sourceLinked="1"/>
        <c:majorTickMark val="none"/>
        <c:tickLblPos val="nextTo"/>
        <c:crossAx val="112571904"/>
        <c:crosses val="autoZero"/>
        <c:auto val="1"/>
        <c:lblAlgn val="ctr"/>
        <c:lblOffset val="100"/>
      </c:catAx>
      <c:valAx>
        <c:axId val="1125719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25703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STATS'!$A$7:$A$12</c:f>
              <c:strCache>
                <c:ptCount val="6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</c:strCache>
            </c:strRef>
          </c:cat>
          <c:val>
            <c:numRef>
              <c:f>'OVERALL STATS'!$C$7:$C$12</c:f>
              <c:numCache>
                <c:formatCode>"$"#,##0</c:formatCode>
                <c:ptCount val="6"/>
                <c:pt idx="0">
                  <c:v>11940449</c:v>
                </c:pt>
                <c:pt idx="1">
                  <c:v>8920914.3499999996</c:v>
                </c:pt>
                <c:pt idx="2">
                  <c:v>4610100</c:v>
                </c:pt>
                <c:pt idx="3">
                  <c:v>720000</c:v>
                </c:pt>
                <c:pt idx="4">
                  <c:v>505950</c:v>
                </c:pt>
                <c:pt idx="5">
                  <c:v>16000</c:v>
                </c:pt>
              </c:numCache>
            </c:numRef>
          </c:val>
        </c:ser>
        <c:shape val="box"/>
        <c:axId val="112593920"/>
        <c:axId val="112616192"/>
        <c:axId val="0"/>
      </c:bar3DChart>
      <c:catAx>
        <c:axId val="112593920"/>
        <c:scaling>
          <c:orientation val="minMax"/>
        </c:scaling>
        <c:axPos val="b"/>
        <c:numFmt formatCode="General" sourceLinked="1"/>
        <c:majorTickMark val="none"/>
        <c:tickLblPos val="nextTo"/>
        <c:crossAx val="112616192"/>
        <c:crosses val="autoZero"/>
        <c:auto val="1"/>
        <c:lblAlgn val="ctr"/>
        <c:lblOffset val="100"/>
      </c:catAx>
      <c:valAx>
        <c:axId val="1126161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25939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STATS'!$A$18:$A$21</c:f>
              <c:strCache>
                <c:ptCount val="4"/>
                <c:pt idx="0">
                  <c:v>Stewart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Ticor Title</c:v>
                </c:pt>
              </c:strCache>
            </c:strRef>
          </c:cat>
          <c:val>
            <c:numRef>
              <c:f>'OVERALL STATS'!$C$18:$C$21</c:f>
              <c:numCache>
                <c:formatCode>"$"#,##0</c:formatCode>
                <c:ptCount val="4"/>
                <c:pt idx="0">
                  <c:v>121838907.06</c:v>
                </c:pt>
                <c:pt idx="1">
                  <c:v>1689349</c:v>
                </c:pt>
                <c:pt idx="2">
                  <c:v>498294</c:v>
                </c:pt>
                <c:pt idx="3">
                  <c:v>141100000</c:v>
                </c:pt>
              </c:numCache>
            </c:numRef>
          </c:val>
        </c:ser>
        <c:shape val="box"/>
        <c:axId val="112331008"/>
        <c:axId val="112332800"/>
        <c:axId val="0"/>
      </c:bar3DChart>
      <c:catAx>
        <c:axId val="112331008"/>
        <c:scaling>
          <c:orientation val="minMax"/>
        </c:scaling>
        <c:axPos val="b"/>
        <c:numFmt formatCode="General" sourceLinked="1"/>
        <c:majorTickMark val="none"/>
        <c:tickLblPos val="nextTo"/>
        <c:crossAx val="112332800"/>
        <c:crosses val="autoZero"/>
        <c:auto val="1"/>
        <c:lblAlgn val="ctr"/>
        <c:lblOffset val="100"/>
      </c:catAx>
      <c:valAx>
        <c:axId val="1123328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2331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STATS'!$A$27:$A$32</c:f>
              <c:strCache>
                <c:ptCount val="6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</c:strCache>
            </c:strRef>
          </c:cat>
          <c:val>
            <c:numRef>
              <c:f>'OVERALL STATS'!$C$27:$C$32</c:f>
              <c:numCache>
                <c:formatCode>"$"#,##0</c:formatCode>
                <c:ptCount val="6"/>
                <c:pt idx="0">
                  <c:v>133779356.06</c:v>
                </c:pt>
                <c:pt idx="1">
                  <c:v>10610263.35</c:v>
                </c:pt>
                <c:pt idx="2">
                  <c:v>145710100</c:v>
                </c:pt>
                <c:pt idx="3">
                  <c:v>1218294</c:v>
                </c:pt>
                <c:pt idx="4">
                  <c:v>505950</c:v>
                </c:pt>
                <c:pt idx="5">
                  <c:v>16000</c:v>
                </c:pt>
              </c:numCache>
            </c:numRef>
          </c:val>
        </c:ser>
        <c:shape val="box"/>
        <c:axId val="112346624"/>
        <c:axId val="112348160"/>
        <c:axId val="0"/>
      </c:bar3DChart>
      <c:catAx>
        <c:axId val="112346624"/>
        <c:scaling>
          <c:orientation val="minMax"/>
        </c:scaling>
        <c:axPos val="b"/>
        <c:numFmt formatCode="General" sourceLinked="1"/>
        <c:majorTickMark val="none"/>
        <c:tickLblPos val="nextTo"/>
        <c:crossAx val="112348160"/>
        <c:crosses val="autoZero"/>
        <c:auto val="1"/>
        <c:lblAlgn val="ctr"/>
        <c:lblOffset val="100"/>
      </c:catAx>
      <c:valAx>
        <c:axId val="1123481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23466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37</xdr:row>
      <xdr:rowOff>9525</xdr:rowOff>
    </xdr:from>
    <xdr:to>
      <xdr:col>6</xdr:col>
      <xdr:colOff>1152524</xdr:colOff>
      <xdr:row>54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55</xdr:row>
      <xdr:rowOff>19050</xdr:rowOff>
    </xdr:from>
    <xdr:to>
      <xdr:col>6</xdr:col>
      <xdr:colOff>1152524</xdr:colOff>
      <xdr:row>72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73</xdr:row>
      <xdr:rowOff>0</xdr:rowOff>
    </xdr:from>
    <xdr:to>
      <xdr:col>6</xdr:col>
      <xdr:colOff>1143000</xdr:colOff>
      <xdr:row>89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37</xdr:row>
      <xdr:rowOff>0</xdr:rowOff>
    </xdr:from>
    <xdr:to>
      <xdr:col>20</xdr:col>
      <xdr:colOff>190500</xdr:colOff>
      <xdr:row>53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55</xdr:row>
      <xdr:rowOff>9525</xdr:rowOff>
    </xdr:from>
    <xdr:to>
      <xdr:col>20</xdr:col>
      <xdr:colOff>190499</xdr:colOff>
      <xdr:row>72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73</xdr:row>
      <xdr:rowOff>9525</xdr:rowOff>
    </xdr:from>
    <xdr:to>
      <xdr:col>20</xdr:col>
      <xdr:colOff>180974</xdr:colOff>
      <xdr:row>90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323.475834722223" createdVersion="3" refreshedVersion="3" minRefreshableVersion="3" recordCount="88">
  <cacheSource type="worksheet">
    <worksheetSource name="Table5"/>
  </cacheSource>
  <cacheFields count="10">
    <cacheField name="FULLNAME" numFmtId="0">
      <sharedItems containsBlank="1" count="7">
        <s v="Calatlantic Title West"/>
        <s v="First American Title"/>
        <s v="First Centennial Title"/>
        <s v="Signature Title"/>
        <s v="Stewart Title"/>
        <s v="Ticor Title"/>
        <m u="1"/>
      </sharedItems>
    </cacheField>
    <cacheField name="RECBY" numFmtId="0">
      <sharedItems/>
    </cacheField>
    <cacheField name="BRANCH" numFmtId="0">
      <sharedItems containsBlank="1" count="16">
        <s v="MCCARRAN"/>
        <s v="MINDEN"/>
        <s v="SPARKS"/>
        <s v="RIDGEVIEW"/>
        <s v="CARSON CITY"/>
        <s v="ZEPHYR"/>
        <s v="GARDNERVILLE"/>
        <s v="DAMONTE"/>
        <s v="LAKESIDEMOANA"/>
        <s v="PLUMB"/>
        <s v="KIETZKE"/>
        <s v="MAYBERRY"/>
        <s v="YERINGTON"/>
        <s v="FERNLEY"/>
        <s v="LAKESIDE"/>
        <m u="1"/>
      </sharedItems>
    </cacheField>
    <cacheField name="EO" numFmtId="0">
      <sharedItems containsBlank="1" count="32">
        <s v="LH"/>
        <s v="ET"/>
        <s v="TW"/>
        <s v="20"/>
        <s v="9"/>
        <s v="18"/>
        <s v="17"/>
        <s v="3"/>
        <s v="23"/>
        <s v="21"/>
        <s v="24"/>
        <s v="12"/>
        <s v="15"/>
        <s v="NF"/>
        <s v="RS"/>
        <s v="SAB"/>
        <s v="JMS"/>
        <s v="MMB"/>
        <s v="KDJ"/>
        <s v="CRF"/>
        <s v="ASK"/>
        <s v="AMG"/>
        <s v="CRB"/>
        <s v="MLC"/>
        <s v="MIF"/>
        <s v="ACM"/>
        <s v="DKD"/>
        <s v="FAF"/>
        <s v="RLT"/>
        <s v="AJF"/>
        <s v="SL"/>
        <m u="1"/>
      </sharedItems>
    </cacheField>
    <cacheField name="PROPTYPE" numFmtId="0">
      <sharedItems containsBlank="1" count="6">
        <s v="SINGLE FAM RES."/>
        <s v="VACANT LAND"/>
        <s v="MOBILE HOME"/>
        <s v="2-4 PLEX"/>
        <s v="COMMERCIAL"/>
        <m u="1"/>
      </sharedItems>
    </cacheField>
    <cacheField name="DOCNUM" numFmtId="0">
      <sharedItems containsSemiMixedTypes="0" containsString="0" containsNumber="1" containsInteger="1" minValue="677331" maxValue="678180"/>
    </cacheField>
    <cacheField name="AMOUNT" numFmtId="165">
      <sharedItems containsSemiMixedTypes="0" containsString="0" containsNumber="1" minValue="16000" maxValue="6385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1-02T00:00:00" maxDate="2024-02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323.475919560187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FHA"/>
        <s v="COMMERCIAL"/>
        <m/>
        <s v="CONSTRUCTION" u="1"/>
        <s v="SBA" u="1"/>
        <s v="HARD MONEY" u="1"/>
        <s v="VA" u="1"/>
        <s v="CREDIT LINE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677434" maxValue="678162"/>
    </cacheField>
    <cacheField name="AMOUNT" numFmtId="165">
      <sharedItems containsString="0" containsBlank="1" containsNumber="1" minValue="20000" maxValue="141000000"/>
    </cacheField>
    <cacheField name="RECDATE" numFmtId="14">
      <sharedItems containsNonDate="0" containsDate="1" containsString="0" containsBlank="1" minDate="2024-01-05T00:00:00" maxDate="2024-02-01T00:00:00"/>
    </cacheField>
    <cacheField name="LENDER" numFmtId="0">
      <sharedItems containsBlank="1" count="105">
        <s v="GUILD MORTGAGE COMPANY"/>
        <s v="AMERICA FIRST FEDERAL CREDIT UNION"/>
        <s v="GREATER NEVADA MORTGAGE"/>
        <s v="DEEPHAVEN MORTGAGE LLC"/>
        <s v="UMPQUA BANK"/>
        <s v="VANDERBILT MORTGAGE &amp; FINANCE INC"/>
        <s v="PREMIER MORTGAGE RESOURCES LLC"/>
        <s v="CRESTLINE DIRECT FINANCE LP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">
  <r>
    <x v="0"/>
    <s v="CAL"/>
    <x v="0"/>
    <x v="0"/>
    <x v="0"/>
    <n v="678171"/>
    <n v="505950"/>
    <x v="0"/>
    <s v="YES"/>
    <d v="2024-01-31T00:00:00"/>
  </r>
  <r>
    <x v="1"/>
    <s v="FA"/>
    <x v="1"/>
    <x v="1"/>
    <x v="0"/>
    <n v="677369"/>
    <n v="370000"/>
    <x v="1"/>
    <s v="YES"/>
    <d v="2024-01-03T00:00:00"/>
  </r>
  <r>
    <x v="1"/>
    <s v="FA"/>
    <x v="2"/>
    <x v="2"/>
    <x v="1"/>
    <n v="678013"/>
    <n v="60000"/>
    <x v="1"/>
    <s v="YES"/>
    <d v="2024-01-26T00:00:00"/>
  </r>
  <r>
    <x v="1"/>
    <s v="FA"/>
    <x v="1"/>
    <x v="1"/>
    <x v="1"/>
    <n v="678021"/>
    <n v="80000"/>
    <x v="1"/>
    <s v="YES"/>
    <d v="2024-01-26T00:00:00"/>
  </r>
  <r>
    <x v="1"/>
    <s v="FA"/>
    <x v="1"/>
    <x v="1"/>
    <x v="2"/>
    <n v="677635"/>
    <n v="210000"/>
    <x v="1"/>
    <s v="YES"/>
    <d v="2024-01-16T00:00:00"/>
  </r>
  <r>
    <x v="2"/>
    <s v="FC"/>
    <x v="3"/>
    <x v="3"/>
    <x v="0"/>
    <n v="678044"/>
    <n v="429990"/>
    <x v="0"/>
    <s v="YES"/>
    <d v="2024-01-29T00:00:00"/>
  </r>
  <r>
    <x v="2"/>
    <s v="FC"/>
    <x v="3"/>
    <x v="4"/>
    <x v="0"/>
    <n v="677791"/>
    <n v="320000"/>
    <x v="1"/>
    <s v="YES"/>
    <d v="2024-01-22T00:00:00"/>
  </r>
  <r>
    <x v="2"/>
    <s v="FC"/>
    <x v="4"/>
    <x v="5"/>
    <x v="1"/>
    <n v="677590"/>
    <n v="40000"/>
    <x v="1"/>
    <s v="YES"/>
    <d v="2024-01-12T00:00:00"/>
  </r>
  <r>
    <x v="2"/>
    <s v="FC"/>
    <x v="4"/>
    <x v="5"/>
    <x v="1"/>
    <n v="677604"/>
    <n v="20000"/>
    <x v="1"/>
    <s v="YES"/>
    <d v="2024-01-12T00:00:00"/>
  </r>
  <r>
    <x v="2"/>
    <s v="FC"/>
    <x v="5"/>
    <x v="6"/>
    <x v="0"/>
    <n v="677639"/>
    <n v="260000"/>
    <x v="1"/>
    <s v="YES"/>
    <d v="2024-01-16T00:00:00"/>
  </r>
  <r>
    <x v="2"/>
    <s v="FC"/>
    <x v="6"/>
    <x v="7"/>
    <x v="0"/>
    <n v="677814"/>
    <n v="423579.35"/>
    <x v="1"/>
    <s v="YES"/>
    <d v="2024-01-23T00:00:00"/>
  </r>
  <r>
    <x v="2"/>
    <s v="FC"/>
    <x v="4"/>
    <x v="8"/>
    <x v="0"/>
    <n v="677642"/>
    <n v="618000"/>
    <x v="1"/>
    <s v="YES"/>
    <d v="2024-01-16T00:00:00"/>
  </r>
  <r>
    <x v="2"/>
    <s v="FC"/>
    <x v="5"/>
    <x v="6"/>
    <x v="1"/>
    <n v="678050"/>
    <n v="65000"/>
    <x v="1"/>
    <s v="YES"/>
    <d v="2024-01-29T00:00:00"/>
  </r>
  <r>
    <x v="2"/>
    <s v="FC"/>
    <x v="4"/>
    <x v="5"/>
    <x v="1"/>
    <n v="677652"/>
    <n v="30000"/>
    <x v="1"/>
    <s v="YES"/>
    <d v="2024-01-17T00:00:00"/>
  </r>
  <r>
    <x v="2"/>
    <s v="FC"/>
    <x v="3"/>
    <x v="4"/>
    <x v="0"/>
    <n v="677954"/>
    <n v="355000"/>
    <x v="1"/>
    <s v="YES"/>
    <d v="2024-01-25T00:00:00"/>
  </r>
  <r>
    <x v="2"/>
    <s v="FC"/>
    <x v="4"/>
    <x v="5"/>
    <x v="1"/>
    <n v="677672"/>
    <n v="22500"/>
    <x v="1"/>
    <s v="YES"/>
    <d v="2024-01-17T00:00:00"/>
  </r>
  <r>
    <x v="2"/>
    <s v="FC"/>
    <x v="4"/>
    <x v="8"/>
    <x v="0"/>
    <n v="678017"/>
    <n v="282000"/>
    <x v="1"/>
    <s v="YES"/>
    <d v="2024-01-26T00:00:00"/>
  </r>
  <r>
    <x v="2"/>
    <s v="FC"/>
    <x v="2"/>
    <x v="9"/>
    <x v="0"/>
    <n v="677996"/>
    <n v="480000"/>
    <x v="1"/>
    <s v="YES"/>
    <d v="2024-01-26T00:00:00"/>
  </r>
  <r>
    <x v="2"/>
    <s v="FC"/>
    <x v="7"/>
    <x v="10"/>
    <x v="0"/>
    <n v="677445"/>
    <n v="414000"/>
    <x v="1"/>
    <s v="YES"/>
    <d v="2024-01-08T00:00:00"/>
  </r>
  <r>
    <x v="2"/>
    <s v="FC"/>
    <x v="3"/>
    <x v="4"/>
    <x v="0"/>
    <n v="677415"/>
    <n v="377500"/>
    <x v="1"/>
    <s v="YES"/>
    <d v="2024-01-05T00:00:00"/>
  </r>
  <r>
    <x v="2"/>
    <s v="FC"/>
    <x v="2"/>
    <x v="9"/>
    <x v="0"/>
    <n v="677422"/>
    <n v="500000"/>
    <x v="1"/>
    <s v="YES"/>
    <d v="2024-01-05T00:00:00"/>
  </r>
  <r>
    <x v="2"/>
    <s v="FC"/>
    <x v="2"/>
    <x v="9"/>
    <x v="0"/>
    <n v="677857"/>
    <n v="579000"/>
    <x v="1"/>
    <s v="YES"/>
    <d v="2024-01-24T00:00:00"/>
  </r>
  <r>
    <x v="2"/>
    <s v="FC"/>
    <x v="2"/>
    <x v="9"/>
    <x v="0"/>
    <n v="677427"/>
    <n v="157000"/>
    <x v="1"/>
    <s v="YES"/>
    <d v="2024-01-05T00:00:00"/>
  </r>
  <r>
    <x v="2"/>
    <s v="FC"/>
    <x v="4"/>
    <x v="8"/>
    <x v="0"/>
    <n v="677331"/>
    <n v="380000"/>
    <x v="1"/>
    <s v="YES"/>
    <d v="2024-01-02T00:00:00"/>
  </r>
  <r>
    <x v="2"/>
    <s v="FC"/>
    <x v="3"/>
    <x v="4"/>
    <x v="0"/>
    <n v="677486"/>
    <n v="320000"/>
    <x v="1"/>
    <s v="YES"/>
    <d v="2024-01-09T00:00:00"/>
  </r>
  <r>
    <x v="2"/>
    <s v="FC"/>
    <x v="3"/>
    <x v="3"/>
    <x v="0"/>
    <n v="678148"/>
    <n v="435086"/>
    <x v="0"/>
    <s v="YES"/>
    <d v="2024-01-31T00:00:00"/>
  </r>
  <r>
    <x v="2"/>
    <s v="FC"/>
    <x v="4"/>
    <x v="8"/>
    <x v="0"/>
    <n v="678149"/>
    <n v="375000"/>
    <x v="1"/>
    <s v="YES"/>
    <d v="2024-01-31T00:00:00"/>
  </r>
  <r>
    <x v="2"/>
    <s v="FC"/>
    <x v="3"/>
    <x v="3"/>
    <x v="0"/>
    <n v="678142"/>
    <n v="403677"/>
    <x v="0"/>
    <s v="YES"/>
    <d v="2024-01-31T00:00:00"/>
  </r>
  <r>
    <x v="2"/>
    <s v="FC"/>
    <x v="8"/>
    <x v="11"/>
    <x v="0"/>
    <n v="678159"/>
    <n v="520000"/>
    <x v="1"/>
    <s v="YES"/>
    <d v="2024-01-31T00:00:00"/>
  </r>
  <r>
    <x v="2"/>
    <s v="FC"/>
    <x v="3"/>
    <x v="12"/>
    <x v="0"/>
    <n v="677452"/>
    <n v="350000"/>
    <x v="1"/>
    <s v="YES"/>
    <d v="2024-01-08T00:00:00"/>
  </r>
  <r>
    <x v="2"/>
    <s v="FC"/>
    <x v="4"/>
    <x v="5"/>
    <x v="2"/>
    <n v="678105"/>
    <n v="337000"/>
    <x v="1"/>
    <s v="YES"/>
    <d v="2024-01-30T00:00:00"/>
  </r>
  <r>
    <x v="2"/>
    <s v="FC"/>
    <x v="3"/>
    <x v="3"/>
    <x v="0"/>
    <n v="678138"/>
    <n v="426582"/>
    <x v="0"/>
    <s v="YES"/>
    <d v="2024-01-31T00:00:00"/>
  </r>
  <r>
    <x v="3"/>
    <s v="SIG"/>
    <x v="1"/>
    <x v="13"/>
    <x v="1"/>
    <n v="677538"/>
    <n v="16000"/>
    <x v="1"/>
    <s v="YES"/>
    <d v="2024-01-10T00:00:00"/>
  </r>
  <r>
    <x v="4"/>
    <s v="ST"/>
    <x v="9"/>
    <x v="14"/>
    <x v="0"/>
    <n v="677374"/>
    <n v="360000"/>
    <x v="1"/>
    <s v="YES"/>
    <d v="2024-01-03T00:00:00"/>
  </r>
  <r>
    <x v="4"/>
    <s v="ST"/>
    <x v="10"/>
    <x v="15"/>
    <x v="2"/>
    <n v="677759"/>
    <n v="210000"/>
    <x v="1"/>
    <s v="YES"/>
    <d v="2024-01-19T00:00:00"/>
  </r>
  <r>
    <x v="4"/>
    <s v="ST"/>
    <x v="10"/>
    <x v="15"/>
    <x v="2"/>
    <n v="677756"/>
    <n v="299000"/>
    <x v="1"/>
    <s v="YES"/>
    <d v="2024-01-19T00:00:00"/>
  </r>
  <r>
    <x v="4"/>
    <s v="ST"/>
    <x v="10"/>
    <x v="15"/>
    <x v="0"/>
    <n v="677753"/>
    <n v="360000"/>
    <x v="1"/>
    <s v="YES"/>
    <d v="2024-01-19T00:00:00"/>
  </r>
  <r>
    <x v="4"/>
    <s v="ST"/>
    <x v="10"/>
    <x v="16"/>
    <x v="1"/>
    <n v="677747"/>
    <n v="64000"/>
    <x v="1"/>
    <s v="YES"/>
    <d v="2024-01-19T00:00:00"/>
  </r>
  <r>
    <x v="4"/>
    <s v="ST"/>
    <x v="6"/>
    <x v="17"/>
    <x v="1"/>
    <n v="677410"/>
    <n v="112750"/>
    <x v="1"/>
    <s v="YES"/>
    <d v="2024-01-05T00:00:00"/>
  </r>
  <r>
    <x v="4"/>
    <s v="ST"/>
    <x v="4"/>
    <x v="18"/>
    <x v="0"/>
    <n v="677518"/>
    <n v="450000"/>
    <x v="1"/>
    <s v="YES"/>
    <d v="2024-01-10T00:00:00"/>
  </r>
  <r>
    <x v="4"/>
    <s v="ST"/>
    <x v="10"/>
    <x v="15"/>
    <x v="0"/>
    <n v="677653"/>
    <n v="310000"/>
    <x v="1"/>
    <s v="YES"/>
    <d v="2024-01-17T00:00:00"/>
  </r>
  <r>
    <x v="4"/>
    <s v="ST"/>
    <x v="11"/>
    <x v="19"/>
    <x v="2"/>
    <n v="677706"/>
    <n v="290000"/>
    <x v="1"/>
    <s v="YES"/>
    <d v="2024-01-18T00:00:00"/>
  </r>
  <r>
    <x v="4"/>
    <s v="ST"/>
    <x v="10"/>
    <x v="16"/>
    <x v="0"/>
    <n v="677657"/>
    <n v="325000"/>
    <x v="1"/>
    <s v="YES"/>
    <d v="2024-01-17T00:00:00"/>
  </r>
  <r>
    <x v="4"/>
    <s v="ST"/>
    <x v="4"/>
    <x v="18"/>
    <x v="0"/>
    <n v="677547"/>
    <n v="530000"/>
    <x v="1"/>
    <s v="YES"/>
    <d v="2024-01-10T00:00:00"/>
  </r>
  <r>
    <x v="4"/>
    <s v="ST"/>
    <x v="10"/>
    <x v="15"/>
    <x v="0"/>
    <n v="678161"/>
    <n v="302000"/>
    <x v="1"/>
    <s v="YES"/>
    <d v="2024-01-31T00:00:00"/>
  </r>
  <r>
    <x v="4"/>
    <s v="ST"/>
    <x v="11"/>
    <x v="20"/>
    <x v="0"/>
    <n v="677582"/>
    <n v="420000"/>
    <x v="1"/>
    <s v="YES"/>
    <d v="2024-01-12T00:00:00"/>
  </r>
  <r>
    <x v="4"/>
    <s v="ST"/>
    <x v="4"/>
    <x v="18"/>
    <x v="0"/>
    <n v="677521"/>
    <n v="485000"/>
    <x v="1"/>
    <s v="YES"/>
    <d v="2024-01-10T00:00:00"/>
  </r>
  <r>
    <x v="4"/>
    <s v="ST"/>
    <x v="10"/>
    <x v="15"/>
    <x v="2"/>
    <n v="677986"/>
    <n v="290000"/>
    <x v="1"/>
    <s v="YES"/>
    <d v="2024-01-25T00:00:00"/>
  </r>
  <r>
    <x v="4"/>
    <s v="ST"/>
    <x v="10"/>
    <x v="15"/>
    <x v="0"/>
    <n v="678078"/>
    <n v="430000"/>
    <x v="1"/>
    <s v="YES"/>
    <d v="2024-01-29T00:00:00"/>
  </r>
  <r>
    <x v="4"/>
    <s v="ST"/>
    <x v="4"/>
    <x v="21"/>
    <x v="0"/>
    <n v="678074"/>
    <n v="325000"/>
    <x v="1"/>
    <s v="YES"/>
    <d v="2024-01-29T00:00:00"/>
  </r>
  <r>
    <x v="4"/>
    <s v="ST"/>
    <x v="4"/>
    <x v="18"/>
    <x v="0"/>
    <n v="678058"/>
    <n v="400000"/>
    <x v="1"/>
    <s v="YES"/>
    <d v="2024-01-29T00:00:00"/>
  </r>
  <r>
    <x v="4"/>
    <s v="ST"/>
    <x v="11"/>
    <x v="20"/>
    <x v="0"/>
    <n v="678133"/>
    <n v="212500"/>
    <x v="1"/>
    <s v="YES"/>
    <d v="2024-01-31T00:00:00"/>
  </r>
  <r>
    <x v="4"/>
    <s v="ST"/>
    <x v="10"/>
    <x v="15"/>
    <x v="1"/>
    <n v="678030"/>
    <n v="84900"/>
    <x v="1"/>
    <s v="YES"/>
    <d v="2024-01-26T00:00:00"/>
  </r>
  <r>
    <x v="4"/>
    <s v="ST"/>
    <x v="12"/>
    <x v="22"/>
    <x v="2"/>
    <n v="677794"/>
    <n v="329000"/>
    <x v="1"/>
    <s v="YES"/>
    <d v="2024-01-22T00:00:00"/>
  </r>
  <r>
    <x v="4"/>
    <s v="ST"/>
    <x v="10"/>
    <x v="16"/>
    <x v="0"/>
    <n v="678005"/>
    <n v="499999"/>
    <x v="1"/>
    <s v="YES"/>
    <d v="2024-01-26T00:00:00"/>
  </r>
  <r>
    <x v="4"/>
    <s v="ST"/>
    <x v="12"/>
    <x v="22"/>
    <x v="1"/>
    <n v="678003"/>
    <n v="29900"/>
    <x v="1"/>
    <s v="YES"/>
    <d v="2024-01-26T00:00:00"/>
  </r>
  <r>
    <x v="4"/>
    <s v="ST"/>
    <x v="13"/>
    <x v="23"/>
    <x v="0"/>
    <n v="677335"/>
    <n v="275000"/>
    <x v="1"/>
    <s v="YES"/>
    <d v="2024-01-02T00:00:00"/>
  </r>
  <r>
    <x v="4"/>
    <s v="ST"/>
    <x v="13"/>
    <x v="23"/>
    <x v="0"/>
    <n v="678115"/>
    <n v="410000"/>
    <x v="1"/>
    <s v="YES"/>
    <d v="2024-01-30T00:00:00"/>
  </r>
  <r>
    <x v="4"/>
    <s v="ST"/>
    <x v="4"/>
    <x v="21"/>
    <x v="2"/>
    <n v="677998"/>
    <n v="310000"/>
    <x v="1"/>
    <s v="YES"/>
    <d v="2024-01-26T00:00:00"/>
  </r>
  <r>
    <x v="4"/>
    <s v="ST"/>
    <x v="4"/>
    <x v="21"/>
    <x v="0"/>
    <n v="678028"/>
    <n v="489900"/>
    <x v="1"/>
    <s v="YES"/>
    <d v="2024-01-26T00:00:00"/>
  </r>
  <r>
    <x v="4"/>
    <s v="ST"/>
    <x v="13"/>
    <x v="23"/>
    <x v="0"/>
    <n v="678010"/>
    <n v="326000"/>
    <x v="1"/>
    <s v="YES"/>
    <d v="2024-01-26T00:00:00"/>
  </r>
  <r>
    <x v="4"/>
    <s v="ST"/>
    <x v="10"/>
    <x v="15"/>
    <x v="0"/>
    <n v="677973"/>
    <n v="490000"/>
    <x v="1"/>
    <s v="YES"/>
    <d v="2024-01-25T00:00:00"/>
  </r>
  <r>
    <x v="4"/>
    <s v="ST"/>
    <x v="10"/>
    <x v="15"/>
    <x v="0"/>
    <n v="677971"/>
    <n v="399000"/>
    <x v="1"/>
    <s v="YES"/>
    <d v="2024-01-25T00:00:00"/>
  </r>
  <r>
    <x v="4"/>
    <s v="ST"/>
    <x v="4"/>
    <x v="21"/>
    <x v="0"/>
    <n v="677912"/>
    <n v="95000"/>
    <x v="1"/>
    <s v="YES"/>
    <d v="2024-01-24T00:00:00"/>
  </r>
  <r>
    <x v="4"/>
    <s v="ST"/>
    <x v="10"/>
    <x v="24"/>
    <x v="0"/>
    <n v="678025"/>
    <n v="360000"/>
    <x v="1"/>
    <s v="YES"/>
    <d v="2024-01-26T00:00:00"/>
  </r>
  <r>
    <x v="4"/>
    <s v="ST"/>
    <x v="4"/>
    <x v="21"/>
    <x v="0"/>
    <n v="677913"/>
    <n v="112000"/>
    <x v="1"/>
    <s v="YES"/>
    <d v="2024-01-24T00:00:00"/>
  </r>
  <r>
    <x v="4"/>
    <s v="ST"/>
    <x v="13"/>
    <x v="23"/>
    <x v="3"/>
    <n v="677929"/>
    <n v="480000"/>
    <x v="1"/>
    <s v="YES"/>
    <d v="2024-01-24T00:00:00"/>
  </r>
  <r>
    <x v="4"/>
    <s v="ST"/>
    <x v="13"/>
    <x v="23"/>
    <x v="0"/>
    <n v="677975"/>
    <n v="394500"/>
    <x v="1"/>
    <s v="YES"/>
    <d v="2024-01-25T00:00:00"/>
  </r>
  <r>
    <x v="4"/>
    <s v="ST"/>
    <x v="12"/>
    <x v="22"/>
    <x v="1"/>
    <n v="677811"/>
    <n v="145000"/>
    <x v="1"/>
    <s v="YES"/>
    <d v="2024-01-23T00:00:00"/>
  </r>
  <r>
    <x v="4"/>
    <s v="ST"/>
    <x v="10"/>
    <x v="15"/>
    <x v="0"/>
    <n v="677933"/>
    <n v="145000"/>
    <x v="1"/>
    <s v="YES"/>
    <d v="2024-01-24T00:00:00"/>
  </r>
  <r>
    <x v="4"/>
    <s v="ST"/>
    <x v="13"/>
    <x v="23"/>
    <x v="0"/>
    <n v="677820"/>
    <n v="390000"/>
    <x v="1"/>
    <s v="YES"/>
    <d v="2024-01-23T00:00:00"/>
  </r>
  <r>
    <x v="5"/>
    <s v="TI"/>
    <x v="10"/>
    <x v="25"/>
    <x v="0"/>
    <n v="678143"/>
    <n v="160000"/>
    <x v="1"/>
    <s v="YES"/>
    <d v="2024-01-31T00:00:00"/>
  </r>
  <r>
    <x v="5"/>
    <s v="TI"/>
    <x v="4"/>
    <x v="26"/>
    <x v="2"/>
    <n v="677859"/>
    <n v="338600"/>
    <x v="1"/>
    <s v="YES"/>
    <d v="2024-01-24T00:00:00"/>
  </r>
  <r>
    <x v="5"/>
    <s v="TI"/>
    <x v="13"/>
    <x v="27"/>
    <x v="0"/>
    <n v="678180"/>
    <n v="310000"/>
    <x v="1"/>
    <s v="YES"/>
    <d v="2024-01-31T00:00:00"/>
  </r>
  <r>
    <x v="5"/>
    <s v="TI"/>
    <x v="6"/>
    <x v="28"/>
    <x v="2"/>
    <n v="677403"/>
    <n v="80000"/>
    <x v="1"/>
    <s v="YES"/>
    <d v="2024-01-04T00:00:00"/>
  </r>
  <r>
    <x v="5"/>
    <s v="TI"/>
    <x v="13"/>
    <x v="27"/>
    <x v="0"/>
    <n v="678177"/>
    <n v="328000"/>
    <x v="1"/>
    <s v="YES"/>
    <d v="2024-01-31T00:00:00"/>
  </r>
  <r>
    <x v="5"/>
    <s v="TI"/>
    <x v="13"/>
    <x v="27"/>
    <x v="0"/>
    <n v="678126"/>
    <n v="420000"/>
    <x v="1"/>
    <s v="YES"/>
    <d v="2024-01-30T00:00:00"/>
  </r>
  <r>
    <x v="5"/>
    <s v="TI"/>
    <x v="13"/>
    <x v="27"/>
    <x v="0"/>
    <n v="677529"/>
    <n v="350000"/>
    <x v="1"/>
    <s v="YES"/>
    <d v="2024-01-10T00:00:00"/>
  </r>
  <r>
    <x v="5"/>
    <s v="TI"/>
    <x v="9"/>
    <x v="29"/>
    <x v="0"/>
    <n v="678054"/>
    <n v="350000"/>
    <x v="1"/>
    <s v="YES"/>
    <d v="2024-01-29T00:00:00"/>
  </r>
  <r>
    <x v="5"/>
    <s v="TI"/>
    <x v="9"/>
    <x v="29"/>
    <x v="1"/>
    <n v="677798"/>
    <n v="33000"/>
    <x v="1"/>
    <s v="YES"/>
    <d v="2024-01-22T00:00:00"/>
  </r>
  <r>
    <x v="5"/>
    <s v="TI"/>
    <x v="14"/>
    <x v="30"/>
    <x v="1"/>
    <n v="677589"/>
    <n v="65000"/>
    <x v="1"/>
    <s v="YES"/>
    <d v="2024-01-12T00:00:00"/>
  </r>
  <r>
    <x v="5"/>
    <s v="TI"/>
    <x v="4"/>
    <x v="26"/>
    <x v="0"/>
    <n v="677624"/>
    <n v="520000"/>
    <x v="1"/>
    <s v="YES"/>
    <d v="2024-01-16T00:00:00"/>
  </r>
  <r>
    <x v="5"/>
    <s v="TI"/>
    <x v="13"/>
    <x v="27"/>
    <x v="0"/>
    <n v="678002"/>
    <n v="409000"/>
    <x v="1"/>
    <s v="YES"/>
    <d v="2024-01-26T00:00:00"/>
  </r>
  <r>
    <x v="5"/>
    <s v="TI"/>
    <x v="6"/>
    <x v="28"/>
    <x v="0"/>
    <n v="677949"/>
    <n v="638500"/>
    <x v="1"/>
    <s v="YES"/>
    <d v="2024-01-25T00:00:00"/>
  </r>
  <r>
    <x v="5"/>
    <s v="TI"/>
    <x v="13"/>
    <x v="27"/>
    <x v="4"/>
    <n v="677740"/>
    <n v="165000"/>
    <x v="1"/>
    <s v="YES"/>
    <d v="2024-01-19T00:00:00"/>
  </r>
  <r>
    <x v="5"/>
    <s v="TI"/>
    <x v="13"/>
    <x v="27"/>
    <x v="0"/>
    <n v="677746"/>
    <n v="380000"/>
    <x v="1"/>
    <s v="YES"/>
    <d v="2024-01-19T00:00:00"/>
  </r>
  <r>
    <x v="5"/>
    <s v="TI"/>
    <x v="6"/>
    <x v="28"/>
    <x v="1"/>
    <n v="677761"/>
    <n v="20000"/>
    <x v="1"/>
    <s v="YES"/>
    <d v="2024-01-19T00:00:00"/>
  </r>
  <r>
    <x v="5"/>
    <s v="TI"/>
    <x v="6"/>
    <x v="28"/>
    <x v="1"/>
    <n v="677581"/>
    <n v="43000"/>
    <x v="1"/>
    <s v="YES"/>
    <d v="2024-01-12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20-763-35"/>
    <n v="677790"/>
    <n v="20000"/>
    <d v="2024-01-22T00:00:00"/>
    <x v="0"/>
  </r>
  <r>
    <x v="0"/>
    <s v="FA"/>
    <x v="1"/>
    <s v="014-271-30"/>
    <n v="677440"/>
    <n v="368294"/>
    <d v="2024-01-05T00:00:00"/>
    <x v="0"/>
  </r>
  <r>
    <x v="0"/>
    <s v="FA"/>
    <x v="0"/>
    <s v="017-451-02"/>
    <n v="677816"/>
    <n v="55000"/>
    <d v="2024-01-23T00:00:00"/>
    <x v="1"/>
  </r>
  <r>
    <x v="0"/>
    <s v="FA"/>
    <x v="0"/>
    <s v="021-522-06"/>
    <n v="677568"/>
    <n v="55000"/>
    <d v="2024-01-12T00:00:00"/>
    <x v="2"/>
  </r>
  <r>
    <x v="1"/>
    <s v="FC"/>
    <x v="0"/>
    <s v="022-621-06"/>
    <n v="677985"/>
    <n v="448920"/>
    <d v="2024-01-25T00:00:00"/>
    <x v="3"/>
  </r>
  <r>
    <x v="1"/>
    <s v="FC"/>
    <x v="0"/>
    <s v="022-621-09"/>
    <n v="677983"/>
    <n v="360000"/>
    <d v="2024-01-25T00:00:00"/>
    <x v="3"/>
  </r>
  <r>
    <x v="1"/>
    <s v="FC"/>
    <x v="0"/>
    <s v="022-621-08"/>
    <n v="677981"/>
    <n v="403727"/>
    <d v="2024-01-25T00:00:00"/>
    <x v="3"/>
  </r>
  <r>
    <x v="1"/>
    <s v="FC"/>
    <x v="0"/>
    <s v="022-621-07"/>
    <n v="677979"/>
    <n v="476702"/>
    <d v="2024-01-25T00:00:00"/>
    <x v="3"/>
  </r>
  <r>
    <x v="2"/>
    <s v="ST"/>
    <x v="2"/>
    <s v="019-181-08"/>
    <n v="678162"/>
    <n v="120000000"/>
    <d v="2024-01-31T00:00:00"/>
    <x v="4"/>
  </r>
  <r>
    <x v="2"/>
    <s v="ST"/>
    <x v="0"/>
    <s v="020-222-16"/>
    <n v="677572"/>
    <n v="219000"/>
    <d v="2024-01-12T00:00:00"/>
    <x v="0"/>
  </r>
  <r>
    <x v="2"/>
    <s v="ST"/>
    <x v="1"/>
    <s v="014-381-14"/>
    <n v="677434"/>
    <n v="309164"/>
    <d v="2024-01-05T00:00:00"/>
    <x v="0"/>
  </r>
  <r>
    <x v="2"/>
    <s v="ST"/>
    <x v="0"/>
    <s v="019-541-05"/>
    <n v="677777"/>
    <n v="112960"/>
    <d v="2024-01-22T00:00:00"/>
    <x v="0"/>
  </r>
  <r>
    <x v="2"/>
    <s v="ST"/>
    <x v="1"/>
    <s v="029-351-16"/>
    <n v="678089"/>
    <n v="504680"/>
    <d v="2024-01-30T00:00:00"/>
    <x v="0"/>
  </r>
  <r>
    <x v="2"/>
    <s v="ST"/>
    <x v="0"/>
    <s v="015-541-06"/>
    <n v="677958"/>
    <n v="405103.06"/>
    <d v="2024-01-25T00:00:00"/>
    <x v="5"/>
  </r>
  <r>
    <x v="2"/>
    <s v="ST"/>
    <x v="0"/>
    <s v="021-303-56"/>
    <n v="677751"/>
    <n v="288000"/>
    <d v="2024-01-19T00:00:00"/>
    <x v="6"/>
  </r>
  <r>
    <x v="3"/>
    <s v="TI"/>
    <x v="2"/>
    <s v="016-244-05"/>
    <n v="677744"/>
    <n v="141000000"/>
    <d v="2024-01-19T00:00:00"/>
    <x v="7"/>
  </r>
  <r>
    <x v="3"/>
    <s v="TI"/>
    <x v="0"/>
    <s v="019-391-03"/>
    <n v="677570"/>
    <n v="100000"/>
    <d v="2024-01-12T00:00:00"/>
    <x v="2"/>
  </r>
  <r>
    <x v="4"/>
    <m/>
    <x v="3"/>
    <m/>
    <m/>
    <m/>
    <m/>
    <x v="8"/>
  </r>
  <r>
    <x v="4"/>
    <m/>
    <x v="3"/>
    <m/>
    <m/>
    <m/>
    <m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7" firstHeaderRow="1" firstDataRow="2" firstDataCol="3" rowPageCount="2" colPageCount="1"/>
  <pivotFields count="10">
    <pivotField name="TITLE COMPANY" axis="axisRow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compact="0" showAll="0"/>
    <pivotField axis="axisRow" compact="0" showAll="0">
      <items count="17">
        <item m="1" x="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Row" compact="0" showAll="0">
      <items count="33">
        <item m="1" x="3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axis="axisPage" compact="0" showAll="0">
      <items count="7">
        <item m="1" x="5"/>
        <item x="0"/>
        <item x="1"/>
        <item x="2"/>
        <item x="3"/>
        <item x="4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62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>
      <x v="3"/>
    </i>
    <i r="1">
      <x v="3"/>
    </i>
    <i r="2">
      <x v="10"/>
    </i>
    <i r="1">
      <x v="4"/>
    </i>
    <i r="2">
      <x v="4"/>
    </i>
    <i r="2">
      <x v="5"/>
    </i>
    <i r="2">
      <x v="13"/>
    </i>
    <i r="1">
      <x v="5"/>
    </i>
    <i r="2">
      <x v="6"/>
    </i>
    <i r="2">
      <x v="9"/>
    </i>
    <i r="1">
      <x v="6"/>
    </i>
    <i r="2">
      <x v="7"/>
    </i>
    <i r="1">
      <x v="7"/>
    </i>
    <i r="2">
      <x v="8"/>
    </i>
    <i r="1">
      <x v="8"/>
    </i>
    <i r="2">
      <x v="11"/>
    </i>
    <i r="1">
      <x v="9"/>
    </i>
    <i r="2">
      <x v="12"/>
    </i>
    <i>
      <x v="4"/>
    </i>
    <i r="1">
      <x v="2"/>
    </i>
    <i r="2">
      <x v="14"/>
    </i>
    <i>
      <x v="5"/>
    </i>
    <i r="1">
      <x v="5"/>
    </i>
    <i r="2">
      <x v="19"/>
    </i>
    <i r="2">
      <x v="22"/>
    </i>
    <i r="1">
      <x v="7"/>
    </i>
    <i r="2">
      <x v="18"/>
    </i>
    <i r="1">
      <x v="10"/>
    </i>
    <i r="2">
      <x v="15"/>
    </i>
    <i r="1">
      <x v="11"/>
    </i>
    <i r="2">
      <x v="16"/>
    </i>
    <i r="2">
      <x v="17"/>
    </i>
    <i r="2">
      <x v="25"/>
    </i>
    <i r="1">
      <x v="12"/>
    </i>
    <i r="2">
      <x v="20"/>
    </i>
    <i r="2">
      <x v="21"/>
    </i>
    <i r="1">
      <x v="13"/>
    </i>
    <i r="2">
      <x v="23"/>
    </i>
    <i r="1">
      <x v="14"/>
    </i>
    <i r="2">
      <x v="24"/>
    </i>
    <i>
      <x v="6"/>
    </i>
    <i r="1">
      <x v="5"/>
    </i>
    <i r="2">
      <x v="27"/>
    </i>
    <i r="1">
      <x v="7"/>
    </i>
    <i r="2">
      <x v="29"/>
    </i>
    <i r="1">
      <x v="10"/>
    </i>
    <i r="2">
      <x v="30"/>
    </i>
    <i r="1">
      <x v="11"/>
    </i>
    <i r="2">
      <x v="26"/>
    </i>
    <i r="1">
      <x v="14"/>
    </i>
    <i r="2">
      <x v="28"/>
    </i>
    <i r="1">
      <x v="15"/>
    </i>
    <i r="2">
      <x v="3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34" firstHeaderRow="1" firstDataRow="2" firstDataCol="2" rowPageCount="1" colPageCount="1"/>
  <pivotFields count="8">
    <pivotField name="TITLE COMPANY" axis="axisRow" compact="0" showAll="0" insertBlankRow="1">
      <items count="14">
        <item m="1" x="9"/>
        <item m="1" x="8"/>
        <item m="1" x="7"/>
        <item x="0"/>
        <item x="1"/>
        <item m="1" x="12"/>
        <item m="1" x="10"/>
        <item x="3"/>
        <item m="1" x="11"/>
        <item m="1" x="5"/>
        <item m="1" x="6"/>
        <item x="2"/>
        <item x="4"/>
        <item t="default"/>
      </items>
    </pivotField>
    <pivotField compact="0" showAll="0" insertBlankRow="1"/>
    <pivotField axis="axisPage" compact="0" showAll="0" insertBlankRow="1">
      <items count="11">
        <item x="2"/>
        <item m="1" x="4"/>
        <item x="0"/>
        <item m="1" x="8"/>
        <item x="1"/>
        <item m="1" x="6"/>
        <item m="1" x="9"/>
        <item m="1" x="5"/>
        <item m="1" x="7"/>
        <item x="3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6">
        <item m="1" x="30"/>
        <item m="1" x="90"/>
        <item m="1" x="103"/>
        <item m="1" x="18"/>
        <item m="1" x="59"/>
        <item m="1" x="33"/>
        <item m="1" x="62"/>
        <item m="1" x="32"/>
        <item m="1" x="27"/>
        <item m="1" x="52"/>
        <item m="1" x="41"/>
        <item m="1" x="24"/>
        <item m="1" x="39"/>
        <item m="1" x="16"/>
        <item m="1" x="11"/>
        <item m="1" x="98"/>
        <item m="1" x="23"/>
        <item m="1" x="57"/>
        <item m="1" x="50"/>
        <item m="1" x="84"/>
        <item m="1" x="73"/>
        <item m="1" x="25"/>
        <item m="1" x="31"/>
        <item m="1" x="80"/>
        <item m="1" x="35"/>
        <item m="1" x="60"/>
        <item m="1" x="9"/>
        <item m="1" x="37"/>
        <item m="1" x="36"/>
        <item m="1" x="100"/>
        <item m="1" x="87"/>
        <item m="1" x="104"/>
        <item m="1" x="51"/>
        <item x="2"/>
        <item m="1" x="10"/>
        <item x="0"/>
        <item m="1" x="86"/>
        <item m="1" x="93"/>
        <item m="1" x="69"/>
        <item m="1" x="78"/>
        <item m="1" x="20"/>
        <item m="1" x="43"/>
        <item m="1" x="83"/>
        <item m="1" x="13"/>
        <item m="1" x="70"/>
        <item m="1" x="95"/>
        <item m="1" x="48"/>
        <item m="1" x="97"/>
        <item m="1" x="56"/>
        <item m="1" x="102"/>
        <item m="1" x="72"/>
        <item m="1" x="61"/>
        <item m="1" x="38"/>
        <item m="1" x="101"/>
        <item m="1" x="42"/>
        <item m="1" x="29"/>
        <item m="1" x="64"/>
        <item m="1" x="76"/>
        <item m="1" x="22"/>
        <item m="1" x="91"/>
        <item m="1" x="68"/>
        <item m="1" x="88"/>
        <item m="1" x="19"/>
        <item m="1" x="85"/>
        <item m="1" x="99"/>
        <item m="1" x="67"/>
        <item m="1" x="74"/>
        <item m="1" x="46"/>
        <item m="1" x="96"/>
        <item m="1" x="26"/>
        <item m="1" x="82"/>
        <item m="1" x="92"/>
        <item m="1" x="45"/>
        <item m="1" x="28"/>
        <item m="1" x="49"/>
        <item m="1" x="21"/>
        <item m="1" x="15"/>
        <item m="1" x="66"/>
        <item m="1" x="89"/>
        <item m="1" x="17"/>
        <item m="1" x="79"/>
        <item x="4"/>
        <item m="1" x="77"/>
        <item m="1" x="65"/>
        <item m="1" x="12"/>
        <item m="1" x="71"/>
        <item m="1" x="34"/>
        <item m="1" x="58"/>
        <item m="1" x="14"/>
        <item m="1" x="94"/>
        <item m="1" x="75"/>
        <item m="1" x="81"/>
        <item m="1" x="44"/>
        <item m="1" x="40"/>
        <item m="1" x="63"/>
        <item m="1" x="55"/>
        <item m="1" x="53"/>
        <item m="1" x="47"/>
        <item m="1" x="54"/>
        <item x="8"/>
        <item x="1"/>
        <item x="3"/>
        <item x="5"/>
        <item x="6"/>
        <item x="7"/>
        <item t="default"/>
      </items>
    </pivotField>
  </pivotFields>
  <rowFields count="2">
    <field x="7"/>
    <field x="0"/>
  </rowFields>
  <rowItems count="30">
    <i>
      <x v="33"/>
    </i>
    <i r="1">
      <x v="3"/>
    </i>
    <i r="1">
      <x v="7"/>
    </i>
    <i t="blank">
      <x v="33"/>
    </i>
    <i>
      <x v="35"/>
    </i>
    <i r="1">
      <x v="3"/>
    </i>
    <i r="1">
      <x v="11"/>
    </i>
    <i t="blank">
      <x v="35"/>
    </i>
    <i>
      <x v="81"/>
    </i>
    <i r="1">
      <x v="11"/>
    </i>
    <i t="blank">
      <x v="81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4"/>
    </i>
    <i t="blank">
      <x v="101"/>
    </i>
    <i>
      <x v="102"/>
    </i>
    <i r="1">
      <x v="11"/>
    </i>
    <i t="blank">
      <x v="102"/>
    </i>
    <i>
      <x v="103"/>
    </i>
    <i r="1">
      <x v="11"/>
    </i>
    <i t="blank">
      <x v="103"/>
    </i>
    <i>
      <x v="104"/>
    </i>
    <i r="1">
      <x v="7"/>
    </i>
    <i t="blank">
      <x v="10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89" totalsRowShown="0" headerRowDxfId="0">
  <autoFilter ref="A1:J89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5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06" totalsRowShown="0" headerRowDxfId="4" headerRowBorderDxfId="3" tableBorderDxfId="2" totalsRowBorderDxfId="1">
  <autoFilter ref="A1:E106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6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3" customWidth="1"/>
    <col min="3" max="3" width="18" style="38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45</v>
      </c>
    </row>
    <row r="2" spans="1:7">
      <c r="A2" s="2" t="s">
        <v>52</v>
      </c>
    </row>
    <row r="3" spans="1:7">
      <c r="A3" s="2"/>
    </row>
    <row r="4" spans="1:7" ht="13.8" thickBot="1">
      <c r="A4" s="2"/>
    </row>
    <row r="5" spans="1:7" ht="16.2" thickBot="1">
      <c r="A5" s="118" t="s">
        <v>4</v>
      </c>
      <c r="B5" s="119"/>
      <c r="C5" s="119"/>
      <c r="D5" s="119"/>
      <c r="E5" s="119"/>
      <c r="F5" s="119"/>
      <c r="G5" s="120"/>
    </row>
    <row r="6" spans="1:7" ht="26.4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17" t="s">
        <v>50</v>
      </c>
      <c r="G6" s="117" t="s">
        <v>51</v>
      </c>
    </row>
    <row r="7" spans="1:7">
      <c r="A7" s="126" t="s">
        <v>58</v>
      </c>
      <c r="B7" s="127">
        <v>38</v>
      </c>
      <c r="C7" s="128">
        <v>11940449</v>
      </c>
      <c r="D7" s="129">
        <f>B7/$B$13</f>
        <v>0.43181818181818182</v>
      </c>
      <c r="E7" s="129">
        <f>C7/$C$13</f>
        <v>0.44698327553861622</v>
      </c>
      <c r="F7" s="130">
        <v>1</v>
      </c>
      <c r="G7" s="130">
        <f>RANK(C7,$C$7:$C$12)</f>
        <v>1</v>
      </c>
    </row>
    <row r="8" spans="1:7">
      <c r="A8" s="67" t="s">
        <v>53</v>
      </c>
      <c r="B8" s="68">
        <v>27</v>
      </c>
      <c r="C8" s="69">
        <v>8920914.3499999996</v>
      </c>
      <c r="D8" s="23">
        <f>B8/$B$13</f>
        <v>0.30681818181818182</v>
      </c>
      <c r="E8" s="23">
        <f>C8/$C$13</f>
        <v>0.33394887553746472</v>
      </c>
      <c r="F8" s="74">
        <v>2</v>
      </c>
      <c r="G8" s="103">
        <f>RANK(C8,$C$7:$C$12)</f>
        <v>2</v>
      </c>
    </row>
    <row r="9" spans="1:7">
      <c r="A9" s="67" t="s">
        <v>66</v>
      </c>
      <c r="B9" s="68">
        <v>17</v>
      </c>
      <c r="C9" s="69">
        <v>4610100</v>
      </c>
      <c r="D9" s="23">
        <f t="shared" ref="D9" si="0">B9/$B$13</f>
        <v>0.19318181818181818</v>
      </c>
      <c r="E9" s="23">
        <f t="shared" ref="E9" si="1">C9/$C$13</f>
        <v>0.17257622377186776</v>
      </c>
      <c r="F9" s="74">
        <v>3</v>
      </c>
      <c r="G9" s="103">
        <f>RANK(C9,$C$7:$C$12)</f>
        <v>3</v>
      </c>
    </row>
    <row r="10" spans="1:7">
      <c r="A10" s="85" t="s">
        <v>61</v>
      </c>
      <c r="B10" s="81">
        <v>4</v>
      </c>
      <c r="C10" s="116">
        <v>720000</v>
      </c>
      <c r="D10" s="23">
        <f>B10/$B$13</f>
        <v>4.5454545454545456E-2</v>
      </c>
      <c r="E10" s="23">
        <f>C10/$C$13</f>
        <v>2.6952751809232942E-2</v>
      </c>
      <c r="F10" s="74">
        <v>4</v>
      </c>
      <c r="G10" s="103">
        <f>RANK(C10,$C$7:$C$12)</f>
        <v>4</v>
      </c>
    </row>
    <row r="11" spans="1:7">
      <c r="A11" s="67" t="s">
        <v>109</v>
      </c>
      <c r="B11" s="68">
        <v>1</v>
      </c>
      <c r="C11" s="69">
        <v>505950</v>
      </c>
      <c r="D11" s="23">
        <f>B11/$B$13</f>
        <v>1.1363636363636364E-2</v>
      </c>
      <c r="E11" s="23">
        <f>C11/$C$13</f>
        <v>1.8939923302613067E-2</v>
      </c>
      <c r="F11" s="74">
        <v>5</v>
      </c>
      <c r="G11" s="103">
        <f>RANK(C11,$C$7:$C$12)</f>
        <v>5</v>
      </c>
    </row>
    <row r="12" spans="1:7">
      <c r="A12" s="85" t="s">
        <v>81</v>
      </c>
      <c r="B12" s="81">
        <v>1</v>
      </c>
      <c r="C12" s="116">
        <v>16000</v>
      </c>
      <c r="D12" s="23">
        <f>B12/$B$13</f>
        <v>1.1363636363636364E-2</v>
      </c>
      <c r="E12" s="23">
        <f>C12/$C$13</f>
        <v>5.9895004020517654E-4</v>
      </c>
      <c r="F12" s="74">
        <v>5</v>
      </c>
      <c r="G12" s="103">
        <f>RANK(C12,$C$7:$C$12)</f>
        <v>6</v>
      </c>
    </row>
    <row r="13" spans="1:7">
      <c r="A13" s="82" t="s">
        <v>23</v>
      </c>
      <c r="B13" s="83">
        <f>SUM(B7:B12)</f>
        <v>88</v>
      </c>
      <c r="C13" s="84">
        <f>SUM(C7:C12)</f>
        <v>26713413.350000001</v>
      </c>
      <c r="D13" s="30">
        <f>SUM(D7:D12)</f>
        <v>1</v>
      </c>
      <c r="E13" s="30">
        <f>SUM(E7:E12)</f>
        <v>0.99999999999999989</v>
      </c>
      <c r="F13" s="31"/>
      <c r="G13" s="31"/>
    </row>
    <row r="14" spans="1:7" ht="13.8" thickBot="1">
      <c r="A14" s="78"/>
      <c r="B14" s="79"/>
      <c r="C14" s="80"/>
    </row>
    <row r="15" spans="1:7" ht="16.2" thickBot="1">
      <c r="A15" s="121" t="s">
        <v>10</v>
      </c>
      <c r="B15" s="122"/>
      <c r="C15" s="122"/>
      <c r="D15" s="122"/>
      <c r="E15" s="122"/>
      <c r="F15" s="122"/>
      <c r="G15" s="123"/>
    </row>
    <row r="16" spans="1:7">
      <c r="A16" s="3"/>
      <c r="B16" s="44"/>
      <c r="C16" s="39"/>
      <c r="D16" s="4" t="s">
        <v>5</v>
      </c>
      <c r="E16" s="4" t="s">
        <v>5</v>
      </c>
      <c r="F16" s="5" t="s">
        <v>6</v>
      </c>
      <c r="G16" s="5" t="s">
        <v>6</v>
      </c>
    </row>
    <row r="17" spans="1:7">
      <c r="A17" s="6" t="s">
        <v>11</v>
      </c>
      <c r="B17" s="45" t="s">
        <v>8</v>
      </c>
      <c r="C17" s="26" t="s">
        <v>9</v>
      </c>
      <c r="D17" s="8" t="s">
        <v>8</v>
      </c>
      <c r="E17" s="8" t="s">
        <v>9</v>
      </c>
      <c r="F17" s="7" t="s">
        <v>8</v>
      </c>
      <c r="G17" s="7" t="s">
        <v>9</v>
      </c>
    </row>
    <row r="18" spans="1:7">
      <c r="A18" s="126" t="s">
        <v>58</v>
      </c>
      <c r="B18" s="127">
        <v>7</v>
      </c>
      <c r="C18" s="69">
        <v>121838907.06</v>
      </c>
      <c r="D18" s="131">
        <f>B18/$B$22</f>
        <v>0.41176470588235292</v>
      </c>
      <c r="E18" s="23">
        <f>C18/$C$22</f>
        <v>0.45955000369607268</v>
      </c>
      <c r="F18" s="132">
        <v>1</v>
      </c>
      <c r="G18" s="74">
        <f>RANK(C18,$C$18:$C$21)</f>
        <v>2</v>
      </c>
    </row>
    <row r="19" spans="1:7">
      <c r="A19" s="67" t="s">
        <v>53</v>
      </c>
      <c r="B19" s="68">
        <v>4</v>
      </c>
      <c r="C19" s="69">
        <v>1689349</v>
      </c>
      <c r="D19" s="23">
        <f>B19/$B$22</f>
        <v>0.23529411764705882</v>
      </c>
      <c r="E19" s="23">
        <f>C19/$C$22</f>
        <v>6.3718590221073235E-3</v>
      </c>
      <c r="F19" s="74">
        <v>2</v>
      </c>
      <c r="G19" s="74">
        <f>RANK(C19,$C$18:$C$21)</f>
        <v>3</v>
      </c>
    </row>
    <row r="20" spans="1:7">
      <c r="A20" s="67" t="s">
        <v>61</v>
      </c>
      <c r="B20" s="68">
        <v>4</v>
      </c>
      <c r="C20" s="69">
        <v>498294</v>
      </c>
      <c r="D20" s="23">
        <f>B20/$B$22</f>
        <v>0.23529411764705882</v>
      </c>
      <c r="E20" s="23">
        <f>C20/$C$22</f>
        <v>1.8794571870951158E-3</v>
      </c>
      <c r="F20" s="74">
        <v>2</v>
      </c>
      <c r="G20" s="74">
        <f>RANK(C20,$C$18:$C$21)</f>
        <v>4</v>
      </c>
    </row>
    <row r="21" spans="1:7">
      <c r="A21" s="126" t="s">
        <v>66</v>
      </c>
      <c r="B21" s="68">
        <v>2</v>
      </c>
      <c r="C21" s="128">
        <v>141100000</v>
      </c>
      <c r="D21" s="23">
        <f>B21/$B$22</f>
        <v>0.11764705882352941</v>
      </c>
      <c r="E21" s="131">
        <f>C21/$C$22</f>
        <v>0.53219868009472482</v>
      </c>
      <c r="F21" s="74">
        <v>3</v>
      </c>
      <c r="G21" s="132">
        <f>RANK(C21,$C$18:$C$21)</f>
        <v>1</v>
      </c>
    </row>
    <row r="22" spans="1:7">
      <c r="A22" s="32" t="s">
        <v>23</v>
      </c>
      <c r="B22" s="46">
        <f>SUM(B18:B21)</f>
        <v>17</v>
      </c>
      <c r="C22" s="33">
        <f>SUM(C18:C21)</f>
        <v>265126550.06</v>
      </c>
      <c r="D22" s="30">
        <f>SUM(D18:D21)</f>
        <v>1</v>
      </c>
      <c r="E22" s="30">
        <f>SUM(E18:E21)</f>
        <v>1</v>
      </c>
      <c r="F22" s="31"/>
      <c r="G22" s="31"/>
    </row>
    <row r="23" spans="1:7" ht="13.8" thickBot="1"/>
    <row r="24" spans="1:7" ht="16.2" thickBot="1">
      <c r="A24" s="118" t="s">
        <v>12</v>
      </c>
      <c r="B24" s="119"/>
      <c r="C24" s="119"/>
      <c r="D24" s="119"/>
      <c r="E24" s="119"/>
      <c r="F24" s="119"/>
      <c r="G24" s="120"/>
    </row>
    <row r="25" spans="1:7">
      <c r="A25" s="3"/>
      <c r="B25" s="44"/>
      <c r="C25" s="39"/>
      <c r="D25" s="4" t="s">
        <v>5</v>
      </c>
      <c r="E25" s="4" t="s">
        <v>5</v>
      </c>
      <c r="F25" s="5" t="s">
        <v>6</v>
      </c>
      <c r="G25" s="5" t="s">
        <v>6</v>
      </c>
    </row>
    <row r="26" spans="1:7">
      <c r="A26" s="6" t="s">
        <v>11</v>
      </c>
      <c r="B26" s="45" t="s">
        <v>8</v>
      </c>
      <c r="C26" s="26" t="s">
        <v>9</v>
      </c>
      <c r="D26" s="8" t="s">
        <v>8</v>
      </c>
      <c r="E26" s="8" t="s">
        <v>9</v>
      </c>
      <c r="F26" s="7" t="s">
        <v>8</v>
      </c>
      <c r="G26" s="7" t="s">
        <v>9</v>
      </c>
    </row>
    <row r="27" spans="1:7">
      <c r="A27" s="126" t="s">
        <v>58</v>
      </c>
      <c r="B27" s="127">
        <v>45</v>
      </c>
      <c r="C27" s="69">
        <v>133779356.06</v>
      </c>
      <c r="D27" s="131">
        <f>B27/$B$33</f>
        <v>0.42857142857142855</v>
      </c>
      <c r="E27" s="23">
        <f>C27/$C$33</f>
        <v>0.45839971502482729</v>
      </c>
      <c r="F27" s="132">
        <v>1</v>
      </c>
      <c r="G27" s="74">
        <f>RANK(C27,$C$27:$C$32)</f>
        <v>2</v>
      </c>
    </row>
    <row r="28" spans="1:7">
      <c r="A28" s="67" t="s">
        <v>53</v>
      </c>
      <c r="B28" s="68">
        <v>31</v>
      </c>
      <c r="C28" s="69">
        <v>10610263.35</v>
      </c>
      <c r="D28" s="23">
        <f>B28/$B$33</f>
        <v>0.29523809523809524</v>
      </c>
      <c r="E28" s="23">
        <f>C28/$C$33</f>
        <v>3.6356444216976064E-2</v>
      </c>
      <c r="F28" s="74">
        <v>2</v>
      </c>
      <c r="G28" s="74">
        <f>RANK(C28,$C$27:$C$32)</f>
        <v>3</v>
      </c>
    </row>
    <row r="29" spans="1:7">
      <c r="A29" s="126" t="s">
        <v>66</v>
      </c>
      <c r="B29" s="68">
        <v>19</v>
      </c>
      <c r="C29" s="128">
        <v>145710100</v>
      </c>
      <c r="D29" s="23">
        <f>B29/$B$33</f>
        <v>0.18095238095238095</v>
      </c>
      <c r="E29" s="131">
        <f>C29/$C$33</f>
        <v>0.49928083288338027</v>
      </c>
      <c r="F29" s="74">
        <v>3</v>
      </c>
      <c r="G29" s="132">
        <f>RANK(C29,$C$27:$C$32)</f>
        <v>1</v>
      </c>
    </row>
    <row r="30" spans="1:7">
      <c r="A30" s="67" t="s">
        <v>61</v>
      </c>
      <c r="B30" s="68">
        <v>8</v>
      </c>
      <c r="C30" s="69">
        <v>1218294</v>
      </c>
      <c r="D30" s="23">
        <f t="shared" ref="D30" si="2">B30/$B$33</f>
        <v>7.6190476190476197E-2</v>
      </c>
      <c r="E30" s="23">
        <f t="shared" ref="E30" si="3">C30/$C$33</f>
        <v>4.1745276615473108E-3</v>
      </c>
      <c r="F30" s="74">
        <v>4</v>
      </c>
      <c r="G30" s="74">
        <f>RANK(C30,$C$27:$C$32)</f>
        <v>4</v>
      </c>
    </row>
    <row r="31" spans="1:7">
      <c r="A31" s="67" t="s">
        <v>109</v>
      </c>
      <c r="B31" s="68">
        <v>1</v>
      </c>
      <c r="C31" s="69">
        <v>505950</v>
      </c>
      <c r="D31" s="23">
        <f>B31/$B$33</f>
        <v>9.5238095238095247E-3</v>
      </c>
      <c r="E31" s="23">
        <f>C31/$C$33</f>
        <v>1.7336556449919823E-3</v>
      </c>
      <c r="F31" s="74">
        <v>5</v>
      </c>
      <c r="G31" s="74">
        <f>RANK(C31,$C$27:$C$32)</f>
        <v>5</v>
      </c>
    </row>
    <row r="32" spans="1:7">
      <c r="A32" s="67" t="s">
        <v>81</v>
      </c>
      <c r="B32" s="68">
        <v>1</v>
      </c>
      <c r="C32" s="69">
        <v>16000</v>
      </c>
      <c r="D32" s="23">
        <f>B32/$B$33</f>
        <v>9.5238095238095247E-3</v>
      </c>
      <c r="E32" s="23">
        <f>C32/$C$33</f>
        <v>5.4824568277244227E-5</v>
      </c>
      <c r="F32" s="74">
        <v>5</v>
      </c>
      <c r="G32" s="74">
        <f>RANK(C32,$C$27:$C$32)</f>
        <v>6</v>
      </c>
    </row>
    <row r="33" spans="1:7">
      <c r="A33" s="32" t="s">
        <v>23</v>
      </c>
      <c r="B33" s="47">
        <f>SUM(B27:B32)</f>
        <v>105</v>
      </c>
      <c r="C33" s="37">
        <f>SUM(C27:C32)</f>
        <v>291839963.40999997</v>
      </c>
      <c r="D33" s="30">
        <f>SUM(D27:D32)</f>
        <v>1</v>
      </c>
      <c r="E33" s="30">
        <f>SUM(E27:E32)</f>
        <v>1.0000000000000002</v>
      </c>
      <c r="F33" s="31"/>
      <c r="G33" s="31"/>
    </row>
    <row r="35" spans="1:7">
      <c r="A35" s="124" t="s">
        <v>24</v>
      </c>
      <c r="B35" s="124"/>
      <c r="C35" s="124"/>
      <c r="D35" s="102" t="s">
        <v>43</v>
      </c>
    </row>
    <row r="36" spans="1:7">
      <c r="A36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5:G15"/>
    <mergeCell ref="A24:G24"/>
    <mergeCell ref="A35:C35"/>
  </mergeCells>
  <phoneticPr fontId="2" type="noConversion"/>
  <hyperlinks>
    <hyperlink ref="A36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48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3" customWidth="1"/>
    <col min="3" max="3" width="16.109375" style="92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46</v>
      </c>
    </row>
    <row r="2" spans="1:7">
      <c r="A2" s="2" t="str">
        <f>'OVERALL STATS'!A2</f>
        <v>Reporting Period: JANUARY, 2024</v>
      </c>
    </row>
    <row r="3" spans="1:7" ht="13.8" thickBot="1"/>
    <row r="4" spans="1:7" ht="16.2" thickBot="1">
      <c r="A4" s="118" t="s">
        <v>13</v>
      </c>
      <c r="B4" s="119"/>
      <c r="C4" s="119"/>
      <c r="D4" s="119"/>
      <c r="E4" s="119"/>
      <c r="F4" s="119"/>
      <c r="G4" s="120"/>
    </row>
    <row r="5" spans="1:7">
      <c r="A5" s="3"/>
      <c r="B5" s="100"/>
      <c r="C5" s="93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4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3" t="s">
        <v>58</v>
      </c>
      <c r="B7" s="134">
        <v>38</v>
      </c>
      <c r="C7" s="135">
        <v>11940449</v>
      </c>
      <c r="D7" s="136">
        <f>B7/$B$12</f>
        <v>0.45783132530120479</v>
      </c>
      <c r="E7" s="131">
        <f>C7/$C$12</f>
        <v>0.48712412196552485</v>
      </c>
      <c r="F7" s="132">
        <v>1</v>
      </c>
      <c r="G7" s="132">
        <f>RANK(C7,$C$7:$C$11)</f>
        <v>1</v>
      </c>
    </row>
    <row r="8" spans="1:7">
      <c r="A8" s="35" t="s">
        <v>53</v>
      </c>
      <c r="B8" s="36">
        <v>23</v>
      </c>
      <c r="C8" s="95">
        <v>7225579.3499999996</v>
      </c>
      <c r="D8" s="27">
        <f>B8/$B$12</f>
        <v>0.27710843373493976</v>
      </c>
      <c r="E8" s="23">
        <f>C8/$C$12</f>
        <v>0.2947756819329807</v>
      </c>
      <c r="F8" s="74">
        <v>2</v>
      </c>
      <c r="G8" s="74">
        <f>RANK(C8,$C$7:$C$11)</f>
        <v>2</v>
      </c>
    </row>
    <row r="9" spans="1:7">
      <c r="A9" s="35" t="s">
        <v>66</v>
      </c>
      <c r="B9" s="36">
        <v>17</v>
      </c>
      <c r="C9" s="95">
        <v>4610100</v>
      </c>
      <c r="D9" s="27">
        <f t="shared" ref="D9" si="0">B9/$B$12</f>
        <v>0.20481927710843373</v>
      </c>
      <c r="E9" s="23">
        <f t="shared" ref="E9" si="1">C9/$C$12</f>
        <v>0.18807424366313746</v>
      </c>
      <c r="F9" s="74">
        <v>3</v>
      </c>
      <c r="G9" s="74">
        <f>RANK(C9,$C$7:$C$11)</f>
        <v>3</v>
      </c>
    </row>
    <row r="10" spans="1:7">
      <c r="A10" s="35" t="s">
        <v>61</v>
      </c>
      <c r="B10" s="36">
        <v>4</v>
      </c>
      <c r="C10" s="95">
        <v>720000</v>
      </c>
      <c r="D10" s="27">
        <f>B10/$B$12</f>
        <v>4.8192771084337352E-2</v>
      </c>
      <c r="E10" s="23">
        <f>C10/$C$12</f>
        <v>2.9373214341870887E-2</v>
      </c>
      <c r="F10" s="74">
        <v>4</v>
      </c>
      <c r="G10" s="74">
        <f>RANK(C10,$C$7:$C$11)</f>
        <v>4</v>
      </c>
    </row>
    <row r="11" spans="1:7">
      <c r="A11" s="35" t="s">
        <v>81</v>
      </c>
      <c r="B11" s="36">
        <v>1</v>
      </c>
      <c r="C11" s="95">
        <v>16000</v>
      </c>
      <c r="D11" s="27">
        <f>B11/$B$12</f>
        <v>1.2048192771084338E-2</v>
      </c>
      <c r="E11" s="23">
        <f>C11/$C$12</f>
        <v>6.5273809648601973E-4</v>
      </c>
      <c r="F11" s="74">
        <v>5</v>
      </c>
      <c r="G11" s="74">
        <f>RANK(C11,$C$7:$C$11)</f>
        <v>5</v>
      </c>
    </row>
    <row r="12" spans="1:7">
      <c r="A12" s="28" t="s">
        <v>23</v>
      </c>
      <c r="B12" s="29">
        <f>SUM(B7:B11)</f>
        <v>83</v>
      </c>
      <c r="C12" s="96">
        <f>SUM(C7:C11)</f>
        <v>24512128.350000001</v>
      </c>
      <c r="D12" s="30">
        <f>SUM(D7:D11)</f>
        <v>1</v>
      </c>
      <c r="E12" s="30">
        <f>SUM(E7:E11)</f>
        <v>0.99999999999999989</v>
      </c>
      <c r="F12" s="31"/>
      <c r="G12" s="31"/>
    </row>
    <row r="13" spans="1:7" ht="13.8" thickBot="1"/>
    <row r="14" spans="1:7" ht="16.2" thickBot="1">
      <c r="A14" s="118" t="s">
        <v>14</v>
      </c>
      <c r="B14" s="119"/>
      <c r="C14" s="119"/>
      <c r="D14" s="119"/>
      <c r="E14" s="119"/>
      <c r="F14" s="119"/>
      <c r="G14" s="120"/>
    </row>
    <row r="15" spans="1:7">
      <c r="A15" s="3"/>
      <c r="B15" s="100"/>
      <c r="C15" s="93"/>
      <c r="D15" s="10" t="s">
        <v>5</v>
      </c>
      <c r="E15" s="10" t="s">
        <v>5</v>
      </c>
      <c r="F15" s="11" t="s">
        <v>6</v>
      </c>
      <c r="G15" s="15" t="s">
        <v>6</v>
      </c>
    </row>
    <row r="16" spans="1:7">
      <c r="A16" s="12" t="s">
        <v>7</v>
      </c>
      <c r="B16" s="12" t="s">
        <v>8</v>
      </c>
      <c r="C16" s="94" t="s">
        <v>9</v>
      </c>
      <c r="D16" s="13" t="s">
        <v>8</v>
      </c>
      <c r="E16" s="13" t="s">
        <v>9</v>
      </c>
      <c r="F16" s="14" t="s">
        <v>8</v>
      </c>
      <c r="G16" s="16" t="s">
        <v>9</v>
      </c>
    </row>
    <row r="17" spans="1:7">
      <c r="A17" s="137" t="s">
        <v>53</v>
      </c>
      <c r="B17" s="134">
        <v>4</v>
      </c>
      <c r="C17" s="135">
        <v>1695335</v>
      </c>
      <c r="D17" s="136">
        <f>B17/$B$19</f>
        <v>0.8</v>
      </c>
      <c r="E17" s="131">
        <f>C17/$C$19</f>
        <v>0.77015697649327552</v>
      </c>
      <c r="F17" s="132">
        <v>1</v>
      </c>
      <c r="G17" s="132">
        <f>RANK(C17,$C$17:$C$18)</f>
        <v>1</v>
      </c>
    </row>
    <row r="18" spans="1:7">
      <c r="A18" s="48" t="s">
        <v>109</v>
      </c>
      <c r="B18" s="49">
        <v>1</v>
      </c>
      <c r="C18" s="97">
        <v>505950</v>
      </c>
      <c r="D18" s="27">
        <f>B18/$B$19</f>
        <v>0.2</v>
      </c>
      <c r="E18" s="23">
        <f>C18/$C$19</f>
        <v>0.22984302350672448</v>
      </c>
      <c r="F18" s="74">
        <v>2</v>
      </c>
      <c r="G18" s="74">
        <f>RANK(C18,$C$17:$C$18)</f>
        <v>2</v>
      </c>
    </row>
    <row r="19" spans="1:7">
      <c r="A19" s="28" t="s">
        <v>23</v>
      </c>
      <c r="B19" s="29">
        <f>SUM(B17:B18)</f>
        <v>5</v>
      </c>
      <c r="C19" s="96">
        <f>SUM(C17:C18)</f>
        <v>2201285</v>
      </c>
      <c r="D19" s="30">
        <f>SUM(D17:D18)</f>
        <v>1</v>
      </c>
      <c r="E19" s="30">
        <f>SUM(E17:E18)</f>
        <v>1</v>
      </c>
      <c r="F19" s="31"/>
      <c r="G19" s="31"/>
    </row>
    <row r="20" spans="1:7" ht="13.8" thickBot="1"/>
    <row r="21" spans="1:7" ht="16.2" thickBot="1">
      <c r="A21" s="118" t="s">
        <v>15</v>
      </c>
      <c r="B21" s="119"/>
      <c r="C21" s="119"/>
      <c r="D21" s="119"/>
      <c r="E21" s="119"/>
      <c r="F21" s="119"/>
      <c r="G21" s="120"/>
    </row>
    <row r="22" spans="1:7">
      <c r="A22" s="3"/>
      <c r="B22" s="100"/>
      <c r="C22" s="93"/>
      <c r="D22" s="10" t="s">
        <v>5</v>
      </c>
      <c r="E22" s="10" t="s">
        <v>5</v>
      </c>
      <c r="F22" s="11" t="s">
        <v>6</v>
      </c>
      <c r="G22" s="15" t="s">
        <v>6</v>
      </c>
    </row>
    <row r="23" spans="1:7">
      <c r="A23" s="12" t="s">
        <v>7</v>
      </c>
      <c r="B23" s="12" t="s">
        <v>8</v>
      </c>
      <c r="C23" s="94" t="s">
        <v>9</v>
      </c>
      <c r="D23" s="17" t="s">
        <v>8</v>
      </c>
      <c r="E23" s="13" t="s">
        <v>9</v>
      </c>
      <c r="F23" s="14" t="s">
        <v>8</v>
      </c>
      <c r="G23" s="16" t="s">
        <v>9</v>
      </c>
    </row>
    <row r="24" spans="1:7">
      <c r="A24" s="133" t="s">
        <v>58</v>
      </c>
      <c r="B24" s="134">
        <v>33</v>
      </c>
      <c r="C24" s="135">
        <v>11503899</v>
      </c>
      <c r="D24" s="136">
        <f>B24/$B$28</f>
        <v>0.50769230769230766</v>
      </c>
      <c r="E24" s="131">
        <f>C24/$C$28</f>
        <v>0.49128205107837791</v>
      </c>
      <c r="F24" s="132">
        <v>1</v>
      </c>
      <c r="G24" s="132">
        <f>RANK(C24,$C$24:$C$27)</f>
        <v>1</v>
      </c>
    </row>
    <row r="25" spans="1:7">
      <c r="A25" s="35" t="s">
        <v>53</v>
      </c>
      <c r="B25" s="36">
        <v>18</v>
      </c>
      <c r="C25" s="95">
        <v>7048079.3499999996</v>
      </c>
      <c r="D25" s="27">
        <f>B25/$B$28</f>
        <v>0.27692307692307694</v>
      </c>
      <c r="E25" s="23">
        <f>C25/$C$28</f>
        <v>0.30099315712274249</v>
      </c>
      <c r="F25" s="104">
        <v>2</v>
      </c>
      <c r="G25" s="74">
        <f>RANK(C25,$C$24:$C$27)</f>
        <v>2</v>
      </c>
    </row>
    <row r="26" spans="1:7">
      <c r="A26" s="35" t="s">
        <v>66</v>
      </c>
      <c r="B26" s="36">
        <v>12</v>
      </c>
      <c r="C26" s="95">
        <v>4284100</v>
      </c>
      <c r="D26" s="27">
        <f>B26/$B$28</f>
        <v>0.18461538461538463</v>
      </c>
      <c r="E26" s="23">
        <f>C26/$C$28</f>
        <v>0.18295548622470337</v>
      </c>
      <c r="F26" s="104">
        <v>3</v>
      </c>
      <c r="G26" s="74">
        <f>RANK(C26,$C$24:$C$27)</f>
        <v>3</v>
      </c>
    </row>
    <row r="27" spans="1:7">
      <c r="A27" s="35" t="s">
        <v>61</v>
      </c>
      <c r="B27" s="36">
        <v>2</v>
      </c>
      <c r="C27" s="95">
        <v>580000</v>
      </c>
      <c r="D27" s="27">
        <f>B27/$B$28</f>
        <v>3.0769230769230771E-2</v>
      </c>
      <c r="E27" s="23">
        <f>C27/$C$28</f>
        <v>2.4769305574176129E-2</v>
      </c>
      <c r="F27" s="74">
        <v>4</v>
      </c>
      <c r="G27" s="74">
        <f>RANK(C27,$C$24:$C$27)</f>
        <v>4</v>
      </c>
    </row>
    <row r="28" spans="1:7">
      <c r="A28" s="28" t="s">
        <v>23</v>
      </c>
      <c r="B28" s="40">
        <f>SUM(B24:B27)</f>
        <v>65</v>
      </c>
      <c r="C28" s="98">
        <f>SUM(C24:C27)</f>
        <v>23416078.350000001</v>
      </c>
      <c r="D28" s="30">
        <f>SUM(D24:D27)</f>
        <v>1</v>
      </c>
      <c r="E28" s="30">
        <f>SUM(E24:E27)</f>
        <v>0.99999999999999989</v>
      </c>
      <c r="F28" s="31"/>
      <c r="G28" s="31"/>
    </row>
    <row r="29" spans="1:7" ht="13.8" thickBot="1"/>
    <row r="30" spans="1:7" ht="16.2" thickBot="1">
      <c r="A30" s="118" t="s">
        <v>16</v>
      </c>
      <c r="B30" s="119"/>
      <c r="C30" s="119"/>
      <c r="D30" s="119"/>
      <c r="E30" s="119"/>
      <c r="F30" s="119"/>
      <c r="G30" s="120"/>
    </row>
    <row r="31" spans="1:7">
      <c r="A31" s="18"/>
      <c r="B31" s="101"/>
      <c r="C31" s="99"/>
      <c r="D31" s="10" t="s">
        <v>5</v>
      </c>
      <c r="E31" s="10" t="s">
        <v>5</v>
      </c>
      <c r="F31" s="11" t="s">
        <v>6</v>
      </c>
      <c r="G31" s="15" t="s">
        <v>6</v>
      </c>
    </row>
    <row r="32" spans="1:7">
      <c r="A32" s="12" t="s">
        <v>7</v>
      </c>
      <c r="B32" s="12" t="s">
        <v>8</v>
      </c>
      <c r="C32" s="94" t="s">
        <v>9</v>
      </c>
      <c r="D32" s="13" t="s">
        <v>8</v>
      </c>
      <c r="E32" s="13" t="s">
        <v>9</v>
      </c>
      <c r="F32" s="14" t="s">
        <v>8</v>
      </c>
      <c r="G32" s="16" t="s">
        <v>9</v>
      </c>
    </row>
    <row r="33" spans="1:7">
      <c r="A33" s="138" t="s">
        <v>66</v>
      </c>
      <c r="B33" s="139">
        <v>1</v>
      </c>
      <c r="C33" s="140">
        <v>165000</v>
      </c>
      <c r="D33" s="131">
        <f>B33/$B$34</f>
        <v>1</v>
      </c>
      <c r="E33" s="131">
        <f>C33/$C$34</f>
        <v>1</v>
      </c>
      <c r="F33" s="132">
        <v>1</v>
      </c>
      <c r="G33" s="132">
        <f>RANK(C33,$C$33:$C$33)</f>
        <v>1</v>
      </c>
    </row>
    <row r="34" spans="1:7">
      <c r="A34" s="28" t="s">
        <v>23</v>
      </c>
      <c r="B34" s="40">
        <f>SUM(B33:B33)</f>
        <v>1</v>
      </c>
      <c r="C34" s="98">
        <f>SUM(C33:C33)</f>
        <v>165000</v>
      </c>
      <c r="D34" s="30">
        <f>SUM(D33:D33)</f>
        <v>1</v>
      </c>
      <c r="E34" s="30">
        <f>SUM(E33:E33)</f>
        <v>1</v>
      </c>
      <c r="F34" s="31"/>
      <c r="G34" s="31"/>
    </row>
    <row r="35" spans="1:7" ht="13.8" thickBot="1"/>
    <row r="36" spans="1:7" ht="16.2" thickBot="1">
      <c r="A36" s="118" t="s">
        <v>17</v>
      </c>
      <c r="B36" s="119"/>
      <c r="C36" s="119"/>
      <c r="D36" s="119"/>
      <c r="E36" s="119"/>
      <c r="F36" s="119"/>
      <c r="G36" s="120"/>
    </row>
    <row r="37" spans="1:7">
      <c r="A37" s="18"/>
      <c r="B37" s="101"/>
      <c r="C37" s="99"/>
      <c r="D37" s="10" t="s">
        <v>5</v>
      </c>
      <c r="E37" s="10" t="s">
        <v>5</v>
      </c>
      <c r="F37" s="11" t="s">
        <v>6</v>
      </c>
      <c r="G37" s="15" t="s">
        <v>6</v>
      </c>
    </row>
    <row r="38" spans="1:7">
      <c r="A38" s="12" t="s">
        <v>7</v>
      </c>
      <c r="B38" s="12" t="s">
        <v>8</v>
      </c>
      <c r="C38" s="94" t="s">
        <v>9</v>
      </c>
      <c r="D38" s="13" t="s">
        <v>8</v>
      </c>
      <c r="E38" s="13" t="s">
        <v>9</v>
      </c>
      <c r="F38" s="14" t="s">
        <v>8</v>
      </c>
      <c r="G38" s="16" t="s">
        <v>9</v>
      </c>
    </row>
    <row r="39" spans="1:7">
      <c r="A39" s="133" t="s">
        <v>58</v>
      </c>
      <c r="B39" s="134">
        <v>5</v>
      </c>
      <c r="C39" s="135">
        <v>436550</v>
      </c>
      <c r="D39" s="136">
        <f>B39/$B$44</f>
        <v>0.29411764705882354</v>
      </c>
      <c r="E39" s="131">
        <f>C39/$C$44</f>
        <v>0.46887922238333063</v>
      </c>
      <c r="F39" s="132">
        <v>1</v>
      </c>
      <c r="G39" s="132">
        <f>RANK(C39,$C$39:$C$43)</f>
        <v>1</v>
      </c>
    </row>
    <row r="40" spans="1:7">
      <c r="A40" s="133" t="s">
        <v>53</v>
      </c>
      <c r="B40" s="134">
        <v>5</v>
      </c>
      <c r="C40" s="95">
        <v>177500</v>
      </c>
      <c r="D40" s="136">
        <f>B40/$B$44</f>
        <v>0.29411764705882354</v>
      </c>
      <c r="E40" s="23">
        <f>C40/$C$44</f>
        <v>0.19064497073196929</v>
      </c>
      <c r="F40" s="132">
        <v>1</v>
      </c>
      <c r="G40" s="74">
        <f>RANK(C40,$C$39:$C$43)</f>
        <v>2</v>
      </c>
    </row>
    <row r="41" spans="1:7">
      <c r="A41" s="35" t="s">
        <v>66</v>
      </c>
      <c r="B41" s="36">
        <v>4</v>
      </c>
      <c r="C41" s="95">
        <v>161000</v>
      </c>
      <c r="D41" s="27">
        <f t="shared" ref="D41" si="2">B41/$B$44</f>
        <v>0.23529411764705882</v>
      </c>
      <c r="E41" s="23">
        <f t="shared" ref="E41" si="3">C41/$C$44</f>
        <v>0.17292304387519467</v>
      </c>
      <c r="F41" s="74">
        <v>2</v>
      </c>
      <c r="G41" s="74">
        <f>RANK(C41,$C$39:$C$43)</f>
        <v>3</v>
      </c>
    </row>
    <row r="42" spans="1:7">
      <c r="A42" s="35" t="s">
        <v>61</v>
      </c>
      <c r="B42" s="36">
        <v>2</v>
      </c>
      <c r="C42" s="95">
        <v>140000</v>
      </c>
      <c r="D42" s="27">
        <f>B42/$B$44</f>
        <v>0.11764705882352941</v>
      </c>
      <c r="E42" s="23">
        <f>C42/$C$44</f>
        <v>0.15036786423929971</v>
      </c>
      <c r="F42" s="74">
        <v>3</v>
      </c>
      <c r="G42" s="74">
        <f>RANK(C42,$C$39:$C$43)</f>
        <v>4</v>
      </c>
    </row>
    <row r="43" spans="1:7">
      <c r="A43" s="35" t="s">
        <v>81</v>
      </c>
      <c r="B43" s="36">
        <v>1</v>
      </c>
      <c r="C43" s="95">
        <v>16000</v>
      </c>
      <c r="D43" s="27">
        <f>B43/$B$44</f>
        <v>5.8823529411764705E-2</v>
      </c>
      <c r="E43" s="23">
        <f>C43/$C$44</f>
        <v>1.7184898770205681E-2</v>
      </c>
      <c r="F43" s="74">
        <v>4</v>
      </c>
      <c r="G43" s="74">
        <f>RANK(C43,$C$39:$C$43)</f>
        <v>5</v>
      </c>
    </row>
    <row r="44" spans="1:7">
      <c r="A44" s="28" t="s">
        <v>23</v>
      </c>
      <c r="B44" s="29">
        <f>SUM(B39:B43)</f>
        <v>17</v>
      </c>
      <c r="C44" s="96">
        <f>SUM(C39:C43)</f>
        <v>931050</v>
      </c>
      <c r="D44" s="30">
        <f>SUM(D39:D43)</f>
        <v>1</v>
      </c>
      <c r="E44" s="30">
        <f>SUM(E39:E43)</f>
        <v>1</v>
      </c>
      <c r="F44" s="31"/>
      <c r="G44" s="31"/>
    </row>
    <row r="47" spans="1:7">
      <c r="A47" s="124" t="s">
        <v>24</v>
      </c>
      <c r="B47" s="124"/>
      <c r="C47" s="124"/>
    </row>
    <row r="48" spans="1:7">
      <c r="A48" s="20" t="s">
        <v>25</v>
      </c>
    </row>
  </sheetData>
  <sortState ref="A107:C126">
    <sortCondition descending="1" ref="B107"/>
    <sortCondition descending="1" ref="C107"/>
  </sortState>
  <mergeCells count="6">
    <mergeCell ref="A47:C47"/>
    <mergeCell ref="A4:G4"/>
    <mergeCell ref="A14:G14"/>
    <mergeCell ref="A21:G21"/>
    <mergeCell ref="A30:G30"/>
    <mergeCell ref="A36:G36"/>
  </mergeCells>
  <phoneticPr fontId="2" type="noConversion"/>
  <hyperlinks>
    <hyperlink ref="A48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0"/>
  <sheetViews>
    <sheetView workbookViewId="0">
      <selection activeCell="G1" sqref="G1"/>
    </sheetView>
  </sheetViews>
  <sheetFormatPr defaultRowHeight="13.2"/>
  <cols>
    <col min="1" max="1" width="30.44140625" style="41" customWidth="1"/>
    <col min="2" max="2" width="13.88671875" style="63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3" customWidth="1"/>
    <col min="7" max="7" width="16.33203125" style="63" customWidth="1"/>
  </cols>
  <sheetData>
    <row r="1" spans="1:7" ht="15.6">
      <c r="A1" s="55" t="s">
        <v>47</v>
      </c>
    </row>
    <row r="2" spans="1:7">
      <c r="A2" s="56" t="str">
        <f>'OVERALL STATS'!A2</f>
        <v>Reporting Period: JANUARY, 2024</v>
      </c>
    </row>
    <row r="3" spans="1:7" ht="13.8" thickBot="1"/>
    <row r="4" spans="1:7" ht="16.2" thickBot="1">
      <c r="A4" s="118" t="s">
        <v>18</v>
      </c>
      <c r="B4" s="119"/>
      <c r="C4" s="119"/>
      <c r="D4" s="119"/>
      <c r="E4" s="119"/>
      <c r="F4" s="119"/>
      <c r="G4" s="120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1" t="s">
        <v>58</v>
      </c>
      <c r="B7" s="142">
        <v>6</v>
      </c>
      <c r="C7" s="143">
        <v>1838907.06</v>
      </c>
      <c r="D7" s="136">
        <f>B7/$B$11</f>
        <v>0.4</v>
      </c>
      <c r="E7" s="144">
        <f>C7/$C$11</f>
        <v>0.44562819625651168</v>
      </c>
      <c r="F7" s="132">
        <v>1</v>
      </c>
      <c r="G7" s="132">
        <f>RANK(C7,$C$7:$C$10)</f>
        <v>1</v>
      </c>
    </row>
    <row r="8" spans="1:7">
      <c r="A8" s="60" t="s">
        <v>53</v>
      </c>
      <c r="B8" s="53">
        <v>4</v>
      </c>
      <c r="C8" s="54">
        <v>1689349</v>
      </c>
      <c r="D8" s="27">
        <f>B8/$B$11</f>
        <v>0.26666666666666666</v>
      </c>
      <c r="E8" s="66">
        <f>C8/$C$11</f>
        <v>0.40938531592659266</v>
      </c>
      <c r="F8" s="74">
        <v>2</v>
      </c>
      <c r="G8" s="74">
        <f>RANK(C8,$C$7:$C$10)</f>
        <v>2</v>
      </c>
    </row>
    <row r="9" spans="1:7">
      <c r="A9" s="60" t="s">
        <v>61</v>
      </c>
      <c r="B9" s="53">
        <v>4</v>
      </c>
      <c r="C9" s="54">
        <v>498294</v>
      </c>
      <c r="D9" s="27">
        <f t="shared" ref="D9" si="0">B9/$B$11</f>
        <v>0.26666666666666666</v>
      </c>
      <c r="E9" s="66">
        <f t="shared" ref="E9" si="1">C9/$C$11</f>
        <v>0.12075316977979421</v>
      </c>
      <c r="F9" s="74">
        <v>2</v>
      </c>
      <c r="G9" s="74">
        <f>RANK(C9,$C$7:$C$10)</f>
        <v>3</v>
      </c>
    </row>
    <row r="10" spans="1:7">
      <c r="A10" s="60" t="s">
        <v>66</v>
      </c>
      <c r="B10" s="53">
        <v>1</v>
      </c>
      <c r="C10" s="54">
        <v>100000</v>
      </c>
      <c r="D10" s="27">
        <f>B10/$B$11</f>
        <v>6.6666666666666666E-2</v>
      </c>
      <c r="E10" s="66">
        <f>C10/$C$11</f>
        <v>2.4233318037101433E-2</v>
      </c>
      <c r="F10" s="74">
        <v>3</v>
      </c>
      <c r="G10" s="74">
        <f>RANK(C10,$C$7:$C$10)</f>
        <v>4</v>
      </c>
    </row>
    <row r="11" spans="1:7">
      <c r="A11" s="59" t="s">
        <v>23</v>
      </c>
      <c r="B11" s="34">
        <f>SUM(B7:B10)</f>
        <v>15</v>
      </c>
      <c r="C11" s="51">
        <f>SUM(C7:C10)</f>
        <v>4126550.06</v>
      </c>
      <c r="D11" s="30">
        <f>SUM(D7:D10)</f>
        <v>1</v>
      </c>
      <c r="E11" s="30">
        <f>SUM(E7:E10)</f>
        <v>1</v>
      </c>
      <c r="F11" s="40"/>
      <c r="G11" s="40"/>
    </row>
    <row r="12" spans="1:7" ht="13.8" thickBot="1"/>
    <row r="13" spans="1:7" ht="16.2" thickBot="1">
      <c r="A13" s="118" t="s">
        <v>19</v>
      </c>
      <c r="B13" s="119"/>
      <c r="C13" s="119"/>
      <c r="D13" s="119"/>
      <c r="E13" s="119"/>
      <c r="F13" s="119"/>
      <c r="G13" s="120"/>
    </row>
    <row r="14" spans="1:7">
      <c r="A14" s="57"/>
      <c r="B14" s="65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8" t="s">
        <v>11</v>
      </c>
      <c r="B15" s="19" t="s">
        <v>8</v>
      </c>
      <c r="C15" s="50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45" t="s">
        <v>66</v>
      </c>
      <c r="B16" s="132">
        <v>1</v>
      </c>
      <c r="C16" s="146">
        <v>141000000</v>
      </c>
      <c r="D16" s="136">
        <f>B16/$B$18</f>
        <v>0.5</v>
      </c>
      <c r="E16" s="144">
        <f>C16/$C$18</f>
        <v>0.54022988505747127</v>
      </c>
      <c r="F16" s="132">
        <v>1</v>
      </c>
      <c r="G16" s="132">
        <f>RANK(C16,$C$16:$C$17)</f>
        <v>1</v>
      </c>
    </row>
    <row r="17" spans="1:7">
      <c r="A17" s="145" t="s">
        <v>58</v>
      </c>
      <c r="B17" s="132">
        <v>1</v>
      </c>
      <c r="C17" s="75">
        <v>120000000</v>
      </c>
      <c r="D17" s="136">
        <f>B17/$B$18</f>
        <v>0.5</v>
      </c>
      <c r="E17" s="66">
        <f>C17/$C$18</f>
        <v>0.45977011494252873</v>
      </c>
      <c r="F17" s="132">
        <v>1</v>
      </c>
      <c r="G17" s="74">
        <f>RANK(C17,$C$16:$C$17)</f>
        <v>2</v>
      </c>
    </row>
    <row r="18" spans="1:7">
      <c r="A18" s="59" t="s">
        <v>23</v>
      </c>
      <c r="B18" s="40">
        <f>SUM(B16:B17)</f>
        <v>2</v>
      </c>
      <c r="C18" s="37">
        <f>SUM(C16:C17)</f>
        <v>261000000</v>
      </c>
      <c r="D18" s="30">
        <f>SUM(D16:D17)</f>
        <v>1</v>
      </c>
      <c r="E18" s="30">
        <f>SUM(E16:E17)</f>
        <v>1</v>
      </c>
      <c r="F18" s="40"/>
      <c r="G18" s="40"/>
    </row>
    <row r="19" spans="1:7" ht="13.8" thickBot="1"/>
    <row r="20" spans="1:7" ht="16.2" thickBot="1">
      <c r="A20" s="118" t="s">
        <v>20</v>
      </c>
      <c r="B20" s="119"/>
      <c r="C20" s="119"/>
      <c r="D20" s="119"/>
      <c r="E20" s="119"/>
      <c r="F20" s="119"/>
      <c r="G20" s="120"/>
    </row>
    <row r="21" spans="1:7">
      <c r="A21" s="57"/>
      <c r="B21" s="65"/>
      <c r="C21" s="39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8" t="s">
        <v>11</v>
      </c>
      <c r="B22" s="19" t="s">
        <v>8</v>
      </c>
      <c r="C22" s="50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>
      <c r="A23" s="70" t="s">
        <v>148</v>
      </c>
      <c r="B23" s="72"/>
      <c r="C23" s="73"/>
      <c r="D23" s="27"/>
      <c r="E23" s="66"/>
      <c r="F23" s="74"/>
      <c r="G23" s="74"/>
    </row>
    <row r="24" spans="1:7">
      <c r="A24" s="59" t="s">
        <v>23</v>
      </c>
      <c r="B24" s="40">
        <f>SUM(B23:B23)</f>
        <v>0</v>
      </c>
      <c r="C24" s="37">
        <f>SUM(C23:C23)</f>
        <v>0</v>
      </c>
      <c r="D24" s="30"/>
      <c r="E24" s="30"/>
      <c r="F24" s="40"/>
      <c r="G24" s="40"/>
    </row>
    <row r="25" spans="1:7" ht="13.8" thickBot="1"/>
    <row r="26" spans="1:7" ht="16.2" thickBot="1">
      <c r="A26" s="118" t="s">
        <v>21</v>
      </c>
      <c r="B26" s="119"/>
      <c r="C26" s="119"/>
      <c r="D26" s="119"/>
      <c r="E26" s="119"/>
      <c r="F26" s="119"/>
      <c r="G26" s="120"/>
    </row>
    <row r="27" spans="1:7">
      <c r="A27" s="57"/>
      <c r="B27" s="65"/>
      <c r="C27" s="39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58" t="s">
        <v>11</v>
      </c>
      <c r="B28" s="19" t="s">
        <v>8</v>
      </c>
      <c r="C28" s="50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125" t="s">
        <v>150</v>
      </c>
      <c r="B29" s="74"/>
      <c r="C29" s="75"/>
      <c r="D29" s="23"/>
      <c r="E29" s="66"/>
      <c r="F29" s="74"/>
      <c r="G29" s="74"/>
    </row>
    <row r="30" spans="1:7">
      <c r="A30" s="59" t="s">
        <v>23</v>
      </c>
      <c r="B30" s="34">
        <f>SUM(B29:B29)</f>
        <v>0</v>
      </c>
      <c r="C30" s="51">
        <f>SUM(C29:C29)</f>
        <v>0</v>
      </c>
      <c r="D30" s="30"/>
      <c r="E30" s="30"/>
      <c r="F30" s="40"/>
      <c r="G30" s="40"/>
    </row>
    <row r="31" spans="1:7" ht="13.8" thickBot="1"/>
    <row r="32" spans="1:7" ht="16.2" thickBot="1">
      <c r="A32" s="118" t="s">
        <v>22</v>
      </c>
      <c r="B32" s="119"/>
      <c r="C32" s="119"/>
      <c r="D32" s="119"/>
      <c r="E32" s="119"/>
      <c r="F32" s="119"/>
      <c r="G32" s="120"/>
    </row>
    <row r="33" spans="1:7">
      <c r="A33" s="57"/>
      <c r="B33" s="65"/>
      <c r="C33" s="39"/>
      <c r="D33" s="10" t="s">
        <v>5</v>
      </c>
      <c r="E33" s="10" t="s">
        <v>5</v>
      </c>
      <c r="F33" s="11" t="s">
        <v>6</v>
      </c>
      <c r="G33" s="11" t="s">
        <v>6</v>
      </c>
    </row>
    <row r="34" spans="1:7">
      <c r="A34" s="58" t="s">
        <v>11</v>
      </c>
      <c r="B34" s="19" t="s">
        <v>8</v>
      </c>
      <c r="C34" s="50" t="s">
        <v>9</v>
      </c>
      <c r="D34" s="13" t="s">
        <v>8</v>
      </c>
      <c r="E34" s="13" t="s">
        <v>9</v>
      </c>
      <c r="F34" s="14" t="s">
        <v>8</v>
      </c>
      <c r="G34" s="14" t="s">
        <v>9</v>
      </c>
    </row>
    <row r="35" spans="1:7">
      <c r="A35" s="71" t="s">
        <v>149</v>
      </c>
      <c r="B35" s="72"/>
      <c r="C35" s="73"/>
      <c r="D35" s="23"/>
      <c r="E35" s="23"/>
      <c r="F35" s="74"/>
      <c r="G35" s="74"/>
    </row>
    <row r="36" spans="1:7">
      <c r="A36" s="59" t="s">
        <v>23</v>
      </c>
      <c r="B36" s="34">
        <f>SUM(B35:B35)</f>
        <v>0</v>
      </c>
      <c r="C36" s="51">
        <f>SUM(C35:C35)</f>
        <v>0</v>
      </c>
      <c r="D36" s="30"/>
      <c r="E36" s="30"/>
      <c r="F36" s="40"/>
      <c r="G36" s="40"/>
    </row>
    <row r="37" spans="1:7">
      <c r="A37" s="61"/>
      <c r="B37" s="24"/>
      <c r="C37" s="52"/>
      <c r="D37" s="42"/>
      <c r="E37" s="42"/>
      <c r="F37" s="64"/>
      <c r="G37" s="64"/>
    </row>
    <row r="39" spans="1:7">
      <c r="A39" s="124" t="s">
        <v>24</v>
      </c>
      <c r="B39" s="124"/>
      <c r="C39" s="124"/>
    </row>
    <row r="40" spans="1:7">
      <c r="A40" s="62" t="s">
        <v>25</v>
      </c>
    </row>
  </sheetData>
  <sortState ref="A107:C126">
    <sortCondition descending="1" ref="B107"/>
    <sortCondition descending="1" ref="C107"/>
  </sortState>
  <mergeCells count="6">
    <mergeCell ref="A39:C39"/>
    <mergeCell ref="A4:G4"/>
    <mergeCell ref="A13:G13"/>
    <mergeCell ref="A20:G20"/>
    <mergeCell ref="A26:G26"/>
    <mergeCell ref="A32:G32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7"/>
  <sheetViews>
    <sheetView workbookViewId="0">
      <selection activeCell="G1" sqref="G1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6" t="s">
        <v>48</v>
      </c>
      <c r="B1" t="s">
        <v>28</v>
      </c>
    </row>
    <row r="2" spans="1:7">
      <c r="A2" s="76" t="s">
        <v>27</v>
      </c>
      <c r="B2" t="s">
        <v>28</v>
      </c>
    </row>
    <row r="4" spans="1:7">
      <c r="D4" s="76" t="s">
        <v>40</v>
      </c>
    </row>
    <row r="5" spans="1:7">
      <c r="A5" s="76" t="s">
        <v>7</v>
      </c>
      <c r="B5" s="76" t="s">
        <v>26</v>
      </c>
      <c r="C5" s="76" t="s">
        <v>31</v>
      </c>
      <c r="D5" t="s">
        <v>8</v>
      </c>
      <c r="E5" t="s">
        <v>9</v>
      </c>
      <c r="F5" t="s">
        <v>30</v>
      </c>
      <c r="G5" t="s">
        <v>49</v>
      </c>
    </row>
    <row r="6" spans="1:7">
      <c r="A6" t="s">
        <v>109</v>
      </c>
      <c r="D6" s="77">
        <v>1</v>
      </c>
      <c r="E6" s="25">
        <v>505950</v>
      </c>
      <c r="F6" s="9">
        <v>1.1363636363636364E-2</v>
      </c>
      <c r="G6" s="9">
        <v>1.8939923302613067E-2</v>
      </c>
    </row>
    <row r="7" spans="1:7">
      <c r="B7" t="s">
        <v>110</v>
      </c>
      <c r="D7" s="77">
        <v>1</v>
      </c>
      <c r="E7" s="25">
        <v>505950</v>
      </c>
      <c r="F7" s="9">
        <v>1.1363636363636364E-2</v>
      </c>
      <c r="G7" s="9">
        <v>1.8939923302613067E-2</v>
      </c>
    </row>
    <row r="8" spans="1:7">
      <c r="C8" t="s">
        <v>111</v>
      </c>
      <c r="D8" s="77">
        <v>1</v>
      </c>
      <c r="E8" s="25">
        <v>505950</v>
      </c>
      <c r="F8" s="9">
        <v>1.1363636363636364E-2</v>
      </c>
      <c r="G8" s="9">
        <v>1.8939923302613067E-2</v>
      </c>
    </row>
    <row r="9" spans="1:7">
      <c r="A9" t="s">
        <v>61</v>
      </c>
      <c r="D9" s="77">
        <v>4</v>
      </c>
      <c r="E9" s="25">
        <v>720000</v>
      </c>
      <c r="F9" s="9">
        <v>4.5454545454545456E-2</v>
      </c>
      <c r="G9" s="9">
        <v>2.6952751809232942E-2</v>
      </c>
    </row>
    <row r="10" spans="1:7">
      <c r="B10" t="s">
        <v>62</v>
      </c>
      <c r="D10" s="77">
        <v>3</v>
      </c>
      <c r="E10" s="25">
        <v>660000</v>
      </c>
      <c r="F10" s="9">
        <v>3.4090909090909088E-2</v>
      </c>
      <c r="G10" s="9">
        <v>2.4706689158463531E-2</v>
      </c>
    </row>
    <row r="11" spans="1:7">
      <c r="C11" t="s">
        <v>63</v>
      </c>
      <c r="D11" s="77">
        <v>3</v>
      </c>
      <c r="E11" s="25">
        <v>660000</v>
      </c>
      <c r="F11" s="9">
        <v>3.4090909090909088E-2</v>
      </c>
      <c r="G11" s="9">
        <v>2.4706689158463531E-2</v>
      </c>
    </row>
    <row r="12" spans="1:7">
      <c r="B12" t="s">
        <v>74</v>
      </c>
      <c r="D12" s="77">
        <v>1</v>
      </c>
      <c r="E12" s="25">
        <v>60000</v>
      </c>
      <c r="F12" s="9">
        <v>1.1363636363636364E-2</v>
      </c>
      <c r="G12" s="9">
        <v>2.2460626507694119E-3</v>
      </c>
    </row>
    <row r="13" spans="1:7">
      <c r="C13" t="s">
        <v>102</v>
      </c>
      <c r="D13" s="77">
        <v>1</v>
      </c>
      <c r="E13" s="25">
        <v>60000</v>
      </c>
      <c r="F13" s="9">
        <v>1.1363636363636364E-2</v>
      </c>
      <c r="G13" s="9">
        <v>2.2460626507694119E-3</v>
      </c>
    </row>
    <row r="14" spans="1:7">
      <c r="A14" t="s">
        <v>53</v>
      </c>
      <c r="D14" s="77">
        <v>27</v>
      </c>
      <c r="E14" s="25">
        <v>8920914.3499999996</v>
      </c>
      <c r="F14" s="9">
        <v>0.30681818181818182</v>
      </c>
      <c r="G14" s="9">
        <v>0.33394887553746472</v>
      </c>
    </row>
    <row r="15" spans="1:7">
      <c r="B15" t="s">
        <v>74</v>
      </c>
      <c r="D15" s="77">
        <v>4</v>
      </c>
      <c r="E15" s="25">
        <v>1716000</v>
      </c>
      <c r="F15" s="9">
        <v>4.5454545454545456E-2</v>
      </c>
      <c r="G15" s="9">
        <v>6.4237391812005176E-2</v>
      </c>
    </row>
    <row r="16" spans="1:7">
      <c r="C16" t="s">
        <v>75</v>
      </c>
      <c r="D16" s="77">
        <v>4</v>
      </c>
      <c r="E16" s="25">
        <v>1716000</v>
      </c>
      <c r="F16" s="9">
        <v>4.5454545454545456E-2</v>
      </c>
      <c r="G16" s="9">
        <v>6.4237391812005176E-2</v>
      </c>
    </row>
    <row r="17" spans="1:7">
      <c r="B17" t="s">
        <v>72</v>
      </c>
      <c r="D17" s="77">
        <v>9</v>
      </c>
      <c r="E17" s="25">
        <v>3417835</v>
      </c>
      <c r="F17" s="9">
        <v>0.10227272727272728</v>
      </c>
      <c r="G17" s="9">
        <v>0.12794452566654121</v>
      </c>
    </row>
    <row r="18" spans="1:7">
      <c r="C18" t="s">
        <v>104</v>
      </c>
      <c r="D18" s="77">
        <v>4</v>
      </c>
      <c r="E18" s="25">
        <v>1695335</v>
      </c>
      <c r="F18" s="9">
        <v>4.5454545454545456E-2</v>
      </c>
      <c r="G18" s="9">
        <v>6.3463810400702689E-2</v>
      </c>
    </row>
    <row r="19" spans="1:7">
      <c r="C19" t="s">
        <v>73</v>
      </c>
      <c r="D19" s="77">
        <v>4</v>
      </c>
      <c r="E19" s="25">
        <v>1372500</v>
      </c>
      <c r="F19" s="9">
        <v>4.5454545454545456E-2</v>
      </c>
      <c r="G19" s="9">
        <v>5.13786831363503E-2</v>
      </c>
    </row>
    <row r="20" spans="1:7">
      <c r="C20" t="s">
        <v>78</v>
      </c>
      <c r="D20" s="77">
        <v>1</v>
      </c>
      <c r="E20" s="25">
        <v>350000</v>
      </c>
      <c r="F20" s="9">
        <v>1.1363636363636364E-2</v>
      </c>
      <c r="G20" s="9">
        <v>1.3102032129488236E-2</v>
      </c>
    </row>
    <row r="21" spans="1:7">
      <c r="B21" t="s">
        <v>55</v>
      </c>
      <c r="D21" s="77">
        <v>9</v>
      </c>
      <c r="E21" s="25">
        <v>2104500</v>
      </c>
      <c r="F21" s="9">
        <v>0.10227272727272728</v>
      </c>
      <c r="G21" s="9">
        <v>7.8780647475737126E-2</v>
      </c>
    </row>
    <row r="22" spans="1:7">
      <c r="C22" t="s">
        <v>87</v>
      </c>
      <c r="D22" s="77">
        <v>5</v>
      </c>
      <c r="E22" s="25">
        <v>449500</v>
      </c>
      <c r="F22" s="9">
        <v>5.6818181818181816E-2</v>
      </c>
      <c r="G22" s="9">
        <v>1.6826752692014179E-2</v>
      </c>
    </row>
    <row r="23" spans="1:7">
      <c r="C23" t="s">
        <v>56</v>
      </c>
      <c r="D23" s="77">
        <v>4</v>
      </c>
      <c r="E23" s="25">
        <v>1655000</v>
      </c>
      <c r="F23" s="9">
        <v>4.5454545454545456E-2</v>
      </c>
      <c r="G23" s="9">
        <v>6.1953894783722943E-2</v>
      </c>
    </row>
    <row r="24" spans="1:7">
      <c r="B24" t="s">
        <v>89</v>
      </c>
      <c r="D24" s="77">
        <v>2</v>
      </c>
      <c r="E24" s="25">
        <v>325000</v>
      </c>
      <c r="F24" s="9">
        <v>2.2727272727272728E-2</v>
      </c>
      <c r="G24" s="9">
        <v>1.2166172691667648E-2</v>
      </c>
    </row>
    <row r="25" spans="1:7">
      <c r="C25" t="s">
        <v>90</v>
      </c>
      <c r="D25" s="77">
        <v>2</v>
      </c>
      <c r="E25" s="25">
        <v>325000</v>
      </c>
      <c r="F25" s="9">
        <v>2.2727272727272728E-2</v>
      </c>
      <c r="G25" s="9">
        <v>1.2166172691667648E-2</v>
      </c>
    </row>
    <row r="26" spans="1:7">
      <c r="B26" t="s">
        <v>68</v>
      </c>
      <c r="D26" s="77">
        <v>1</v>
      </c>
      <c r="E26" s="25">
        <v>423579.35</v>
      </c>
      <c r="F26" s="9">
        <v>1.1363636363636364E-2</v>
      </c>
      <c r="G26" s="9">
        <v>1.5856429294536407E-2</v>
      </c>
    </row>
    <row r="27" spans="1:7">
      <c r="C27" t="s">
        <v>99</v>
      </c>
      <c r="D27" s="77">
        <v>1</v>
      </c>
      <c r="E27" s="25">
        <v>423579.35</v>
      </c>
      <c r="F27" s="9">
        <v>1.1363636363636364E-2</v>
      </c>
      <c r="G27" s="9">
        <v>1.5856429294536407E-2</v>
      </c>
    </row>
    <row r="28" spans="1:7">
      <c r="B28" t="s">
        <v>76</v>
      </c>
      <c r="D28" s="77">
        <v>1</v>
      </c>
      <c r="E28" s="25">
        <v>414000</v>
      </c>
      <c r="F28" s="9">
        <v>1.1363636363636364E-2</v>
      </c>
      <c r="G28" s="9">
        <v>1.5497832290308943E-2</v>
      </c>
    </row>
    <row r="29" spans="1:7">
      <c r="C29" t="s">
        <v>77</v>
      </c>
      <c r="D29" s="77">
        <v>1</v>
      </c>
      <c r="E29" s="25">
        <v>414000</v>
      </c>
      <c r="F29" s="9">
        <v>1.1363636363636364E-2</v>
      </c>
      <c r="G29" s="9">
        <v>1.5497832290308943E-2</v>
      </c>
    </row>
    <row r="30" spans="1:7">
      <c r="B30" t="s">
        <v>107</v>
      </c>
      <c r="D30" s="77">
        <v>1</v>
      </c>
      <c r="E30" s="25">
        <v>520000</v>
      </c>
      <c r="F30" s="9">
        <v>1.1363636363636364E-2</v>
      </c>
      <c r="G30" s="9">
        <v>1.9465876306668236E-2</v>
      </c>
    </row>
    <row r="31" spans="1:7">
      <c r="C31" t="s">
        <v>108</v>
      </c>
      <c r="D31" s="77">
        <v>1</v>
      </c>
      <c r="E31" s="25">
        <v>520000</v>
      </c>
      <c r="F31" s="9">
        <v>1.1363636363636364E-2</v>
      </c>
      <c r="G31" s="9">
        <v>1.9465876306668236E-2</v>
      </c>
    </row>
    <row r="32" spans="1:7">
      <c r="A32" t="s">
        <v>81</v>
      </c>
      <c r="D32" s="77">
        <v>1</v>
      </c>
      <c r="E32" s="25">
        <v>16000</v>
      </c>
      <c r="F32" s="9">
        <v>1.1363636363636364E-2</v>
      </c>
      <c r="G32" s="9">
        <v>5.9895004020517654E-4</v>
      </c>
    </row>
    <row r="33" spans="1:7">
      <c r="B33" t="s">
        <v>62</v>
      </c>
      <c r="D33" s="77">
        <v>1</v>
      </c>
      <c r="E33" s="25">
        <v>16000</v>
      </c>
      <c r="F33" s="9">
        <v>1.1363636363636364E-2</v>
      </c>
      <c r="G33" s="9">
        <v>5.9895004020517654E-4</v>
      </c>
    </row>
    <row r="34" spans="1:7">
      <c r="C34" t="s">
        <v>82</v>
      </c>
      <c r="D34" s="77">
        <v>1</v>
      </c>
      <c r="E34" s="25">
        <v>16000</v>
      </c>
      <c r="F34" s="9">
        <v>1.1363636363636364E-2</v>
      </c>
      <c r="G34" s="9">
        <v>5.9895004020517654E-4</v>
      </c>
    </row>
    <row r="35" spans="1:7">
      <c r="A35" t="s">
        <v>58</v>
      </c>
      <c r="D35" s="77">
        <v>38</v>
      </c>
      <c r="E35" s="25">
        <v>11940449</v>
      </c>
      <c r="F35" s="9">
        <v>0.43181818181818182</v>
      </c>
      <c r="G35" s="9">
        <v>0.44698327553861622</v>
      </c>
    </row>
    <row r="36" spans="1:7">
      <c r="B36" t="s">
        <v>55</v>
      </c>
      <c r="D36" s="77">
        <v>9</v>
      </c>
      <c r="E36" s="25">
        <v>3196900</v>
      </c>
      <c r="F36" s="9">
        <v>0.10227272727272728</v>
      </c>
      <c r="G36" s="9">
        <v>0.11967396147074555</v>
      </c>
    </row>
    <row r="37" spans="1:7">
      <c r="C37" t="s">
        <v>79</v>
      </c>
      <c r="D37" s="77">
        <v>4</v>
      </c>
      <c r="E37" s="25">
        <v>1865000</v>
      </c>
      <c r="F37" s="9">
        <v>4.5454545454545456E-2</v>
      </c>
      <c r="G37" s="9">
        <v>6.9815114061415884E-2</v>
      </c>
    </row>
    <row r="38" spans="1:7">
      <c r="C38" t="s">
        <v>100</v>
      </c>
      <c r="D38" s="77">
        <v>5</v>
      </c>
      <c r="E38" s="25">
        <v>1331900</v>
      </c>
      <c r="F38" s="9">
        <v>5.6818181818181816E-2</v>
      </c>
      <c r="G38" s="9">
        <v>4.9858847409329665E-2</v>
      </c>
    </row>
    <row r="39" spans="1:7">
      <c r="B39" t="s">
        <v>68</v>
      </c>
      <c r="D39" s="77">
        <v>1</v>
      </c>
      <c r="E39" s="25">
        <v>112750</v>
      </c>
      <c r="F39" s="9">
        <v>1.1363636363636364E-2</v>
      </c>
      <c r="G39" s="9">
        <v>4.2207260645708532E-3</v>
      </c>
    </row>
    <row r="40" spans="1:7">
      <c r="C40" t="s">
        <v>71</v>
      </c>
      <c r="D40" s="77">
        <v>1</v>
      </c>
      <c r="E40" s="25">
        <v>112750</v>
      </c>
      <c r="F40" s="9">
        <v>1.1363636363636364E-2</v>
      </c>
      <c r="G40" s="9">
        <v>4.2207260645708532E-3</v>
      </c>
    </row>
    <row r="41" spans="1:7">
      <c r="B41" t="s">
        <v>64</v>
      </c>
      <c r="D41" s="77">
        <v>1</v>
      </c>
      <c r="E41" s="25">
        <v>360000</v>
      </c>
      <c r="F41" s="9">
        <v>1.1363636363636364E-2</v>
      </c>
      <c r="G41" s="9">
        <v>1.3476375904616471E-2</v>
      </c>
    </row>
    <row r="42" spans="1:7">
      <c r="C42" t="s">
        <v>65</v>
      </c>
      <c r="D42" s="77">
        <v>1</v>
      </c>
      <c r="E42" s="25">
        <v>360000</v>
      </c>
      <c r="F42" s="9">
        <v>1.1363636363636364E-2</v>
      </c>
      <c r="G42" s="9">
        <v>1.3476375904616471E-2</v>
      </c>
    </row>
    <row r="43" spans="1:7">
      <c r="B43" t="s">
        <v>91</v>
      </c>
      <c r="D43" s="77">
        <v>15</v>
      </c>
      <c r="E43" s="25">
        <v>4568899</v>
      </c>
      <c r="F43" s="9">
        <v>0.17045454545454544</v>
      </c>
      <c r="G43" s="9">
        <v>0.17103388998396193</v>
      </c>
    </row>
    <row r="44" spans="1:7">
      <c r="C44" t="s">
        <v>92</v>
      </c>
      <c r="D44" s="77">
        <v>11</v>
      </c>
      <c r="E44" s="25">
        <v>3319900</v>
      </c>
      <c r="F44" s="9">
        <v>0.125</v>
      </c>
      <c r="G44" s="9">
        <v>0.12427838990482284</v>
      </c>
    </row>
    <row r="45" spans="1:7">
      <c r="C45" t="s">
        <v>93</v>
      </c>
      <c r="D45" s="77">
        <v>3</v>
      </c>
      <c r="E45" s="25">
        <v>888999</v>
      </c>
      <c r="F45" s="9">
        <v>3.4090909090909088E-2</v>
      </c>
      <c r="G45" s="9">
        <v>3.3279124174522605E-2</v>
      </c>
    </row>
    <row r="46" spans="1:7">
      <c r="C46" t="s">
        <v>103</v>
      </c>
      <c r="D46" s="77">
        <v>1</v>
      </c>
      <c r="E46" s="25">
        <v>360000</v>
      </c>
      <c r="F46" s="9">
        <v>1.1363636363636364E-2</v>
      </c>
      <c r="G46" s="9">
        <v>1.3476375904616471E-2</v>
      </c>
    </row>
    <row r="47" spans="1:7">
      <c r="B47" t="s">
        <v>83</v>
      </c>
      <c r="D47" s="77">
        <v>3</v>
      </c>
      <c r="E47" s="25">
        <v>922500</v>
      </c>
      <c r="F47" s="9">
        <v>3.4090909090909088E-2</v>
      </c>
      <c r="G47" s="9">
        <v>3.453321325557971E-2</v>
      </c>
    </row>
    <row r="48" spans="1:7">
      <c r="C48" t="s">
        <v>94</v>
      </c>
      <c r="D48" s="77">
        <v>1</v>
      </c>
      <c r="E48" s="25">
        <v>290000</v>
      </c>
      <c r="F48" s="9">
        <v>1.1363636363636364E-2</v>
      </c>
      <c r="G48" s="9">
        <v>1.0855969478718825E-2</v>
      </c>
    </row>
    <row r="49" spans="1:7">
      <c r="C49" t="s">
        <v>84</v>
      </c>
      <c r="D49" s="77">
        <v>2</v>
      </c>
      <c r="E49" s="25">
        <v>632500</v>
      </c>
      <c r="F49" s="9">
        <v>2.2727272727272728E-2</v>
      </c>
      <c r="G49" s="9">
        <v>2.3677243776860885E-2</v>
      </c>
    </row>
    <row r="50" spans="1:7">
      <c r="B50" t="s">
        <v>96</v>
      </c>
      <c r="D50" s="77">
        <v>3</v>
      </c>
      <c r="E50" s="25">
        <v>503900</v>
      </c>
      <c r="F50" s="9">
        <v>3.4090909090909088E-2</v>
      </c>
      <c r="G50" s="9">
        <v>1.8863182828711779E-2</v>
      </c>
    </row>
    <row r="51" spans="1:7">
      <c r="C51" t="s">
        <v>97</v>
      </c>
      <c r="D51" s="77">
        <v>3</v>
      </c>
      <c r="E51" s="25">
        <v>503900</v>
      </c>
      <c r="F51" s="9">
        <v>3.4090909090909088E-2</v>
      </c>
      <c r="G51" s="9">
        <v>1.8863182828711779E-2</v>
      </c>
    </row>
    <row r="52" spans="1:7">
      <c r="B52" t="s">
        <v>59</v>
      </c>
      <c r="D52" s="77">
        <v>6</v>
      </c>
      <c r="E52" s="25">
        <v>2275500</v>
      </c>
      <c r="F52" s="9">
        <v>6.8181818181818177E-2</v>
      </c>
      <c r="G52" s="9">
        <v>8.5181926030429941E-2</v>
      </c>
    </row>
    <row r="53" spans="1:7">
      <c r="C53" t="s">
        <v>60</v>
      </c>
      <c r="D53" s="77">
        <v>6</v>
      </c>
      <c r="E53" s="25">
        <v>2275500</v>
      </c>
      <c r="F53" s="9">
        <v>6.8181818181818177E-2</v>
      </c>
      <c r="G53" s="9">
        <v>8.5181926030429941E-2</v>
      </c>
    </row>
    <row r="54" spans="1:7">
      <c r="A54" t="s">
        <v>66</v>
      </c>
      <c r="D54" s="77">
        <v>17</v>
      </c>
      <c r="E54" s="25">
        <v>4610100</v>
      </c>
      <c r="F54" s="9">
        <v>0.19318181818181818</v>
      </c>
      <c r="G54" s="9">
        <v>0.17257622377186776</v>
      </c>
    </row>
    <row r="55" spans="1:7">
      <c r="B55" t="s">
        <v>55</v>
      </c>
      <c r="D55" s="77">
        <v>2</v>
      </c>
      <c r="E55" s="25">
        <v>858600</v>
      </c>
      <c r="F55" s="9">
        <v>2.2727272727272728E-2</v>
      </c>
      <c r="G55" s="9">
        <v>3.2141156532510283E-2</v>
      </c>
    </row>
    <row r="56" spans="1:7">
      <c r="C56" t="s">
        <v>88</v>
      </c>
      <c r="D56" s="77">
        <v>2</v>
      </c>
      <c r="E56" s="25">
        <v>858600</v>
      </c>
      <c r="F56" s="9">
        <v>2.2727272727272728E-2</v>
      </c>
      <c r="G56" s="9">
        <v>3.2141156532510283E-2</v>
      </c>
    </row>
    <row r="57" spans="1:7">
      <c r="B57" t="s">
        <v>68</v>
      </c>
      <c r="D57" s="77">
        <v>4</v>
      </c>
      <c r="E57" s="25">
        <v>781500</v>
      </c>
      <c r="F57" s="9">
        <v>4.5454545454545456E-2</v>
      </c>
      <c r="G57" s="9">
        <v>2.9254966026271589E-2</v>
      </c>
    </row>
    <row r="58" spans="1:7">
      <c r="C58" t="s">
        <v>69</v>
      </c>
      <c r="D58" s="77">
        <v>4</v>
      </c>
      <c r="E58" s="25">
        <v>781500</v>
      </c>
      <c r="F58" s="9">
        <v>4.5454545454545456E-2</v>
      </c>
      <c r="G58" s="9">
        <v>2.9254966026271589E-2</v>
      </c>
    </row>
    <row r="59" spans="1:7">
      <c r="B59" t="s">
        <v>64</v>
      </c>
      <c r="D59" s="77">
        <v>2</v>
      </c>
      <c r="E59" s="25">
        <v>383000</v>
      </c>
      <c r="F59" s="9">
        <v>2.2727272727272728E-2</v>
      </c>
      <c r="G59" s="9">
        <v>1.4337366587411414E-2</v>
      </c>
    </row>
    <row r="60" spans="1:7">
      <c r="C60" t="s">
        <v>98</v>
      </c>
      <c r="D60" s="77">
        <v>2</v>
      </c>
      <c r="E60" s="25">
        <v>383000</v>
      </c>
      <c r="F60" s="9">
        <v>2.2727272727272728E-2</v>
      </c>
      <c r="G60" s="9">
        <v>1.4337366587411414E-2</v>
      </c>
    </row>
    <row r="61" spans="1:7">
      <c r="B61" t="s">
        <v>91</v>
      </c>
      <c r="D61" s="77">
        <v>1</v>
      </c>
      <c r="E61" s="25">
        <v>160000</v>
      </c>
      <c r="F61" s="9">
        <v>1.1363636363636364E-2</v>
      </c>
      <c r="G61" s="9">
        <v>5.9895004020517652E-3</v>
      </c>
    </row>
    <row r="62" spans="1:7">
      <c r="C62" t="s">
        <v>106</v>
      </c>
      <c r="D62" s="77">
        <v>1</v>
      </c>
      <c r="E62" s="25">
        <v>160000</v>
      </c>
      <c r="F62" s="9">
        <v>1.1363636363636364E-2</v>
      </c>
      <c r="G62" s="9">
        <v>5.9895004020517652E-3</v>
      </c>
    </row>
    <row r="63" spans="1:7">
      <c r="B63" t="s">
        <v>59</v>
      </c>
      <c r="D63" s="77">
        <v>7</v>
      </c>
      <c r="E63" s="25">
        <v>2362000</v>
      </c>
      <c r="F63" s="9">
        <v>7.9545454545454544E-2</v>
      </c>
      <c r="G63" s="9">
        <v>8.8419999685289186E-2</v>
      </c>
    </row>
    <row r="64" spans="1:7">
      <c r="C64" t="s">
        <v>80</v>
      </c>
      <c r="D64" s="77">
        <v>7</v>
      </c>
      <c r="E64" s="25">
        <v>2362000</v>
      </c>
      <c r="F64" s="9">
        <v>7.9545454545454544E-2</v>
      </c>
      <c r="G64" s="9">
        <v>8.8419999685289186E-2</v>
      </c>
    </row>
    <row r="65" spans="1:7">
      <c r="B65" t="s">
        <v>85</v>
      </c>
      <c r="D65" s="77">
        <v>1</v>
      </c>
      <c r="E65" s="25">
        <v>65000</v>
      </c>
      <c r="F65" s="9">
        <v>1.1363636363636364E-2</v>
      </c>
      <c r="G65" s="9">
        <v>2.4332345383335295E-3</v>
      </c>
    </row>
    <row r="66" spans="1:7">
      <c r="C66" t="s">
        <v>86</v>
      </c>
      <c r="D66" s="77">
        <v>1</v>
      </c>
      <c r="E66" s="25">
        <v>65000</v>
      </c>
      <c r="F66" s="9">
        <v>1.1363636363636364E-2</v>
      </c>
      <c r="G66" s="9">
        <v>2.4332345383335295E-3</v>
      </c>
    </row>
    <row r="67" spans="1:7">
      <c r="A67" t="s">
        <v>29</v>
      </c>
      <c r="D67" s="77">
        <v>88</v>
      </c>
      <c r="E67" s="25">
        <v>26713413.350000001</v>
      </c>
      <c r="F67" s="9">
        <v>1</v>
      </c>
      <c r="G67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34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6" t="s">
        <v>1</v>
      </c>
      <c r="B1" t="s">
        <v>28</v>
      </c>
    </row>
    <row r="3" spans="1:6">
      <c r="C3" s="76" t="s">
        <v>40</v>
      </c>
    </row>
    <row r="4" spans="1:6">
      <c r="A4" s="76" t="s">
        <v>39</v>
      </c>
      <c r="B4" s="76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118</v>
      </c>
      <c r="C5" s="77">
        <v>2</v>
      </c>
      <c r="D5" s="25">
        <v>155000</v>
      </c>
      <c r="E5" s="9">
        <v>0.11764705882352941</v>
      </c>
      <c r="F5" s="9">
        <v>5.8462647352716061E-4</v>
      </c>
    </row>
    <row r="6" spans="1:6">
      <c r="B6" t="s">
        <v>61</v>
      </c>
      <c r="C6" s="77">
        <v>1</v>
      </c>
      <c r="D6" s="25">
        <v>55000</v>
      </c>
      <c r="E6" s="9">
        <v>5.8823529411764705E-2</v>
      </c>
      <c r="F6" s="9">
        <v>2.0744810350963763E-4</v>
      </c>
    </row>
    <row r="7" spans="1:6">
      <c r="B7" t="s">
        <v>66</v>
      </c>
      <c r="C7" s="77">
        <v>1</v>
      </c>
      <c r="D7" s="25">
        <v>100000</v>
      </c>
      <c r="E7" s="9">
        <v>5.8823529411764705E-2</v>
      </c>
      <c r="F7" s="9">
        <v>3.7717837001752296E-4</v>
      </c>
    </row>
    <row r="8" spans="1:6">
      <c r="C8" s="77"/>
      <c r="D8" s="25"/>
      <c r="E8" s="9"/>
      <c r="F8" s="9"/>
    </row>
    <row r="9" spans="1:6">
      <c r="A9" t="s">
        <v>114</v>
      </c>
      <c r="C9" s="77">
        <v>6</v>
      </c>
      <c r="D9" s="25">
        <v>1534098</v>
      </c>
      <c r="E9" s="9">
        <v>0.35294117647058826</v>
      </c>
      <c r="F9" s="9">
        <v>5.7862858308714189E-3</v>
      </c>
    </row>
    <row r="10" spans="1:6">
      <c r="B10" t="s">
        <v>61</v>
      </c>
      <c r="C10" s="77">
        <v>2</v>
      </c>
      <c r="D10" s="25">
        <v>388294</v>
      </c>
      <c r="E10" s="9">
        <v>0.11764705882352941</v>
      </c>
      <c r="F10" s="9">
        <v>1.4645609800758405E-3</v>
      </c>
    </row>
    <row r="11" spans="1:6">
      <c r="B11" t="s">
        <v>58</v>
      </c>
      <c r="C11" s="77">
        <v>4</v>
      </c>
      <c r="D11" s="25">
        <v>1145804</v>
      </c>
      <c r="E11" s="9">
        <v>0.23529411764705882</v>
      </c>
      <c r="F11" s="9">
        <v>4.3217248507955788E-3</v>
      </c>
    </row>
    <row r="12" spans="1:6">
      <c r="C12" s="77"/>
      <c r="D12" s="25"/>
      <c r="E12" s="9"/>
      <c r="F12" s="9"/>
    </row>
    <row r="13" spans="1:6">
      <c r="A13" t="s">
        <v>138</v>
      </c>
      <c r="C13" s="77">
        <v>1</v>
      </c>
      <c r="D13" s="25">
        <v>120000000</v>
      </c>
      <c r="E13" s="9">
        <v>5.8823529411764705E-2</v>
      </c>
      <c r="F13" s="9">
        <v>0.45261404402102751</v>
      </c>
    </row>
    <row r="14" spans="1:6">
      <c r="B14" t="s">
        <v>58</v>
      </c>
      <c r="C14" s="77">
        <v>1</v>
      </c>
      <c r="D14" s="25">
        <v>120000000</v>
      </c>
      <c r="E14" s="9">
        <v>5.8823529411764705E-2</v>
      </c>
      <c r="F14" s="9">
        <v>0.45261404402102751</v>
      </c>
    </row>
    <row r="15" spans="1:6">
      <c r="C15" s="77"/>
      <c r="D15" s="25"/>
      <c r="E15" s="9"/>
      <c r="F15" s="9"/>
    </row>
    <row r="16" spans="1:6">
      <c r="A16" t="s">
        <v>44</v>
      </c>
      <c r="C16" s="77"/>
      <c r="D16" s="25"/>
      <c r="E16" s="9">
        <v>0</v>
      </c>
      <c r="F16" s="9">
        <v>0</v>
      </c>
    </row>
    <row r="17" spans="1:6">
      <c r="B17" t="s">
        <v>44</v>
      </c>
      <c r="C17" s="77"/>
      <c r="D17" s="25"/>
      <c r="E17" s="9">
        <v>0</v>
      </c>
      <c r="F17" s="9">
        <v>0</v>
      </c>
    </row>
    <row r="18" spans="1:6">
      <c r="C18" s="77"/>
      <c r="D18" s="25"/>
      <c r="E18" s="9"/>
      <c r="F18" s="9"/>
    </row>
    <row r="19" spans="1:6">
      <c r="A19" t="s">
        <v>128</v>
      </c>
      <c r="C19" s="77">
        <v>1</v>
      </c>
      <c r="D19" s="25">
        <v>55000</v>
      </c>
      <c r="E19" s="9">
        <v>5.8823529411764705E-2</v>
      </c>
      <c r="F19" s="9">
        <v>2.0744810350963763E-4</v>
      </c>
    </row>
    <row r="20" spans="1:6">
      <c r="B20" t="s">
        <v>61</v>
      </c>
      <c r="C20" s="77">
        <v>1</v>
      </c>
      <c r="D20" s="25">
        <v>55000</v>
      </c>
      <c r="E20" s="9">
        <v>5.8823529411764705E-2</v>
      </c>
      <c r="F20" s="9">
        <v>2.0744810350963763E-4</v>
      </c>
    </row>
    <row r="21" spans="1:6">
      <c r="C21" s="77"/>
      <c r="D21" s="25"/>
      <c r="E21" s="9"/>
      <c r="F21" s="9"/>
    </row>
    <row r="22" spans="1:6">
      <c r="A22" t="s">
        <v>132</v>
      </c>
      <c r="C22" s="77">
        <v>4</v>
      </c>
      <c r="D22" s="25">
        <v>1689349</v>
      </c>
      <c r="E22" s="9">
        <v>0.23529411764705882</v>
      </c>
      <c r="F22" s="9">
        <v>6.3718590221073235E-3</v>
      </c>
    </row>
    <row r="23" spans="1:6">
      <c r="B23" t="s">
        <v>53</v>
      </c>
      <c r="C23" s="77">
        <v>4</v>
      </c>
      <c r="D23" s="25">
        <v>1689349</v>
      </c>
      <c r="E23" s="9">
        <v>0.23529411764705882</v>
      </c>
      <c r="F23" s="9">
        <v>6.3718590221073235E-3</v>
      </c>
    </row>
    <row r="24" spans="1:6">
      <c r="C24" s="77"/>
      <c r="D24" s="25"/>
      <c r="E24" s="9"/>
      <c r="F24" s="9"/>
    </row>
    <row r="25" spans="1:6">
      <c r="A25" t="s">
        <v>130</v>
      </c>
      <c r="C25" s="77">
        <v>1</v>
      </c>
      <c r="D25" s="25">
        <v>405103.06</v>
      </c>
      <c r="E25" s="9">
        <v>5.8823529411764705E-2</v>
      </c>
      <c r="F25" s="9">
        <v>1.527961118599108E-3</v>
      </c>
    </row>
    <row r="26" spans="1:6">
      <c r="B26" t="s">
        <v>58</v>
      </c>
      <c r="C26" s="77">
        <v>1</v>
      </c>
      <c r="D26" s="25">
        <v>405103.06</v>
      </c>
      <c r="E26" s="9">
        <v>5.8823529411764705E-2</v>
      </c>
      <c r="F26" s="9">
        <v>1.527961118599108E-3</v>
      </c>
    </row>
    <row r="27" spans="1:6">
      <c r="C27" s="77"/>
      <c r="D27" s="25"/>
      <c r="E27" s="9"/>
      <c r="F27" s="9"/>
    </row>
    <row r="28" spans="1:6">
      <c r="A28" t="s">
        <v>124</v>
      </c>
      <c r="C28" s="77">
        <v>1</v>
      </c>
      <c r="D28" s="25">
        <v>288000</v>
      </c>
      <c r="E28" s="9">
        <v>5.8823529411764705E-2</v>
      </c>
      <c r="F28" s="9">
        <v>1.086273705650466E-3</v>
      </c>
    </row>
    <row r="29" spans="1:6">
      <c r="B29" t="s">
        <v>58</v>
      </c>
      <c r="C29" s="77">
        <v>1</v>
      </c>
      <c r="D29" s="25">
        <v>288000</v>
      </c>
      <c r="E29" s="9">
        <v>5.8823529411764705E-2</v>
      </c>
      <c r="F29" s="9">
        <v>1.086273705650466E-3</v>
      </c>
    </row>
    <row r="30" spans="1:6">
      <c r="C30" s="77"/>
      <c r="D30" s="25"/>
      <c r="E30" s="9"/>
      <c r="F30" s="9"/>
    </row>
    <row r="31" spans="1:6">
      <c r="A31" t="s">
        <v>122</v>
      </c>
      <c r="C31" s="77">
        <v>1</v>
      </c>
      <c r="D31" s="25">
        <v>141000000</v>
      </c>
      <c r="E31" s="9">
        <v>5.8823529411764705E-2</v>
      </c>
      <c r="F31" s="9">
        <v>0.53182150172470732</v>
      </c>
    </row>
    <row r="32" spans="1:6">
      <c r="B32" t="s">
        <v>66</v>
      </c>
      <c r="C32" s="77">
        <v>1</v>
      </c>
      <c r="D32" s="25">
        <v>141000000</v>
      </c>
      <c r="E32" s="9">
        <v>5.8823529411764705E-2</v>
      </c>
      <c r="F32" s="9">
        <v>0.53182150172470732</v>
      </c>
    </row>
    <row r="33" spans="1:6">
      <c r="C33" s="77"/>
      <c r="D33" s="25"/>
      <c r="E33" s="9"/>
      <c r="F33" s="9"/>
    </row>
    <row r="34" spans="1:6">
      <c r="A34" t="s">
        <v>29</v>
      </c>
      <c r="C34" s="77">
        <v>17</v>
      </c>
      <c r="D34" s="25">
        <v>265126550.06</v>
      </c>
      <c r="E34" s="9">
        <v>1</v>
      </c>
      <c r="F34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89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6" t="s">
        <v>0</v>
      </c>
      <c r="B1" s="86" t="s">
        <v>35</v>
      </c>
      <c r="C1" s="86" t="s">
        <v>26</v>
      </c>
      <c r="D1" s="86" t="s">
        <v>31</v>
      </c>
      <c r="E1" s="86" t="s">
        <v>27</v>
      </c>
      <c r="F1" s="86" t="s">
        <v>32</v>
      </c>
      <c r="G1" s="86" t="s">
        <v>36</v>
      </c>
      <c r="H1" s="86" t="s">
        <v>37</v>
      </c>
      <c r="I1" s="86" t="s">
        <v>38</v>
      </c>
      <c r="J1" s="86" t="s">
        <v>33</v>
      </c>
      <c r="K1" s="91" t="s">
        <v>42</v>
      </c>
      <c r="L1">
        <v>89</v>
      </c>
    </row>
    <row r="2" spans="1:12" ht="14.4">
      <c r="A2" s="105" t="s">
        <v>109</v>
      </c>
      <c r="B2" s="105" t="s">
        <v>139</v>
      </c>
      <c r="C2" s="105" t="s">
        <v>110</v>
      </c>
      <c r="D2" s="105" t="s">
        <v>111</v>
      </c>
      <c r="E2" s="105" t="s">
        <v>54</v>
      </c>
      <c r="F2" s="106">
        <v>678171</v>
      </c>
      <c r="G2" s="107">
        <v>505950</v>
      </c>
      <c r="H2" s="105" t="s">
        <v>105</v>
      </c>
      <c r="I2" s="105" t="s">
        <v>105</v>
      </c>
      <c r="J2" s="108">
        <v>45322</v>
      </c>
    </row>
    <row r="3" spans="1:12" ht="14.4">
      <c r="A3" s="105" t="s">
        <v>61</v>
      </c>
      <c r="B3" s="105" t="s">
        <v>141</v>
      </c>
      <c r="C3" s="105" t="s">
        <v>62</v>
      </c>
      <c r="D3" s="105" t="s">
        <v>63</v>
      </c>
      <c r="E3" s="105" t="s">
        <v>54</v>
      </c>
      <c r="F3" s="106">
        <v>677369</v>
      </c>
      <c r="G3" s="107">
        <v>370000</v>
      </c>
      <c r="H3" s="105" t="s">
        <v>57</v>
      </c>
      <c r="I3" s="105" t="s">
        <v>105</v>
      </c>
      <c r="J3" s="108">
        <v>45294</v>
      </c>
    </row>
    <row r="4" spans="1:12" ht="14.4">
      <c r="A4" s="105" t="s">
        <v>61</v>
      </c>
      <c r="B4" s="105" t="s">
        <v>141</v>
      </c>
      <c r="C4" s="105" t="s">
        <v>74</v>
      </c>
      <c r="D4" s="105" t="s">
        <v>102</v>
      </c>
      <c r="E4" s="105" t="s">
        <v>70</v>
      </c>
      <c r="F4" s="106">
        <v>678013</v>
      </c>
      <c r="G4" s="107">
        <v>60000</v>
      </c>
      <c r="H4" s="105" t="s">
        <v>57</v>
      </c>
      <c r="I4" s="105" t="s">
        <v>105</v>
      </c>
      <c r="J4" s="108">
        <v>45317</v>
      </c>
    </row>
    <row r="5" spans="1:12" ht="14.4">
      <c r="A5" s="105" t="s">
        <v>61</v>
      </c>
      <c r="B5" s="105" t="s">
        <v>141</v>
      </c>
      <c r="C5" s="105" t="s">
        <v>62</v>
      </c>
      <c r="D5" s="105" t="s">
        <v>63</v>
      </c>
      <c r="E5" s="105" t="s">
        <v>70</v>
      </c>
      <c r="F5" s="106">
        <v>678021</v>
      </c>
      <c r="G5" s="107">
        <v>80000</v>
      </c>
      <c r="H5" s="105" t="s">
        <v>57</v>
      </c>
      <c r="I5" s="105" t="s">
        <v>105</v>
      </c>
      <c r="J5" s="108">
        <v>45317</v>
      </c>
    </row>
    <row r="6" spans="1:12" ht="14.4">
      <c r="A6" s="105" t="s">
        <v>61</v>
      </c>
      <c r="B6" s="105" t="s">
        <v>141</v>
      </c>
      <c r="C6" s="105" t="s">
        <v>62</v>
      </c>
      <c r="D6" s="105" t="s">
        <v>63</v>
      </c>
      <c r="E6" s="105" t="s">
        <v>67</v>
      </c>
      <c r="F6" s="106">
        <v>677635</v>
      </c>
      <c r="G6" s="107">
        <v>210000</v>
      </c>
      <c r="H6" s="105" t="s">
        <v>57</v>
      </c>
      <c r="I6" s="105" t="s">
        <v>105</v>
      </c>
      <c r="J6" s="108">
        <v>45307</v>
      </c>
    </row>
    <row r="7" spans="1:12" ht="14.4">
      <c r="A7" s="105" t="s">
        <v>53</v>
      </c>
      <c r="B7" s="105" t="s">
        <v>143</v>
      </c>
      <c r="C7" s="105" t="s">
        <v>72</v>
      </c>
      <c r="D7" s="105" t="s">
        <v>104</v>
      </c>
      <c r="E7" s="105" t="s">
        <v>54</v>
      </c>
      <c r="F7" s="106">
        <v>678044</v>
      </c>
      <c r="G7" s="107">
        <v>429990</v>
      </c>
      <c r="H7" s="105" t="s">
        <v>105</v>
      </c>
      <c r="I7" s="105" t="s">
        <v>105</v>
      </c>
      <c r="J7" s="108">
        <v>45320</v>
      </c>
    </row>
    <row r="8" spans="1:12" ht="14.4">
      <c r="A8" s="105" t="s">
        <v>53</v>
      </c>
      <c r="B8" s="105" t="s">
        <v>143</v>
      </c>
      <c r="C8" s="105" t="s">
        <v>72</v>
      </c>
      <c r="D8" s="105" t="s">
        <v>73</v>
      </c>
      <c r="E8" s="105" t="s">
        <v>54</v>
      </c>
      <c r="F8" s="106">
        <v>677791</v>
      </c>
      <c r="G8" s="107">
        <v>320000</v>
      </c>
      <c r="H8" s="105" t="s">
        <v>57</v>
      </c>
      <c r="I8" s="105" t="s">
        <v>105</v>
      </c>
      <c r="J8" s="108">
        <v>45313</v>
      </c>
    </row>
    <row r="9" spans="1:12" ht="14.4">
      <c r="A9" s="105" t="s">
        <v>53</v>
      </c>
      <c r="B9" s="105" t="s">
        <v>143</v>
      </c>
      <c r="C9" s="105" t="s">
        <v>55</v>
      </c>
      <c r="D9" s="105" t="s">
        <v>87</v>
      </c>
      <c r="E9" s="105" t="s">
        <v>70</v>
      </c>
      <c r="F9" s="106">
        <v>677590</v>
      </c>
      <c r="G9" s="107">
        <v>40000</v>
      </c>
      <c r="H9" s="105" t="s">
        <v>57</v>
      </c>
      <c r="I9" s="105" t="s">
        <v>105</v>
      </c>
      <c r="J9" s="108">
        <v>45303</v>
      </c>
    </row>
    <row r="10" spans="1:12" ht="14.4">
      <c r="A10" s="105" t="s">
        <v>53</v>
      </c>
      <c r="B10" s="105" t="s">
        <v>143</v>
      </c>
      <c r="C10" s="105" t="s">
        <v>55</v>
      </c>
      <c r="D10" s="105" t="s">
        <v>87</v>
      </c>
      <c r="E10" s="105" t="s">
        <v>70</v>
      </c>
      <c r="F10" s="106">
        <v>677604</v>
      </c>
      <c r="G10" s="107">
        <v>20000</v>
      </c>
      <c r="H10" s="105" t="s">
        <v>57</v>
      </c>
      <c r="I10" s="105" t="s">
        <v>105</v>
      </c>
      <c r="J10" s="108">
        <v>45303</v>
      </c>
    </row>
    <row r="11" spans="1:12" ht="14.4">
      <c r="A11" s="105" t="s">
        <v>53</v>
      </c>
      <c r="B11" s="105" t="s">
        <v>143</v>
      </c>
      <c r="C11" s="105" t="s">
        <v>89</v>
      </c>
      <c r="D11" s="105" t="s">
        <v>90</v>
      </c>
      <c r="E11" s="105" t="s">
        <v>54</v>
      </c>
      <c r="F11" s="106">
        <v>677639</v>
      </c>
      <c r="G11" s="107">
        <v>260000</v>
      </c>
      <c r="H11" s="105" t="s">
        <v>57</v>
      </c>
      <c r="I11" s="105" t="s">
        <v>105</v>
      </c>
      <c r="J11" s="108">
        <v>45307</v>
      </c>
    </row>
    <row r="12" spans="1:12" ht="14.4">
      <c r="A12" s="105" t="s">
        <v>53</v>
      </c>
      <c r="B12" s="105" t="s">
        <v>143</v>
      </c>
      <c r="C12" s="105" t="s">
        <v>68</v>
      </c>
      <c r="D12" s="105" t="s">
        <v>99</v>
      </c>
      <c r="E12" s="105" t="s">
        <v>54</v>
      </c>
      <c r="F12" s="106">
        <v>677814</v>
      </c>
      <c r="G12" s="107">
        <v>423579.35</v>
      </c>
      <c r="H12" s="105" t="s">
        <v>57</v>
      </c>
      <c r="I12" s="105" t="s">
        <v>105</v>
      </c>
      <c r="J12" s="108">
        <v>45314</v>
      </c>
    </row>
    <row r="13" spans="1:12" ht="14.4">
      <c r="A13" s="105" t="s">
        <v>53</v>
      </c>
      <c r="B13" s="105" t="s">
        <v>143</v>
      </c>
      <c r="C13" s="105" t="s">
        <v>55</v>
      </c>
      <c r="D13" s="105" t="s">
        <v>56</v>
      </c>
      <c r="E13" s="105" t="s">
        <v>54</v>
      </c>
      <c r="F13" s="106">
        <v>677642</v>
      </c>
      <c r="G13" s="107">
        <v>618000</v>
      </c>
      <c r="H13" s="105" t="s">
        <v>57</v>
      </c>
      <c r="I13" s="105" t="s">
        <v>105</v>
      </c>
      <c r="J13" s="108">
        <v>45307</v>
      </c>
    </row>
    <row r="14" spans="1:12" ht="14.4">
      <c r="A14" s="105" t="s">
        <v>53</v>
      </c>
      <c r="B14" s="105" t="s">
        <v>143</v>
      </c>
      <c r="C14" s="105" t="s">
        <v>89</v>
      </c>
      <c r="D14" s="105" t="s">
        <v>90</v>
      </c>
      <c r="E14" s="105" t="s">
        <v>70</v>
      </c>
      <c r="F14" s="106">
        <v>678050</v>
      </c>
      <c r="G14" s="107">
        <v>65000</v>
      </c>
      <c r="H14" s="105" t="s">
        <v>57</v>
      </c>
      <c r="I14" s="105" t="s">
        <v>105</v>
      </c>
      <c r="J14" s="108">
        <v>45320</v>
      </c>
    </row>
    <row r="15" spans="1:12" ht="14.4">
      <c r="A15" s="105" t="s">
        <v>53</v>
      </c>
      <c r="B15" s="105" t="s">
        <v>143</v>
      </c>
      <c r="C15" s="105" t="s">
        <v>55</v>
      </c>
      <c r="D15" s="105" t="s">
        <v>87</v>
      </c>
      <c r="E15" s="105" t="s">
        <v>70</v>
      </c>
      <c r="F15" s="106">
        <v>677652</v>
      </c>
      <c r="G15" s="107">
        <v>30000</v>
      </c>
      <c r="H15" s="105" t="s">
        <v>57</v>
      </c>
      <c r="I15" s="105" t="s">
        <v>105</v>
      </c>
      <c r="J15" s="108">
        <v>45308</v>
      </c>
    </row>
    <row r="16" spans="1:12" ht="14.4">
      <c r="A16" s="105" t="s">
        <v>53</v>
      </c>
      <c r="B16" s="105" t="s">
        <v>143</v>
      </c>
      <c r="C16" s="105" t="s">
        <v>72</v>
      </c>
      <c r="D16" s="105" t="s">
        <v>73</v>
      </c>
      <c r="E16" s="105" t="s">
        <v>54</v>
      </c>
      <c r="F16" s="106">
        <v>677954</v>
      </c>
      <c r="G16" s="107">
        <v>355000</v>
      </c>
      <c r="H16" s="105" t="s">
        <v>57</v>
      </c>
      <c r="I16" s="105" t="s">
        <v>105</v>
      </c>
      <c r="J16" s="108">
        <v>45316</v>
      </c>
    </row>
    <row r="17" spans="1:10" ht="14.4">
      <c r="A17" s="105" t="s">
        <v>53</v>
      </c>
      <c r="B17" s="105" t="s">
        <v>143</v>
      </c>
      <c r="C17" s="105" t="s">
        <v>55</v>
      </c>
      <c r="D17" s="105" t="s">
        <v>87</v>
      </c>
      <c r="E17" s="105" t="s">
        <v>70</v>
      </c>
      <c r="F17" s="106">
        <v>677672</v>
      </c>
      <c r="G17" s="107">
        <v>22500</v>
      </c>
      <c r="H17" s="105" t="s">
        <v>57</v>
      </c>
      <c r="I17" s="105" t="s">
        <v>105</v>
      </c>
      <c r="J17" s="108">
        <v>45308</v>
      </c>
    </row>
    <row r="18" spans="1:10" ht="14.4">
      <c r="A18" s="105" t="s">
        <v>53</v>
      </c>
      <c r="B18" s="105" t="s">
        <v>143</v>
      </c>
      <c r="C18" s="105" t="s">
        <v>55</v>
      </c>
      <c r="D18" s="105" t="s">
        <v>56</v>
      </c>
      <c r="E18" s="105" t="s">
        <v>54</v>
      </c>
      <c r="F18" s="106">
        <v>678017</v>
      </c>
      <c r="G18" s="107">
        <v>282000</v>
      </c>
      <c r="H18" s="105" t="s">
        <v>57</v>
      </c>
      <c r="I18" s="105" t="s">
        <v>105</v>
      </c>
      <c r="J18" s="108">
        <v>45317</v>
      </c>
    </row>
    <row r="19" spans="1:10" ht="14.4">
      <c r="A19" s="105" t="s">
        <v>53</v>
      </c>
      <c r="B19" s="105" t="s">
        <v>143</v>
      </c>
      <c r="C19" s="105" t="s">
        <v>74</v>
      </c>
      <c r="D19" s="105" t="s">
        <v>75</v>
      </c>
      <c r="E19" s="105" t="s">
        <v>54</v>
      </c>
      <c r="F19" s="106">
        <v>677996</v>
      </c>
      <c r="G19" s="107">
        <v>480000</v>
      </c>
      <c r="H19" s="105" t="s">
        <v>57</v>
      </c>
      <c r="I19" s="105" t="s">
        <v>105</v>
      </c>
      <c r="J19" s="108">
        <v>45317</v>
      </c>
    </row>
    <row r="20" spans="1:10" ht="14.4">
      <c r="A20" s="105" t="s">
        <v>53</v>
      </c>
      <c r="B20" s="105" t="s">
        <v>143</v>
      </c>
      <c r="C20" s="105" t="s">
        <v>76</v>
      </c>
      <c r="D20" s="105" t="s">
        <v>77</v>
      </c>
      <c r="E20" s="105" t="s">
        <v>54</v>
      </c>
      <c r="F20" s="106">
        <v>677445</v>
      </c>
      <c r="G20" s="107">
        <v>414000</v>
      </c>
      <c r="H20" s="105" t="s">
        <v>57</v>
      </c>
      <c r="I20" s="105" t="s">
        <v>105</v>
      </c>
      <c r="J20" s="108">
        <v>45299</v>
      </c>
    </row>
    <row r="21" spans="1:10" ht="14.4">
      <c r="A21" s="105" t="s">
        <v>53</v>
      </c>
      <c r="B21" s="105" t="s">
        <v>143</v>
      </c>
      <c r="C21" s="105" t="s">
        <v>72</v>
      </c>
      <c r="D21" s="105" t="s">
        <v>73</v>
      </c>
      <c r="E21" s="105" t="s">
        <v>54</v>
      </c>
      <c r="F21" s="106">
        <v>677415</v>
      </c>
      <c r="G21" s="107">
        <v>377500</v>
      </c>
      <c r="H21" s="105" t="s">
        <v>57</v>
      </c>
      <c r="I21" s="105" t="s">
        <v>105</v>
      </c>
      <c r="J21" s="108">
        <v>45296</v>
      </c>
    </row>
    <row r="22" spans="1:10" ht="14.4">
      <c r="A22" s="105" t="s">
        <v>53</v>
      </c>
      <c r="B22" s="105" t="s">
        <v>143</v>
      </c>
      <c r="C22" s="105" t="s">
        <v>74</v>
      </c>
      <c r="D22" s="105" t="s">
        <v>75</v>
      </c>
      <c r="E22" s="105" t="s">
        <v>54</v>
      </c>
      <c r="F22" s="106">
        <v>677422</v>
      </c>
      <c r="G22" s="107">
        <v>500000</v>
      </c>
      <c r="H22" s="105" t="s">
        <v>57</v>
      </c>
      <c r="I22" s="105" t="s">
        <v>105</v>
      </c>
      <c r="J22" s="108">
        <v>45296</v>
      </c>
    </row>
    <row r="23" spans="1:10" ht="14.4">
      <c r="A23" s="105" t="s">
        <v>53</v>
      </c>
      <c r="B23" s="105" t="s">
        <v>143</v>
      </c>
      <c r="C23" s="105" t="s">
        <v>74</v>
      </c>
      <c r="D23" s="105" t="s">
        <v>75</v>
      </c>
      <c r="E23" s="105" t="s">
        <v>54</v>
      </c>
      <c r="F23" s="106">
        <v>677857</v>
      </c>
      <c r="G23" s="107">
        <v>579000</v>
      </c>
      <c r="H23" s="105" t="s">
        <v>57</v>
      </c>
      <c r="I23" s="105" t="s">
        <v>105</v>
      </c>
      <c r="J23" s="108">
        <v>45315</v>
      </c>
    </row>
    <row r="24" spans="1:10" ht="14.4">
      <c r="A24" s="105" t="s">
        <v>53</v>
      </c>
      <c r="B24" s="105" t="s">
        <v>143</v>
      </c>
      <c r="C24" s="105" t="s">
        <v>74</v>
      </c>
      <c r="D24" s="105" t="s">
        <v>75</v>
      </c>
      <c r="E24" s="105" t="s">
        <v>54</v>
      </c>
      <c r="F24" s="106">
        <v>677427</v>
      </c>
      <c r="G24" s="107">
        <v>157000</v>
      </c>
      <c r="H24" s="105" t="s">
        <v>57</v>
      </c>
      <c r="I24" s="105" t="s">
        <v>105</v>
      </c>
      <c r="J24" s="108">
        <v>45296</v>
      </c>
    </row>
    <row r="25" spans="1:10" ht="14.4">
      <c r="A25" s="105" t="s">
        <v>53</v>
      </c>
      <c r="B25" s="105" t="s">
        <v>143</v>
      </c>
      <c r="C25" s="105" t="s">
        <v>55</v>
      </c>
      <c r="D25" s="105" t="s">
        <v>56</v>
      </c>
      <c r="E25" s="105" t="s">
        <v>54</v>
      </c>
      <c r="F25" s="106">
        <v>677331</v>
      </c>
      <c r="G25" s="107">
        <v>380000</v>
      </c>
      <c r="H25" s="105" t="s">
        <v>57</v>
      </c>
      <c r="I25" s="105" t="s">
        <v>105</v>
      </c>
      <c r="J25" s="108">
        <v>45293</v>
      </c>
    </row>
    <row r="26" spans="1:10" ht="14.4">
      <c r="A26" s="105" t="s">
        <v>53</v>
      </c>
      <c r="B26" s="105" t="s">
        <v>143</v>
      </c>
      <c r="C26" s="105" t="s">
        <v>72</v>
      </c>
      <c r="D26" s="105" t="s">
        <v>73</v>
      </c>
      <c r="E26" s="105" t="s">
        <v>54</v>
      </c>
      <c r="F26" s="106">
        <v>677486</v>
      </c>
      <c r="G26" s="107">
        <v>320000</v>
      </c>
      <c r="H26" s="105" t="s">
        <v>57</v>
      </c>
      <c r="I26" s="105" t="s">
        <v>105</v>
      </c>
      <c r="J26" s="108">
        <v>45300</v>
      </c>
    </row>
    <row r="27" spans="1:10" ht="14.4">
      <c r="A27" s="105" t="s">
        <v>53</v>
      </c>
      <c r="B27" s="105" t="s">
        <v>143</v>
      </c>
      <c r="C27" s="105" t="s">
        <v>72</v>
      </c>
      <c r="D27" s="105" t="s">
        <v>104</v>
      </c>
      <c r="E27" s="105" t="s">
        <v>54</v>
      </c>
      <c r="F27" s="106">
        <v>678148</v>
      </c>
      <c r="G27" s="107">
        <v>435086</v>
      </c>
      <c r="H27" s="105" t="s">
        <v>105</v>
      </c>
      <c r="I27" s="105" t="s">
        <v>105</v>
      </c>
      <c r="J27" s="108">
        <v>45322</v>
      </c>
    </row>
    <row r="28" spans="1:10" ht="14.4">
      <c r="A28" s="105" t="s">
        <v>53</v>
      </c>
      <c r="B28" s="105" t="s">
        <v>143</v>
      </c>
      <c r="C28" s="105" t="s">
        <v>55</v>
      </c>
      <c r="D28" s="105" t="s">
        <v>56</v>
      </c>
      <c r="E28" s="105" t="s">
        <v>54</v>
      </c>
      <c r="F28" s="106">
        <v>678149</v>
      </c>
      <c r="G28" s="107">
        <v>375000</v>
      </c>
      <c r="H28" s="105" t="s">
        <v>57</v>
      </c>
      <c r="I28" s="105" t="s">
        <v>105</v>
      </c>
      <c r="J28" s="108">
        <v>45322</v>
      </c>
    </row>
    <row r="29" spans="1:10" ht="14.4">
      <c r="A29" s="105" t="s">
        <v>53</v>
      </c>
      <c r="B29" s="105" t="s">
        <v>143</v>
      </c>
      <c r="C29" s="105" t="s">
        <v>72</v>
      </c>
      <c r="D29" s="105" t="s">
        <v>104</v>
      </c>
      <c r="E29" s="105" t="s">
        <v>54</v>
      </c>
      <c r="F29" s="106">
        <v>678142</v>
      </c>
      <c r="G29" s="107">
        <v>403677</v>
      </c>
      <c r="H29" s="105" t="s">
        <v>105</v>
      </c>
      <c r="I29" s="105" t="s">
        <v>105</v>
      </c>
      <c r="J29" s="108">
        <v>45322</v>
      </c>
    </row>
    <row r="30" spans="1:10" ht="14.4">
      <c r="A30" s="105" t="s">
        <v>53</v>
      </c>
      <c r="B30" s="105" t="s">
        <v>143</v>
      </c>
      <c r="C30" s="105" t="s">
        <v>107</v>
      </c>
      <c r="D30" s="105" t="s">
        <v>108</v>
      </c>
      <c r="E30" s="105" t="s">
        <v>54</v>
      </c>
      <c r="F30" s="106">
        <v>678159</v>
      </c>
      <c r="G30" s="107">
        <v>520000</v>
      </c>
      <c r="H30" s="105" t="s">
        <v>57</v>
      </c>
      <c r="I30" s="105" t="s">
        <v>105</v>
      </c>
      <c r="J30" s="108">
        <v>45322</v>
      </c>
    </row>
    <row r="31" spans="1:10" ht="14.4">
      <c r="A31" s="105" t="s">
        <v>53</v>
      </c>
      <c r="B31" s="105" t="s">
        <v>143</v>
      </c>
      <c r="C31" s="105" t="s">
        <v>72</v>
      </c>
      <c r="D31" s="105" t="s">
        <v>78</v>
      </c>
      <c r="E31" s="105" t="s">
        <v>54</v>
      </c>
      <c r="F31" s="106">
        <v>677452</v>
      </c>
      <c r="G31" s="107">
        <v>350000</v>
      </c>
      <c r="H31" s="105" t="s">
        <v>57</v>
      </c>
      <c r="I31" s="105" t="s">
        <v>105</v>
      </c>
      <c r="J31" s="108">
        <v>45299</v>
      </c>
    </row>
    <row r="32" spans="1:10" ht="14.4">
      <c r="A32" s="105" t="s">
        <v>53</v>
      </c>
      <c r="B32" s="105" t="s">
        <v>143</v>
      </c>
      <c r="C32" s="105" t="s">
        <v>55</v>
      </c>
      <c r="D32" s="105" t="s">
        <v>87</v>
      </c>
      <c r="E32" s="105" t="s">
        <v>67</v>
      </c>
      <c r="F32" s="106">
        <v>678105</v>
      </c>
      <c r="G32" s="107">
        <v>337000</v>
      </c>
      <c r="H32" s="105" t="s">
        <v>57</v>
      </c>
      <c r="I32" s="105" t="s">
        <v>105</v>
      </c>
      <c r="J32" s="108">
        <v>45321</v>
      </c>
    </row>
    <row r="33" spans="1:10" ht="14.4">
      <c r="A33" s="105" t="s">
        <v>53</v>
      </c>
      <c r="B33" s="105" t="s">
        <v>143</v>
      </c>
      <c r="C33" s="105" t="s">
        <v>72</v>
      </c>
      <c r="D33" s="105" t="s">
        <v>104</v>
      </c>
      <c r="E33" s="105" t="s">
        <v>54</v>
      </c>
      <c r="F33" s="106">
        <v>678138</v>
      </c>
      <c r="G33" s="107">
        <v>426582</v>
      </c>
      <c r="H33" s="105" t="s">
        <v>105</v>
      </c>
      <c r="I33" s="105" t="s">
        <v>105</v>
      </c>
      <c r="J33" s="108">
        <v>45322</v>
      </c>
    </row>
    <row r="34" spans="1:10" ht="14.4">
      <c r="A34" s="105" t="s">
        <v>81</v>
      </c>
      <c r="B34" s="105" t="s">
        <v>144</v>
      </c>
      <c r="C34" s="105" t="s">
        <v>62</v>
      </c>
      <c r="D34" s="105" t="s">
        <v>82</v>
      </c>
      <c r="E34" s="105" t="s">
        <v>70</v>
      </c>
      <c r="F34" s="106">
        <v>677538</v>
      </c>
      <c r="G34" s="107">
        <v>16000</v>
      </c>
      <c r="H34" s="105" t="s">
        <v>57</v>
      </c>
      <c r="I34" s="105" t="s">
        <v>105</v>
      </c>
      <c r="J34" s="108">
        <v>45301</v>
      </c>
    </row>
    <row r="35" spans="1:10" ht="14.4">
      <c r="A35" s="105" t="s">
        <v>58</v>
      </c>
      <c r="B35" s="105" t="s">
        <v>145</v>
      </c>
      <c r="C35" s="105" t="s">
        <v>64</v>
      </c>
      <c r="D35" s="105" t="s">
        <v>65</v>
      </c>
      <c r="E35" s="105" t="s">
        <v>54</v>
      </c>
      <c r="F35" s="106">
        <v>677374</v>
      </c>
      <c r="G35" s="107">
        <v>360000</v>
      </c>
      <c r="H35" s="105" t="s">
        <v>57</v>
      </c>
      <c r="I35" s="105" t="s">
        <v>105</v>
      </c>
      <c r="J35" s="108">
        <v>45294</v>
      </c>
    </row>
    <row r="36" spans="1:10" ht="14.4">
      <c r="A36" s="105" t="s">
        <v>58</v>
      </c>
      <c r="B36" s="105" t="s">
        <v>145</v>
      </c>
      <c r="C36" s="105" t="s">
        <v>91</v>
      </c>
      <c r="D36" s="105" t="s">
        <v>92</v>
      </c>
      <c r="E36" s="105" t="s">
        <v>67</v>
      </c>
      <c r="F36" s="106">
        <v>677759</v>
      </c>
      <c r="G36" s="107">
        <v>210000</v>
      </c>
      <c r="H36" s="105" t="s">
        <v>57</v>
      </c>
      <c r="I36" s="105" t="s">
        <v>105</v>
      </c>
      <c r="J36" s="108">
        <v>45310</v>
      </c>
    </row>
    <row r="37" spans="1:10" ht="14.4">
      <c r="A37" s="105" t="s">
        <v>58</v>
      </c>
      <c r="B37" s="105" t="s">
        <v>145</v>
      </c>
      <c r="C37" s="105" t="s">
        <v>91</v>
      </c>
      <c r="D37" s="105" t="s">
        <v>92</v>
      </c>
      <c r="E37" s="105" t="s">
        <v>67</v>
      </c>
      <c r="F37" s="106">
        <v>677756</v>
      </c>
      <c r="G37" s="107">
        <v>299000</v>
      </c>
      <c r="H37" s="105" t="s">
        <v>57</v>
      </c>
      <c r="I37" s="105" t="s">
        <v>105</v>
      </c>
      <c r="J37" s="108">
        <v>45310</v>
      </c>
    </row>
    <row r="38" spans="1:10" ht="14.4">
      <c r="A38" s="105" t="s">
        <v>58</v>
      </c>
      <c r="B38" s="105" t="s">
        <v>145</v>
      </c>
      <c r="C38" s="105" t="s">
        <v>91</v>
      </c>
      <c r="D38" s="105" t="s">
        <v>92</v>
      </c>
      <c r="E38" s="105" t="s">
        <v>54</v>
      </c>
      <c r="F38" s="106">
        <v>677753</v>
      </c>
      <c r="G38" s="107">
        <v>360000</v>
      </c>
      <c r="H38" s="105" t="s">
        <v>57</v>
      </c>
      <c r="I38" s="105" t="s">
        <v>105</v>
      </c>
      <c r="J38" s="108">
        <v>45310</v>
      </c>
    </row>
    <row r="39" spans="1:10" ht="14.4">
      <c r="A39" s="105" t="s">
        <v>58</v>
      </c>
      <c r="B39" s="105" t="s">
        <v>145</v>
      </c>
      <c r="C39" s="105" t="s">
        <v>91</v>
      </c>
      <c r="D39" s="105" t="s">
        <v>93</v>
      </c>
      <c r="E39" s="105" t="s">
        <v>70</v>
      </c>
      <c r="F39" s="106">
        <v>677747</v>
      </c>
      <c r="G39" s="107">
        <v>64000</v>
      </c>
      <c r="H39" s="105" t="s">
        <v>57</v>
      </c>
      <c r="I39" s="105" t="s">
        <v>105</v>
      </c>
      <c r="J39" s="108">
        <v>45310</v>
      </c>
    </row>
    <row r="40" spans="1:10" ht="14.4">
      <c r="A40" s="105" t="s">
        <v>58</v>
      </c>
      <c r="B40" s="105" t="s">
        <v>145</v>
      </c>
      <c r="C40" s="105" t="s">
        <v>68</v>
      </c>
      <c r="D40" s="105" t="s">
        <v>71</v>
      </c>
      <c r="E40" s="105" t="s">
        <v>70</v>
      </c>
      <c r="F40" s="106">
        <v>677410</v>
      </c>
      <c r="G40" s="107">
        <v>112750</v>
      </c>
      <c r="H40" s="105" t="s">
        <v>57</v>
      </c>
      <c r="I40" s="105" t="s">
        <v>105</v>
      </c>
      <c r="J40" s="108">
        <v>45296</v>
      </c>
    </row>
    <row r="41" spans="1:10" ht="14.4">
      <c r="A41" s="105" t="s">
        <v>58</v>
      </c>
      <c r="B41" s="105" t="s">
        <v>145</v>
      </c>
      <c r="C41" s="105" t="s">
        <v>55</v>
      </c>
      <c r="D41" s="105" t="s">
        <v>79</v>
      </c>
      <c r="E41" s="105" t="s">
        <v>54</v>
      </c>
      <c r="F41" s="106">
        <v>677518</v>
      </c>
      <c r="G41" s="107">
        <v>450000</v>
      </c>
      <c r="H41" s="105" t="s">
        <v>57</v>
      </c>
      <c r="I41" s="105" t="s">
        <v>105</v>
      </c>
      <c r="J41" s="108">
        <v>45301</v>
      </c>
    </row>
    <row r="42" spans="1:10" ht="14.4">
      <c r="A42" s="105" t="s">
        <v>58</v>
      </c>
      <c r="B42" s="105" t="s">
        <v>145</v>
      </c>
      <c r="C42" s="105" t="s">
        <v>91</v>
      </c>
      <c r="D42" s="105" t="s">
        <v>92</v>
      </c>
      <c r="E42" s="105" t="s">
        <v>54</v>
      </c>
      <c r="F42" s="106">
        <v>677653</v>
      </c>
      <c r="G42" s="107">
        <v>310000</v>
      </c>
      <c r="H42" s="105" t="s">
        <v>57</v>
      </c>
      <c r="I42" s="105" t="s">
        <v>105</v>
      </c>
      <c r="J42" s="108">
        <v>45308</v>
      </c>
    </row>
    <row r="43" spans="1:10" ht="14.4">
      <c r="A43" s="105" t="s">
        <v>58</v>
      </c>
      <c r="B43" s="105" t="s">
        <v>145</v>
      </c>
      <c r="C43" s="105" t="s">
        <v>83</v>
      </c>
      <c r="D43" s="105" t="s">
        <v>94</v>
      </c>
      <c r="E43" s="105" t="s">
        <v>67</v>
      </c>
      <c r="F43" s="106">
        <v>677706</v>
      </c>
      <c r="G43" s="107">
        <v>290000</v>
      </c>
      <c r="H43" s="105" t="s">
        <v>57</v>
      </c>
      <c r="I43" s="105" t="s">
        <v>105</v>
      </c>
      <c r="J43" s="108">
        <v>45309</v>
      </c>
    </row>
    <row r="44" spans="1:10" ht="14.4">
      <c r="A44" s="105" t="s">
        <v>58</v>
      </c>
      <c r="B44" s="105" t="s">
        <v>145</v>
      </c>
      <c r="C44" s="105" t="s">
        <v>91</v>
      </c>
      <c r="D44" s="105" t="s">
        <v>93</v>
      </c>
      <c r="E44" s="105" t="s">
        <v>54</v>
      </c>
      <c r="F44" s="106">
        <v>677657</v>
      </c>
      <c r="G44" s="107">
        <v>325000</v>
      </c>
      <c r="H44" s="105" t="s">
        <v>57</v>
      </c>
      <c r="I44" s="105" t="s">
        <v>105</v>
      </c>
      <c r="J44" s="108">
        <v>45308</v>
      </c>
    </row>
    <row r="45" spans="1:10" ht="14.4">
      <c r="A45" s="105" t="s">
        <v>58</v>
      </c>
      <c r="B45" s="105" t="s">
        <v>145</v>
      </c>
      <c r="C45" s="105" t="s">
        <v>55</v>
      </c>
      <c r="D45" s="105" t="s">
        <v>79</v>
      </c>
      <c r="E45" s="105" t="s">
        <v>54</v>
      </c>
      <c r="F45" s="106">
        <v>677547</v>
      </c>
      <c r="G45" s="107">
        <v>530000</v>
      </c>
      <c r="H45" s="105" t="s">
        <v>57</v>
      </c>
      <c r="I45" s="105" t="s">
        <v>105</v>
      </c>
      <c r="J45" s="108">
        <v>45301</v>
      </c>
    </row>
    <row r="46" spans="1:10" ht="14.4">
      <c r="A46" s="105" t="s">
        <v>58</v>
      </c>
      <c r="B46" s="105" t="s">
        <v>145</v>
      </c>
      <c r="C46" s="105" t="s">
        <v>91</v>
      </c>
      <c r="D46" s="105" t="s">
        <v>92</v>
      </c>
      <c r="E46" s="105" t="s">
        <v>54</v>
      </c>
      <c r="F46" s="106">
        <v>678161</v>
      </c>
      <c r="G46" s="107">
        <v>302000</v>
      </c>
      <c r="H46" s="105" t="s">
        <v>57</v>
      </c>
      <c r="I46" s="105" t="s">
        <v>105</v>
      </c>
      <c r="J46" s="108">
        <v>45322</v>
      </c>
    </row>
    <row r="47" spans="1:10" ht="14.4">
      <c r="A47" s="105" t="s">
        <v>58</v>
      </c>
      <c r="B47" s="105" t="s">
        <v>145</v>
      </c>
      <c r="C47" s="105" t="s">
        <v>83</v>
      </c>
      <c r="D47" s="105" t="s">
        <v>84</v>
      </c>
      <c r="E47" s="105" t="s">
        <v>54</v>
      </c>
      <c r="F47" s="106">
        <v>677582</v>
      </c>
      <c r="G47" s="107">
        <v>420000</v>
      </c>
      <c r="H47" s="105" t="s">
        <v>57</v>
      </c>
      <c r="I47" s="105" t="s">
        <v>105</v>
      </c>
      <c r="J47" s="108">
        <v>45303</v>
      </c>
    </row>
    <row r="48" spans="1:10" ht="14.4">
      <c r="A48" s="105" t="s">
        <v>58</v>
      </c>
      <c r="B48" s="105" t="s">
        <v>145</v>
      </c>
      <c r="C48" s="105" t="s">
        <v>55</v>
      </c>
      <c r="D48" s="105" t="s">
        <v>79</v>
      </c>
      <c r="E48" s="105" t="s">
        <v>54</v>
      </c>
      <c r="F48" s="106">
        <v>677521</v>
      </c>
      <c r="G48" s="107">
        <v>485000</v>
      </c>
      <c r="H48" s="105" t="s">
        <v>57</v>
      </c>
      <c r="I48" s="105" t="s">
        <v>105</v>
      </c>
      <c r="J48" s="108">
        <v>45301</v>
      </c>
    </row>
    <row r="49" spans="1:10" ht="14.4">
      <c r="A49" s="105" t="s">
        <v>58</v>
      </c>
      <c r="B49" s="105" t="s">
        <v>145</v>
      </c>
      <c r="C49" s="105" t="s">
        <v>91</v>
      </c>
      <c r="D49" s="105" t="s">
        <v>92</v>
      </c>
      <c r="E49" s="105" t="s">
        <v>67</v>
      </c>
      <c r="F49" s="106">
        <v>677986</v>
      </c>
      <c r="G49" s="107">
        <v>290000</v>
      </c>
      <c r="H49" s="105" t="s">
        <v>57</v>
      </c>
      <c r="I49" s="105" t="s">
        <v>105</v>
      </c>
      <c r="J49" s="108">
        <v>45316</v>
      </c>
    </row>
    <row r="50" spans="1:10" ht="14.4">
      <c r="A50" s="105" t="s">
        <v>58</v>
      </c>
      <c r="B50" s="105" t="s">
        <v>145</v>
      </c>
      <c r="C50" s="105" t="s">
        <v>91</v>
      </c>
      <c r="D50" s="105" t="s">
        <v>92</v>
      </c>
      <c r="E50" s="105" t="s">
        <v>54</v>
      </c>
      <c r="F50" s="106">
        <v>678078</v>
      </c>
      <c r="G50" s="107">
        <v>430000</v>
      </c>
      <c r="H50" s="105" t="s">
        <v>57</v>
      </c>
      <c r="I50" s="105" t="s">
        <v>105</v>
      </c>
      <c r="J50" s="108">
        <v>45320</v>
      </c>
    </row>
    <row r="51" spans="1:10" ht="14.4">
      <c r="A51" s="105" t="s">
        <v>58</v>
      </c>
      <c r="B51" s="105" t="s">
        <v>145</v>
      </c>
      <c r="C51" s="105" t="s">
        <v>55</v>
      </c>
      <c r="D51" s="105" t="s">
        <v>100</v>
      </c>
      <c r="E51" s="105" t="s">
        <v>54</v>
      </c>
      <c r="F51" s="106">
        <v>678074</v>
      </c>
      <c r="G51" s="107">
        <v>325000</v>
      </c>
      <c r="H51" s="105" t="s">
        <v>57</v>
      </c>
      <c r="I51" s="105" t="s">
        <v>105</v>
      </c>
      <c r="J51" s="108">
        <v>45320</v>
      </c>
    </row>
    <row r="52" spans="1:10" ht="14.4">
      <c r="A52" s="105" t="s">
        <v>58</v>
      </c>
      <c r="B52" s="105" t="s">
        <v>145</v>
      </c>
      <c r="C52" s="105" t="s">
        <v>55</v>
      </c>
      <c r="D52" s="105" t="s">
        <v>79</v>
      </c>
      <c r="E52" s="105" t="s">
        <v>54</v>
      </c>
      <c r="F52" s="106">
        <v>678058</v>
      </c>
      <c r="G52" s="107">
        <v>400000</v>
      </c>
      <c r="H52" s="105" t="s">
        <v>57</v>
      </c>
      <c r="I52" s="105" t="s">
        <v>105</v>
      </c>
      <c r="J52" s="108">
        <v>45320</v>
      </c>
    </row>
    <row r="53" spans="1:10" ht="14.4">
      <c r="A53" s="105" t="s">
        <v>58</v>
      </c>
      <c r="B53" s="105" t="s">
        <v>145</v>
      </c>
      <c r="C53" s="105" t="s">
        <v>83</v>
      </c>
      <c r="D53" s="105" t="s">
        <v>84</v>
      </c>
      <c r="E53" s="105" t="s">
        <v>54</v>
      </c>
      <c r="F53" s="106">
        <v>678133</v>
      </c>
      <c r="G53" s="107">
        <v>212500</v>
      </c>
      <c r="H53" s="105" t="s">
        <v>57</v>
      </c>
      <c r="I53" s="105" t="s">
        <v>105</v>
      </c>
      <c r="J53" s="108">
        <v>45322</v>
      </c>
    </row>
    <row r="54" spans="1:10" ht="14.4">
      <c r="A54" s="105" t="s">
        <v>58</v>
      </c>
      <c r="B54" s="105" t="s">
        <v>145</v>
      </c>
      <c r="C54" s="105" t="s">
        <v>91</v>
      </c>
      <c r="D54" s="105" t="s">
        <v>92</v>
      </c>
      <c r="E54" s="105" t="s">
        <v>70</v>
      </c>
      <c r="F54" s="106">
        <v>678030</v>
      </c>
      <c r="G54" s="107">
        <v>84900</v>
      </c>
      <c r="H54" s="105" t="s">
        <v>57</v>
      </c>
      <c r="I54" s="105" t="s">
        <v>105</v>
      </c>
      <c r="J54" s="108">
        <v>45317</v>
      </c>
    </row>
    <row r="55" spans="1:10" ht="14.4">
      <c r="A55" s="105" t="s">
        <v>58</v>
      </c>
      <c r="B55" s="105" t="s">
        <v>145</v>
      </c>
      <c r="C55" s="105" t="s">
        <v>96</v>
      </c>
      <c r="D55" s="105" t="s">
        <v>97</v>
      </c>
      <c r="E55" s="105" t="s">
        <v>67</v>
      </c>
      <c r="F55" s="106">
        <v>677794</v>
      </c>
      <c r="G55" s="107">
        <v>329000</v>
      </c>
      <c r="H55" s="105" t="s">
        <v>57</v>
      </c>
      <c r="I55" s="105" t="s">
        <v>105</v>
      </c>
      <c r="J55" s="108">
        <v>45313</v>
      </c>
    </row>
    <row r="56" spans="1:10" ht="14.4">
      <c r="A56" s="105" t="s">
        <v>58</v>
      </c>
      <c r="B56" s="105" t="s">
        <v>145</v>
      </c>
      <c r="C56" s="105" t="s">
        <v>91</v>
      </c>
      <c r="D56" s="105" t="s">
        <v>93</v>
      </c>
      <c r="E56" s="105" t="s">
        <v>54</v>
      </c>
      <c r="F56" s="106">
        <v>678005</v>
      </c>
      <c r="G56" s="107">
        <v>499999</v>
      </c>
      <c r="H56" s="105" t="s">
        <v>57</v>
      </c>
      <c r="I56" s="105" t="s">
        <v>105</v>
      </c>
      <c r="J56" s="108">
        <v>45317</v>
      </c>
    </row>
    <row r="57" spans="1:10" ht="14.4">
      <c r="A57" s="105" t="s">
        <v>58</v>
      </c>
      <c r="B57" s="105" t="s">
        <v>145</v>
      </c>
      <c r="C57" s="105" t="s">
        <v>96</v>
      </c>
      <c r="D57" s="105" t="s">
        <v>97</v>
      </c>
      <c r="E57" s="105" t="s">
        <v>70</v>
      </c>
      <c r="F57" s="106">
        <v>678003</v>
      </c>
      <c r="G57" s="107">
        <v>29900</v>
      </c>
      <c r="H57" s="105" t="s">
        <v>57</v>
      </c>
      <c r="I57" s="105" t="s">
        <v>105</v>
      </c>
      <c r="J57" s="108">
        <v>45317</v>
      </c>
    </row>
    <row r="58" spans="1:10" ht="14.4">
      <c r="A58" s="105" t="s">
        <v>58</v>
      </c>
      <c r="B58" s="105" t="s">
        <v>145</v>
      </c>
      <c r="C58" s="105" t="s">
        <v>59</v>
      </c>
      <c r="D58" s="105" t="s">
        <v>60</v>
      </c>
      <c r="E58" s="105" t="s">
        <v>54</v>
      </c>
      <c r="F58" s="106">
        <v>677335</v>
      </c>
      <c r="G58" s="107">
        <v>275000</v>
      </c>
      <c r="H58" s="105" t="s">
        <v>57</v>
      </c>
      <c r="I58" s="105" t="s">
        <v>105</v>
      </c>
      <c r="J58" s="108">
        <v>45293</v>
      </c>
    </row>
    <row r="59" spans="1:10" ht="14.4">
      <c r="A59" s="105" t="s">
        <v>58</v>
      </c>
      <c r="B59" s="105" t="s">
        <v>145</v>
      </c>
      <c r="C59" s="105" t="s">
        <v>59</v>
      </c>
      <c r="D59" s="105" t="s">
        <v>60</v>
      </c>
      <c r="E59" s="105" t="s">
        <v>54</v>
      </c>
      <c r="F59" s="106">
        <v>678115</v>
      </c>
      <c r="G59" s="107">
        <v>410000</v>
      </c>
      <c r="H59" s="105" t="s">
        <v>57</v>
      </c>
      <c r="I59" s="105" t="s">
        <v>105</v>
      </c>
      <c r="J59" s="108">
        <v>45321</v>
      </c>
    </row>
    <row r="60" spans="1:10" ht="14.4">
      <c r="A60" s="105" t="s">
        <v>58</v>
      </c>
      <c r="B60" s="105" t="s">
        <v>145</v>
      </c>
      <c r="C60" s="105" t="s">
        <v>55</v>
      </c>
      <c r="D60" s="105" t="s">
        <v>100</v>
      </c>
      <c r="E60" s="105" t="s">
        <v>67</v>
      </c>
      <c r="F60" s="106">
        <v>677998</v>
      </c>
      <c r="G60" s="107">
        <v>310000</v>
      </c>
      <c r="H60" s="105" t="s">
        <v>57</v>
      </c>
      <c r="I60" s="105" t="s">
        <v>105</v>
      </c>
      <c r="J60" s="108">
        <v>45317</v>
      </c>
    </row>
    <row r="61" spans="1:10" ht="14.4">
      <c r="A61" s="105" t="s">
        <v>58</v>
      </c>
      <c r="B61" s="105" t="s">
        <v>145</v>
      </c>
      <c r="C61" s="105" t="s">
        <v>55</v>
      </c>
      <c r="D61" s="105" t="s">
        <v>100</v>
      </c>
      <c r="E61" s="105" t="s">
        <v>54</v>
      </c>
      <c r="F61" s="106">
        <v>678028</v>
      </c>
      <c r="G61" s="107">
        <v>489900</v>
      </c>
      <c r="H61" s="105" t="s">
        <v>57</v>
      </c>
      <c r="I61" s="105" t="s">
        <v>105</v>
      </c>
      <c r="J61" s="108">
        <v>45317</v>
      </c>
    </row>
    <row r="62" spans="1:10" ht="14.4">
      <c r="A62" s="105" t="s">
        <v>58</v>
      </c>
      <c r="B62" s="105" t="s">
        <v>145</v>
      </c>
      <c r="C62" s="105" t="s">
        <v>59</v>
      </c>
      <c r="D62" s="105" t="s">
        <v>60</v>
      </c>
      <c r="E62" s="105" t="s">
        <v>54</v>
      </c>
      <c r="F62" s="106">
        <v>678010</v>
      </c>
      <c r="G62" s="107">
        <v>326000</v>
      </c>
      <c r="H62" s="105" t="s">
        <v>57</v>
      </c>
      <c r="I62" s="105" t="s">
        <v>105</v>
      </c>
      <c r="J62" s="108">
        <v>45317</v>
      </c>
    </row>
    <row r="63" spans="1:10" ht="14.4">
      <c r="A63" s="105" t="s">
        <v>58</v>
      </c>
      <c r="B63" s="105" t="s">
        <v>145</v>
      </c>
      <c r="C63" s="105" t="s">
        <v>91</v>
      </c>
      <c r="D63" s="105" t="s">
        <v>92</v>
      </c>
      <c r="E63" s="105" t="s">
        <v>54</v>
      </c>
      <c r="F63" s="106">
        <v>677973</v>
      </c>
      <c r="G63" s="107">
        <v>490000</v>
      </c>
      <c r="H63" s="105" t="s">
        <v>57</v>
      </c>
      <c r="I63" s="105" t="s">
        <v>105</v>
      </c>
      <c r="J63" s="108">
        <v>45316</v>
      </c>
    </row>
    <row r="64" spans="1:10" ht="14.4">
      <c r="A64" s="105" t="s">
        <v>58</v>
      </c>
      <c r="B64" s="105" t="s">
        <v>145</v>
      </c>
      <c r="C64" s="105" t="s">
        <v>91</v>
      </c>
      <c r="D64" s="105" t="s">
        <v>92</v>
      </c>
      <c r="E64" s="105" t="s">
        <v>54</v>
      </c>
      <c r="F64" s="106">
        <v>677971</v>
      </c>
      <c r="G64" s="107">
        <v>399000</v>
      </c>
      <c r="H64" s="105" t="s">
        <v>57</v>
      </c>
      <c r="I64" s="105" t="s">
        <v>105</v>
      </c>
      <c r="J64" s="108">
        <v>45316</v>
      </c>
    </row>
    <row r="65" spans="1:10" ht="14.4">
      <c r="A65" s="105" t="s">
        <v>58</v>
      </c>
      <c r="B65" s="105" t="s">
        <v>145</v>
      </c>
      <c r="C65" s="105" t="s">
        <v>55</v>
      </c>
      <c r="D65" s="105" t="s">
        <v>100</v>
      </c>
      <c r="E65" s="105" t="s">
        <v>54</v>
      </c>
      <c r="F65" s="106">
        <v>677912</v>
      </c>
      <c r="G65" s="107">
        <v>95000</v>
      </c>
      <c r="H65" s="105" t="s">
        <v>57</v>
      </c>
      <c r="I65" s="105" t="s">
        <v>105</v>
      </c>
      <c r="J65" s="108">
        <v>45315</v>
      </c>
    </row>
    <row r="66" spans="1:10" ht="14.4">
      <c r="A66" s="105" t="s">
        <v>58</v>
      </c>
      <c r="B66" s="105" t="s">
        <v>145</v>
      </c>
      <c r="C66" s="105" t="s">
        <v>91</v>
      </c>
      <c r="D66" s="105" t="s">
        <v>103</v>
      </c>
      <c r="E66" s="105" t="s">
        <v>54</v>
      </c>
      <c r="F66" s="106">
        <v>678025</v>
      </c>
      <c r="G66" s="107">
        <v>360000</v>
      </c>
      <c r="H66" s="105" t="s">
        <v>57</v>
      </c>
      <c r="I66" s="105" t="s">
        <v>105</v>
      </c>
      <c r="J66" s="108">
        <v>45317</v>
      </c>
    </row>
    <row r="67" spans="1:10" ht="14.4">
      <c r="A67" s="105" t="s">
        <v>58</v>
      </c>
      <c r="B67" s="105" t="s">
        <v>145</v>
      </c>
      <c r="C67" s="105" t="s">
        <v>55</v>
      </c>
      <c r="D67" s="105" t="s">
        <v>100</v>
      </c>
      <c r="E67" s="105" t="s">
        <v>54</v>
      </c>
      <c r="F67" s="106">
        <v>677913</v>
      </c>
      <c r="G67" s="107">
        <v>112000</v>
      </c>
      <c r="H67" s="105" t="s">
        <v>57</v>
      </c>
      <c r="I67" s="105" t="s">
        <v>105</v>
      </c>
      <c r="J67" s="108">
        <v>45315</v>
      </c>
    </row>
    <row r="68" spans="1:10" ht="14.4">
      <c r="A68" s="105" t="s">
        <v>58</v>
      </c>
      <c r="B68" s="105" t="s">
        <v>145</v>
      </c>
      <c r="C68" s="105" t="s">
        <v>59</v>
      </c>
      <c r="D68" s="105" t="s">
        <v>60</v>
      </c>
      <c r="E68" s="105" t="s">
        <v>101</v>
      </c>
      <c r="F68" s="106">
        <v>677929</v>
      </c>
      <c r="G68" s="107">
        <v>480000</v>
      </c>
      <c r="H68" s="105" t="s">
        <v>57</v>
      </c>
      <c r="I68" s="105" t="s">
        <v>105</v>
      </c>
      <c r="J68" s="108">
        <v>45315</v>
      </c>
    </row>
    <row r="69" spans="1:10" ht="14.4">
      <c r="A69" s="105" t="s">
        <v>58</v>
      </c>
      <c r="B69" s="105" t="s">
        <v>145</v>
      </c>
      <c r="C69" s="105" t="s">
        <v>59</v>
      </c>
      <c r="D69" s="105" t="s">
        <v>60</v>
      </c>
      <c r="E69" s="105" t="s">
        <v>54</v>
      </c>
      <c r="F69" s="106">
        <v>677975</v>
      </c>
      <c r="G69" s="107">
        <v>394500</v>
      </c>
      <c r="H69" s="105" t="s">
        <v>57</v>
      </c>
      <c r="I69" s="105" t="s">
        <v>105</v>
      </c>
      <c r="J69" s="108">
        <v>45316</v>
      </c>
    </row>
    <row r="70" spans="1:10" ht="14.4">
      <c r="A70" s="105" t="s">
        <v>58</v>
      </c>
      <c r="B70" s="105" t="s">
        <v>145</v>
      </c>
      <c r="C70" s="105" t="s">
        <v>96</v>
      </c>
      <c r="D70" s="105" t="s">
        <v>97</v>
      </c>
      <c r="E70" s="105" t="s">
        <v>70</v>
      </c>
      <c r="F70" s="106">
        <v>677811</v>
      </c>
      <c r="G70" s="107">
        <v>145000</v>
      </c>
      <c r="H70" s="105" t="s">
        <v>57</v>
      </c>
      <c r="I70" s="105" t="s">
        <v>105</v>
      </c>
      <c r="J70" s="108">
        <v>45314</v>
      </c>
    </row>
    <row r="71" spans="1:10" ht="14.4">
      <c r="A71" s="105" t="s">
        <v>58</v>
      </c>
      <c r="B71" s="105" t="s">
        <v>145</v>
      </c>
      <c r="C71" s="105" t="s">
        <v>91</v>
      </c>
      <c r="D71" s="105" t="s">
        <v>92</v>
      </c>
      <c r="E71" s="105" t="s">
        <v>54</v>
      </c>
      <c r="F71" s="106">
        <v>677933</v>
      </c>
      <c r="G71" s="107">
        <v>145000</v>
      </c>
      <c r="H71" s="105" t="s">
        <v>57</v>
      </c>
      <c r="I71" s="105" t="s">
        <v>105</v>
      </c>
      <c r="J71" s="108">
        <v>45315</v>
      </c>
    </row>
    <row r="72" spans="1:10" ht="14.4">
      <c r="A72" s="105" t="s">
        <v>58</v>
      </c>
      <c r="B72" s="105" t="s">
        <v>145</v>
      </c>
      <c r="C72" s="105" t="s">
        <v>59</v>
      </c>
      <c r="D72" s="105" t="s">
        <v>60</v>
      </c>
      <c r="E72" s="105" t="s">
        <v>54</v>
      </c>
      <c r="F72" s="106">
        <v>677820</v>
      </c>
      <c r="G72" s="107">
        <v>390000</v>
      </c>
      <c r="H72" s="105" t="s">
        <v>57</v>
      </c>
      <c r="I72" s="105" t="s">
        <v>105</v>
      </c>
      <c r="J72" s="108">
        <v>45314</v>
      </c>
    </row>
    <row r="73" spans="1:10" ht="14.4">
      <c r="A73" s="105" t="s">
        <v>66</v>
      </c>
      <c r="B73" s="105" t="s">
        <v>146</v>
      </c>
      <c r="C73" s="105" t="s">
        <v>91</v>
      </c>
      <c r="D73" s="105" t="s">
        <v>106</v>
      </c>
      <c r="E73" s="105" t="s">
        <v>54</v>
      </c>
      <c r="F73" s="106">
        <v>678143</v>
      </c>
      <c r="G73" s="107">
        <v>160000</v>
      </c>
      <c r="H73" s="105" t="s">
        <v>57</v>
      </c>
      <c r="I73" s="105" t="s">
        <v>105</v>
      </c>
      <c r="J73" s="108">
        <v>45322</v>
      </c>
    </row>
    <row r="74" spans="1:10" ht="14.4">
      <c r="A74" s="105" t="s">
        <v>66</v>
      </c>
      <c r="B74" s="105" t="s">
        <v>146</v>
      </c>
      <c r="C74" s="105" t="s">
        <v>55</v>
      </c>
      <c r="D74" s="105" t="s">
        <v>88</v>
      </c>
      <c r="E74" s="105" t="s">
        <v>67</v>
      </c>
      <c r="F74" s="106">
        <v>677859</v>
      </c>
      <c r="G74" s="107">
        <v>338600</v>
      </c>
      <c r="H74" s="105" t="s">
        <v>57</v>
      </c>
      <c r="I74" s="105" t="s">
        <v>105</v>
      </c>
      <c r="J74" s="108">
        <v>45315</v>
      </c>
    </row>
    <row r="75" spans="1:10" ht="14.4">
      <c r="A75" s="105" t="s">
        <v>66</v>
      </c>
      <c r="B75" s="105" t="s">
        <v>146</v>
      </c>
      <c r="C75" s="105" t="s">
        <v>59</v>
      </c>
      <c r="D75" s="105" t="s">
        <v>80</v>
      </c>
      <c r="E75" s="105" t="s">
        <v>54</v>
      </c>
      <c r="F75" s="106">
        <v>678180</v>
      </c>
      <c r="G75" s="107">
        <v>310000</v>
      </c>
      <c r="H75" s="105" t="s">
        <v>57</v>
      </c>
      <c r="I75" s="105" t="s">
        <v>105</v>
      </c>
      <c r="J75" s="108">
        <v>45322</v>
      </c>
    </row>
    <row r="76" spans="1:10" ht="14.4">
      <c r="A76" s="105" t="s">
        <v>66</v>
      </c>
      <c r="B76" s="105" t="s">
        <v>146</v>
      </c>
      <c r="C76" s="105" t="s">
        <v>68</v>
      </c>
      <c r="D76" s="105" t="s">
        <v>69</v>
      </c>
      <c r="E76" s="105" t="s">
        <v>67</v>
      </c>
      <c r="F76" s="106">
        <v>677403</v>
      </c>
      <c r="G76" s="107">
        <v>80000</v>
      </c>
      <c r="H76" s="105" t="s">
        <v>57</v>
      </c>
      <c r="I76" s="105" t="s">
        <v>105</v>
      </c>
      <c r="J76" s="108">
        <v>45295</v>
      </c>
    </row>
    <row r="77" spans="1:10" ht="14.4">
      <c r="A77" s="105" t="s">
        <v>66</v>
      </c>
      <c r="B77" s="105" t="s">
        <v>146</v>
      </c>
      <c r="C77" s="105" t="s">
        <v>59</v>
      </c>
      <c r="D77" s="105" t="s">
        <v>80</v>
      </c>
      <c r="E77" s="105" t="s">
        <v>54</v>
      </c>
      <c r="F77" s="106">
        <v>678177</v>
      </c>
      <c r="G77" s="107">
        <v>328000</v>
      </c>
      <c r="H77" s="105" t="s">
        <v>57</v>
      </c>
      <c r="I77" s="105" t="s">
        <v>105</v>
      </c>
      <c r="J77" s="108">
        <v>45322</v>
      </c>
    </row>
    <row r="78" spans="1:10" ht="14.4">
      <c r="A78" s="105" t="s">
        <v>66</v>
      </c>
      <c r="B78" s="105" t="s">
        <v>146</v>
      </c>
      <c r="C78" s="105" t="s">
        <v>59</v>
      </c>
      <c r="D78" s="105" t="s">
        <v>80</v>
      </c>
      <c r="E78" s="105" t="s">
        <v>54</v>
      </c>
      <c r="F78" s="106">
        <v>678126</v>
      </c>
      <c r="G78" s="107">
        <v>420000</v>
      </c>
      <c r="H78" s="105" t="s">
        <v>57</v>
      </c>
      <c r="I78" s="105" t="s">
        <v>105</v>
      </c>
      <c r="J78" s="108">
        <v>45321</v>
      </c>
    </row>
    <row r="79" spans="1:10" ht="14.4">
      <c r="A79" s="105" t="s">
        <v>66</v>
      </c>
      <c r="B79" s="105" t="s">
        <v>146</v>
      </c>
      <c r="C79" s="105" t="s">
        <v>59</v>
      </c>
      <c r="D79" s="105" t="s">
        <v>80</v>
      </c>
      <c r="E79" s="105" t="s">
        <v>54</v>
      </c>
      <c r="F79" s="106">
        <v>677529</v>
      </c>
      <c r="G79" s="107">
        <v>350000</v>
      </c>
      <c r="H79" s="105" t="s">
        <v>57</v>
      </c>
      <c r="I79" s="105" t="s">
        <v>105</v>
      </c>
      <c r="J79" s="108">
        <v>45301</v>
      </c>
    </row>
    <row r="80" spans="1:10" ht="14.4">
      <c r="A80" s="105" t="s">
        <v>66</v>
      </c>
      <c r="B80" s="105" t="s">
        <v>146</v>
      </c>
      <c r="C80" s="105" t="s">
        <v>64</v>
      </c>
      <c r="D80" s="105" t="s">
        <v>98</v>
      </c>
      <c r="E80" s="105" t="s">
        <v>54</v>
      </c>
      <c r="F80" s="106">
        <v>678054</v>
      </c>
      <c r="G80" s="107">
        <v>350000</v>
      </c>
      <c r="H80" s="105" t="s">
        <v>57</v>
      </c>
      <c r="I80" s="105" t="s">
        <v>105</v>
      </c>
      <c r="J80" s="108">
        <v>45320</v>
      </c>
    </row>
    <row r="81" spans="1:10" ht="14.4">
      <c r="A81" s="105" t="s">
        <v>66</v>
      </c>
      <c r="B81" s="105" t="s">
        <v>146</v>
      </c>
      <c r="C81" s="105" t="s">
        <v>64</v>
      </c>
      <c r="D81" s="105" t="s">
        <v>98</v>
      </c>
      <c r="E81" s="105" t="s">
        <v>70</v>
      </c>
      <c r="F81" s="106">
        <v>677798</v>
      </c>
      <c r="G81" s="107">
        <v>33000</v>
      </c>
      <c r="H81" s="105" t="s">
        <v>57</v>
      </c>
      <c r="I81" s="105" t="s">
        <v>105</v>
      </c>
      <c r="J81" s="108">
        <v>45313</v>
      </c>
    </row>
    <row r="82" spans="1:10" ht="14.4">
      <c r="A82" s="105" t="s">
        <v>66</v>
      </c>
      <c r="B82" s="105" t="s">
        <v>146</v>
      </c>
      <c r="C82" s="105" t="s">
        <v>85</v>
      </c>
      <c r="D82" s="105" t="s">
        <v>86</v>
      </c>
      <c r="E82" s="105" t="s">
        <v>70</v>
      </c>
      <c r="F82" s="106">
        <v>677589</v>
      </c>
      <c r="G82" s="107">
        <v>65000</v>
      </c>
      <c r="H82" s="105" t="s">
        <v>57</v>
      </c>
      <c r="I82" s="105" t="s">
        <v>105</v>
      </c>
      <c r="J82" s="108">
        <v>45303</v>
      </c>
    </row>
    <row r="83" spans="1:10" ht="14.4">
      <c r="A83" s="105" t="s">
        <v>66</v>
      </c>
      <c r="B83" s="105" t="s">
        <v>146</v>
      </c>
      <c r="C83" s="105" t="s">
        <v>55</v>
      </c>
      <c r="D83" s="105" t="s">
        <v>88</v>
      </c>
      <c r="E83" s="105" t="s">
        <v>54</v>
      </c>
      <c r="F83" s="106">
        <v>677624</v>
      </c>
      <c r="G83" s="107">
        <v>520000</v>
      </c>
      <c r="H83" s="105" t="s">
        <v>57</v>
      </c>
      <c r="I83" s="105" t="s">
        <v>105</v>
      </c>
      <c r="J83" s="108">
        <v>45307</v>
      </c>
    </row>
    <row r="84" spans="1:10" ht="14.4">
      <c r="A84" s="105" t="s">
        <v>66</v>
      </c>
      <c r="B84" s="105" t="s">
        <v>146</v>
      </c>
      <c r="C84" s="105" t="s">
        <v>59</v>
      </c>
      <c r="D84" s="105" t="s">
        <v>80</v>
      </c>
      <c r="E84" s="105" t="s">
        <v>54</v>
      </c>
      <c r="F84" s="106">
        <v>678002</v>
      </c>
      <c r="G84" s="107">
        <v>409000</v>
      </c>
      <c r="H84" s="105" t="s">
        <v>57</v>
      </c>
      <c r="I84" s="105" t="s">
        <v>105</v>
      </c>
      <c r="J84" s="108">
        <v>45317</v>
      </c>
    </row>
    <row r="85" spans="1:10" ht="14.4">
      <c r="A85" s="105" t="s">
        <v>66</v>
      </c>
      <c r="B85" s="105" t="s">
        <v>146</v>
      </c>
      <c r="C85" s="105" t="s">
        <v>68</v>
      </c>
      <c r="D85" s="105" t="s">
        <v>69</v>
      </c>
      <c r="E85" s="105" t="s">
        <v>54</v>
      </c>
      <c r="F85" s="106">
        <v>677949</v>
      </c>
      <c r="G85" s="107">
        <v>638500</v>
      </c>
      <c r="H85" s="105" t="s">
        <v>57</v>
      </c>
      <c r="I85" s="105" t="s">
        <v>105</v>
      </c>
      <c r="J85" s="108">
        <v>45316</v>
      </c>
    </row>
    <row r="86" spans="1:10" ht="14.4">
      <c r="A86" s="105" t="s">
        <v>66</v>
      </c>
      <c r="B86" s="105" t="s">
        <v>146</v>
      </c>
      <c r="C86" s="105" t="s">
        <v>59</v>
      </c>
      <c r="D86" s="105" t="s">
        <v>80</v>
      </c>
      <c r="E86" s="105" t="s">
        <v>95</v>
      </c>
      <c r="F86" s="106">
        <v>677740</v>
      </c>
      <c r="G86" s="107">
        <v>165000</v>
      </c>
      <c r="H86" s="105" t="s">
        <v>57</v>
      </c>
      <c r="I86" s="105" t="s">
        <v>105</v>
      </c>
      <c r="J86" s="108">
        <v>45310</v>
      </c>
    </row>
    <row r="87" spans="1:10" ht="14.4">
      <c r="A87" s="105" t="s">
        <v>66</v>
      </c>
      <c r="B87" s="105" t="s">
        <v>146</v>
      </c>
      <c r="C87" s="105" t="s">
        <v>59</v>
      </c>
      <c r="D87" s="105" t="s">
        <v>80</v>
      </c>
      <c r="E87" s="105" t="s">
        <v>54</v>
      </c>
      <c r="F87" s="106">
        <v>677746</v>
      </c>
      <c r="G87" s="107">
        <v>380000</v>
      </c>
      <c r="H87" s="105" t="s">
        <v>57</v>
      </c>
      <c r="I87" s="105" t="s">
        <v>105</v>
      </c>
      <c r="J87" s="108">
        <v>45310</v>
      </c>
    </row>
    <row r="88" spans="1:10" ht="14.4">
      <c r="A88" s="105" t="s">
        <v>66</v>
      </c>
      <c r="B88" s="105" t="s">
        <v>146</v>
      </c>
      <c r="C88" s="105" t="s">
        <v>68</v>
      </c>
      <c r="D88" s="105" t="s">
        <v>69</v>
      </c>
      <c r="E88" s="105" t="s">
        <v>70</v>
      </c>
      <c r="F88" s="106">
        <v>677761</v>
      </c>
      <c r="G88" s="107">
        <v>20000</v>
      </c>
      <c r="H88" s="105" t="s">
        <v>57</v>
      </c>
      <c r="I88" s="105" t="s">
        <v>105</v>
      </c>
      <c r="J88" s="108">
        <v>45310</v>
      </c>
    </row>
    <row r="89" spans="1:10" ht="14.4">
      <c r="A89" s="105" t="s">
        <v>66</v>
      </c>
      <c r="B89" s="105" t="s">
        <v>146</v>
      </c>
      <c r="C89" s="105" t="s">
        <v>68</v>
      </c>
      <c r="D89" s="105" t="s">
        <v>69</v>
      </c>
      <c r="E89" s="105" t="s">
        <v>70</v>
      </c>
      <c r="F89" s="106">
        <v>677581</v>
      </c>
      <c r="G89" s="107">
        <v>43000</v>
      </c>
      <c r="H89" s="105" t="s">
        <v>57</v>
      </c>
      <c r="I89" s="105" t="s">
        <v>105</v>
      </c>
      <c r="J89" s="108">
        <v>45303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7" t="s">
        <v>0</v>
      </c>
      <c r="B1" s="87" t="s">
        <v>35</v>
      </c>
      <c r="C1" s="87" t="s">
        <v>1</v>
      </c>
      <c r="D1" s="87" t="s">
        <v>34</v>
      </c>
      <c r="E1" s="87" t="s">
        <v>32</v>
      </c>
      <c r="F1" s="87" t="s">
        <v>36</v>
      </c>
      <c r="G1" s="87" t="s">
        <v>33</v>
      </c>
      <c r="H1" s="87" t="s">
        <v>39</v>
      </c>
      <c r="L1">
        <v>20</v>
      </c>
    </row>
    <row r="2" spans="1:12" ht="14.4">
      <c r="A2" s="109" t="s">
        <v>61</v>
      </c>
      <c r="B2" s="109" t="s">
        <v>141</v>
      </c>
      <c r="C2" s="109" t="s">
        <v>117</v>
      </c>
      <c r="D2" s="109" t="s">
        <v>126</v>
      </c>
      <c r="E2" s="110">
        <v>677790</v>
      </c>
      <c r="F2" s="111">
        <v>20000</v>
      </c>
      <c r="G2" s="112">
        <v>45313</v>
      </c>
      <c r="H2" s="109" t="s">
        <v>114</v>
      </c>
    </row>
    <row r="3" spans="1:12" ht="14.4">
      <c r="A3" s="109" t="s">
        <v>61</v>
      </c>
      <c r="B3" s="109" t="s">
        <v>141</v>
      </c>
      <c r="C3" s="109" t="s">
        <v>113</v>
      </c>
      <c r="D3" s="109" t="s">
        <v>115</v>
      </c>
      <c r="E3" s="110">
        <v>677440</v>
      </c>
      <c r="F3" s="111">
        <v>368294</v>
      </c>
      <c r="G3" s="112">
        <v>45296</v>
      </c>
      <c r="H3" s="109" t="s">
        <v>114</v>
      </c>
    </row>
    <row r="4" spans="1:12" ht="14.4">
      <c r="A4" s="109" t="s">
        <v>61</v>
      </c>
      <c r="B4" s="109" t="s">
        <v>141</v>
      </c>
      <c r="C4" s="109" t="s">
        <v>117</v>
      </c>
      <c r="D4" s="109" t="s">
        <v>127</v>
      </c>
      <c r="E4" s="110">
        <v>677816</v>
      </c>
      <c r="F4" s="111">
        <v>55000</v>
      </c>
      <c r="G4" s="112">
        <v>45314</v>
      </c>
      <c r="H4" s="109" t="s">
        <v>128</v>
      </c>
    </row>
    <row r="5" spans="1:12" ht="14.4">
      <c r="A5" s="109" t="s">
        <v>61</v>
      </c>
      <c r="B5" s="109" t="s">
        <v>141</v>
      </c>
      <c r="C5" s="109" t="s">
        <v>117</v>
      </c>
      <c r="D5" s="109" t="s">
        <v>116</v>
      </c>
      <c r="E5" s="110">
        <v>677568</v>
      </c>
      <c r="F5" s="111">
        <v>55000</v>
      </c>
      <c r="G5" s="112">
        <v>45303</v>
      </c>
      <c r="H5" s="109" t="s">
        <v>118</v>
      </c>
    </row>
    <row r="6" spans="1:12" ht="14.4">
      <c r="A6" s="109" t="s">
        <v>53</v>
      </c>
      <c r="B6" s="109" t="s">
        <v>143</v>
      </c>
      <c r="C6" s="109" t="s">
        <v>117</v>
      </c>
      <c r="D6" s="109" t="s">
        <v>135</v>
      </c>
      <c r="E6" s="110">
        <v>677985</v>
      </c>
      <c r="F6" s="111">
        <v>448920</v>
      </c>
      <c r="G6" s="112">
        <v>45316</v>
      </c>
      <c r="H6" s="109" t="s">
        <v>132</v>
      </c>
    </row>
    <row r="7" spans="1:12" ht="14.4">
      <c r="A7" s="109" t="s">
        <v>53</v>
      </c>
      <c r="B7" s="109" t="s">
        <v>143</v>
      </c>
      <c r="C7" s="109" t="s">
        <v>117</v>
      </c>
      <c r="D7" s="109" t="s">
        <v>134</v>
      </c>
      <c r="E7" s="110">
        <v>677983</v>
      </c>
      <c r="F7" s="111">
        <v>360000</v>
      </c>
      <c r="G7" s="112">
        <v>45316</v>
      </c>
      <c r="H7" s="109" t="s">
        <v>132</v>
      </c>
    </row>
    <row r="8" spans="1:12" ht="14.4">
      <c r="A8" s="109" t="s">
        <v>53</v>
      </c>
      <c r="B8" s="109" t="s">
        <v>143</v>
      </c>
      <c r="C8" s="109" t="s">
        <v>117</v>
      </c>
      <c r="D8" s="109" t="s">
        <v>133</v>
      </c>
      <c r="E8" s="110">
        <v>677981</v>
      </c>
      <c r="F8" s="111">
        <v>403727</v>
      </c>
      <c r="G8" s="112">
        <v>45316</v>
      </c>
      <c r="H8" s="109" t="s">
        <v>132</v>
      </c>
    </row>
    <row r="9" spans="1:12" ht="14.4">
      <c r="A9" s="109" t="s">
        <v>53</v>
      </c>
      <c r="B9" s="109" t="s">
        <v>143</v>
      </c>
      <c r="C9" s="109" t="s">
        <v>117</v>
      </c>
      <c r="D9" s="109" t="s">
        <v>131</v>
      </c>
      <c r="E9" s="110">
        <v>677979</v>
      </c>
      <c r="F9" s="111">
        <v>476702</v>
      </c>
      <c r="G9" s="112">
        <v>45316</v>
      </c>
      <c r="H9" s="109" t="s">
        <v>132</v>
      </c>
    </row>
    <row r="10" spans="1:12" ht="14.4">
      <c r="A10" s="109" t="s">
        <v>58</v>
      </c>
      <c r="B10" s="109" t="s">
        <v>145</v>
      </c>
      <c r="C10" s="109" t="s">
        <v>95</v>
      </c>
      <c r="D10" s="109" t="s">
        <v>137</v>
      </c>
      <c r="E10" s="110">
        <v>678162</v>
      </c>
      <c r="F10" s="111">
        <v>120000000</v>
      </c>
      <c r="G10" s="112">
        <v>45322</v>
      </c>
      <c r="H10" s="109" t="s">
        <v>138</v>
      </c>
    </row>
    <row r="11" spans="1:12" ht="14.4">
      <c r="A11" s="109" t="s">
        <v>58</v>
      </c>
      <c r="B11" s="109" t="s">
        <v>145</v>
      </c>
      <c r="C11" s="109" t="s">
        <v>117</v>
      </c>
      <c r="D11" s="109" t="s">
        <v>120</v>
      </c>
      <c r="E11" s="110">
        <v>677572</v>
      </c>
      <c r="F11" s="111">
        <v>219000</v>
      </c>
      <c r="G11" s="112">
        <v>45303</v>
      </c>
      <c r="H11" s="109" t="s">
        <v>114</v>
      </c>
    </row>
    <row r="12" spans="1:12" ht="14.4">
      <c r="A12" s="109" t="s">
        <v>58</v>
      </c>
      <c r="B12" s="109" t="s">
        <v>145</v>
      </c>
      <c r="C12" s="109" t="s">
        <v>113</v>
      </c>
      <c r="D12" s="109" t="s">
        <v>112</v>
      </c>
      <c r="E12" s="110">
        <v>677434</v>
      </c>
      <c r="F12" s="111">
        <v>309164</v>
      </c>
      <c r="G12" s="112">
        <v>45296</v>
      </c>
      <c r="H12" s="109" t="s">
        <v>114</v>
      </c>
    </row>
    <row r="13" spans="1:12" ht="14.4">
      <c r="A13" s="109" t="s">
        <v>58</v>
      </c>
      <c r="B13" s="109" t="s">
        <v>145</v>
      </c>
      <c r="C13" s="109" t="s">
        <v>117</v>
      </c>
      <c r="D13" s="109" t="s">
        <v>125</v>
      </c>
      <c r="E13" s="110">
        <v>677777</v>
      </c>
      <c r="F13" s="111">
        <v>112960</v>
      </c>
      <c r="G13" s="112">
        <v>45313</v>
      </c>
      <c r="H13" s="109" t="s">
        <v>114</v>
      </c>
    </row>
    <row r="14" spans="1:12" ht="14.4">
      <c r="A14" s="109" t="s">
        <v>58</v>
      </c>
      <c r="B14" s="109" t="s">
        <v>145</v>
      </c>
      <c r="C14" s="109" t="s">
        <v>113</v>
      </c>
      <c r="D14" s="109" t="s">
        <v>136</v>
      </c>
      <c r="E14" s="110">
        <v>678089</v>
      </c>
      <c r="F14" s="111">
        <v>504680</v>
      </c>
      <c r="G14" s="112">
        <v>45321</v>
      </c>
      <c r="H14" s="109" t="s">
        <v>114</v>
      </c>
    </row>
    <row r="15" spans="1:12" ht="14.4">
      <c r="A15" s="109" t="s">
        <v>58</v>
      </c>
      <c r="B15" s="109" t="s">
        <v>145</v>
      </c>
      <c r="C15" s="109" t="s">
        <v>117</v>
      </c>
      <c r="D15" s="109" t="s">
        <v>129</v>
      </c>
      <c r="E15" s="110">
        <v>677958</v>
      </c>
      <c r="F15" s="111">
        <v>405103.06</v>
      </c>
      <c r="G15" s="112">
        <v>45316</v>
      </c>
      <c r="H15" s="109" t="s">
        <v>130</v>
      </c>
    </row>
    <row r="16" spans="1:12" ht="14.4">
      <c r="A16" s="109" t="s">
        <v>58</v>
      </c>
      <c r="B16" s="109" t="s">
        <v>145</v>
      </c>
      <c r="C16" s="109" t="s">
        <v>117</v>
      </c>
      <c r="D16" s="109" t="s">
        <v>123</v>
      </c>
      <c r="E16" s="110">
        <v>677751</v>
      </c>
      <c r="F16" s="111">
        <v>288000</v>
      </c>
      <c r="G16" s="112">
        <v>45310</v>
      </c>
      <c r="H16" s="109" t="s">
        <v>124</v>
      </c>
    </row>
    <row r="17" spans="1:8" ht="14.4">
      <c r="A17" s="109" t="s">
        <v>66</v>
      </c>
      <c r="B17" s="109" t="s">
        <v>146</v>
      </c>
      <c r="C17" s="109" t="s">
        <v>95</v>
      </c>
      <c r="D17" s="109" t="s">
        <v>121</v>
      </c>
      <c r="E17" s="110">
        <v>677744</v>
      </c>
      <c r="F17" s="111">
        <v>141000000</v>
      </c>
      <c r="G17" s="112">
        <v>45310</v>
      </c>
      <c r="H17" s="109" t="s">
        <v>122</v>
      </c>
    </row>
    <row r="18" spans="1:8" ht="14.4">
      <c r="A18" s="109" t="s">
        <v>66</v>
      </c>
      <c r="B18" s="109" t="s">
        <v>146</v>
      </c>
      <c r="C18" s="109" t="s">
        <v>117</v>
      </c>
      <c r="D18" s="109" t="s">
        <v>119</v>
      </c>
      <c r="E18" s="110">
        <v>677570</v>
      </c>
      <c r="F18" s="111">
        <v>100000</v>
      </c>
      <c r="G18" s="112">
        <v>45303</v>
      </c>
      <c r="H18" s="109" t="s">
        <v>118</v>
      </c>
    </row>
    <row r="19" spans="1:8" ht="14.4">
      <c r="A19" s="109"/>
      <c r="B19" s="109"/>
      <c r="C19" s="109"/>
      <c r="D19" s="109"/>
      <c r="E19" s="110"/>
      <c r="F19" s="111"/>
      <c r="G19" s="112"/>
      <c r="H19" s="109"/>
    </row>
    <row r="20" spans="1:8" ht="14.4">
      <c r="A20" s="109"/>
      <c r="B20" s="109"/>
      <c r="C20" s="109"/>
      <c r="D20" s="109"/>
      <c r="E20" s="110"/>
      <c r="F20" s="111"/>
      <c r="G20" s="112"/>
      <c r="H20" s="109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06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8" t="s">
        <v>0</v>
      </c>
      <c r="B1" s="89" t="s">
        <v>35</v>
      </c>
      <c r="C1" s="89" t="s">
        <v>36</v>
      </c>
      <c r="D1" s="89" t="s">
        <v>33</v>
      </c>
      <c r="E1" s="90" t="s">
        <v>41</v>
      </c>
      <c r="L1">
        <v>106</v>
      </c>
    </row>
    <row r="2" spans="1:12" ht="12.75" customHeight="1">
      <c r="A2" s="113" t="s">
        <v>109</v>
      </c>
      <c r="B2" s="113" t="s">
        <v>139</v>
      </c>
      <c r="C2" s="114">
        <v>505950</v>
      </c>
      <c r="D2" s="115">
        <v>45322</v>
      </c>
      <c r="E2" s="113" t="s">
        <v>140</v>
      </c>
    </row>
    <row r="3" spans="1:12" ht="12.75" customHeight="1">
      <c r="A3" s="113" t="s">
        <v>61</v>
      </c>
      <c r="B3" s="113" t="s">
        <v>141</v>
      </c>
      <c r="C3" s="114">
        <v>80000</v>
      </c>
      <c r="D3" s="115">
        <v>45317</v>
      </c>
      <c r="E3" s="113" t="s">
        <v>142</v>
      </c>
    </row>
    <row r="4" spans="1:12" ht="12.75" customHeight="1">
      <c r="A4" s="113" t="s">
        <v>61</v>
      </c>
      <c r="B4" s="113" t="s">
        <v>141</v>
      </c>
      <c r="C4" s="114">
        <v>60000</v>
      </c>
      <c r="D4" s="115">
        <v>45317</v>
      </c>
      <c r="E4" s="113" t="s">
        <v>142</v>
      </c>
    </row>
    <row r="5" spans="1:12" ht="12.75" customHeight="1">
      <c r="A5" s="113" t="s">
        <v>61</v>
      </c>
      <c r="B5" s="113" t="s">
        <v>141</v>
      </c>
      <c r="C5" s="114">
        <v>55000</v>
      </c>
      <c r="D5" s="115">
        <v>45303</v>
      </c>
      <c r="E5" s="113" t="s">
        <v>147</v>
      </c>
    </row>
    <row r="6" spans="1:12" ht="12.75" customHeight="1">
      <c r="A6" s="113" t="s">
        <v>61</v>
      </c>
      <c r="B6" s="113" t="s">
        <v>141</v>
      </c>
      <c r="C6" s="114">
        <v>55000</v>
      </c>
      <c r="D6" s="115">
        <v>45314</v>
      </c>
      <c r="E6" s="113" t="s">
        <v>147</v>
      </c>
    </row>
    <row r="7" spans="1:12" ht="12.75" customHeight="1">
      <c r="A7" s="113" t="s">
        <v>61</v>
      </c>
      <c r="B7" s="113" t="s">
        <v>141</v>
      </c>
      <c r="C7" s="114">
        <v>370000</v>
      </c>
      <c r="D7" s="115">
        <v>45294</v>
      </c>
      <c r="E7" s="113" t="s">
        <v>142</v>
      </c>
    </row>
    <row r="8" spans="1:12" ht="12.75" customHeight="1">
      <c r="A8" s="113" t="s">
        <v>61</v>
      </c>
      <c r="B8" s="113" t="s">
        <v>141</v>
      </c>
      <c r="C8" s="114">
        <v>210000</v>
      </c>
      <c r="D8" s="115">
        <v>45307</v>
      </c>
      <c r="E8" s="113" t="s">
        <v>142</v>
      </c>
    </row>
    <row r="9" spans="1:12" ht="12.75" customHeight="1">
      <c r="A9" s="113" t="s">
        <v>61</v>
      </c>
      <c r="B9" s="113" t="s">
        <v>141</v>
      </c>
      <c r="C9" s="114">
        <v>20000</v>
      </c>
      <c r="D9" s="115">
        <v>45313</v>
      </c>
      <c r="E9" s="113" t="s">
        <v>147</v>
      </c>
    </row>
    <row r="10" spans="1:12" ht="12.75" customHeight="1">
      <c r="A10" s="113" t="s">
        <v>61</v>
      </c>
      <c r="B10" s="113" t="s">
        <v>141</v>
      </c>
      <c r="C10" s="114">
        <v>368294</v>
      </c>
      <c r="D10" s="115">
        <v>45296</v>
      </c>
      <c r="E10" s="113" t="s">
        <v>147</v>
      </c>
    </row>
    <row r="11" spans="1:12" ht="12.75" customHeight="1">
      <c r="A11" s="113" t="s">
        <v>53</v>
      </c>
      <c r="B11" s="113" t="s">
        <v>143</v>
      </c>
      <c r="C11" s="114">
        <v>20000</v>
      </c>
      <c r="D11" s="115">
        <v>45303</v>
      </c>
      <c r="E11" s="113" t="s">
        <v>142</v>
      </c>
    </row>
    <row r="12" spans="1:12" ht="12.75" customHeight="1">
      <c r="A12" s="113" t="s">
        <v>53</v>
      </c>
      <c r="B12" s="113" t="s">
        <v>143</v>
      </c>
      <c r="C12" s="114">
        <v>423579.35</v>
      </c>
      <c r="D12" s="115">
        <v>45314</v>
      </c>
      <c r="E12" s="113" t="s">
        <v>142</v>
      </c>
    </row>
    <row r="13" spans="1:12" ht="14.4">
      <c r="A13" s="113" t="s">
        <v>53</v>
      </c>
      <c r="B13" s="113" t="s">
        <v>143</v>
      </c>
      <c r="C13" s="114">
        <v>22500</v>
      </c>
      <c r="D13" s="115">
        <v>45308</v>
      </c>
      <c r="E13" s="113" t="s">
        <v>142</v>
      </c>
    </row>
    <row r="14" spans="1:12" ht="14.4">
      <c r="A14" s="113" t="s">
        <v>53</v>
      </c>
      <c r="B14" s="113" t="s">
        <v>143</v>
      </c>
      <c r="C14" s="114">
        <v>480000</v>
      </c>
      <c r="D14" s="115">
        <v>45317</v>
      </c>
      <c r="E14" s="113" t="s">
        <v>142</v>
      </c>
    </row>
    <row r="15" spans="1:12" ht="14.4">
      <c r="A15" s="113" t="s">
        <v>53</v>
      </c>
      <c r="B15" s="113" t="s">
        <v>143</v>
      </c>
      <c r="C15" s="114">
        <v>40000</v>
      </c>
      <c r="D15" s="115">
        <v>45303</v>
      </c>
      <c r="E15" s="113" t="s">
        <v>142</v>
      </c>
    </row>
    <row r="16" spans="1:12" ht="14.4">
      <c r="A16" s="113" t="s">
        <v>53</v>
      </c>
      <c r="B16" s="113" t="s">
        <v>143</v>
      </c>
      <c r="C16" s="114">
        <v>448920</v>
      </c>
      <c r="D16" s="115">
        <v>45316</v>
      </c>
      <c r="E16" s="113" t="s">
        <v>147</v>
      </c>
    </row>
    <row r="17" spans="1:5" ht="14.4">
      <c r="A17" s="113" t="s">
        <v>53</v>
      </c>
      <c r="B17" s="113" t="s">
        <v>143</v>
      </c>
      <c r="C17" s="114">
        <v>360000</v>
      </c>
      <c r="D17" s="115">
        <v>45316</v>
      </c>
      <c r="E17" s="113" t="s">
        <v>147</v>
      </c>
    </row>
    <row r="18" spans="1:5" ht="14.4">
      <c r="A18" s="113" t="s">
        <v>53</v>
      </c>
      <c r="B18" s="113" t="s">
        <v>143</v>
      </c>
      <c r="C18" s="114">
        <v>282000</v>
      </c>
      <c r="D18" s="115">
        <v>45317</v>
      </c>
      <c r="E18" s="113" t="s">
        <v>142</v>
      </c>
    </row>
    <row r="19" spans="1:5" ht="14.4">
      <c r="A19" s="113" t="s">
        <v>53</v>
      </c>
      <c r="B19" s="113" t="s">
        <v>143</v>
      </c>
      <c r="C19" s="114">
        <v>476702</v>
      </c>
      <c r="D19" s="115">
        <v>45316</v>
      </c>
      <c r="E19" s="113" t="s">
        <v>147</v>
      </c>
    </row>
    <row r="20" spans="1:5" ht="14.4">
      <c r="A20" s="113" t="s">
        <v>53</v>
      </c>
      <c r="B20" s="113" t="s">
        <v>143</v>
      </c>
      <c r="C20" s="114">
        <v>65000</v>
      </c>
      <c r="D20" s="115">
        <v>45320</v>
      </c>
      <c r="E20" s="113" t="s">
        <v>142</v>
      </c>
    </row>
    <row r="21" spans="1:5" ht="14.4">
      <c r="A21" s="113" t="s">
        <v>53</v>
      </c>
      <c r="B21" s="113" t="s">
        <v>143</v>
      </c>
      <c r="C21" s="114">
        <v>260000</v>
      </c>
      <c r="D21" s="115">
        <v>45307</v>
      </c>
      <c r="E21" s="113" t="s">
        <v>142</v>
      </c>
    </row>
    <row r="22" spans="1:5" ht="14.4">
      <c r="A22" s="113" t="s">
        <v>53</v>
      </c>
      <c r="B22" s="113" t="s">
        <v>143</v>
      </c>
      <c r="C22" s="114">
        <v>618000</v>
      </c>
      <c r="D22" s="115">
        <v>45307</v>
      </c>
      <c r="E22" s="113" t="s">
        <v>142</v>
      </c>
    </row>
    <row r="23" spans="1:5" ht="14.4">
      <c r="A23" s="113" t="s">
        <v>53</v>
      </c>
      <c r="B23" s="113" t="s">
        <v>143</v>
      </c>
      <c r="C23" s="114">
        <v>355000</v>
      </c>
      <c r="D23" s="115">
        <v>45316</v>
      </c>
      <c r="E23" s="113" t="s">
        <v>142</v>
      </c>
    </row>
    <row r="24" spans="1:5" ht="14.4">
      <c r="A24" s="113" t="s">
        <v>53</v>
      </c>
      <c r="B24" s="113" t="s">
        <v>143</v>
      </c>
      <c r="C24" s="114">
        <v>30000</v>
      </c>
      <c r="D24" s="115">
        <v>45308</v>
      </c>
      <c r="E24" s="113" t="s">
        <v>142</v>
      </c>
    </row>
    <row r="25" spans="1:5" ht="14.4">
      <c r="A25" s="113" t="s">
        <v>53</v>
      </c>
      <c r="B25" s="113" t="s">
        <v>143</v>
      </c>
      <c r="C25" s="114">
        <v>403727</v>
      </c>
      <c r="D25" s="115">
        <v>45316</v>
      </c>
      <c r="E25" s="113" t="s">
        <v>147</v>
      </c>
    </row>
    <row r="26" spans="1:5" ht="14.4">
      <c r="A26" s="113" t="s">
        <v>53</v>
      </c>
      <c r="B26" s="113" t="s">
        <v>143</v>
      </c>
      <c r="C26" s="114">
        <v>435086</v>
      </c>
      <c r="D26" s="115">
        <v>45322</v>
      </c>
      <c r="E26" s="113" t="s">
        <v>140</v>
      </c>
    </row>
    <row r="27" spans="1:5" ht="14.4">
      <c r="A27" s="113" t="s">
        <v>53</v>
      </c>
      <c r="B27" s="113" t="s">
        <v>143</v>
      </c>
      <c r="C27" s="114">
        <v>377500</v>
      </c>
      <c r="D27" s="115">
        <v>45296</v>
      </c>
      <c r="E27" s="113" t="s">
        <v>142</v>
      </c>
    </row>
    <row r="28" spans="1:5" ht="14.4">
      <c r="A28" s="113" t="s">
        <v>53</v>
      </c>
      <c r="B28" s="113" t="s">
        <v>143</v>
      </c>
      <c r="C28" s="114">
        <v>500000</v>
      </c>
      <c r="D28" s="115">
        <v>45296</v>
      </c>
      <c r="E28" s="113" t="s">
        <v>142</v>
      </c>
    </row>
    <row r="29" spans="1:5" ht="14.4">
      <c r="A29" s="113" t="s">
        <v>53</v>
      </c>
      <c r="B29" s="113" t="s">
        <v>143</v>
      </c>
      <c r="C29" s="114">
        <v>579000</v>
      </c>
      <c r="D29" s="115">
        <v>45315</v>
      </c>
      <c r="E29" s="113" t="s">
        <v>142</v>
      </c>
    </row>
    <row r="30" spans="1:5" ht="14.4">
      <c r="A30" s="113" t="s">
        <v>53</v>
      </c>
      <c r="B30" s="113" t="s">
        <v>143</v>
      </c>
      <c r="C30" s="114">
        <v>157000</v>
      </c>
      <c r="D30" s="115">
        <v>45296</v>
      </c>
      <c r="E30" s="113" t="s">
        <v>142</v>
      </c>
    </row>
    <row r="31" spans="1:5" ht="14.4">
      <c r="A31" s="113" t="s">
        <v>53</v>
      </c>
      <c r="B31" s="113" t="s">
        <v>143</v>
      </c>
      <c r="C31" s="114">
        <v>380000</v>
      </c>
      <c r="D31" s="115">
        <v>45293</v>
      </c>
      <c r="E31" s="113" t="s">
        <v>142</v>
      </c>
    </row>
    <row r="32" spans="1:5" ht="14.4">
      <c r="A32" s="113" t="s">
        <v>53</v>
      </c>
      <c r="B32" s="113" t="s">
        <v>143</v>
      </c>
      <c r="C32" s="114">
        <v>414000</v>
      </c>
      <c r="D32" s="115">
        <v>45299</v>
      </c>
      <c r="E32" s="113" t="s">
        <v>142</v>
      </c>
    </row>
    <row r="33" spans="1:5" ht="14.4">
      <c r="A33" s="113" t="s">
        <v>53</v>
      </c>
      <c r="B33" s="113" t="s">
        <v>143</v>
      </c>
      <c r="C33" s="114">
        <v>426582</v>
      </c>
      <c r="D33" s="115">
        <v>45322</v>
      </c>
      <c r="E33" s="113" t="s">
        <v>140</v>
      </c>
    </row>
    <row r="34" spans="1:5" ht="14.4">
      <c r="A34" s="113" t="s">
        <v>53</v>
      </c>
      <c r="B34" s="113" t="s">
        <v>143</v>
      </c>
      <c r="C34" s="114">
        <v>429990</v>
      </c>
      <c r="D34" s="115">
        <v>45320</v>
      </c>
      <c r="E34" s="113" t="s">
        <v>140</v>
      </c>
    </row>
    <row r="35" spans="1:5" ht="14.4">
      <c r="A35" s="113" t="s">
        <v>53</v>
      </c>
      <c r="B35" s="113" t="s">
        <v>143</v>
      </c>
      <c r="C35" s="114">
        <v>375000</v>
      </c>
      <c r="D35" s="115">
        <v>45322</v>
      </c>
      <c r="E35" s="113" t="s">
        <v>142</v>
      </c>
    </row>
    <row r="36" spans="1:5" ht="14.4">
      <c r="A36" s="113" t="s">
        <v>53</v>
      </c>
      <c r="B36" s="113" t="s">
        <v>143</v>
      </c>
      <c r="C36" s="114">
        <v>520000</v>
      </c>
      <c r="D36" s="115">
        <v>45322</v>
      </c>
      <c r="E36" s="113" t="s">
        <v>142</v>
      </c>
    </row>
    <row r="37" spans="1:5" ht="14.4">
      <c r="A37" s="113" t="s">
        <v>53</v>
      </c>
      <c r="B37" s="113" t="s">
        <v>143</v>
      </c>
      <c r="C37" s="114">
        <v>337000</v>
      </c>
      <c r="D37" s="115">
        <v>45321</v>
      </c>
      <c r="E37" s="113" t="s">
        <v>142</v>
      </c>
    </row>
    <row r="38" spans="1:5" ht="14.4">
      <c r="A38" s="113" t="s">
        <v>53</v>
      </c>
      <c r="B38" s="113" t="s">
        <v>143</v>
      </c>
      <c r="C38" s="114">
        <v>320000</v>
      </c>
      <c r="D38" s="115">
        <v>45313</v>
      </c>
      <c r="E38" s="113" t="s">
        <v>142</v>
      </c>
    </row>
    <row r="39" spans="1:5" ht="14.4">
      <c r="A39" s="113" t="s">
        <v>53</v>
      </c>
      <c r="B39" s="113" t="s">
        <v>143</v>
      </c>
      <c r="C39" s="114">
        <v>350000</v>
      </c>
      <c r="D39" s="115">
        <v>45299</v>
      </c>
      <c r="E39" s="113" t="s">
        <v>142</v>
      </c>
    </row>
    <row r="40" spans="1:5" ht="14.4">
      <c r="A40" s="113" t="s">
        <v>53</v>
      </c>
      <c r="B40" s="113" t="s">
        <v>143</v>
      </c>
      <c r="C40" s="114">
        <v>320000</v>
      </c>
      <c r="D40" s="115">
        <v>45300</v>
      </c>
      <c r="E40" s="113" t="s">
        <v>142</v>
      </c>
    </row>
    <row r="41" spans="1:5" ht="14.4">
      <c r="A41" s="113" t="s">
        <v>53</v>
      </c>
      <c r="B41" s="113" t="s">
        <v>143</v>
      </c>
      <c r="C41" s="114">
        <v>403677</v>
      </c>
      <c r="D41" s="115">
        <v>45322</v>
      </c>
      <c r="E41" s="113" t="s">
        <v>140</v>
      </c>
    </row>
    <row r="42" spans="1:5" ht="14.4">
      <c r="A42" s="113" t="s">
        <v>81</v>
      </c>
      <c r="B42" s="113" t="s">
        <v>144</v>
      </c>
      <c r="C42" s="114">
        <v>16000</v>
      </c>
      <c r="D42" s="115">
        <v>45301</v>
      </c>
      <c r="E42" s="113" t="s">
        <v>142</v>
      </c>
    </row>
    <row r="43" spans="1:5" ht="14.4">
      <c r="A43" s="113" t="s">
        <v>58</v>
      </c>
      <c r="B43" s="113" t="s">
        <v>145</v>
      </c>
      <c r="C43" s="114">
        <v>64000</v>
      </c>
      <c r="D43" s="115">
        <v>45310</v>
      </c>
      <c r="E43" s="113" t="s">
        <v>142</v>
      </c>
    </row>
    <row r="44" spans="1:5" ht="14.4">
      <c r="A44" s="113" t="s">
        <v>58</v>
      </c>
      <c r="B44" s="113" t="s">
        <v>145</v>
      </c>
      <c r="C44" s="114">
        <v>325000</v>
      </c>
      <c r="D44" s="115">
        <v>45308</v>
      </c>
      <c r="E44" s="113" t="s">
        <v>142</v>
      </c>
    </row>
    <row r="45" spans="1:5" ht="14.4">
      <c r="A45" s="113" t="s">
        <v>58</v>
      </c>
      <c r="B45" s="113" t="s">
        <v>145</v>
      </c>
      <c r="C45" s="114">
        <v>290000</v>
      </c>
      <c r="D45" s="115">
        <v>45309</v>
      </c>
      <c r="E45" s="113" t="s">
        <v>142</v>
      </c>
    </row>
    <row r="46" spans="1:5" ht="14.4">
      <c r="A46" s="113" t="s">
        <v>58</v>
      </c>
      <c r="B46" s="113" t="s">
        <v>145</v>
      </c>
      <c r="C46" s="114">
        <v>288000</v>
      </c>
      <c r="D46" s="115">
        <v>45310</v>
      </c>
      <c r="E46" s="113" t="s">
        <v>147</v>
      </c>
    </row>
    <row r="47" spans="1:5" ht="14.4">
      <c r="A47" s="113" t="s">
        <v>58</v>
      </c>
      <c r="B47" s="113" t="s">
        <v>145</v>
      </c>
      <c r="C47" s="114">
        <v>360000</v>
      </c>
      <c r="D47" s="115">
        <v>45310</v>
      </c>
      <c r="E47" s="113" t="s">
        <v>142</v>
      </c>
    </row>
    <row r="48" spans="1:5" ht="14.4">
      <c r="A48" s="113" t="s">
        <v>58</v>
      </c>
      <c r="B48" s="113" t="s">
        <v>145</v>
      </c>
      <c r="C48" s="114">
        <v>310000</v>
      </c>
      <c r="D48" s="115">
        <v>45308</v>
      </c>
      <c r="E48" s="113" t="s">
        <v>142</v>
      </c>
    </row>
    <row r="49" spans="1:5" ht="14.4">
      <c r="A49" s="113" t="s">
        <v>58</v>
      </c>
      <c r="B49" s="113" t="s">
        <v>145</v>
      </c>
      <c r="C49" s="114">
        <v>299000</v>
      </c>
      <c r="D49" s="115">
        <v>45310</v>
      </c>
      <c r="E49" s="113" t="s">
        <v>142</v>
      </c>
    </row>
    <row r="50" spans="1:5" ht="14.4">
      <c r="A50" s="113" t="s">
        <v>58</v>
      </c>
      <c r="B50" s="113" t="s">
        <v>145</v>
      </c>
      <c r="C50" s="114">
        <v>219000</v>
      </c>
      <c r="D50" s="115">
        <v>45303</v>
      </c>
      <c r="E50" s="113" t="s">
        <v>147</v>
      </c>
    </row>
    <row r="51" spans="1:5" ht="14.4">
      <c r="A51" s="113" t="s">
        <v>58</v>
      </c>
      <c r="B51" s="113" t="s">
        <v>145</v>
      </c>
      <c r="C51" s="114">
        <v>145000</v>
      </c>
      <c r="D51" s="115">
        <v>45314</v>
      </c>
      <c r="E51" s="113" t="s">
        <v>142</v>
      </c>
    </row>
    <row r="52" spans="1:5" ht="14.4">
      <c r="A52" s="113" t="s">
        <v>58</v>
      </c>
      <c r="B52" s="113" t="s">
        <v>145</v>
      </c>
      <c r="C52" s="114">
        <v>530000</v>
      </c>
      <c r="D52" s="115">
        <v>45301</v>
      </c>
      <c r="E52" s="113" t="s">
        <v>142</v>
      </c>
    </row>
    <row r="53" spans="1:5" ht="14.4">
      <c r="A53" s="113" t="s">
        <v>58</v>
      </c>
      <c r="B53" s="113" t="s">
        <v>145</v>
      </c>
      <c r="C53" s="114">
        <v>485000</v>
      </c>
      <c r="D53" s="115">
        <v>45301</v>
      </c>
      <c r="E53" s="113" t="s">
        <v>142</v>
      </c>
    </row>
    <row r="54" spans="1:5" ht="14.4">
      <c r="A54" s="113" t="s">
        <v>58</v>
      </c>
      <c r="B54" s="113" t="s">
        <v>145</v>
      </c>
      <c r="C54" s="114">
        <v>450000</v>
      </c>
      <c r="D54" s="115">
        <v>45301</v>
      </c>
      <c r="E54" s="113" t="s">
        <v>142</v>
      </c>
    </row>
    <row r="55" spans="1:5" ht="14.4">
      <c r="A55" s="113" t="s">
        <v>58</v>
      </c>
      <c r="B55" s="113" t="s">
        <v>145</v>
      </c>
      <c r="C55" s="114">
        <v>120000000</v>
      </c>
      <c r="D55" s="115">
        <v>45322</v>
      </c>
      <c r="E55" s="113" t="s">
        <v>147</v>
      </c>
    </row>
    <row r="56" spans="1:5" ht="14.4">
      <c r="A56" s="113" t="s">
        <v>58</v>
      </c>
      <c r="B56" s="113" t="s">
        <v>145</v>
      </c>
      <c r="C56" s="114">
        <v>302000</v>
      </c>
      <c r="D56" s="115">
        <v>45322</v>
      </c>
      <c r="E56" s="113" t="s">
        <v>142</v>
      </c>
    </row>
    <row r="57" spans="1:5" ht="14.4">
      <c r="A57" s="113" t="s">
        <v>58</v>
      </c>
      <c r="B57" s="113" t="s">
        <v>145</v>
      </c>
      <c r="C57" s="114">
        <v>309164</v>
      </c>
      <c r="D57" s="115">
        <v>45296</v>
      </c>
      <c r="E57" s="113" t="s">
        <v>147</v>
      </c>
    </row>
    <row r="58" spans="1:5" ht="14.4">
      <c r="A58" s="113" t="s">
        <v>58</v>
      </c>
      <c r="B58" s="113" t="s">
        <v>145</v>
      </c>
      <c r="C58" s="114">
        <v>112750</v>
      </c>
      <c r="D58" s="115">
        <v>45296</v>
      </c>
      <c r="E58" s="113" t="s">
        <v>142</v>
      </c>
    </row>
    <row r="59" spans="1:5" ht="14.4">
      <c r="A59" s="113" t="s">
        <v>58</v>
      </c>
      <c r="B59" s="113" t="s">
        <v>145</v>
      </c>
      <c r="C59" s="114">
        <v>360000</v>
      </c>
      <c r="D59" s="115">
        <v>45294</v>
      </c>
      <c r="E59" s="113" t="s">
        <v>142</v>
      </c>
    </row>
    <row r="60" spans="1:5" ht="14.4">
      <c r="A60" s="113" t="s">
        <v>58</v>
      </c>
      <c r="B60" s="113" t="s">
        <v>145</v>
      </c>
      <c r="C60" s="114">
        <v>420000</v>
      </c>
      <c r="D60" s="115">
        <v>45303</v>
      </c>
      <c r="E60" s="113" t="s">
        <v>142</v>
      </c>
    </row>
    <row r="61" spans="1:5" ht="14.4">
      <c r="A61" s="113" t="s">
        <v>58</v>
      </c>
      <c r="B61" s="113" t="s">
        <v>145</v>
      </c>
      <c r="C61" s="114">
        <v>504680</v>
      </c>
      <c r="D61" s="115">
        <v>45321</v>
      </c>
      <c r="E61" s="113" t="s">
        <v>147</v>
      </c>
    </row>
    <row r="62" spans="1:5" ht="14.4">
      <c r="A62" s="113" t="s">
        <v>58</v>
      </c>
      <c r="B62" s="113" t="s">
        <v>145</v>
      </c>
      <c r="C62" s="114">
        <v>310000</v>
      </c>
      <c r="D62" s="115">
        <v>45317</v>
      </c>
      <c r="E62" s="113" t="s">
        <v>142</v>
      </c>
    </row>
    <row r="63" spans="1:5" ht="14.4">
      <c r="A63" s="113" t="s">
        <v>58</v>
      </c>
      <c r="B63" s="113" t="s">
        <v>145</v>
      </c>
      <c r="C63" s="114">
        <v>210000</v>
      </c>
      <c r="D63" s="115">
        <v>45310</v>
      </c>
      <c r="E63" s="113" t="s">
        <v>142</v>
      </c>
    </row>
    <row r="64" spans="1:5" ht="14.4">
      <c r="A64" s="113" t="s">
        <v>58</v>
      </c>
      <c r="B64" s="113" t="s">
        <v>145</v>
      </c>
      <c r="C64" s="114">
        <v>499999</v>
      </c>
      <c r="D64" s="115">
        <v>45317</v>
      </c>
      <c r="E64" s="113" t="s">
        <v>142</v>
      </c>
    </row>
    <row r="65" spans="1:5" ht="14.4">
      <c r="A65" s="113" t="s">
        <v>58</v>
      </c>
      <c r="B65" s="113" t="s">
        <v>145</v>
      </c>
      <c r="C65" s="114">
        <v>489900</v>
      </c>
      <c r="D65" s="115">
        <v>45317</v>
      </c>
      <c r="E65" s="113" t="s">
        <v>142</v>
      </c>
    </row>
    <row r="66" spans="1:5" ht="14.4">
      <c r="A66" s="113" t="s">
        <v>58</v>
      </c>
      <c r="B66" s="113" t="s">
        <v>145</v>
      </c>
      <c r="C66" s="114">
        <v>84900</v>
      </c>
      <c r="D66" s="115">
        <v>45317</v>
      </c>
      <c r="E66" s="113" t="s">
        <v>142</v>
      </c>
    </row>
    <row r="67" spans="1:5" ht="14.4">
      <c r="A67" s="113" t="s">
        <v>58</v>
      </c>
      <c r="B67" s="113" t="s">
        <v>145</v>
      </c>
      <c r="C67" s="114">
        <v>400000</v>
      </c>
      <c r="D67" s="115">
        <v>45320</v>
      </c>
      <c r="E67" s="113" t="s">
        <v>142</v>
      </c>
    </row>
    <row r="68" spans="1:5" ht="14.4">
      <c r="A68" s="113" t="s">
        <v>58</v>
      </c>
      <c r="B68" s="113" t="s">
        <v>145</v>
      </c>
      <c r="C68" s="114">
        <v>290000</v>
      </c>
      <c r="D68" s="115">
        <v>45316</v>
      </c>
      <c r="E68" s="113" t="s">
        <v>142</v>
      </c>
    </row>
    <row r="69" spans="1:5" ht="14.4">
      <c r="A69" s="113" t="s">
        <v>58</v>
      </c>
      <c r="B69" s="113" t="s">
        <v>145</v>
      </c>
      <c r="C69" s="114">
        <v>430000</v>
      </c>
      <c r="D69" s="115">
        <v>45320</v>
      </c>
      <c r="E69" s="113" t="s">
        <v>142</v>
      </c>
    </row>
    <row r="70" spans="1:5" ht="14.4">
      <c r="A70" s="113" t="s">
        <v>58</v>
      </c>
      <c r="B70" s="113" t="s">
        <v>145</v>
      </c>
      <c r="C70" s="114">
        <v>29900</v>
      </c>
      <c r="D70" s="115">
        <v>45317</v>
      </c>
      <c r="E70" s="113" t="s">
        <v>142</v>
      </c>
    </row>
    <row r="71" spans="1:5" ht="14.4">
      <c r="A71" s="113" t="s">
        <v>58</v>
      </c>
      <c r="B71" s="113" t="s">
        <v>145</v>
      </c>
      <c r="C71" s="114">
        <v>410000</v>
      </c>
      <c r="D71" s="115">
        <v>45321</v>
      </c>
      <c r="E71" s="113" t="s">
        <v>142</v>
      </c>
    </row>
    <row r="72" spans="1:5" ht="14.4">
      <c r="A72" s="113" t="s">
        <v>58</v>
      </c>
      <c r="B72" s="113" t="s">
        <v>145</v>
      </c>
      <c r="C72" s="114">
        <v>212500</v>
      </c>
      <c r="D72" s="115">
        <v>45322</v>
      </c>
      <c r="E72" s="113" t="s">
        <v>142</v>
      </c>
    </row>
    <row r="73" spans="1:5" ht="14.4">
      <c r="A73" s="113" t="s">
        <v>58</v>
      </c>
      <c r="B73" s="113" t="s">
        <v>145</v>
      </c>
      <c r="C73" s="114">
        <v>275000</v>
      </c>
      <c r="D73" s="115">
        <v>45293</v>
      </c>
      <c r="E73" s="113" t="s">
        <v>142</v>
      </c>
    </row>
    <row r="74" spans="1:5" ht="14.4">
      <c r="A74" s="113" t="s">
        <v>58</v>
      </c>
      <c r="B74" s="113" t="s">
        <v>145</v>
      </c>
      <c r="C74" s="114">
        <v>95000</v>
      </c>
      <c r="D74" s="115">
        <v>45315</v>
      </c>
      <c r="E74" s="113" t="s">
        <v>142</v>
      </c>
    </row>
    <row r="75" spans="1:5" ht="14.4">
      <c r="A75" s="113" t="s">
        <v>58</v>
      </c>
      <c r="B75" s="113" t="s">
        <v>145</v>
      </c>
      <c r="C75" s="114">
        <v>112000</v>
      </c>
      <c r="D75" s="115">
        <v>45315</v>
      </c>
      <c r="E75" s="113" t="s">
        <v>142</v>
      </c>
    </row>
    <row r="76" spans="1:5" ht="14.4">
      <c r="A76" s="113" t="s">
        <v>58</v>
      </c>
      <c r="B76" s="113" t="s">
        <v>145</v>
      </c>
      <c r="C76" s="114">
        <v>480000</v>
      </c>
      <c r="D76" s="115">
        <v>45315</v>
      </c>
      <c r="E76" s="113" t="s">
        <v>142</v>
      </c>
    </row>
    <row r="77" spans="1:5" ht="14.4">
      <c r="A77" s="113" t="s">
        <v>58</v>
      </c>
      <c r="B77" s="113" t="s">
        <v>145</v>
      </c>
      <c r="C77" s="114">
        <v>325000</v>
      </c>
      <c r="D77" s="115">
        <v>45320</v>
      </c>
      <c r="E77" s="113" t="s">
        <v>142</v>
      </c>
    </row>
    <row r="78" spans="1:5" ht="14.4">
      <c r="A78" s="113" t="s">
        <v>58</v>
      </c>
      <c r="B78" s="113" t="s">
        <v>145</v>
      </c>
      <c r="C78" s="114">
        <v>326000</v>
      </c>
      <c r="D78" s="115">
        <v>45317</v>
      </c>
      <c r="E78" s="113" t="s">
        <v>142</v>
      </c>
    </row>
    <row r="79" spans="1:5" ht="14.4">
      <c r="A79" s="113" t="s">
        <v>58</v>
      </c>
      <c r="B79" s="113" t="s">
        <v>145</v>
      </c>
      <c r="C79" s="114">
        <v>112960</v>
      </c>
      <c r="D79" s="115">
        <v>45313</v>
      </c>
      <c r="E79" s="113" t="s">
        <v>147</v>
      </c>
    </row>
    <row r="80" spans="1:5" ht="14.4">
      <c r="A80" s="113" t="s">
        <v>58</v>
      </c>
      <c r="B80" s="113" t="s">
        <v>145</v>
      </c>
      <c r="C80" s="114">
        <v>329000</v>
      </c>
      <c r="D80" s="115">
        <v>45313</v>
      </c>
      <c r="E80" s="113" t="s">
        <v>142</v>
      </c>
    </row>
    <row r="81" spans="1:5" ht="14.4">
      <c r="A81" s="113" t="s">
        <v>58</v>
      </c>
      <c r="B81" s="113" t="s">
        <v>145</v>
      </c>
      <c r="C81" s="114">
        <v>390000</v>
      </c>
      <c r="D81" s="115">
        <v>45314</v>
      </c>
      <c r="E81" s="113" t="s">
        <v>142</v>
      </c>
    </row>
    <row r="82" spans="1:5" ht="14.4">
      <c r="A82" s="113" t="s">
        <v>58</v>
      </c>
      <c r="B82" s="113" t="s">
        <v>145</v>
      </c>
      <c r="C82" s="114">
        <v>394500</v>
      </c>
      <c r="D82" s="115">
        <v>45316</v>
      </c>
      <c r="E82" s="113" t="s">
        <v>142</v>
      </c>
    </row>
    <row r="83" spans="1:5" ht="14.4">
      <c r="A83" s="113" t="s">
        <v>58</v>
      </c>
      <c r="B83" s="113" t="s">
        <v>145</v>
      </c>
      <c r="C83" s="114">
        <v>360000</v>
      </c>
      <c r="D83" s="115">
        <v>45317</v>
      </c>
      <c r="E83" s="113" t="s">
        <v>142</v>
      </c>
    </row>
    <row r="84" spans="1:5" ht="14.4">
      <c r="A84" s="113" t="s">
        <v>58</v>
      </c>
      <c r="B84" s="113" t="s">
        <v>145</v>
      </c>
      <c r="C84" s="114">
        <v>405103.06</v>
      </c>
      <c r="D84" s="115">
        <v>45316</v>
      </c>
      <c r="E84" s="113" t="s">
        <v>147</v>
      </c>
    </row>
    <row r="85" spans="1:5" ht="14.4">
      <c r="A85" s="113" t="s">
        <v>58</v>
      </c>
      <c r="B85" s="113" t="s">
        <v>145</v>
      </c>
      <c r="C85" s="114">
        <v>399000</v>
      </c>
      <c r="D85" s="115">
        <v>45316</v>
      </c>
      <c r="E85" s="113" t="s">
        <v>142</v>
      </c>
    </row>
    <row r="86" spans="1:5" ht="14.4">
      <c r="A86" s="113" t="s">
        <v>58</v>
      </c>
      <c r="B86" s="113" t="s">
        <v>145</v>
      </c>
      <c r="C86" s="114">
        <v>490000</v>
      </c>
      <c r="D86" s="115">
        <v>45316</v>
      </c>
      <c r="E86" s="113" t="s">
        <v>142</v>
      </c>
    </row>
    <row r="87" spans="1:5" ht="14.4">
      <c r="A87" s="113" t="s">
        <v>58</v>
      </c>
      <c r="B87" s="113" t="s">
        <v>145</v>
      </c>
      <c r="C87" s="114">
        <v>145000</v>
      </c>
      <c r="D87" s="115">
        <v>45315</v>
      </c>
      <c r="E87" s="113" t="s">
        <v>142</v>
      </c>
    </row>
    <row r="88" spans="1:5" ht="14.4">
      <c r="A88" s="113" t="s">
        <v>66</v>
      </c>
      <c r="B88" s="113" t="s">
        <v>146</v>
      </c>
      <c r="C88" s="114">
        <v>420000</v>
      </c>
      <c r="D88" s="115">
        <v>45321</v>
      </c>
      <c r="E88" s="113" t="s">
        <v>142</v>
      </c>
    </row>
    <row r="89" spans="1:5" ht="14.4">
      <c r="A89" s="113" t="s">
        <v>66</v>
      </c>
      <c r="B89" s="113" t="s">
        <v>146</v>
      </c>
      <c r="C89" s="114">
        <v>20000</v>
      </c>
      <c r="D89" s="115">
        <v>45310</v>
      </c>
      <c r="E89" s="113" t="s">
        <v>142</v>
      </c>
    </row>
    <row r="90" spans="1:5" ht="14.4">
      <c r="A90" s="113" t="s">
        <v>66</v>
      </c>
      <c r="B90" s="113" t="s">
        <v>146</v>
      </c>
      <c r="C90" s="114">
        <v>80000</v>
      </c>
      <c r="D90" s="115">
        <v>45295</v>
      </c>
      <c r="E90" s="113" t="s">
        <v>142</v>
      </c>
    </row>
    <row r="91" spans="1:5" ht="14.4">
      <c r="A91" s="113" t="s">
        <v>66</v>
      </c>
      <c r="B91" s="113" t="s">
        <v>146</v>
      </c>
      <c r="C91" s="114">
        <v>65000</v>
      </c>
      <c r="D91" s="115">
        <v>45303</v>
      </c>
      <c r="E91" s="113" t="s">
        <v>142</v>
      </c>
    </row>
    <row r="92" spans="1:5" ht="14.4">
      <c r="A92" s="113" t="s">
        <v>66</v>
      </c>
      <c r="B92" s="113" t="s">
        <v>146</v>
      </c>
      <c r="C92" s="114">
        <v>520000</v>
      </c>
      <c r="D92" s="115">
        <v>45307</v>
      </c>
      <c r="E92" s="113" t="s">
        <v>142</v>
      </c>
    </row>
    <row r="93" spans="1:5" ht="14.4">
      <c r="A93" s="113" t="s">
        <v>66</v>
      </c>
      <c r="B93" s="113" t="s">
        <v>146</v>
      </c>
      <c r="C93" s="114">
        <v>338600</v>
      </c>
      <c r="D93" s="115">
        <v>45315</v>
      </c>
      <c r="E93" s="113" t="s">
        <v>142</v>
      </c>
    </row>
    <row r="94" spans="1:5" ht="14.4">
      <c r="A94" s="113" t="s">
        <v>66</v>
      </c>
      <c r="B94" s="113" t="s">
        <v>146</v>
      </c>
      <c r="C94" s="114">
        <v>380000</v>
      </c>
      <c r="D94" s="115">
        <v>45310</v>
      </c>
      <c r="E94" s="113" t="s">
        <v>142</v>
      </c>
    </row>
    <row r="95" spans="1:5" ht="14.4">
      <c r="A95" s="113" t="s">
        <v>66</v>
      </c>
      <c r="B95" s="113" t="s">
        <v>146</v>
      </c>
      <c r="C95" s="114">
        <v>310000</v>
      </c>
      <c r="D95" s="115">
        <v>45322</v>
      </c>
      <c r="E95" s="113" t="s">
        <v>142</v>
      </c>
    </row>
    <row r="96" spans="1:5" ht="14.4">
      <c r="A96" s="113" t="s">
        <v>66</v>
      </c>
      <c r="B96" s="113" t="s">
        <v>146</v>
      </c>
      <c r="C96" s="114">
        <v>328000</v>
      </c>
      <c r="D96" s="115">
        <v>45322</v>
      </c>
      <c r="E96" s="113" t="s">
        <v>142</v>
      </c>
    </row>
    <row r="97" spans="1:5" ht="14.4">
      <c r="A97" s="113" t="s">
        <v>66</v>
      </c>
      <c r="B97" s="113" t="s">
        <v>146</v>
      </c>
      <c r="C97" s="114">
        <v>141000000</v>
      </c>
      <c r="D97" s="115">
        <v>45310</v>
      </c>
      <c r="E97" s="113" t="s">
        <v>147</v>
      </c>
    </row>
    <row r="98" spans="1:5" ht="14.4">
      <c r="A98" s="113" t="s">
        <v>66</v>
      </c>
      <c r="B98" s="113" t="s">
        <v>146</v>
      </c>
      <c r="C98" s="114">
        <v>33000</v>
      </c>
      <c r="D98" s="115">
        <v>45313</v>
      </c>
      <c r="E98" s="113" t="s">
        <v>142</v>
      </c>
    </row>
    <row r="99" spans="1:5" ht="14.4">
      <c r="A99" s="113" t="s">
        <v>66</v>
      </c>
      <c r="B99" s="113" t="s">
        <v>146</v>
      </c>
      <c r="C99" s="114">
        <v>165000</v>
      </c>
      <c r="D99" s="115">
        <v>45310</v>
      </c>
      <c r="E99" s="113" t="s">
        <v>142</v>
      </c>
    </row>
    <row r="100" spans="1:5" ht="14.4">
      <c r="A100" s="113" t="s">
        <v>66</v>
      </c>
      <c r="B100" s="113" t="s">
        <v>146</v>
      </c>
      <c r="C100" s="114">
        <v>100000</v>
      </c>
      <c r="D100" s="115">
        <v>45303</v>
      </c>
      <c r="E100" s="113" t="s">
        <v>147</v>
      </c>
    </row>
    <row r="101" spans="1:5" ht="14.4">
      <c r="A101" s="113" t="s">
        <v>66</v>
      </c>
      <c r="B101" s="113" t="s">
        <v>146</v>
      </c>
      <c r="C101" s="114">
        <v>43000</v>
      </c>
      <c r="D101" s="115">
        <v>45303</v>
      </c>
      <c r="E101" s="113" t="s">
        <v>142</v>
      </c>
    </row>
    <row r="102" spans="1:5" ht="14.4">
      <c r="A102" s="113" t="s">
        <v>66</v>
      </c>
      <c r="B102" s="113" t="s">
        <v>146</v>
      </c>
      <c r="C102" s="114">
        <v>409000</v>
      </c>
      <c r="D102" s="115">
        <v>45317</v>
      </c>
      <c r="E102" s="113" t="s">
        <v>142</v>
      </c>
    </row>
    <row r="103" spans="1:5" ht="14.4">
      <c r="A103" s="113" t="s">
        <v>66</v>
      </c>
      <c r="B103" s="113" t="s">
        <v>146</v>
      </c>
      <c r="C103" s="114">
        <v>350000</v>
      </c>
      <c r="D103" s="115">
        <v>45320</v>
      </c>
      <c r="E103" s="113" t="s">
        <v>142</v>
      </c>
    </row>
    <row r="104" spans="1:5" ht="14.4">
      <c r="A104" s="113" t="s">
        <v>66</v>
      </c>
      <c r="B104" s="113" t="s">
        <v>146</v>
      </c>
      <c r="C104" s="114">
        <v>638500</v>
      </c>
      <c r="D104" s="115">
        <v>45316</v>
      </c>
      <c r="E104" s="113" t="s">
        <v>142</v>
      </c>
    </row>
    <row r="105" spans="1:5" ht="14.4">
      <c r="A105" s="113" t="s">
        <v>66</v>
      </c>
      <c r="B105" s="113" t="s">
        <v>146</v>
      </c>
      <c r="C105" s="114">
        <v>350000</v>
      </c>
      <c r="D105" s="115">
        <v>45301</v>
      </c>
      <c r="E105" s="113" t="s">
        <v>142</v>
      </c>
    </row>
    <row r="106" spans="1:5" ht="14.4">
      <c r="A106" s="113" t="s">
        <v>66</v>
      </c>
      <c r="B106" s="113" t="s">
        <v>146</v>
      </c>
      <c r="C106" s="114">
        <v>160000</v>
      </c>
      <c r="D106" s="115">
        <v>45322</v>
      </c>
      <c r="E106" s="113" t="s">
        <v>142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2024-02-01T18:27:13Z</dcterms:modified>
</cp:coreProperties>
</file>