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20" r:id="rId4"/>
    <sheet name="LENDER TRACKING" sheetId="17" r:id="rId5"/>
    <sheet name="SALES_LIST" sheetId="12" state="hidden" r:id="rId6"/>
    <sheet name="LOANS_LIST" sheetId="13" state="hidden" r:id="rId7"/>
    <sheet name="SALESLOANSLIST" sheetId="15" state="hidden" r:id="rId8"/>
  </sheets>
  <definedNames>
    <definedName name="CommercialLoansMarket">'LOAN ONLY STATS'!$A$16:$C$16</definedName>
    <definedName name="CommercialSalesMarket">'SALES STATS'!$A$37:$C$39</definedName>
    <definedName name="ConstructionLoansMarket">'LOAN ONLY STATS'!$A$30:$C$30</definedName>
    <definedName name="ConventionalLoansExcludingInclineMarket">'LOAN ONLY STATS'!#REF!</definedName>
    <definedName name="ConventionalLoansMarket">'LOAN ONLY STATS'!$A$7:$C$10</definedName>
    <definedName name="CreditLineLoansMarket">'LOAN ONLY STATS'!$A$22:$C$24</definedName>
    <definedName name="HardMoneyLoansMarket">'LOAN ONLY STATS'!$A$36:$C$37</definedName>
    <definedName name="InclineSalesMarket">'SALES STATS'!#REF!</definedName>
    <definedName name="OverallLoans">'OVERALL STATS'!$A$19:$C$22</definedName>
    <definedName name="OverallSales">'OVERALL STATS'!$A$7:$C$13</definedName>
    <definedName name="OverallSalesAndLoans">'OVERALL STATS'!$A$28:$C$34</definedName>
    <definedName name="_xlnm.Print_Titles" localSheetId="1">'SALES STATS'!$1:$6</definedName>
    <definedName name="ResaleMarket">'SALES STATS'!$A$7:$C$13</definedName>
    <definedName name="ResidentialResaleMarket">'SALES STATS'!$A$25:$C$31</definedName>
    <definedName name="ResidentialSalesExcludingInclineMarket">'SALES STATS'!#REF!</definedName>
    <definedName name="SubdivisionMarket">'SALES STATS'!$A$19:$C$19</definedName>
    <definedName name="VacantLandSalesMarket">'SALES STATS'!$A$45:$C$49</definedName>
  </definedNames>
  <calcPr calcId="124519"/>
  <pivotCaches>
    <pivotCache cacheId="8" r:id="rId9"/>
    <pivotCache cacheId="13" r:id="rId10"/>
  </pivotCaches>
</workbook>
</file>

<file path=xl/calcChain.xml><?xml version="1.0" encoding="utf-8"?>
<calcChain xmlns="http://schemas.openxmlformats.org/spreadsheetml/2006/main">
  <c r="G37" i="3"/>
  <c r="G36"/>
  <c r="G30"/>
  <c r="G24"/>
  <c r="G23"/>
  <c r="G22"/>
  <c r="G10"/>
  <c r="G9"/>
  <c r="G8"/>
  <c r="G7"/>
  <c r="G49" i="2"/>
  <c r="G48"/>
  <c r="G47"/>
  <c r="G46"/>
  <c r="G45"/>
  <c r="G39"/>
  <c r="G38"/>
  <c r="G37"/>
  <c r="G31"/>
  <c r="G30"/>
  <c r="G29"/>
  <c r="G28"/>
  <c r="G27"/>
  <c r="G26"/>
  <c r="G25"/>
  <c r="G19"/>
  <c r="G13"/>
  <c r="G12"/>
  <c r="G11"/>
  <c r="G10"/>
  <c r="G9"/>
  <c r="G8"/>
  <c r="G7"/>
  <c r="G34" i="1"/>
  <c r="G33"/>
  <c r="G32"/>
  <c r="G31"/>
  <c r="G30"/>
  <c r="G29"/>
  <c r="G28"/>
  <c r="G22"/>
  <c r="G21"/>
  <c r="G20"/>
  <c r="G19"/>
  <c r="G13"/>
  <c r="G12"/>
  <c r="G11"/>
  <c r="G10"/>
  <c r="G9"/>
  <c r="G8"/>
  <c r="G7"/>
  <c r="C31" i="3"/>
  <c r="B31"/>
  <c r="C17"/>
  <c r="B17"/>
  <c r="C40" i="2"/>
  <c r="B40"/>
  <c r="B14" i="1"/>
  <c r="C14"/>
  <c r="B38" i="3"/>
  <c r="C38"/>
  <c r="B25"/>
  <c r="C25"/>
  <c r="B11"/>
  <c r="D7" s="1"/>
  <c r="C11"/>
  <c r="E7" s="1"/>
  <c r="B50" i="2"/>
  <c r="C50"/>
  <c r="B32"/>
  <c r="D26" s="1"/>
  <c r="C32"/>
  <c r="E26" s="1"/>
  <c r="A2"/>
  <c r="B20"/>
  <c r="C20"/>
  <c r="D37" i="3" l="1"/>
  <c r="E24"/>
  <c r="E9"/>
  <c r="D9"/>
  <c r="E9" i="1"/>
  <c r="D9"/>
  <c r="E47" i="2"/>
  <c r="D47"/>
  <c r="E27"/>
  <c r="D27"/>
  <c r="E46"/>
  <c r="E49"/>
  <c r="D39"/>
  <c r="E38"/>
  <c r="D37"/>
  <c r="D31"/>
  <c r="D8" i="3"/>
  <c r="E10"/>
  <c r="D10"/>
  <c r="E8"/>
  <c r="D24"/>
  <c r="E23"/>
  <c r="D23"/>
  <c r="E30"/>
  <c r="D30"/>
  <c r="E37"/>
  <c r="D46" i="2"/>
  <c r="D49"/>
  <c r="E48"/>
  <c r="D48"/>
  <c r="D38"/>
  <c r="E37"/>
  <c r="E39"/>
  <c r="E31"/>
  <c r="E45"/>
  <c r="E25"/>
  <c r="E28"/>
  <c r="E30"/>
  <c r="E19"/>
  <c r="D19"/>
  <c r="D29"/>
  <c r="E29"/>
  <c r="D30"/>
  <c r="D28"/>
  <c r="D25"/>
  <c r="D45"/>
  <c r="A2" i="3"/>
  <c r="E36"/>
  <c r="B14" i="2"/>
  <c r="C14"/>
  <c r="B23" i="1"/>
  <c r="C23"/>
  <c r="B35"/>
  <c r="C35"/>
  <c r="E31" l="1"/>
  <c r="D31"/>
  <c r="E9" i="2"/>
  <c r="D9"/>
  <c r="E40"/>
  <c r="D40"/>
  <c r="D32" i="1"/>
  <c r="E22"/>
  <c r="D22"/>
  <c r="E34"/>
  <c r="E32"/>
  <c r="E30"/>
  <c r="E33"/>
  <c r="D36" i="3"/>
  <c r="E31"/>
  <c r="D31"/>
  <c r="E22"/>
  <c r="D22"/>
  <c r="D50" i="2"/>
  <c r="E50"/>
  <c r="E32"/>
  <c r="D32"/>
  <c r="D8"/>
  <c r="D7"/>
  <c r="D10"/>
  <c r="D12"/>
  <c r="D11"/>
  <c r="D13"/>
  <c r="E7"/>
  <c r="E12"/>
  <c r="E8"/>
  <c r="E11"/>
  <c r="E13"/>
  <c r="E10"/>
  <c r="E29" i="1"/>
  <c r="E28"/>
  <c r="D28"/>
  <c r="E8"/>
  <c r="D11"/>
  <c r="D8"/>
  <c r="D7"/>
  <c r="E11"/>
  <c r="D10"/>
  <c r="D12"/>
  <c r="D13"/>
  <c r="D21"/>
  <c r="E19"/>
  <c r="E20"/>
  <c r="E21"/>
  <c r="D34"/>
  <c r="D29"/>
  <c r="E7"/>
  <c r="D30"/>
  <c r="D20"/>
  <c r="D19"/>
  <c r="E10"/>
  <c r="E12"/>
  <c r="D33"/>
  <c r="E13"/>
  <c r="E35" l="1"/>
  <c r="D35"/>
  <c r="E38" i="3"/>
  <c r="E25"/>
  <c r="D25"/>
  <c r="D38"/>
  <c r="E11"/>
  <c r="D11"/>
  <c r="E20" i="2"/>
  <c r="D20"/>
  <c r="D14" i="1"/>
  <c r="E14"/>
  <c r="E14" i="2"/>
  <c r="D14"/>
  <c r="D23" i="1"/>
  <c r="E23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<sst xmlns="http://schemas.openxmlformats.org/spreadsheetml/2006/main" count="1905" uniqueCount="164">
  <si>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</si>
  <si>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</si>
  <si>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</si>
  <si>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</si>
  <si>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</si>
  <si>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</si>
  <si>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</si>
  <si>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</si>
  <si>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</si>
  <si>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</si>
  <si>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</si>
  <si>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</si>
  <si>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</si>
  <si>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</si>
  <si>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</si>
  <si>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</si>
  <si>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</si>
  <si>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</si>
  <si>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</si>
  <si>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</si>
  <si>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</si>
  <si>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</si>
  <si>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</si>
  <si>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</si>
  <si>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</si>
  <si>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</si>
  <si>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</si>
  <si>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PROPTYPE</t>
  </si>
  <si>
    <t>(All)</t>
  </si>
  <si>
    <t>Grand Total</t>
  </si>
  <si>
    <t>% OF CLOSINGS</t>
  </si>
  <si>
    <t>EO</t>
  </si>
  <si>
    <t>DOCNUM</t>
  </si>
  <si>
    <t>RECDATE</t>
  </si>
  <si>
    <t>APN</t>
  </si>
  <si>
    <t>RECBY</t>
  </si>
  <si>
    <t>AMOUNT</t>
  </si>
  <si>
    <t>SUB</t>
  </si>
  <si>
    <t>INSURED</t>
  </si>
  <si>
    <t>LENDER</t>
  </si>
  <si>
    <t>Values</t>
  </si>
  <si>
    <t>DOCTYPE</t>
  </si>
  <si>
    <t>Last Row:</t>
  </si>
  <si>
    <t>SEE CHARTS BELOW:</t>
  </si>
  <si>
    <t>(blank)</t>
  </si>
  <si>
    <t>OVERALL TITLE COMPANY MARKET STATISTICS Lyon  County, NV)</t>
  </si>
  <si>
    <t>SALES MARKET Lyon County, NV)</t>
  </si>
  <si>
    <t>LOAN ONLY MARKETS Lyon County, NV)</t>
  </si>
  <si>
    <t>BUILDER/DEVELOPER DEAL</t>
  </si>
  <si>
    <t>% OF DOLLAR VOLUME</t>
  </si>
  <si>
    <t>RANK BY CLOSINGS</t>
  </si>
  <si>
    <t>RANK BY DOLLAR VOLUME</t>
  </si>
  <si>
    <t>Reporting Period: JULY, 2023</t>
  </si>
  <si>
    <t>Ticor Title</t>
  </si>
  <si>
    <t>CARSON CITY</t>
  </si>
  <si>
    <t>DKD</t>
  </si>
  <si>
    <t>FERNLEY</t>
  </si>
  <si>
    <t>DNO</t>
  </si>
  <si>
    <t>Stewart Title</t>
  </si>
  <si>
    <t>YERINGTON</t>
  </si>
  <si>
    <t>CRB</t>
  </si>
  <si>
    <t>MLC</t>
  </si>
  <si>
    <t>First Centennial Title</t>
  </si>
  <si>
    <t>23</t>
  </si>
  <si>
    <t>MAYBERRY</t>
  </si>
  <si>
    <t>CRF</t>
  </si>
  <si>
    <t>MOBILE HOME</t>
  </si>
  <si>
    <t>AMG</t>
  </si>
  <si>
    <t>NO</t>
  </si>
  <si>
    <t>SINGLE FAM RES.</t>
  </si>
  <si>
    <t>KDJ</t>
  </si>
  <si>
    <t>SPARKS</t>
  </si>
  <si>
    <t>21</t>
  </si>
  <si>
    <t>VACANT LAND</t>
  </si>
  <si>
    <t>KIETZKE</t>
  </si>
  <si>
    <t>TEF</t>
  </si>
  <si>
    <t>SAB</t>
  </si>
  <si>
    <t>ASK</t>
  </si>
  <si>
    <t>Signature Title</t>
  </si>
  <si>
    <t>RENO CORPORATE</t>
  </si>
  <si>
    <t>YC</t>
  </si>
  <si>
    <t>Landmark Title</t>
  </si>
  <si>
    <t>PLUMB</t>
  </si>
  <si>
    <t>RS</t>
  </si>
  <si>
    <t>MIF</t>
  </si>
  <si>
    <t>RIDGEVIEW</t>
  </si>
  <si>
    <t>15</t>
  </si>
  <si>
    <t>Archer Title and Escrow</t>
  </si>
  <si>
    <t>MCCARRAN</t>
  </si>
  <si>
    <t>NH</t>
  </si>
  <si>
    <t>9</t>
  </si>
  <si>
    <t>4</t>
  </si>
  <si>
    <t>JMS</t>
  </si>
  <si>
    <t>First American Title</t>
  </si>
  <si>
    <t>MINDEN</t>
  </si>
  <si>
    <t>ET</t>
  </si>
  <si>
    <t>GARDNERVILLE</t>
  </si>
  <si>
    <t>MMB</t>
  </si>
  <si>
    <t>COMMERCIAL</t>
  </si>
  <si>
    <t>3</t>
  </si>
  <si>
    <t>CD</t>
  </si>
  <si>
    <t>ELKO</t>
  </si>
  <si>
    <t>PA</t>
  </si>
  <si>
    <t>AE</t>
  </si>
  <si>
    <t>MLM</t>
  </si>
  <si>
    <t>MDD</t>
  </si>
  <si>
    <t>UNK</t>
  </si>
  <si>
    <t>LAKESIDEMOANA</t>
  </si>
  <si>
    <t>12</t>
  </si>
  <si>
    <t>DAMONTE</t>
  </si>
  <si>
    <t>24</t>
  </si>
  <si>
    <t>TW</t>
  </si>
  <si>
    <t>DP</t>
  </si>
  <si>
    <t>RLT</t>
  </si>
  <si>
    <t>TM</t>
  </si>
  <si>
    <t>18</t>
  </si>
  <si>
    <t>DC</t>
  </si>
  <si>
    <t>YES</t>
  </si>
  <si>
    <t>TO</t>
  </si>
  <si>
    <t>JP</t>
  </si>
  <si>
    <t>015-321-06</t>
  </si>
  <si>
    <t>CREDIT LINE</t>
  </si>
  <si>
    <t>GTE FEDERAL CREDIT UNION; GTE FINANCIAL</t>
  </si>
  <si>
    <t>017-043-04</t>
  </si>
  <si>
    <t>GREATER NEVADA CREDIT UNION</t>
  </si>
  <si>
    <t>014-381-42</t>
  </si>
  <si>
    <t>HARD MONEY</t>
  </si>
  <si>
    <t>PACHECO JAMES</t>
  </si>
  <si>
    <t>014-381-14</t>
  </si>
  <si>
    <t>FORSTER RUDOLPH J TRUSTEE; FORSTER TRUST</t>
  </si>
  <si>
    <t>016-422-09</t>
  </si>
  <si>
    <t>CONSTRUCTION</t>
  </si>
  <si>
    <t>PLUMAS BANK</t>
  </si>
  <si>
    <t>014-031-01</t>
  </si>
  <si>
    <t>CONVENTIONAL</t>
  </si>
  <si>
    <t>AXIA FINANCIAL LLC</t>
  </si>
  <si>
    <t>022-055-10</t>
  </si>
  <si>
    <t>HERITAGE BANK OF NEVADA; GLACIER BANK</t>
  </si>
  <si>
    <t>PREMIER MORTGAGE RESOURCES LLC</t>
  </si>
  <si>
    <t>020-861-17</t>
  </si>
  <si>
    <t>FHA</t>
  </si>
  <si>
    <t>SUMMIT FUNDING INC</t>
  </si>
  <si>
    <t>019-242-03</t>
  </si>
  <si>
    <t>GUILD MORTGAGE COMPANY</t>
  </si>
  <si>
    <t>019-427-09</t>
  </si>
  <si>
    <t>ISERVE RESIDENTIAL LENDING LLC</t>
  </si>
  <si>
    <t>019-862-03</t>
  </si>
  <si>
    <t>029-211-11</t>
  </si>
  <si>
    <t>GREATER NEVADA MORTGAGE</t>
  </si>
  <si>
    <t>019-285-13</t>
  </si>
  <si>
    <t>001-192-16</t>
  </si>
  <si>
    <t>RICH PROPERTIES LLC; RICH RETIREMENT LLC; WARREN JASON A; WARREN AMY M; WARREN DANIEL E</t>
  </si>
  <si>
    <t>HULLINGER BILL &amp; CAROL TRUST; HULLINGER WILLIAM E TRUSTEE; HULLINGER CAROL L TRUSTEE</t>
  </si>
  <si>
    <t>ATE</t>
  </si>
  <si>
    <t>FA</t>
  </si>
  <si>
    <t>FC</t>
  </si>
  <si>
    <t>LT</t>
  </si>
  <si>
    <t>SIG</t>
  </si>
  <si>
    <t>ST</t>
  </si>
  <si>
    <t>TI</t>
  </si>
  <si>
    <t>Deed</t>
  </si>
  <si>
    <t>Deed of Trust</t>
  </si>
  <si>
    <t>Deed Subdivider</t>
  </si>
  <si>
    <t>NO COMMERCIAL LOANS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</si>
</sst>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0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</cellStyleXfs>
  <cellXfs count="149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2" applyFont="1" applyFill="1" applyBorder="1" applyAlignment="1">
      <alignment horizontal="left"/>
    </xf>
    <xf numFmtId="0" fontId="10" fillId="0" borderId="6" xfId="2" applyFont="1" applyFill="1" applyBorder="1" applyAlignment="1">
      <alignment horizontal="right"/>
    </xf>
    <xf numFmtId="164" fontId="10" fillId="0" borderId="6" xfId="2" applyNumberFormat="1" applyFont="1" applyFill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0" applyFont="1" applyBorder="1" applyAlignment="1">
      <alignment horizontal="left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0" fontId="16" fillId="0" borderId="6" xfId="4" applyFont="1" applyFill="1" applyBorder="1" applyAlignment="1">
      <alignment horizontal="left"/>
    </xf>
    <xf numFmtId="0" fontId="16" fillId="0" borderId="6" xfId="4" applyFont="1" applyFill="1" applyBorder="1" applyAlignment="1">
      <alignment horizontal="right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1" fillId="0" borderId="6" xfId="3" applyNumberFormat="1" applyFont="1" applyFill="1" applyBorder="1" applyAlignment="1">
      <alignment horizontal="right" wrapText="1"/>
    </xf>
    <xf numFmtId="0" fontId="4" fillId="0" borderId="3" xfId="0" applyFont="1" applyBorder="1" applyAlignment="1">
      <alignment horizontal="center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64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0" fontId="17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64" fontId="17" fillId="0" borderId="6" xfId="5" applyNumberFormat="1" applyFont="1" applyFill="1" applyBorder="1" applyAlignment="1">
      <alignment wrapText="1"/>
    </xf>
    <xf numFmtId="10" fontId="17" fillId="0" borderId="8" xfId="0" applyNumberFormat="1" applyFont="1" applyBorder="1" applyAlignment="1">
      <alignment horizontal="right"/>
    </xf>
    <xf numFmtId="0" fontId="17" fillId="0" borderId="6" xfId="5" applyFont="1" applyFill="1" applyBorder="1" applyAlignment="1">
      <alignment horizontal="left" wrapText="1"/>
    </xf>
    <xf numFmtId="0" fontId="19" fillId="0" borderId="6" xfId="4" applyFont="1" applyFill="1" applyBorder="1" applyAlignment="1">
      <alignment horizontal="left"/>
    </xf>
    <xf numFmtId="0" fontId="19" fillId="0" borderId="6" xfId="4" applyFont="1" applyFill="1" applyBorder="1" applyAlignment="1">
      <alignment horizontal="right"/>
    </xf>
    <xf numFmtId="164" fontId="19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right" wrapText="1"/>
    </xf>
    <xf numFmtId="164" fontId="17" fillId="0" borderId="6" xfId="2" applyNumberFormat="1" applyFont="1" applyFill="1" applyBorder="1" applyAlignment="1">
      <alignment horizontal="right" wrapText="1"/>
    </xf>
    <xf numFmtId="10" fontId="17" fillId="0" borderId="15" xfId="0" applyNumberFormat="1" applyFont="1" applyBorder="1" applyAlignment="1">
      <alignment horizontal="right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</cellXfs>
  <cellStyles count="12">
    <cellStyle name="Hyperlink" xfId="1" builtinId="8"/>
    <cellStyle name="Normal" xfId="0" builtinId="0"/>
    <cellStyle name="Normal 2" xfId="11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6"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STATS'!$A$7:$A$13</c:f>
              <c:strCache>
                <c:ptCount val="7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Landmark Title</c:v>
                </c:pt>
                <c:pt idx="4">
                  <c:v>First American Title</c:v>
                </c:pt>
                <c:pt idx="5">
                  <c:v>Archer Title and Escrow</c:v>
                </c:pt>
                <c:pt idx="6">
                  <c:v>Signature Title</c:v>
                </c:pt>
              </c:strCache>
            </c:strRef>
          </c:cat>
          <c:val>
            <c:numRef>
              <c:f>'OVERALL STATS'!$B$7:$B$13</c:f>
              <c:numCache>
                <c:formatCode>0</c:formatCode>
                <c:ptCount val="7"/>
                <c:pt idx="0">
                  <c:v>64</c:v>
                </c:pt>
                <c:pt idx="1">
                  <c:v>32</c:v>
                </c:pt>
                <c:pt idx="2">
                  <c:v>29</c:v>
                </c:pt>
                <c:pt idx="3">
                  <c:v>7</c:v>
                </c:pt>
                <c:pt idx="4">
                  <c:v>6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</c:ser>
        <c:shape val="box"/>
        <c:axId val="125412096"/>
        <c:axId val="125413632"/>
        <c:axId val="0"/>
      </c:bar3DChart>
      <c:catAx>
        <c:axId val="125412096"/>
        <c:scaling>
          <c:orientation val="minMax"/>
        </c:scaling>
        <c:axPos val="b"/>
        <c:numFmt formatCode="General" sourceLinked="1"/>
        <c:majorTickMark val="none"/>
        <c:tickLblPos val="nextTo"/>
        <c:crossAx val="125413632"/>
        <c:crosses val="autoZero"/>
        <c:auto val="1"/>
        <c:lblAlgn val="ctr"/>
        <c:lblOffset val="100"/>
      </c:catAx>
      <c:valAx>
        <c:axId val="12541363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541209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STATS'!$A$19:$A$22</c:f>
              <c:strCache>
                <c:ptCount val="4"/>
                <c:pt idx="0">
                  <c:v>Ticor Title</c:v>
                </c:pt>
                <c:pt idx="1">
                  <c:v>Stewart Title</c:v>
                </c:pt>
                <c:pt idx="2">
                  <c:v>First American Title</c:v>
                </c:pt>
                <c:pt idx="3">
                  <c:v>First Centennial Title</c:v>
                </c:pt>
              </c:strCache>
            </c:strRef>
          </c:cat>
          <c:val>
            <c:numRef>
              <c:f>'OVERALL STATS'!$B$19:$B$22</c:f>
              <c:numCache>
                <c:formatCode>0</c:formatCode>
                <c:ptCount val="4"/>
                <c:pt idx="0">
                  <c:v>7</c:v>
                </c:pt>
                <c:pt idx="1">
                  <c:v>6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</c:ser>
        <c:shape val="box"/>
        <c:axId val="127218048"/>
        <c:axId val="127219584"/>
        <c:axId val="0"/>
      </c:bar3DChart>
      <c:catAx>
        <c:axId val="127218048"/>
        <c:scaling>
          <c:orientation val="minMax"/>
        </c:scaling>
        <c:axPos val="b"/>
        <c:numFmt formatCode="General" sourceLinked="1"/>
        <c:majorTickMark val="none"/>
        <c:tickLblPos val="nextTo"/>
        <c:crossAx val="127219584"/>
        <c:crosses val="autoZero"/>
        <c:auto val="1"/>
        <c:lblAlgn val="ctr"/>
        <c:lblOffset val="100"/>
      </c:catAx>
      <c:valAx>
        <c:axId val="12721958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721804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STATS'!$A$28:$A$34</c:f>
              <c:strCache>
                <c:ptCount val="7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Landmark Title</c:v>
                </c:pt>
                <c:pt idx="5">
                  <c:v>Archer Title and Escrow</c:v>
                </c:pt>
                <c:pt idx="6">
                  <c:v>Signature Title</c:v>
                </c:pt>
              </c:strCache>
            </c:strRef>
          </c:cat>
          <c:val>
            <c:numRef>
              <c:f>'OVERALL STATS'!$B$28:$B$34</c:f>
              <c:numCache>
                <c:formatCode>0</c:formatCode>
                <c:ptCount val="7"/>
                <c:pt idx="0">
                  <c:v>70</c:v>
                </c:pt>
                <c:pt idx="1">
                  <c:v>39</c:v>
                </c:pt>
                <c:pt idx="2">
                  <c:v>30</c:v>
                </c:pt>
                <c:pt idx="3">
                  <c:v>8</c:v>
                </c:pt>
                <c:pt idx="4">
                  <c:v>7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</c:ser>
        <c:shape val="box"/>
        <c:axId val="127237504"/>
        <c:axId val="127251584"/>
        <c:axId val="0"/>
      </c:bar3DChart>
      <c:catAx>
        <c:axId val="127237504"/>
        <c:scaling>
          <c:orientation val="minMax"/>
        </c:scaling>
        <c:axPos val="b"/>
        <c:numFmt formatCode="General" sourceLinked="1"/>
        <c:majorTickMark val="none"/>
        <c:tickLblPos val="nextTo"/>
        <c:crossAx val="127251584"/>
        <c:crosses val="autoZero"/>
        <c:auto val="1"/>
        <c:lblAlgn val="ctr"/>
        <c:lblOffset val="100"/>
      </c:catAx>
      <c:valAx>
        <c:axId val="12725158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723750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STATS'!$A$7:$A$13</c:f>
              <c:strCache>
                <c:ptCount val="7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Landmark Title</c:v>
                </c:pt>
                <c:pt idx="4">
                  <c:v>First American Title</c:v>
                </c:pt>
                <c:pt idx="5">
                  <c:v>Archer Title and Escrow</c:v>
                </c:pt>
                <c:pt idx="6">
                  <c:v>Signature Title</c:v>
                </c:pt>
              </c:strCache>
            </c:strRef>
          </c:cat>
          <c:val>
            <c:numRef>
              <c:f>'OVERALL STATS'!$C$7:$C$13</c:f>
              <c:numCache>
                <c:formatCode>"$"#,##0</c:formatCode>
                <c:ptCount val="7"/>
                <c:pt idx="0">
                  <c:v>26874498.5</c:v>
                </c:pt>
                <c:pt idx="1">
                  <c:v>15877767.630000001</c:v>
                </c:pt>
                <c:pt idx="2">
                  <c:v>11955850</c:v>
                </c:pt>
                <c:pt idx="3">
                  <c:v>2262999</c:v>
                </c:pt>
                <c:pt idx="4">
                  <c:v>1987400</c:v>
                </c:pt>
                <c:pt idx="5">
                  <c:v>750000</c:v>
                </c:pt>
                <c:pt idx="6">
                  <c:v>415000</c:v>
                </c:pt>
              </c:numCache>
            </c:numRef>
          </c:val>
        </c:ser>
        <c:shape val="box"/>
        <c:axId val="127269504"/>
        <c:axId val="125776256"/>
        <c:axId val="0"/>
      </c:bar3DChart>
      <c:catAx>
        <c:axId val="127269504"/>
        <c:scaling>
          <c:orientation val="minMax"/>
        </c:scaling>
        <c:axPos val="b"/>
        <c:numFmt formatCode="General" sourceLinked="1"/>
        <c:majorTickMark val="none"/>
        <c:tickLblPos val="nextTo"/>
        <c:crossAx val="125776256"/>
        <c:crosses val="autoZero"/>
        <c:auto val="1"/>
        <c:lblAlgn val="ctr"/>
        <c:lblOffset val="100"/>
      </c:catAx>
      <c:valAx>
        <c:axId val="12577625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726950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STATS'!$A$19:$A$22</c:f>
              <c:strCache>
                <c:ptCount val="4"/>
                <c:pt idx="0">
                  <c:v>Ticor Title</c:v>
                </c:pt>
                <c:pt idx="1">
                  <c:v>Stewart Title</c:v>
                </c:pt>
                <c:pt idx="2">
                  <c:v>First American Title</c:v>
                </c:pt>
                <c:pt idx="3">
                  <c:v>First Centennial Title</c:v>
                </c:pt>
              </c:strCache>
            </c:strRef>
          </c:cat>
          <c:val>
            <c:numRef>
              <c:f>'OVERALL STATS'!$C$19:$C$22</c:f>
              <c:numCache>
                <c:formatCode>"$"#,##0</c:formatCode>
                <c:ptCount val="4"/>
                <c:pt idx="0">
                  <c:v>1541017</c:v>
                </c:pt>
                <c:pt idx="1">
                  <c:v>2888588.54</c:v>
                </c:pt>
                <c:pt idx="2">
                  <c:v>380700</c:v>
                </c:pt>
                <c:pt idx="3">
                  <c:v>216280</c:v>
                </c:pt>
              </c:numCache>
            </c:numRef>
          </c:val>
        </c:ser>
        <c:shape val="box"/>
        <c:axId val="125818752"/>
        <c:axId val="125820288"/>
        <c:axId val="0"/>
      </c:bar3DChart>
      <c:catAx>
        <c:axId val="125818752"/>
        <c:scaling>
          <c:orientation val="minMax"/>
        </c:scaling>
        <c:axPos val="b"/>
        <c:numFmt formatCode="General" sourceLinked="1"/>
        <c:majorTickMark val="none"/>
        <c:tickLblPos val="nextTo"/>
        <c:crossAx val="125820288"/>
        <c:crosses val="autoZero"/>
        <c:auto val="1"/>
        <c:lblAlgn val="ctr"/>
        <c:lblOffset val="100"/>
      </c:catAx>
      <c:valAx>
        <c:axId val="12582028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581875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STATS'!$A$28:$A$34</c:f>
              <c:strCache>
                <c:ptCount val="7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Landmark Title</c:v>
                </c:pt>
                <c:pt idx="5">
                  <c:v>Archer Title and Escrow</c:v>
                </c:pt>
                <c:pt idx="6">
                  <c:v>Signature Title</c:v>
                </c:pt>
              </c:strCache>
            </c:strRef>
          </c:cat>
          <c:val>
            <c:numRef>
              <c:f>'OVERALL STATS'!$C$28:$C$34</c:f>
              <c:numCache>
                <c:formatCode>"$"#,##0</c:formatCode>
                <c:ptCount val="7"/>
                <c:pt idx="0">
                  <c:v>29763087.039999999</c:v>
                </c:pt>
                <c:pt idx="1">
                  <c:v>17418784.629999999</c:v>
                </c:pt>
                <c:pt idx="2">
                  <c:v>12172130</c:v>
                </c:pt>
                <c:pt idx="3">
                  <c:v>2368100</c:v>
                </c:pt>
                <c:pt idx="4">
                  <c:v>2262999</c:v>
                </c:pt>
                <c:pt idx="5">
                  <c:v>750000</c:v>
                </c:pt>
                <c:pt idx="6">
                  <c:v>415000</c:v>
                </c:pt>
              </c:numCache>
            </c:numRef>
          </c:val>
        </c:ser>
        <c:shape val="box"/>
        <c:axId val="127288448"/>
        <c:axId val="127289984"/>
        <c:axId val="0"/>
      </c:bar3DChart>
      <c:catAx>
        <c:axId val="127288448"/>
        <c:scaling>
          <c:orientation val="minMax"/>
        </c:scaling>
        <c:axPos val="b"/>
        <c:numFmt formatCode="General" sourceLinked="1"/>
        <c:majorTickMark val="none"/>
        <c:tickLblPos val="nextTo"/>
        <c:crossAx val="127289984"/>
        <c:crosses val="autoZero"/>
        <c:auto val="1"/>
        <c:lblAlgn val="ctr"/>
        <c:lblOffset val="100"/>
      </c:catAx>
      <c:valAx>
        <c:axId val="12728998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728844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39</xdr:row>
      <xdr:rowOff>9525</xdr:rowOff>
    </xdr:from>
    <xdr:to>
      <xdr:col>6</xdr:col>
      <xdr:colOff>1152524</xdr:colOff>
      <xdr:row>56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57</xdr:row>
      <xdr:rowOff>19050</xdr:rowOff>
    </xdr:from>
    <xdr:to>
      <xdr:col>6</xdr:col>
      <xdr:colOff>1152524</xdr:colOff>
      <xdr:row>74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75</xdr:row>
      <xdr:rowOff>0</xdr:rowOff>
    </xdr:from>
    <xdr:to>
      <xdr:col>6</xdr:col>
      <xdr:colOff>1143000</xdr:colOff>
      <xdr:row>91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39</xdr:row>
      <xdr:rowOff>0</xdr:rowOff>
    </xdr:from>
    <xdr:to>
      <xdr:col>20</xdr:col>
      <xdr:colOff>190500</xdr:colOff>
      <xdr:row>55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57</xdr:row>
      <xdr:rowOff>9525</xdr:rowOff>
    </xdr:from>
    <xdr:to>
      <xdr:col>20</xdr:col>
      <xdr:colOff>190499</xdr:colOff>
      <xdr:row>74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75</xdr:row>
      <xdr:rowOff>9525</xdr:rowOff>
    </xdr:from>
    <xdr:to>
      <xdr:col>20</xdr:col>
      <xdr:colOff>180974</xdr:colOff>
      <xdr:row>92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5139.602195833337" createdVersion="3" refreshedVersion="3" minRefreshableVersion="3" recordCount="140">
  <cacheSource type="worksheet">
    <worksheetSource name="Table5"/>
  </cacheSource>
  <cacheFields count="10">
    <cacheField name="FULLNAME" numFmtId="0">
      <sharedItems containsBlank="1" count="8">
        <s v="Archer Title and Escrow"/>
        <s v="First American Title"/>
        <s v="First Centennial Title"/>
        <s v="Landmark Title"/>
        <s v="Signature Title"/>
        <s v="Stewart Title"/>
        <s v="Ticor Title"/>
        <m u="1"/>
      </sharedItems>
    </cacheField>
    <cacheField name="RECBY" numFmtId="0">
      <sharedItems/>
    </cacheField>
    <cacheField name="BRANCH" numFmtId="0">
      <sharedItems containsBlank="1" count="16">
        <s v="MCCARRAN"/>
        <s v="SPARKS"/>
        <s v="MINDEN"/>
        <s v="KIETZKE"/>
        <s v="GARDNERVILLE"/>
        <s v="RIDGEVIEW"/>
        <s v="DAMONTE"/>
        <s v="CARSON CITY"/>
        <s v="LAKESIDEMOANA"/>
        <s v="PLUMB"/>
        <s v="RENO CORPORATE"/>
        <s v="YERINGTON"/>
        <s v="FERNLEY"/>
        <s v="ELKO"/>
        <s v="MAYBERRY"/>
        <m u="1"/>
      </sharedItems>
    </cacheField>
    <cacheField name="EO" numFmtId="0">
      <sharedItems containsBlank="1" count="40">
        <s v="NH"/>
        <s v="TW"/>
        <s v="ET"/>
        <s v="JP"/>
        <s v="TM"/>
        <s v="3"/>
        <s v="9"/>
        <s v="24"/>
        <s v="21"/>
        <s v="23"/>
        <s v="18"/>
        <s v="15"/>
        <s v="12"/>
        <s v="4"/>
        <s v="RS"/>
        <s v="DP"/>
        <s v="YC"/>
        <s v="TEF"/>
        <s v="CRB"/>
        <s v="SAB"/>
        <s v="AMG"/>
        <s v="MLC"/>
        <s v="PA"/>
        <s v="MIF"/>
        <s v="JMS"/>
        <s v="MMB"/>
        <s v="KDJ"/>
        <s v="UNK"/>
        <s v="MLM"/>
        <s v="CRF"/>
        <s v="MDD"/>
        <s v="ASK"/>
        <s v="DC"/>
        <s v="DNO"/>
        <s v="DKD"/>
        <s v="CD"/>
        <s v="RLT"/>
        <s v="TO"/>
        <s v="AE"/>
        <m u="1"/>
      </sharedItems>
    </cacheField>
    <cacheField name="PROPTYPE" numFmtId="0">
      <sharedItems containsBlank="1" count="5">
        <s v="SINGLE FAM RES."/>
        <s v="VACANT LAND"/>
        <s v="MOBILE HOME"/>
        <s v="COMMERCIAL"/>
        <m u="1"/>
      </sharedItems>
    </cacheField>
    <cacheField name="DOCNUM" numFmtId="0">
      <sharedItems containsSemiMixedTypes="0" containsString="0" containsNumber="1" containsInteger="1" minValue="671440" maxValue="672374"/>
    </cacheField>
    <cacheField name="AMOUNT" numFmtId="165">
      <sharedItems containsSemiMixedTypes="0" containsString="0" containsNumber="1" minValue="7000" maxValue="4000000"/>
    </cacheField>
    <cacheField name="SUB" numFmtId="0">
      <sharedItems containsBlank="1" count="3">
        <s v="NO"/>
        <s v="YES"/>
        <m u="1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3-07-03T00:00:00" maxDate="2023-08-01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5139.602258101855" createdVersion="3" refreshedVersion="3" minRefreshableVersion="3" recordCount="19">
  <cacheSource type="worksheet">
    <worksheetSource name="Table4"/>
  </cacheSource>
  <cacheFields count="8">
    <cacheField name="FULLNAME" numFmtId="0">
      <sharedItems containsBlank="1" count="13">
        <s v="First American Title"/>
        <s v="First Centennial Title"/>
        <s v="Stewart Title"/>
        <s v="Ticor Title"/>
        <m/>
        <s v="Western Title" u="1"/>
        <s v="Driggs Title Agency" u="1"/>
        <s v="Driggs Title Agency Inc - Nevada" u="1"/>
        <s v="Capital Title" u="1"/>
        <s v="Acme Title and Escrow" u="1"/>
        <s v="Reliant Title" u="1"/>
        <s v="Toiyabe Title" u="1"/>
        <s v="North American Title" u="1"/>
      </sharedItems>
    </cacheField>
    <cacheField name="RECBY" numFmtId="0">
      <sharedItems containsBlank="1"/>
    </cacheField>
    <cacheField name="TYPELOAN" numFmtId="0">
      <sharedItems containsBlank="1" count="10">
        <s v="CONVENTIONAL"/>
        <s v="CREDIT LINE"/>
        <s v="FHA"/>
        <s v="HARD MONEY"/>
        <s v="CONSTRUCTION"/>
        <m/>
        <s v="SBA" u="1"/>
        <s v="VA" u="1"/>
        <s v="HOME EQUITY" u="1"/>
        <s v="COMMERCIAL" u="1"/>
      </sharedItems>
    </cacheField>
    <cacheField name="APN" numFmtId="0">
      <sharedItems containsBlank="1"/>
    </cacheField>
    <cacheField name="DOCNUM" numFmtId="0">
      <sharedItems containsString="0" containsBlank="1" containsNumber="1" containsInteger="1" minValue="671438" maxValue="672366"/>
    </cacheField>
    <cacheField name="AMOUNT" numFmtId="165">
      <sharedItems containsString="0" containsBlank="1" containsNumber="1" minValue="50000" maxValue="1900000"/>
    </cacheField>
    <cacheField name="RECDATE" numFmtId="14">
      <sharedItems containsNonDate="0" containsDate="1" containsString="0" containsBlank="1" minDate="2023-07-03T00:00:00" maxDate="2023-08-01T00:00:00"/>
    </cacheField>
    <cacheField name="LENDER" numFmtId="0">
      <sharedItems containsBlank="1" count="107">
        <s v="GUILD MORTGAGE COMPANY"/>
        <s v="GREATER NEVADA CREDIT UNION"/>
        <s v="ISERVE RESIDENTIAL LENDING LLC"/>
        <s v="PACHECO JAMES"/>
        <s v="RICH PROPERTIES LLC; RICH RETIREMENT LLC; WARREN JASON A; WARREN AMY M; WARREN DANIEL E"/>
        <s v="HULLINGER BILL &amp; CAROL TRUST; HULLINGER WILLIAM E TRUSTEE; HULLINGER CAROL L TRUSTEE"/>
        <s v="PREMIER MORTGAGE RESOURCES LLC"/>
        <s v="HERITAGE BANK OF NEVADA; GLACIER BANK"/>
        <s v="GREATER NEVADA MORTGAGE"/>
        <s v="FORSTER RUDOLPH J TRUSTEE; FORSTER TRUST"/>
        <s v="SUMMIT FUNDING INC"/>
        <s v="AXIA FINANCIAL LLC"/>
        <s v="PLUMAS BANK"/>
        <s v="GTE FEDERAL CREDIT UNION; GTE FINANCIAL"/>
        <m/>
        <s v="FINANCE OF AMERICA MORTGAGE LLC" u="1"/>
        <s v="GUARANTEED RATE INC" u="1"/>
        <s v="BRANDON LEE, BRANDIE LEE" u="1"/>
        <s v="US BANK NA" u="1"/>
        <s v="LIBERTY HOME EQUITY SOLUTIONS" u="1"/>
        <s v="WESTSTAR CREDIT UNION" u="1"/>
        <s v="STEARNS LENDING LLC" u="1"/>
        <s v="BOKF NA" u="1"/>
        <s v="SYNERGY HOME MORTGAGE LLC" u="1"/>
        <s v="AMERICAN PACIFIC MORTGAGE CORPORATION" u="1"/>
        <s v="STATE FARM BANK FSB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NEW AMERICAN FUNDING" u="1"/>
        <s v="ACADEMY MORTGAGE CORPORATION" u="1"/>
        <s v="DITECH FINANCIAL LLC" u="1"/>
        <s v="BANK OF AMERICA NA" u="1"/>
        <s v="AXIA FINANCIAL LL" u="1"/>
        <s v="WELLS FARGO BANK NA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UMPQUA BANK" u="1"/>
        <s v="FAIRWAY INDEPENDENT MORTGAGE CORPORATION" u="1"/>
        <s v="MOUNTAIN AMERICA FEDERAL CREDIT UNION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UNITED FEDERAL CREDIT UNION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CHRISTENSEN LEWIS V TR, CHRISTENSEN FAMILY TRUST" u="1"/>
        <s v="PRIMELENDING" u="1"/>
        <s v="HERITAGE BANK OF NEVADA" u="1"/>
        <s v="FLAGSTAR BANK FSB" u="1"/>
        <s v="PARAMOUNT RESIDENTIAL MORTGAGE GROUP INC" u="1"/>
        <s v="ALL WESTERN MORTGAGE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MASON MCDUFFIE MORTGAGE CORPORATION" u="1"/>
        <s v="CALIBER HOME LOANS INC" u="1"/>
        <s v="PROVIDENT FUNDING ASSOCIATES LP" u="1"/>
        <s v="FITCH GLORIA J" u="1"/>
        <s v="NEVADA STATE BANK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0">
  <r>
    <x v="0"/>
    <s v="ATE"/>
    <x v="0"/>
    <x v="0"/>
    <x v="0"/>
    <n v="671679"/>
    <n v="750000"/>
    <x v="0"/>
    <s v="YES"/>
    <d v="2023-07-11T00:00:00"/>
  </r>
  <r>
    <x v="1"/>
    <s v="FA"/>
    <x v="1"/>
    <x v="1"/>
    <x v="1"/>
    <n v="672062"/>
    <n v="91500"/>
    <x v="0"/>
    <s v="YES"/>
    <d v="2023-07-24T00:00:00"/>
  </r>
  <r>
    <x v="1"/>
    <s v="FA"/>
    <x v="2"/>
    <x v="2"/>
    <x v="0"/>
    <n v="671737"/>
    <n v="407000"/>
    <x v="0"/>
    <s v="YES"/>
    <d v="2023-07-13T00:00:00"/>
  </r>
  <r>
    <x v="1"/>
    <s v="FA"/>
    <x v="2"/>
    <x v="2"/>
    <x v="0"/>
    <n v="672051"/>
    <n v="595000"/>
    <x v="0"/>
    <s v="YES"/>
    <d v="2023-07-21T00:00:00"/>
  </r>
  <r>
    <x v="1"/>
    <s v="FA"/>
    <x v="1"/>
    <x v="3"/>
    <x v="0"/>
    <n v="672370"/>
    <n v="537000"/>
    <x v="0"/>
    <s v="YES"/>
    <d v="2023-07-31T00:00:00"/>
  </r>
  <r>
    <x v="1"/>
    <s v="FA"/>
    <x v="2"/>
    <x v="2"/>
    <x v="1"/>
    <n v="672315"/>
    <n v="7000"/>
    <x v="0"/>
    <s v="YES"/>
    <d v="2023-07-31T00:00:00"/>
  </r>
  <r>
    <x v="1"/>
    <s v="FA"/>
    <x v="3"/>
    <x v="4"/>
    <x v="0"/>
    <n v="672107"/>
    <n v="349900"/>
    <x v="0"/>
    <s v="YES"/>
    <d v="2023-07-25T00:00:00"/>
  </r>
  <r>
    <x v="2"/>
    <s v="FC"/>
    <x v="4"/>
    <x v="5"/>
    <x v="0"/>
    <n v="672017"/>
    <n v="369000"/>
    <x v="0"/>
    <s v="YES"/>
    <d v="2023-07-21T00:00:00"/>
  </r>
  <r>
    <x v="2"/>
    <s v="FC"/>
    <x v="5"/>
    <x v="6"/>
    <x v="2"/>
    <n v="671948"/>
    <n v="329750"/>
    <x v="0"/>
    <s v="YES"/>
    <d v="2023-07-19T00:00:00"/>
  </r>
  <r>
    <x v="2"/>
    <s v="FC"/>
    <x v="6"/>
    <x v="7"/>
    <x v="1"/>
    <n v="672134"/>
    <n v="100000"/>
    <x v="0"/>
    <s v="YES"/>
    <d v="2023-07-26T00:00:00"/>
  </r>
  <r>
    <x v="2"/>
    <s v="FC"/>
    <x v="4"/>
    <x v="5"/>
    <x v="0"/>
    <n v="671771"/>
    <n v="140000"/>
    <x v="0"/>
    <s v="YES"/>
    <d v="2023-07-14T00:00:00"/>
  </r>
  <r>
    <x v="2"/>
    <s v="FC"/>
    <x v="1"/>
    <x v="8"/>
    <x v="0"/>
    <n v="671535"/>
    <n v="385000"/>
    <x v="0"/>
    <s v="YES"/>
    <d v="2023-07-06T00:00:00"/>
  </r>
  <r>
    <x v="2"/>
    <s v="FC"/>
    <x v="7"/>
    <x v="9"/>
    <x v="0"/>
    <n v="672137"/>
    <n v="681700"/>
    <x v="0"/>
    <s v="YES"/>
    <d v="2023-07-26T00:00:00"/>
  </r>
  <r>
    <x v="2"/>
    <s v="FC"/>
    <x v="4"/>
    <x v="5"/>
    <x v="0"/>
    <n v="671790"/>
    <n v="349000"/>
    <x v="0"/>
    <s v="YES"/>
    <d v="2023-07-14T00:00:00"/>
  </r>
  <r>
    <x v="2"/>
    <s v="FC"/>
    <x v="7"/>
    <x v="9"/>
    <x v="0"/>
    <n v="671493"/>
    <n v="320000"/>
    <x v="0"/>
    <s v="YES"/>
    <d v="2023-07-05T00:00:00"/>
  </r>
  <r>
    <x v="2"/>
    <s v="FC"/>
    <x v="7"/>
    <x v="10"/>
    <x v="0"/>
    <n v="672171"/>
    <n v="670000"/>
    <x v="0"/>
    <s v="YES"/>
    <d v="2023-07-26T00:00:00"/>
  </r>
  <r>
    <x v="2"/>
    <s v="FC"/>
    <x v="7"/>
    <x v="9"/>
    <x v="0"/>
    <n v="671854"/>
    <n v="380000"/>
    <x v="0"/>
    <s v="YES"/>
    <d v="2023-07-17T00:00:00"/>
  </r>
  <r>
    <x v="2"/>
    <s v="FC"/>
    <x v="5"/>
    <x v="6"/>
    <x v="0"/>
    <n v="672175"/>
    <n v="470000"/>
    <x v="0"/>
    <s v="YES"/>
    <d v="2023-07-26T00:00:00"/>
  </r>
  <r>
    <x v="2"/>
    <s v="FC"/>
    <x v="7"/>
    <x v="9"/>
    <x v="1"/>
    <n v="671869"/>
    <n v="26500"/>
    <x v="0"/>
    <s v="YES"/>
    <d v="2023-07-17T00:00:00"/>
  </r>
  <r>
    <x v="2"/>
    <s v="FC"/>
    <x v="5"/>
    <x v="6"/>
    <x v="0"/>
    <n v="672178"/>
    <n v="585000"/>
    <x v="0"/>
    <s v="YES"/>
    <d v="2023-07-26T00:00:00"/>
  </r>
  <r>
    <x v="2"/>
    <s v="FC"/>
    <x v="5"/>
    <x v="11"/>
    <x v="0"/>
    <n v="672005"/>
    <n v="375000"/>
    <x v="0"/>
    <s v="YES"/>
    <d v="2023-07-21T00:00:00"/>
  </r>
  <r>
    <x v="2"/>
    <s v="FC"/>
    <x v="5"/>
    <x v="6"/>
    <x v="0"/>
    <n v="672286"/>
    <n v="225000"/>
    <x v="0"/>
    <s v="YES"/>
    <d v="2023-07-28T00:00:00"/>
  </r>
  <r>
    <x v="2"/>
    <s v="FC"/>
    <x v="7"/>
    <x v="9"/>
    <x v="0"/>
    <n v="672271"/>
    <n v="55000"/>
    <x v="0"/>
    <s v="YES"/>
    <d v="2023-07-28T00:00:00"/>
  </r>
  <r>
    <x v="2"/>
    <s v="FC"/>
    <x v="8"/>
    <x v="12"/>
    <x v="1"/>
    <n v="672013"/>
    <n v="19900"/>
    <x v="0"/>
    <s v="YES"/>
    <d v="2023-07-21T00:00:00"/>
  </r>
  <r>
    <x v="2"/>
    <s v="FC"/>
    <x v="5"/>
    <x v="13"/>
    <x v="3"/>
    <n v="672036"/>
    <n v="2000000"/>
    <x v="0"/>
    <s v="YES"/>
    <d v="2023-07-21T00:00:00"/>
  </r>
  <r>
    <x v="2"/>
    <s v="FC"/>
    <x v="6"/>
    <x v="7"/>
    <x v="0"/>
    <n v="672038"/>
    <n v="325000"/>
    <x v="0"/>
    <s v="YES"/>
    <d v="2023-07-21T00:00:00"/>
  </r>
  <r>
    <x v="2"/>
    <s v="FC"/>
    <x v="5"/>
    <x v="13"/>
    <x v="1"/>
    <n v="671723"/>
    <n v="800000"/>
    <x v="0"/>
    <s v="YES"/>
    <d v="2023-07-12T00:00:00"/>
  </r>
  <r>
    <x v="2"/>
    <s v="FC"/>
    <x v="7"/>
    <x v="9"/>
    <x v="0"/>
    <n v="671718"/>
    <n v="410000"/>
    <x v="0"/>
    <s v="YES"/>
    <d v="2023-07-12T00:00:00"/>
  </r>
  <r>
    <x v="2"/>
    <s v="FC"/>
    <x v="5"/>
    <x v="6"/>
    <x v="0"/>
    <n v="671711"/>
    <n v="552000"/>
    <x v="0"/>
    <s v="YES"/>
    <d v="2023-07-12T00:00:00"/>
  </r>
  <r>
    <x v="2"/>
    <s v="FC"/>
    <x v="6"/>
    <x v="7"/>
    <x v="0"/>
    <n v="672258"/>
    <n v="370000"/>
    <x v="0"/>
    <s v="YES"/>
    <d v="2023-07-28T00:00:00"/>
  </r>
  <r>
    <x v="2"/>
    <s v="FC"/>
    <x v="7"/>
    <x v="9"/>
    <x v="2"/>
    <n v="671634"/>
    <n v="410000"/>
    <x v="0"/>
    <s v="YES"/>
    <d v="2023-07-10T00:00:00"/>
  </r>
  <r>
    <x v="2"/>
    <s v="FC"/>
    <x v="7"/>
    <x v="9"/>
    <x v="0"/>
    <n v="672324"/>
    <n v="370000"/>
    <x v="0"/>
    <s v="YES"/>
    <d v="2023-07-31T00:00:00"/>
  </r>
  <r>
    <x v="2"/>
    <s v="FC"/>
    <x v="7"/>
    <x v="9"/>
    <x v="0"/>
    <n v="671705"/>
    <n v="415000"/>
    <x v="0"/>
    <s v="YES"/>
    <d v="2023-07-12T00:00:00"/>
  </r>
  <r>
    <x v="2"/>
    <s v="FC"/>
    <x v="5"/>
    <x v="11"/>
    <x v="1"/>
    <n v="671641"/>
    <n v="73000"/>
    <x v="0"/>
    <s v="YES"/>
    <d v="2023-07-10T00:00:00"/>
  </r>
  <r>
    <x v="2"/>
    <s v="FC"/>
    <x v="5"/>
    <x v="6"/>
    <x v="0"/>
    <n v="671681"/>
    <n v="330000"/>
    <x v="0"/>
    <s v="YES"/>
    <d v="2023-07-11T00:00:00"/>
  </r>
  <r>
    <x v="2"/>
    <s v="FC"/>
    <x v="7"/>
    <x v="9"/>
    <x v="3"/>
    <n v="671763"/>
    <n v="420000"/>
    <x v="0"/>
    <s v="YES"/>
    <d v="2023-07-14T00:00:00"/>
  </r>
  <r>
    <x v="3"/>
    <s v="LT"/>
    <x v="9"/>
    <x v="14"/>
    <x v="0"/>
    <n v="672336"/>
    <n v="470000"/>
    <x v="0"/>
    <s v="YES"/>
    <d v="2023-07-31T00:00:00"/>
  </r>
  <r>
    <x v="3"/>
    <s v="LT"/>
    <x v="9"/>
    <x v="14"/>
    <x v="0"/>
    <n v="671889"/>
    <n v="335000"/>
    <x v="0"/>
    <s v="YES"/>
    <d v="2023-07-18T00:00:00"/>
  </r>
  <r>
    <x v="3"/>
    <s v="LT"/>
    <x v="9"/>
    <x v="14"/>
    <x v="0"/>
    <n v="671624"/>
    <n v="365000"/>
    <x v="0"/>
    <s v="YES"/>
    <d v="2023-07-10T00:00:00"/>
  </r>
  <r>
    <x v="3"/>
    <s v="LT"/>
    <x v="9"/>
    <x v="15"/>
    <x v="1"/>
    <n v="672089"/>
    <n v="17999"/>
    <x v="0"/>
    <s v="YES"/>
    <d v="2023-07-24T00:00:00"/>
  </r>
  <r>
    <x v="3"/>
    <s v="LT"/>
    <x v="9"/>
    <x v="14"/>
    <x v="0"/>
    <n v="672321"/>
    <n v="415000"/>
    <x v="0"/>
    <s v="YES"/>
    <d v="2023-07-31T00:00:00"/>
  </r>
  <r>
    <x v="3"/>
    <s v="LT"/>
    <x v="9"/>
    <x v="14"/>
    <x v="0"/>
    <n v="671785"/>
    <n v="310000"/>
    <x v="0"/>
    <s v="YES"/>
    <d v="2023-07-14T00:00:00"/>
  </r>
  <r>
    <x v="3"/>
    <s v="LT"/>
    <x v="9"/>
    <x v="14"/>
    <x v="0"/>
    <n v="671721"/>
    <n v="350000"/>
    <x v="0"/>
    <s v="YES"/>
    <d v="2023-07-12T00:00:00"/>
  </r>
  <r>
    <x v="4"/>
    <s v="SIG"/>
    <x v="10"/>
    <x v="16"/>
    <x v="2"/>
    <n v="671617"/>
    <n v="415000"/>
    <x v="0"/>
    <s v="YES"/>
    <d v="2023-07-10T00:00:00"/>
  </r>
  <r>
    <x v="5"/>
    <s v="ST"/>
    <x v="3"/>
    <x v="17"/>
    <x v="0"/>
    <n v="672028"/>
    <n v="304247"/>
    <x v="0"/>
    <s v="YES"/>
    <d v="2023-07-21T00:00:00"/>
  </r>
  <r>
    <x v="5"/>
    <s v="ST"/>
    <x v="11"/>
    <x v="18"/>
    <x v="0"/>
    <n v="672014"/>
    <n v="230000"/>
    <x v="0"/>
    <s v="YES"/>
    <d v="2023-07-21T00:00:00"/>
  </r>
  <r>
    <x v="5"/>
    <s v="ST"/>
    <x v="3"/>
    <x v="19"/>
    <x v="0"/>
    <n v="672054"/>
    <n v="345000"/>
    <x v="0"/>
    <s v="YES"/>
    <d v="2023-07-21T00:00:00"/>
  </r>
  <r>
    <x v="5"/>
    <s v="ST"/>
    <x v="11"/>
    <x v="18"/>
    <x v="0"/>
    <n v="672004"/>
    <n v="275000"/>
    <x v="0"/>
    <s v="YES"/>
    <d v="2023-07-21T00:00:00"/>
  </r>
  <r>
    <x v="5"/>
    <s v="ST"/>
    <x v="3"/>
    <x v="19"/>
    <x v="0"/>
    <n v="671996"/>
    <n v="320000"/>
    <x v="0"/>
    <s v="YES"/>
    <d v="2023-07-20T00:00:00"/>
  </r>
  <r>
    <x v="5"/>
    <s v="ST"/>
    <x v="7"/>
    <x v="20"/>
    <x v="1"/>
    <n v="671976"/>
    <n v="218000"/>
    <x v="0"/>
    <s v="YES"/>
    <d v="2023-07-20T00:00:00"/>
  </r>
  <r>
    <x v="5"/>
    <s v="ST"/>
    <x v="12"/>
    <x v="21"/>
    <x v="0"/>
    <n v="671951"/>
    <n v="384900"/>
    <x v="0"/>
    <s v="YES"/>
    <d v="2023-07-19T00:00:00"/>
  </r>
  <r>
    <x v="5"/>
    <s v="ST"/>
    <x v="13"/>
    <x v="22"/>
    <x v="1"/>
    <n v="671794"/>
    <n v="4000000"/>
    <x v="0"/>
    <s v="YES"/>
    <d v="2023-07-14T00:00:00"/>
  </r>
  <r>
    <x v="5"/>
    <s v="ST"/>
    <x v="11"/>
    <x v="18"/>
    <x v="0"/>
    <n v="671631"/>
    <n v="354000"/>
    <x v="0"/>
    <s v="YES"/>
    <d v="2023-07-10T00:00:00"/>
  </r>
  <r>
    <x v="5"/>
    <s v="ST"/>
    <x v="3"/>
    <x v="23"/>
    <x v="0"/>
    <n v="671638"/>
    <n v="1707000"/>
    <x v="0"/>
    <s v="YES"/>
    <d v="2023-07-10T00:00:00"/>
  </r>
  <r>
    <x v="5"/>
    <s v="ST"/>
    <x v="11"/>
    <x v="18"/>
    <x v="2"/>
    <n v="671697"/>
    <n v="210000"/>
    <x v="0"/>
    <s v="YES"/>
    <d v="2023-07-12T00:00:00"/>
  </r>
  <r>
    <x v="5"/>
    <s v="ST"/>
    <x v="3"/>
    <x v="24"/>
    <x v="0"/>
    <n v="671726"/>
    <n v="1075000"/>
    <x v="0"/>
    <s v="YES"/>
    <d v="2023-07-12T00:00:00"/>
  </r>
  <r>
    <x v="5"/>
    <s v="ST"/>
    <x v="4"/>
    <x v="25"/>
    <x v="0"/>
    <n v="671739"/>
    <n v="555000"/>
    <x v="0"/>
    <s v="YES"/>
    <d v="2023-07-13T00:00:00"/>
  </r>
  <r>
    <x v="5"/>
    <s v="ST"/>
    <x v="11"/>
    <x v="18"/>
    <x v="1"/>
    <n v="671750"/>
    <n v="70000"/>
    <x v="0"/>
    <s v="YES"/>
    <d v="2023-07-13T00:00:00"/>
  </r>
  <r>
    <x v="5"/>
    <s v="ST"/>
    <x v="11"/>
    <x v="18"/>
    <x v="0"/>
    <n v="671752"/>
    <n v="322029.5"/>
    <x v="0"/>
    <s v="YES"/>
    <d v="2023-07-13T00:00:00"/>
  </r>
  <r>
    <x v="5"/>
    <s v="ST"/>
    <x v="7"/>
    <x v="26"/>
    <x v="1"/>
    <n v="671754"/>
    <n v="94500"/>
    <x v="0"/>
    <s v="YES"/>
    <d v="2023-07-13T00:00:00"/>
  </r>
  <r>
    <x v="5"/>
    <s v="ST"/>
    <x v="12"/>
    <x v="21"/>
    <x v="1"/>
    <n v="671842"/>
    <n v="135000"/>
    <x v="0"/>
    <s v="YES"/>
    <d v="2023-07-17T00:00:00"/>
  </r>
  <r>
    <x v="5"/>
    <s v="ST"/>
    <x v="12"/>
    <x v="21"/>
    <x v="0"/>
    <n v="671776"/>
    <n v="350000"/>
    <x v="0"/>
    <s v="YES"/>
    <d v="2023-07-14T00:00:00"/>
  </r>
  <r>
    <x v="5"/>
    <s v="ST"/>
    <x v="3"/>
    <x v="27"/>
    <x v="1"/>
    <n v="671944"/>
    <n v="3600000"/>
    <x v="0"/>
    <s v="YES"/>
    <d v="2023-07-19T00:00:00"/>
  </r>
  <r>
    <x v="5"/>
    <s v="ST"/>
    <x v="11"/>
    <x v="18"/>
    <x v="1"/>
    <n v="671809"/>
    <n v="45000"/>
    <x v="0"/>
    <s v="YES"/>
    <d v="2023-07-14T00:00:00"/>
  </r>
  <r>
    <x v="5"/>
    <s v="ST"/>
    <x v="12"/>
    <x v="21"/>
    <x v="0"/>
    <n v="671822"/>
    <n v="308000"/>
    <x v="0"/>
    <s v="YES"/>
    <d v="2023-07-17T00:00:00"/>
  </r>
  <r>
    <x v="5"/>
    <s v="ST"/>
    <x v="14"/>
    <x v="28"/>
    <x v="0"/>
    <n v="671859"/>
    <n v="318000"/>
    <x v="0"/>
    <s v="YES"/>
    <d v="2023-07-17T00:00:00"/>
  </r>
  <r>
    <x v="5"/>
    <s v="ST"/>
    <x v="11"/>
    <x v="18"/>
    <x v="0"/>
    <n v="671870"/>
    <n v="82000"/>
    <x v="0"/>
    <s v="YES"/>
    <d v="2023-07-17T00:00:00"/>
  </r>
  <r>
    <x v="5"/>
    <s v="ST"/>
    <x v="11"/>
    <x v="18"/>
    <x v="1"/>
    <n v="671878"/>
    <n v="27000"/>
    <x v="0"/>
    <s v="YES"/>
    <d v="2023-07-18T00:00:00"/>
  </r>
  <r>
    <x v="5"/>
    <s v="ST"/>
    <x v="14"/>
    <x v="29"/>
    <x v="0"/>
    <n v="671884"/>
    <n v="280000"/>
    <x v="0"/>
    <s v="YES"/>
    <d v="2023-07-18T00:00:00"/>
  </r>
  <r>
    <x v="5"/>
    <s v="ST"/>
    <x v="3"/>
    <x v="30"/>
    <x v="1"/>
    <n v="671899"/>
    <n v="45000"/>
    <x v="0"/>
    <s v="YES"/>
    <d v="2023-07-18T00:00:00"/>
  </r>
  <r>
    <x v="5"/>
    <s v="ST"/>
    <x v="12"/>
    <x v="21"/>
    <x v="0"/>
    <n v="671907"/>
    <n v="439000"/>
    <x v="0"/>
    <s v="YES"/>
    <d v="2023-07-18T00:00:00"/>
  </r>
  <r>
    <x v="5"/>
    <s v="ST"/>
    <x v="12"/>
    <x v="21"/>
    <x v="0"/>
    <n v="671769"/>
    <n v="380000"/>
    <x v="0"/>
    <s v="YES"/>
    <d v="2023-07-14T00:00:00"/>
  </r>
  <r>
    <x v="5"/>
    <s v="ST"/>
    <x v="3"/>
    <x v="31"/>
    <x v="0"/>
    <n v="671598"/>
    <n v="265000"/>
    <x v="0"/>
    <s v="YES"/>
    <d v="2023-07-07T00:00:00"/>
  </r>
  <r>
    <x v="5"/>
    <s v="ST"/>
    <x v="11"/>
    <x v="18"/>
    <x v="0"/>
    <n v="671462"/>
    <n v="430000"/>
    <x v="0"/>
    <s v="YES"/>
    <d v="2023-07-03T00:00:00"/>
  </r>
  <r>
    <x v="5"/>
    <s v="ST"/>
    <x v="11"/>
    <x v="18"/>
    <x v="1"/>
    <n v="672072"/>
    <n v="245000"/>
    <x v="0"/>
    <s v="YES"/>
    <d v="2023-07-24T00:00:00"/>
  </r>
  <r>
    <x v="5"/>
    <s v="ST"/>
    <x v="14"/>
    <x v="29"/>
    <x v="0"/>
    <n v="671503"/>
    <n v="364000"/>
    <x v="0"/>
    <s v="YES"/>
    <d v="2023-07-05T00:00:00"/>
  </r>
  <r>
    <x v="5"/>
    <s v="ST"/>
    <x v="11"/>
    <x v="18"/>
    <x v="1"/>
    <n v="672065"/>
    <n v="12000"/>
    <x v="0"/>
    <s v="YES"/>
    <d v="2023-07-24T00:00:00"/>
  </r>
  <r>
    <x v="5"/>
    <s v="ST"/>
    <x v="11"/>
    <x v="18"/>
    <x v="0"/>
    <n v="671507"/>
    <n v="325000"/>
    <x v="0"/>
    <s v="YES"/>
    <d v="2023-07-05T00:00:00"/>
  </r>
  <r>
    <x v="5"/>
    <s v="ST"/>
    <x v="7"/>
    <x v="20"/>
    <x v="2"/>
    <n v="671525"/>
    <n v="140000"/>
    <x v="0"/>
    <s v="YES"/>
    <d v="2023-07-06T00:00:00"/>
  </r>
  <r>
    <x v="5"/>
    <s v="ST"/>
    <x v="7"/>
    <x v="26"/>
    <x v="0"/>
    <n v="671533"/>
    <n v="387000"/>
    <x v="0"/>
    <s v="YES"/>
    <d v="2023-07-06T00:00:00"/>
  </r>
  <r>
    <x v="5"/>
    <s v="ST"/>
    <x v="11"/>
    <x v="18"/>
    <x v="1"/>
    <n v="671540"/>
    <n v="22222"/>
    <x v="0"/>
    <s v="YES"/>
    <d v="2023-07-06T00:00:00"/>
  </r>
  <r>
    <x v="5"/>
    <s v="ST"/>
    <x v="3"/>
    <x v="17"/>
    <x v="0"/>
    <n v="671550"/>
    <n v="374000"/>
    <x v="0"/>
    <s v="YES"/>
    <d v="2023-07-06T00:00:00"/>
  </r>
  <r>
    <x v="5"/>
    <s v="ST"/>
    <x v="7"/>
    <x v="32"/>
    <x v="0"/>
    <n v="672297"/>
    <n v="449000"/>
    <x v="0"/>
    <s v="YES"/>
    <d v="2023-07-31T00:00:00"/>
  </r>
  <r>
    <x v="5"/>
    <s v="ST"/>
    <x v="3"/>
    <x v="19"/>
    <x v="0"/>
    <n v="671588"/>
    <n v="322000"/>
    <x v="0"/>
    <s v="YES"/>
    <d v="2023-07-07T00:00:00"/>
  </r>
  <r>
    <x v="5"/>
    <s v="ST"/>
    <x v="12"/>
    <x v="21"/>
    <x v="0"/>
    <n v="671492"/>
    <n v="425000"/>
    <x v="0"/>
    <s v="YES"/>
    <d v="2023-07-05T00:00:00"/>
  </r>
  <r>
    <x v="5"/>
    <s v="ST"/>
    <x v="7"/>
    <x v="26"/>
    <x v="2"/>
    <n v="671600"/>
    <n v="305000"/>
    <x v="0"/>
    <s v="YES"/>
    <d v="2023-07-07T00:00:00"/>
  </r>
  <r>
    <x v="5"/>
    <s v="ST"/>
    <x v="3"/>
    <x v="19"/>
    <x v="0"/>
    <n v="671614"/>
    <n v="289100"/>
    <x v="0"/>
    <s v="YES"/>
    <d v="2023-07-10T00:00:00"/>
  </r>
  <r>
    <x v="5"/>
    <s v="ST"/>
    <x v="11"/>
    <x v="18"/>
    <x v="1"/>
    <n v="672301"/>
    <n v="82500"/>
    <x v="0"/>
    <s v="YES"/>
    <d v="2023-07-31T00:00:00"/>
  </r>
  <r>
    <x v="5"/>
    <s v="ST"/>
    <x v="11"/>
    <x v="18"/>
    <x v="0"/>
    <n v="672318"/>
    <n v="269000"/>
    <x v="0"/>
    <s v="YES"/>
    <d v="2023-07-31T00:00:00"/>
  </r>
  <r>
    <x v="5"/>
    <s v="ST"/>
    <x v="11"/>
    <x v="18"/>
    <x v="0"/>
    <n v="672331"/>
    <n v="300000"/>
    <x v="0"/>
    <s v="YES"/>
    <d v="2023-07-31T00:00:00"/>
  </r>
  <r>
    <x v="5"/>
    <s v="ST"/>
    <x v="12"/>
    <x v="21"/>
    <x v="0"/>
    <n v="672349"/>
    <n v="400401"/>
    <x v="1"/>
    <s v="YES"/>
    <d v="2023-07-31T00:00:00"/>
  </r>
  <r>
    <x v="5"/>
    <s v="ST"/>
    <x v="11"/>
    <x v="18"/>
    <x v="0"/>
    <n v="672374"/>
    <n v="429000"/>
    <x v="0"/>
    <s v="YES"/>
    <d v="2023-07-31T00:00:00"/>
  </r>
  <r>
    <x v="5"/>
    <s v="ST"/>
    <x v="12"/>
    <x v="21"/>
    <x v="0"/>
    <n v="672232"/>
    <n v="375000"/>
    <x v="0"/>
    <s v="YES"/>
    <d v="2023-07-28T00:00:00"/>
  </r>
  <r>
    <x v="5"/>
    <s v="ST"/>
    <x v="11"/>
    <x v="18"/>
    <x v="2"/>
    <n v="672243"/>
    <n v="387000"/>
    <x v="0"/>
    <s v="YES"/>
    <d v="2023-07-28T00:00:00"/>
  </r>
  <r>
    <x v="5"/>
    <s v="ST"/>
    <x v="11"/>
    <x v="18"/>
    <x v="1"/>
    <n v="672245"/>
    <n v="475000"/>
    <x v="0"/>
    <s v="YES"/>
    <d v="2023-07-28T00:00:00"/>
  </r>
  <r>
    <x v="5"/>
    <s v="ST"/>
    <x v="3"/>
    <x v="17"/>
    <x v="0"/>
    <n v="671582"/>
    <n v="367000"/>
    <x v="0"/>
    <s v="YES"/>
    <d v="2023-07-07T00:00:00"/>
  </r>
  <r>
    <x v="5"/>
    <s v="ST"/>
    <x v="3"/>
    <x v="19"/>
    <x v="2"/>
    <n v="672222"/>
    <n v="174900"/>
    <x v="0"/>
    <s v="YES"/>
    <d v="2023-07-27T00:00:00"/>
  </r>
  <r>
    <x v="5"/>
    <s v="ST"/>
    <x v="3"/>
    <x v="19"/>
    <x v="2"/>
    <n v="672180"/>
    <n v="379400"/>
    <x v="0"/>
    <s v="YES"/>
    <d v="2023-07-26T00:00:00"/>
  </r>
  <r>
    <x v="5"/>
    <s v="ST"/>
    <x v="3"/>
    <x v="19"/>
    <x v="0"/>
    <n v="672158"/>
    <n v="250000"/>
    <x v="0"/>
    <s v="YES"/>
    <d v="2023-07-26T00:00:00"/>
  </r>
  <r>
    <x v="5"/>
    <s v="ST"/>
    <x v="4"/>
    <x v="25"/>
    <x v="1"/>
    <n v="672205"/>
    <n v="123500"/>
    <x v="0"/>
    <s v="YES"/>
    <d v="2023-07-27T00:00:00"/>
  </r>
  <r>
    <x v="5"/>
    <s v="ST"/>
    <x v="3"/>
    <x v="19"/>
    <x v="0"/>
    <n v="672115"/>
    <n v="515000"/>
    <x v="0"/>
    <s v="YES"/>
    <d v="2023-07-25T00:00:00"/>
  </r>
  <r>
    <x v="5"/>
    <s v="ST"/>
    <x v="7"/>
    <x v="26"/>
    <x v="0"/>
    <n v="672166"/>
    <n v="380000"/>
    <x v="0"/>
    <s v="YES"/>
    <d v="2023-07-26T00:00:00"/>
  </r>
  <r>
    <x v="5"/>
    <s v="ST"/>
    <x v="14"/>
    <x v="29"/>
    <x v="2"/>
    <n v="672211"/>
    <n v="209999"/>
    <x v="0"/>
    <s v="YES"/>
    <d v="2023-07-27T00:00:00"/>
  </r>
  <r>
    <x v="5"/>
    <s v="ST"/>
    <x v="3"/>
    <x v="19"/>
    <x v="2"/>
    <n v="672225"/>
    <n v="54900"/>
    <x v="0"/>
    <s v="YES"/>
    <d v="2023-07-27T00:00:00"/>
  </r>
  <r>
    <x v="5"/>
    <s v="ST"/>
    <x v="11"/>
    <x v="18"/>
    <x v="3"/>
    <n v="672263"/>
    <n v="135000"/>
    <x v="0"/>
    <s v="YES"/>
    <d v="2023-07-28T00:00:00"/>
  </r>
  <r>
    <x v="5"/>
    <s v="ST"/>
    <x v="7"/>
    <x v="27"/>
    <x v="0"/>
    <n v="672282"/>
    <n v="355000"/>
    <x v="0"/>
    <s v="YES"/>
    <d v="2023-07-28T00:00:00"/>
  </r>
  <r>
    <x v="5"/>
    <s v="ST"/>
    <x v="12"/>
    <x v="21"/>
    <x v="0"/>
    <n v="672267"/>
    <n v="315000"/>
    <x v="0"/>
    <s v="YES"/>
    <d v="2023-07-28T00:00:00"/>
  </r>
  <r>
    <x v="5"/>
    <s v="ST"/>
    <x v="11"/>
    <x v="18"/>
    <x v="0"/>
    <n v="672095"/>
    <n v="68900"/>
    <x v="0"/>
    <s v="YES"/>
    <d v="2023-07-25T00:00:00"/>
  </r>
  <r>
    <x v="6"/>
    <s v="TI"/>
    <x v="12"/>
    <x v="33"/>
    <x v="0"/>
    <n v="672024"/>
    <n v="345000"/>
    <x v="0"/>
    <s v="YES"/>
    <d v="2023-07-21T00:00:00"/>
  </r>
  <r>
    <x v="6"/>
    <s v="TI"/>
    <x v="12"/>
    <x v="33"/>
    <x v="0"/>
    <n v="672305"/>
    <n v="470000"/>
    <x v="0"/>
    <s v="YES"/>
    <d v="2023-07-31T00:00:00"/>
  </r>
  <r>
    <x v="6"/>
    <s v="TI"/>
    <x v="7"/>
    <x v="34"/>
    <x v="0"/>
    <n v="672311"/>
    <n v="440000"/>
    <x v="0"/>
    <s v="YES"/>
    <d v="2023-07-31T00:00:00"/>
  </r>
  <r>
    <x v="6"/>
    <s v="TI"/>
    <x v="3"/>
    <x v="35"/>
    <x v="3"/>
    <n v="672316"/>
    <n v="1100000"/>
    <x v="0"/>
    <s v="YES"/>
    <d v="2023-07-31T00:00:00"/>
  </r>
  <r>
    <x v="6"/>
    <s v="TI"/>
    <x v="12"/>
    <x v="33"/>
    <x v="1"/>
    <n v="671715"/>
    <n v="37500"/>
    <x v="0"/>
    <s v="YES"/>
    <d v="2023-07-12T00:00:00"/>
  </r>
  <r>
    <x v="6"/>
    <s v="TI"/>
    <x v="12"/>
    <x v="33"/>
    <x v="0"/>
    <n v="671694"/>
    <n v="489000"/>
    <x v="0"/>
    <s v="YES"/>
    <d v="2023-07-12T00:00:00"/>
  </r>
  <r>
    <x v="6"/>
    <s v="TI"/>
    <x v="4"/>
    <x v="36"/>
    <x v="0"/>
    <n v="672090"/>
    <n v="423000"/>
    <x v="0"/>
    <s v="YES"/>
    <d v="2023-07-24T00:00:00"/>
  </r>
  <r>
    <x v="6"/>
    <s v="TI"/>
    <x v="3"/>
    <x v="37"/>
    <x v="3"/>
    <n v="672353"/>
    <n v="2195000"/>
    <x v="0"/>
    <s v="YES"/>
    <d v="2023-07-31T00:00:00"/>
  </r>
  <r>
    <x v="6"/>
    <s v="TI"/>
    <x v="7"/>
    <x v="34"/>
    <x v="0"/>
    <n v="672344"/>
    <n v="316000"/>
    <x v="0"/>
    <s v="YES"/>
    <d v="2023-07-31T00:00:00"/>
  </r>
  <r>
    <x v="6"/>
    <s v="TI"/>
    <x v="12"/>
    <x v="33"/>
    <x v="2"/>
    <n v="671587"/>
    <n v="119000"/>
    <x v="0"/>
    <s v="YES"/>
    <d v="2023-07-07T00:00:00"/>
  </r>
  <r>
    <x v="6"/>
    <s v="TI"/>
    <x v="12"/>
    <x v="33"/>
    <x v="0"/>
    <n v="672103"/>
    <n v="405000"/>
    <x v="0"/>
    <s v="YES"/>
    <d v="2023-07-25T00:00:00"/>
  </r>
  <r>
    <x v="6"/>
    <s v="TI"/>
    <x v="3"/>
    <x v="37"/>
    <x v="3"/>
    <n v="672352"/>
    <n v="2000000"/>
    <x v="0"/>
    <s v="YES"/>
    <d v="2023-07-31T00:00:00"/>
  </r>
  <r>
    <x v="6"/>
    <s v="TI"/>
    <x v="12"/>
    <x v="33"/>
    <x v="0"/>
    <n v="672034"/>
    <n v="360000"/>
    <x v="0"/>
    <s v="YES"/>
    <d v="2023-07-21T00:00:00"/>
  </r>
  <r>
    <x v="6"/>
    <s v="TI"/>
    <x v="7"/>
    <x v="34"/>
    <x v="1"/>
    <n v="671629"/>
    <n v="80000"/>
    <x v="0"/>
    <s v="YES"/>
    <d v="2023-07-10T00:00:00"/>
  </r>
  <r>
    <x v="6"/>
    <s v="TI"/>
    <x v="3"/>
    <x v="35"/>
    <x v="1"/>
    <n v="671788"/>
    <n v="8367.6299999999992"/>
    <x v="0"/>
    <s v="YES"/>
    <d v="2023-07-14T00:00:00"/>
  </r>
  <r>
    <x v="6"/>
    <s v="TI"/>
    <x v="7"/>
    <x v="34"/>
    <x v="1"/>
    <n v="672295"/>
    <n v="250000"/>
    <x v="0"/>
    <s v="YES"/>
    <d v="2023-07-31T00:00:00"/>
  </r>
  <r>
    <x v="6"/>
    <s v="TI"/>
    <x v="12"/>
    <x v="33"/>
    <x v="1"/>
    <n v="671866"/>
    <n v="1850000"/>
    <x v="0"/>
    <s v="YES"/>
    <d v="2023-07-17T00:00:00"/>
  </r>
  <r>
    <x v="6"/>
    <s v="TI"/>
    <x v="7"/>
    <x v="34"/>
    <x v="0"/>
    <n v="671440"/>
    <n v="369000"/>
    <x v="0"/>
    <s v="YES"/>
    <d v="2023-07-03T00:00:00"/>
  </r>
  <r>
    <x v="6"/>
    <s v="TI"/>
    <x v="12"/>
    <x v="33"/>
    <x v="0"/>
    <n v="671444"/>
    <n v="85000"/>
    <x v="0"/>
    <s v="YES"/>
    <d v="2023-07-03T00:00:00"/>
  </r>
  <r>
    <x v="6"/>
    <s v="TI"/>
    <x v="3"/>
    <x v="38"/>
    <x v="0"/>
    <n v="671829"/>
    <n v="160000"/>
    <x v="0"/>
    <s v="YES"/>
    <d v="2023-07-17T00:00:00"/>
  </r>
  <r>
    <x v="6"/>
    <s v="TI"/>
    <x v="7"/>
    <x v="34"/>
    <x v="0"/>
    <n v="671824"/>
    <n v="335000"/>
    <x v="0"/>
    <s v="YES"/>
    <d v="2023-07-17T00:00:00"/>
  </r>
  <r>
    <x v="6"/>
    <s v="TI"/>
    <x v="12"/>
    <x v="33"/>
    <x v="0"/>
    <n v="672196"/>
    <n v="545000"/>
    <x v="0"/>
    <s v="YES"/>
    <d v="2023-07-27T00:00:00"/>
  </r>
  <r>
    <x v="6"/>
    <s v="TI"/>
    <x v="12"/>
    <x v="33"/>
    <x v="0"/>
    <n v="671938"/>
    <n v="335000"/>
    <x v="0"/>
    <s v="YES"/>
    <d v="2023-07-19T00:00:00"/>
  </r>
  <r>
    <x v="6"/>
    <s v="TI"/>
    <x v="7"/>
    <x v="34"/>
    <x v="0"/>
    <n v="671797"/>
    <n v="310000"/>
    <x v="0"/>
    <s v="YES"/>
    <d v="2023-07-14T00:00:00"/>
  </r>
  <r>
    <x v="6"/>
    <s v="TI"/>
    <x v="7"/>
    <x v="34"/>
    <x v="0"/>
    <n v="671531"/>
    <n v="430000"/>
    <x v="0"/>
    <s v="YES"/>
    <d v="2023-07-06T00:00:00"/>
  </r>
  <r>
    <x v="6"/>
    <s v="TI"/>
    <x v="12"/>
    <x v="33"/>
    <x v="0"/>
    <n v="672207"/>
    <n v="395000"/>
    <x v="0"/>
    <s v="YES"/>
    <d v="2023-07-27T00:00:00"/>
  </r>
  <r>
    <x v="6"/>
    <s v="TI"/>
    <x v="12"/>
    <x v="33"/>
    <x v="0"/>
    <n v="671952"/>
    <n v="499900"/>
    <x v="0"/>
    <s v="YES"/>
    <d v="2023-07-19T00:00:00"/>
  </r>
  <r>
    <x v="6"/>
    <s v="TI"/>
    <x v="7"/>
    <x v="34"/>
    <x v="1"/>
    <n v="671764"/>
    <n v="165000"/>
    <x v="0"/>
    <s v="YES"/>
    <d v="2023-07-14T00:00:00"/>
  </r>
  <r>
    <x v="6"/>
    <s v="TI"/>
    <x v="7"/>
    <x v="34"/>
    <x v="0"/>
    <n v="671987"/>
    <n v="370000"/>
    <x v="0"/>
    <s v="YES"/>
    <d v="2023-07-20T00:00:00"/>
  </r>
  <r>
    <x v="6"/>
    <s v="TI"/>
    <x v="3"/>
    <x v="38"/>
    <x v="3"/>
    <n v="672292"/>
    <n v="170000"/>
    <x v="0"/>
    <s v="YES"/>
    <d v="2023-07-31T00:00:00"/>
  </r>
  <r>
    <x v="6"/>
    <s v="TI"/>
    <x v="12"/>
    <x v="33"/>
    <x v="0"/>
    <n v="672197"/>
    <n v="459000"/>
    <x v="0"/>
    <s v="YES"/>
    <d v="2023-07-27T00:00:00"/>
  </r>
  <r>
    <x v="6"/>
    <s v="TI"/>
    <x v="12"/>
    <x v="33"/>
    <x v="0"/>
    <n v="672224"/>
    <n v="362000"/>
    <x v="0"/>
    <s v="YES"/>
    <d v="2023-07-27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9">
  <r>
    <x v="0"/>
    <s v="FA"/>
    <x v="0"/>
    <s v="019-242-03"/>
    <n v="672149"/>
    <n v="305700"/>
    <d v="2023-07-26T00:00:00"/>
    <x v="0"/>
  </r>
  <r>
    <x v="0"/>
    <s v="FA"/>
    <x v="1"/>
    <s v="017-043-04"/>
    <n v="671486"/>
    <n v="75000"/>
    <d v="2023-07-05T00:00:00"/>
    <x v="1"/>
  </r>
  <r>
    <x v="1"/>
    <s v="FC"/>
    <x v="2"/>
    <s v="019-427-09"/>
    <n v="672160"/>
    <n v="216280"/>
    <d v="2023-07-26T00:00:00"/>
    <x v="2"/>
  </r>
  <r>
    <x v="2"/>
    <s v="ST"/>
    <x v="2"/>
    <s v="019-285-13"/>
    <n v="672320"/>
    <n v="253357"/>
    <d v="2023-07-31T00:00:00"/>
    <x v="0"/>
  </r>
  <r>
    <x v="2"/>
    <s v="ST"/>
    <x v="3"/>
    <s v="014-381-42"/>
    <n v="671579"/>
    <n v="168031.54"/>
    <d v="2023-07-07T00:00:00"/>
    <x v="3"/>
  </r>
  <r>
    <x v="2"/>
    <s v="ST"/>
    <x v="3"/>
    <s v="001-192-16"/>
    <n v="672365"/>
    <n v="1900000"/>
    <d v="2023-07-31T00:00:00"/>
    <x v="4"/>
  </r>
  <r>
    <x v="2"/>
    <s v="ST"/>
    <x v="3"/>
    <s v="001-192-16"/>
    <n v="672366"/>
    <n v="300000"/>
    <d v="2023-07-31T00:00:00"/>
    <x v="5"/>
  </r>
  <r>
    <x v="2"/>
    <s v="ST"/>
    <x v="0"/>
    <s v="014-381-42"/>
    <n v="672073"/>
    <n v="199200"/>
    <d v="2023-07-24T00:00:00"/>
    <x v="6"/>
  </r>
  <r>
    <x v="2"/>
    <s v="ST"/>
    <x v="1"/>
    <s v="022-055-10"/>
    <n v="671940"/>
    <n v="68000"/>
    <d v="2023-07-19T00:00:00"/>
    <x v="7"/>
  </r>
  <r>
    <x v="3"/>
    <s v="TI"/>
    <x v="0"/>
    <s v="029-211-11"/>
    <n v="672308"/>
    <n v="450000"/>
    <d v="2023-07-31T00:00:00"/>
    <x v="8"/>
  </r>
  <r>
    <x v="3"/>
    <s v="TI"/>
    <x v="0"/>
    <s v="019-862-03"/>
    <n v="672249"/>
    <n v="174000"/>
    <d v="2023-07-28T00:00:00"/>
    <x v="0"/>
  </r>
  <r>
    <x v="3"/>
    <s v="TI"/>
    <x v="3"/>
    <s v="014-381-14"/>
    <n v="671781"/>
    <n v="50000"/>
    <d v="2023-07-14T00:00:00"/>
    <x v="9"/>
  </r>
  <r>
    <x v="3"/>
    <s v="TI"/>
    <x v="2"/>
    <s v="020-861-17"/>
    <n v="672144"/>
    <n v="152563"/>
    <d v="2023-07-26T00:00:00"/>
    <x v="10"/>
  </r>
  <r>
    <x v="3"/>
    <s v="TI"/>
    <x v="0"/>
    <s v="014-031-01"/>
    <n v="671911"/>
    <n v="110000"/>
    <d v="2023-07-19T00:00:00"/>
    <x v="11"/>
  </r>
  <r>
    <x v="3"/>
    <s v="TI"/>
    <x v="4"/>
    <s v="016-422-09"/>
    <n v="671814"/>
    <n v="500000"/>
    <d v="2023-07-14T00:00:00"/>
    <x v="12"/>
  </r>
  <r>
    <x v="3"/>
    <s v="TI"/>
    <x v="1"/>
    <s v="015-321-06"/>
    <n v="671438"/>
    <n v="104454"/>
    <d v="2023-07-03T00:00:00"/>
    <x v="13"/>
  </r>
  <r>
    <x v="4"/>
    <m/>
    <x v="5"/>
    <m/>
    <m/>
    <m/>
    <m/>
    <x v="14"/>
  </r>
  <r>
    <x v="4"/>
    <m/>
    <x v="5"/>
    <m/>
    <m/>
    <m/>
    <m/>
    <x v="14"/>
  </r>
  <r>
    <x v="4"/>
    <m/>
    <x v="5"/>
    <m/>
    <m/>
    <m/>
    <m/>
    <x v="1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76" firstHeaderRow="1" firstDataRow="2" firstDataCol="3" rowPageCount="2" colPageCount="1"/>
  <pivotFields count="10">
    <pivotField name="TITLE COMPANY" axis="axisRow" compact="0" showAll="0">
      <items count="9">
        <item m="1" x="7"/>
        <item x="0"/>
        <item x="1"/>
        <item x="2"/>
        <item x="3"/>
        <item x="4"/>
        <item x="5"/>
        <item x="6"/>
        <item t="default"/>
      </items>
    </pivotField>
    <pivotField compact="0" showAll="0"/>
    <pivotField axis="axisRow" compact="0" showAll="0">
      <items count="17">
        <item m="1" x="15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axis="axisRow" compact="0" showAll="0">
      <items count="41">
        <item m="1" x="39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t="default"/>
      </items>
    </pivotField>
    <pivotField axis="axisPage" compact="0" showAll="0">
      <items count="6">
        <item m="1" x="4"/>
        <item x="0"/>
        <item x="1"/>
        <item x="2"/>
        <item x="3"/>
        <item t="default"/>
      </items>
    </pivotField>
    <pivotField dataField="1" compact="0" showAll="0"/>
    <pivotField dataField="1" compact="0" showAll="0"/>
    <pivotField name="BUILDER/DEVELOPER DEAL" axis="axisPage" compact="0" showAll="0">
      <items count="4">
        <item m="1" x="2"/>
        <item x="0"/>
        <item x="1"/>
        <item t="default"/>
      </items>
    </pivotField>
    <pivotField compact="0" showAll="0"/>
    <pivotField compact="0" showAll="0"/>
  </pivotFields>
  <rowFields count="3">
    <field x="0"/>
    <field x="2"/>
    <field x="3"/>
  </rowFields>
  <rowItems count="71">
    <i>
      <x v="1"/>
    </i>
    <i r="1">
      <x v="1"/>
    </i>
    <i r="2">
      <x v="1"/>
    </i>
    <i>
      <x v="2"/>
    </i>
    <i r="1">
      <x v="2"/>
    </i>
    <i r="2">
      <x v="2"/>
    </i>
    <i r="2">
      <x v="4"/>
    </i>
    <i r="1">
      <x v="3"/>
    </i>
    <i r="2">
      <x v="3"/>
    </i>
    <i r="1">
      <x v="4"/>
    </i>
    <i r="2">
      <x v="5"/>
    </i>
    <i>
      <x v="3"/>
    </i>
    <i r="1">
      <x v="2"/>
    </i>
    <i r="2">
      <x v="9"/>
    </i>
    <i r="1">
      <x v="5"/>
    </i>
    <i r="2">
      <x v="6"/>
    </i>
    <i r="1">
      <x v="6"/>
    </i>
    <i r="2">
      <x v="7"/>
    </i>
    <i r="2">
      <x v="12"/>
    </i>
    <i r="2">
      <x v="14"/>
    </i>
    <i r="1">
      <x v="7"/>
    </i>
    <i r="2">
      <x v="8"/>
    </i>
    <i r="1">
      <x v="8"/>
    </i>
    <i r="2">
      <x v="10"/>
    </i>
    <i r="2">
      <x v="11"/>
    </i>
    <i r="1">
      <x v="9"/>
    </i>
    <i r="2">
      <x v="13"/>
    </i>
    <i>
      <x v="4"/>
    </i>
    <i r="1">
      <x v="10"/>
    </i>
    <i r="2">
      <x v="15"/>
    </i>
    <i r="2">
      <x v="16"/>
    </i>
    <i>
      <x v="5"/>
    </i>
    <i r="1">
      <x v="11"/>
    </i>
    <i r="2">
      <x v="17"/>
    </i>
    <i>
      <x v="6"/>
    </i>
    <i r="1">
      <x v="4"/>
    </i>
    <i r="2">
      <x v="18"/>
    </i>
    <i r="2">
      <x v="20"/>
    </i>
    <i r="2">
      <x v="24"/>
    </i>
    <i r="2">
      <x v="25"/>
    </i>
    <i r="2">
      <x v="28"/>
    </i>
    <i r="2">
      <x v="31"/>
    </i>
    <i r="2">
      <x v="32"/>
    </i>
    <i r="1">
      <x v="5"/>
    </i>
    <i r="2">
      <x v="26"/>
    </i>
    <i r="1">
      <x v="8"/>
    </i>
    <i r="2">
      <x v="21"/>
    </i>
    <i r="2">
      <x v="27"/>
    </i>
    <i r="2">
      <x v="28"/>
    </i>
    <i r="2">
      <x v="33"/>
    </i>
    <i r="1">
      <x v="12"/>
    </i>
    <i r="2">
      <x v="19"/>
    </i>
    <i r="1">
      <x v="13"/>
    </i>
    <i r="2">
      <x v="22"/>
    </i>
    <i r="1">
      <x v="14"/>
    </i>
    <i r="2">
      <x v="23"/>
    </i>
    <i r="1">
      <x v="15"/>
    </i>
    <i r="2">
      <x v="29"/>
    </i>
    <i r="2">
      <x v="30"/>
    </i>
    <i>
      <x v="7"/>
    </i>
    <i r="1">
      <x v="4"/>
    </i>
    <i r="2">
      <x v="36"/>
    </i>
    <i r="2">
      <x v="38"/>
    </i>
    <i r="2">
      <x v="39"/>
    </i>
    <i r="1">
      <x v="5"/>
    </i>
    <i r="2">
      <x v="37"/>
    </i>
    <i r="1">
      <x v="8"/>
    </i>
    <i r="2">
      <x v="35"/>
    </i>
    <i r="1">
      <x v="13"/>
    </i>
    <i r="2">
      <x v="3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Dark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13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52" firstHeaderRow="1" firstDataRow="2" firstDataCol="2" rowPageCount="1" colPageCount="1"/>
  <pivotFields count="8">
    <pivotField name="TITLE COMPANY" axis="axisRow" compact="0" showAll="0" insertBlankRow="1">
      <items count="14">
        <item m="1" x="9"/>
        <item m="1" x="8"/>
        <item m="1" x="7"/>
        <item x="0"/>
        <item x="1"/>
        <item m="1" x="12"/>
        <item m="1" x="10"/>
        <item x="3"/>
        <item m="1" x="11"/>
        <item m="1" x="5"/>
        <item m="1" x="6"/>
        <item x="2"/>
        <item x="4"/>
        <item t="default"/>
      </items>
    </pivotField>
    <pivotField compact="0" showAll="0" insertBlankRow="1"/>
    <pivotField axis="axisPage" compact="0" showAll="0" insertBlankRow="1">
      <items count="11">
        <item m="1" x="9"/>
        <item x="4"/>
        <item x="0"/>
        <item x="1"/>
        <item x="2"/>
        <item x="3"/>
        <item m="1" x="8"/>
        <item m="1" x="6"/>
        <item m="1" x="7"/>
        <item x="5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08">
        <item m="1" x="34"/>
        <item m="1" x="92"/>
        <item m="1" x="105"/>
        <item m="1" x="24"/>
        <item m="1" x="62"/>
        <item m="1" x="37"/>
        <item x="11"/>
        <item m="1" x="36"/>
        <item m="1" x="31"/>
        <item m="1" x="55"/>
        <item m="1" x="45"/>
        <item m="1" x="28"/>
        <item m="1" x="43"/>
        <item m="1" x="22"/>
        <item m="1" x="17"/>
        <item m="1" x="100"/>
        <item m="1" x="27"/>
        <item m="1" x="60"/>
        <item m="1" x="54"/>
        <item m="1" x="87"/>
        <item m="1" x="76"/>
        <item m="1" x="29"/>
        <item m="1" x="35"/>
        <item m="1" x="83"/>
        <item m="1" x="39"/>
        <item m="1" x="64"/>
        <item m="1" x="15"/>
        <item m="1" x="41"/>
        <item m="1" x="40"/>
        <item m="1" x="102"/>
        <item m="1" x="90"/>
        <item m="1" x="106"/>
        <item x="1"/>
        <item x="8"/>
        <item m="1" x="16"/>
        <item x="0"/>
        <item m="1" x="89"/>
        <item m="1" x="95"/>
        <item m="1" x="72"/>
        <item m="1" x="81"/>
        <item x="2"/>
        <item m="1" x="47"/>
        <item m="1" x="86"/>
        <item m="1" x="19"/>
        <item m="1" x="73"/>
        <item m="1" x="97"/>
        <item m="1" x="52"/>
        <item m="1" x="99"/>
        <item m="1" x="59"/>
        <item m="1" x="104"/>
        <item m="1" x="75"/>
        <item m="1" x="65"/>
        <item m="1" x="42"/>
        <item m="1" x="103"/>
        <item m="1" x="46"/>
        <item m="1" x="33"/>
        <item m="1" x="67"/>
        <item m="1" x="79"/>
        <item m="1" x="26"/>
        <item m="1" x="93"/>
        <item m="1" x="71"/>
        <item m="1" x="91"/>
        <item x="12"/>
        <item m="1" x="88"/>
        <item m="1" x="101"/>
        <item m="1" x="70"/>
        <item m="1" x="77"/>
        <item m="1" x="50"/>
        <item m="1" x="98"/>
        <item m="1" x="30"/>
        <item m="1" x="85"/>
        <item m="1" x="94"/>
        <item m="1" x="49"/>
        <item m="1" x="32"/>
        <item m="1" x="53"/>
        <item m="1" x="25"/>
        <item m="1" x="21"/>
        <item m="1" x="69"/>
        <item x="10"/>
        <item m="1" x="23"/>
        <item m="1" x="82"/>
        <item m="1" x="63"/>
        <item m="1" x="80"/>
        <item m="1" x="68"/>
        <item m="1" x="18"/>
        <item m="1" x="74"/>
        <item m="1" x="38"/>
        <item m="1" x="61"/>
        <item m="1" x="20"/>
        <item m="1" x="96"/>
        <item m="1" x="78"/>
        <item m="1" x="84"/>
        <item m="1" x="48"/>
        <item m="1" x="44"/>
        <item m="1" x="66"/>
        <item m="1" x="58"/>
        <item m="1" x="56"/>
        <item m="1" x="51"/>
        <item m="1" x="57"/>
        <item x="14"/>
        <item x="3"/>
        <item x="4"/>
        <item x="5"/>
        <item x="6"/>
        <item x="7"/>
        <item x="9"/>
        <item x="13"/>
        <item t="default"/>
      </items>
    </pivotField>
  </pivotFields>
  <rowFields count="2">
    <field x="7"/>
    <field x="0"/>
  </rowFields>
  <rowItems count="48">
    <i>
      <x v="6"/>
    </i>
    <i r="1">
      <x v="7"/>
    </i>
    <i t="blank">
      <x v="6"/>
    </i>
    <i>
      <x v="32"/>
    </i>
    <i r="1">
      <x v="3"/>
    </i>
    <i t="blank">
      <x v="32"/>
    </i>
    <i>
      <x v="33"/>
    </i>
    <i r="1">
      <x v="7"/>
    </i>
    <i t="blank">
      <x v="33"/>
    </i>
    <i>
      <x v="35"/>
    </i>
    <i r="1">
      <x v="3"/>
    </i>
    <i r="1">
      <x v="7"/>
    </i>
    <i r="1">
      <x v="11"/>
    </i>
    <i t="blank">
      <x v="35"/>
    </i>
    <i>
      <x v="40"/>
    </i>
    <i r="1">
      <x v="4"/>
    </i>
    <i t="blank">
      <x v="40"/>
    </i>
    <i>
      <x v="62"/>
    </i>
    <i r="1">
      <x v="7"/>
    </i>
    <i t="blank">
      <x v="62"/>
    </i>
    <i>
      <x v="78"/>
    </i>
    <i r="1">
      <x v="7"/>
    </i>
    <i t="blank">
      <x v="78"/>
    </i>
    <i>
      <x v="99"/>
    </i>
    <i r="1">
      <x v="12"/>
    </i>
    <i t="blank">
      <x v="99"/>
    </i>
    <i>
      <x v="100"/>
    </i>
    <i r="1">
      <x v="11"/>
    </i>
    <i t="blank">
      <x v="100"/>
    </i>
    <i>
      <x v="101"/>
    </i>
    <i r="1">
      <x v="11"/>
    </i>
    <i t="blank">
      <x v="101"/>
    </i>
    <i>
      <x v="102"/>
    </i>
    <i r="1">
      <x v="11"/>
    </i>
    <i t="blank">
      <x v="102"/>
    </i>
    <i>
      <x v="103"/>
    </i>
    <i r="1">
      <x v="11"/>
    </i>
    <i t="blank">
      <x v="103"/>
    </i>
    <i>
      <x v="104"/>
    </i>
    <i r="1">
      <x v="11"/>
    </i>
    <i t="blank">
      <x v="104"/>
    </i>
    <i>
      <x v="105"/>
    </i>
    <i r="1">
      <x v="7"/>
    </i>
    <i t="blank">
      <x v="105"/>
    </i>
    <i>
      <x v="106"/>
    </i>
    <i r="1">
      <x v="7"/>
    </i>
    <i t="blank">
      <x v="106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5" name="Table5" displayName="Table5" ref="A1:J141" totalsRowShown="0" headerRowDxfId="5">
  <autoFilter ref="A1:J141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H20" totalsRowShown="0" headerRowDxfId="4">
  <autoFilter ref="A1:H20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E157" totalsRowShown="0" headerRowDxfId="3" headerRowBorderDxfId="2" tableBorderDxfId="1" totalsRowBorderDxfId="0">
  <autoFilter ref="A1:E157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38"/>
  <sheetViews>
    <sheetView tabSelected="1" workbookViewId="0">
      <selection activeCell="G1" sqref="G1"/>
    </sheetView>
  </sheetViews>
  <sheetFormatPr defaultRowHeight="12.75"/>
  <cols>
    <col min="1" max="1" width="30.28515625" customWidth="1"/>
    <col min="2" max="2" width="11.5703125" style="43" customWidth="1"/>
    <col min="3" max="3" width="18" style="38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45</v>
      </c>
    </row>
    <row r="2" spans="1:7">
      <c r="A2" s="2" t="s">
        <v>52</v>
      </c>
    </row>
    <row r="3" spans="1:7">
      <c r="A3" s="2"/>
    </row>
    <row r="4" spans="1:7" ht="13.5" thickBot="1">
      <c r="A4" s="2"/>
    </row>
    <row r="5" spans="1:7" ht="16.5" thickBot="1">
      <c r="A5" s="121" t="s">
        <v>4</v>
      </c>
      <c r="B5" s="122"/>
      <c r="C5" s="122"/>
      <c r="D5" s="122"/>
      <c r="E5" s="122"/>
      <c r="F5" s="122"/>
      <c r="G5" s="123"/>
    </row>
    <row r="6" spans="1:7" ht="25.5">
      <c r="A6" s="6" t="s">
        <v>7</v>
      </c>
      <c r="B6" s="45" t="s">
        <v>8</v>
      </c>
      <c r="C6" s="26" t="s">
        <v>9</v>
      </c>
      <c r="D6" s="8" t="s">
        <v>8</v>
      </c>
      <c r="E6" s="8" t="s">
        <v>9</v>
      </c>
      <c r="F6" s="120" t="s">
        <v>50</v>
      </c>
      <c r="G6" s="120" t="s">
        <v>51</v>
      </c>
    </row>
    <row r="7" spans="1:7">
      <c r="A7" s="128" t="s">
        <v>58</v>
      </c>
      <c r="B7" s="129">
        <v>64</v>
      </c>
      <c r="C7" s="130">
        <v>26874498.5</v>
      </c>
      <c r="D7" s="131">
        <f>B7/$B$14</f>
        <v>0.45714285714285713</v>
      </c>
      <c r="E7" s="131">
        <f>C7/$C$14</f>
        <v>0.44698814501932466</v>
      </c>
      <c r="F7" s="132">
        <v>1</v>
      </c>
      <c r="G7" s="132">
        <f>RANK(C7,$C$7:$C$13)</f>
        <v>1</v>
      </c>
    </row>
    <row r="8" spans="1:7">
      <c r="A8" s="68" t="s">
        <v>53</v>
      </c>
      <c r="B8" s="69">
        <v>32</v>
      </c>
      <c r="C8" s="70">
        <v>15877767.630000001</v>
      </c>
      <c r="D8" s="23">
        <f>B8/$B$14</f>
        <v>0.22857142857142856</v>
      </c>
      <c r="E8" s="23">
        <f>C8/$C$14</f>
        <v>0.26408581726582092</v>
      </c>
      <c r="F8" s="75">
        <v>2</v>
      </c>
      <c r="G8" s="106">
        <f>RANK(C8,$C$7:$C$13)</f>
        <v>2</v>
      </c>
    </row>
    <row r="9" spans="1:7">
      <c r="A9" s="68" t="s">
        <v>62</v>
      </c>
      <c r="B9" s="69">
        <v>29</v>
      </c>
      <c r="C9" s="70">
        <v>11955850</v>
      </c>
      <c r="D9" s="23">
        <f t="shared" ref="D9" si="0">B9/$B$14</f>
        <v>0.20714285714285716</v>
      </c>
      <c r="E9" s="23">
        <f t="shared" ref="E9" si="1">C9/$C$14</f>
        <v>0.19885480704428002</v>
      </c>
      <c r="F9" s="75">
        <v>3</v>
      </c>
      <c r="G9" s="106">
        <f>RANK(C9,$C$7:$C$13)</f>
        <v>3</v>
      </c>
    </row>
    <row r="10" spans="1:7">
      <c r="A10" s="86" t="s">
        <v>81</v>
      </c>
      <c r="B10" s="82">
        <v>7</v>
      </c>
      <c r="C10" s="119">
        <v>2262999</v>
      </c>
      <c r="D10" s="23">
        <f>B10/$B$14</f>
        <v>0.05</v>
      </c>
      <c r="E10" s="23">
        <f>C10/$C$14</f>
        <v>3.7639166557492658E-2</v>
      </c>
      <c r="F10" s="75">
        <v>4</v>
      </c>
      <c r="G10" s="106">
        <f>RANK(C10,$C$7:$C$13)</f>
        <v>4</v>
      </c>
    </row>
    <row r="11" spans="1:7">
      <c r="A11" s="86" t="s">
        <v>93</v>
      </c>
      <c r="B11" s="82">
        <v>6</v>
      </c>
      <c r="C11" s="119">
        <v>1987400</v>
      </c>
      <c r="D11" s="23">
        <f>B11/$B$14</f>
        <v>4.2857142857142858E-2</v>
      </c>
      <c r="E11" s="23">
        <f>C11/$C$14</f>
        <v>3.3055286200462712E-2</v>
      </c>
      <c r="F11" s="75">
        <v>5</v>
      </c>
      <c r="G11" s="106">
        <f>RANK(C11,$C$7:$C$13)</f>
        <v>5</v>
      </c>
    </row>
    <row r="12" spans="1:7">
      <c r="A12" s="68" t="s">
        <v>87</v>
      </c>
      <c r="B12" s="69">
        <v>1</v>
      </c>
      <c r="C12" s="70">
        <v>750000</v>
      </c>
      <c r="D12" s="23">
        <f>B12/$B$14</f>
        <v>7.1428571428571426E-3</v>
      </c>
      <c r="E12" s="23">
        <f>C12/$C$14</f>
        <v>1.2474320544604525E-2</v>
      </c>
      <c r="F12" s="75">
        <v>6</v>
      </c>
      <c r="G12" s="106">
        <f>RANK(C12,$C$7:$C$13)</f>
        <v>6</v>
      </c>
    </row>
    <row r="13" spans="1:7">
      <c r="A13" s="86" t="s">
        <v>78</v>
      </c>
      <c r="B13" s="82">
        <v>1</v>
      </c>
      <c r="C13" s="119">
        <v>415000</v>
      </c>
      <c r="D13" s="23">
        <f>B13/$B$14</f>
        <v>7.1428571428571426E-3</v>
      </c>
      <c r="E13" s="23">
        <f>C13/$C$14</f>
        <v>6.9024573680145033E-3</v>
      </c>
      <c r="F13" s="75">
        <v>6</v>
      </c>
      <c r="G13" s="106">
        <f>RANK(C13,$C$7:$C$13)</f>
        <v>7</v>
      </c>
    </row>
    <row r="14" spans="1:7">
      <c r="A14" s="83" t="s">
        <v>23</v>
      </c>
      <c r="B14" s="84">
        <f>SUM(B7:B13)</f>
        <v>140</v>
      </c>
      <c r="C14" s="85">
        <f>SUM(C7:C13)</f>
        <v>60123515.130000003</v>
      </c>
      <c r="D14" s="30">
        <f>SUM(D7:D13)</f>
        <v>1</v>
      </c>
      <c r="E14" s="30">
        <f>SUM(E7:E13)</f>
        <v>1</v>
      </c>
      <c r="F14" s="31"/>
      <c r="G14" s="31"/>
    </row>
    <row r="15" spans="1:7" ht="13.5" thickBot="1">
      <c r="A15" s="79"/>
      <c r="B15" s="80"/>
      <c r="C15" s="81"/>
    </row>
    <row r="16" spans="1:7" ht="16.5" thickBot="1">
      <c r="A16" s="124" t="s">
        <v>10</v>
      </c>
      <c r="B16" s="125"/>
      <c r="C16" s="125"/>
      <c r="D16" s="125"/>
      <c r="E16" s="125"/>
      <c r="F16" s="125"/>
      <c r="G16" s="126"/>
    </row>
    <row r="17" spans="1:7">
      <c r="A17" s="3"/>
      <c r="B17" s="44"/>
      <c r="C17" s="39"/>
      <c r="D17" s="4" t="s">
        <v>5</v>
      </c>
      <c r="E17" s="4" t="s">
        <v>5</v>
      </c>
      <c r="F17" s="5" t="s">
        <v>6</v>
      </c>
      <c r="G17" s="5" t="s">
        <v>6</v>
      </c>
    </row>
    <row r="18" spans="1:7">
      <c r="A18" s="6" t="s">
        <v>11</v>
      </c>
      <c r="B18" s="45" t="s">
        <v>8</v>
      </c>
      <c r="C18" s="26" t="s">
        <v>9</v>
      </c>
      <c r="D18" s="8" t="s">
        <v>8</v>
      </c>
      <c r="E18" s="8" t="s">
        <v>9</v>
      </c>
      <c r="F18" s="7" t="s">
        <v>8</v>
      </c>
      <c r="G18" s="7" t="s">
        <v>9</v>
      </c>
    </row>
    <row r="19" spans="1:7">
      <c r="A19" s="128" t="s">
        <v>53</v>
      </c>
      <c r="B19" s="129">
        <v>7</v>
      </c>
      <c r="C19" s="70">
        <v>1541017</v>
      </c>
      <c r="D19" s="133">
        <f>B19/$B$23</f>
        <v>0.4375</v>
      </c>
      <c r="E19" s="23">
        <f>C19/$C$23</f>
        <v>0.30657331656590092</v>
      </c>
      <c r="F19" s="134">
        <v>1</v>
      </c>
      <c r="G19" s="75">
        <f>RANK(C19,$C$19:$C$22)</f>
        <v>2</v>
      </c>
    </row>
    <row r="20" spans="1:7">
      <c r="A20" s="128" t="s">
        <v>58</v>
      </c>
      <c r="B20" s="69">
        <v>6</v>
      </c>
      <c r="C20" s="130">
        <v>2888588.54</v>
      </c>
      <c r="D20" s="23">
        <f>B20/$B$23</f>
        <v>0.375</v>
      </c>
      <c r="E20" s="133">
        <f>C20/$C$23</f>
        <v>0.57466216719351804</v>
      </c>
      <c r="F20" s="75">
        <v>2</v>
      </c>
      <c r="G20" s="134">
        <f>RANK(C20,$C$19:$C$22)</f>
        <v>1</v>
      </c>
    </row>
    <row r="21" spans="1:7">
      <c r="A21" s="68" t="s">
        <v>93</v>
      </c>
      <c r="B21" s="69">
        <v>2</v>
      </c>
      <c r="C21" s="70">
        <v>380700</v>
      </c>
      <c r="D21" s="23">
        <f>B21/$B$23</f>
        <v>0.125</v>
      </c>
      <c r="E21" s="23">
        <f>C21/$C$23</f>
        <v>7.5737296614273877E-2</v>
      </c>
      <c r="F21" s="75">
        <v>3</v>
      </c>
      <c r="G21" s="75">
        <f>RANK(C21,$C$19:$C$22)</f>
        <v>3</v>
      </c>
    </row>
    <row r="22" spans="1:7">
      <c r="A22" s="68" t="s">
        <v>62</v>
      </c>
      <c r="B22" s="69">
        <v>1</v>
      </c>
      <c r="C22" s="70">
        <v>216280</v>
      </c>
      <c r="D22" s="23">
        <f>B22/$B$23</f>
        <v>6.25E-2</v>
      </c>
      <c r="E22" s="23">
        <f>C22/$C$23</f>
        <v>4.3027219626307206E-2</v>
      </c>
      <c r="F22" s="75">
        <v>4</v>
      </c>
      <c r="G22" s="75">
        <f>RANK(C22,$C$19:$C$22)</f>
        <v>4</v>
      </c>
    </row>
    <row r="23" spans="1:7">
      <c r="A23" s="32" t="s">
        <v>23</v>
      </c>
      <c r="B23" s="46">
        <f>SUM(B19:B22)</f>
        <v>16</v>
      </c>
      <c r="C23" s="33">
        <f>SUM(C19:C22)</f>
        <v>5026585.54</v>
      </c>
      <c r="D23" s="30">
        <f>SUM(D19:D22)</f>
        <v>1</v>
      </c>
      <c r="E23" s="30">
        <f>SUM(E19:E22)</f>
        <v>1</v>
      </c>
      <c r="F23" s="31"/>
      <c r="G23" s="31"/>
    </row>
    <row r="24" spans="1:7" ht="13.5" thickBot="1"/>
    <row r="25" spans="1:7" ht="16.5" thickBot="1">
      <c r="A25" s="121" t="s">
        <v>12</v>
      </c>
      <c r="B25" s="122"/>
      <c r="C25" s="122"/>
      <c r="D25" s="122"/>
      <c r="E25" s="122"/>
      <c r="F25" s="122"/>
      <c r="G25" s="123"/>
    </row>
    <row r="26" spans="1:7">
      <c r="A26" s="3"/>
      <c r="B26" s="44"/>
      <c r="C26" s="39"/>
      <c r="D26" s="4" t="s">
        <v>5</v>
      </c>
      <c r="E26" s="4" t="s">
        <v>5</v>
      </c>
      <c r="F26" s="5" t="s">
        <v>6</v>
      </c>
      <c r="G26" s="5" t="s">
        <v>6</v>
      </c>
    </row>
    <row r="27" spans="1:7">
      <c r="A27" s="6" t="s">
        <v>11</v>
      </c>
      <c r="B27" s="45" t="s">
        <v>8</v>
      </c>
      <c r="C27" s="26" t="s">
        <v>9</v>
      </c>
      <c r="D27" s="8" t="s">
        <v>8</v>
      </c>
      <c r="E27" s="8" t="s">
        <v>9</v>
      </c>
      <c r="F27" s="7" t="s">
        <v>8</v>
      </c>
      <c r="G27" s="7" t="s">
        <v>9</v>
      </c>
    </row>
    <row r="28" spans="1:7">
      <c r="A28" s="128" t="s">
        <v>58</v>
      </c>
      <c r="B28" s="129">
        <v>70</v>
      </c>
      <c r="C28" s="130">
        <v>29763087.039999999</v>
      </c>
      <c r="D28" s="133">
        <f>B28/$B$35</f>
        <v>0.44871794871794873</v>
      </c>
      <c r="E28" s="133">
        <f>C28/$C$35</f>
        <v>0.45683869608669936</v>
      </c>
      <c r="F28" s="134">
        <v>1</v>
      </c>
      <c r="G28" s="134">
        <f>RANK(C28,$C$28:$C$34)</f>
        <v>1</v>
      </c>
    </row>
    <row r="29" spans="1:7">
      <c r="A29" s="68" t="s">
        <v>53</v>
      </c>
      <c r="B29" s="69">
        <v>39</v>
      </c>
      <c r="C29" s="70">
        <v>17418784.629999999</v>
      </c>
      <c r="D29" s="23">
        <f>B29/$B$35</f>
        <v>0.25</v>
      </c>
      <c r="E29" s="23">
        <f>C29/$C$35</f>
        <v>0.2673638943127668</v>
      </c>
      <c r="F29" s="75">
        <v>2</v>
      </c>
      <c r="G29" s="75">
        <f>RANK(C29,$C$28:$C$34)</f>
        <v>2</v>
      </c>
    </row>
    <row r="30" spans="1:7">
      <c r="A30" s="68" t="s">
        <v>62</v>
      </c>
      <c r="B30" s="69">
        <v>30</v>
      </c>
      <c r="C30" s="70">
        <v>12172130</v>
      </c>
      <c r="D30" s="23">
        <f>B30/$B$35</f>
        <v>0.19230769230769232</v>
      </c>
      <c r="E30" s="23">
        <f>C30/$C$35</f>
        <v>0.18683209810610413</v>
      </c>
      <c r="F30" s="75">
        <v>3</v>
      </c>
      <c r="G30" s="75">
        <f>RANK(C30,$C$28:$C$34)</f>
        <v>3</v>
      </c>
    </row>
    <row r="31" spans="1:7">
      <c r="A31" s="68" t="s">
        <v>93</v>
      </c>
      <c r="B31" s="69">
        <v>8</v>
      </c>
      <c r="C31" s="70">
        <v>2368100</v>
      </c>
      <c r="D31" s="23">
        <f t="shared" ref="D31" si="2">B31/$B$35</f>
        <v>5.128205128205128E-2</v>
      </c>
      <c r="E31" s="23">
        <f t="shared" ref="E31" si="3">C31/$C$35</f>
        <v>3.6348370541972944E-2</v>
      </c>
      <c r="F31" s="75">
        <v>4</v>
      </c>
      <c r="G31" s="75">
        <f>RANK(C31,$C$28:$C$34)</f>
        <v>4</v>
      </c>
    </row>
    <row r="32" spans="1:7">
      <c r="A32" s="68" t="s">
        <v>81</v>
      </c>
      <c r="B32" s="69">
        <v>7</v>
      </c>
      <c r="C32" s="70">
        <v>2262999</v>
      </c>
      <c r="D32" s="23">
        <f>B32/$B$35</f>
        <v>4.4871794871794872E-2</v>
      </c>
      <c r="E32" s="23">
        <f>C32/$C$35</f>
        <v>3.4735157378537322E-2</v>
      </c>
      <c r="F32" s="75">
        <v>5</v>
      </c>
      <c r="G32" s="75">
        <f>RANK(C32,$C$28:$C$34)</f>
        <v>5</v>
      </c>
    </row>
    <row r="33" spans="1:7">
      <c r="A33" s="68" t="s">
        <v>87</v>
      </c>
      <c r="B33" s="69">
        <v>1</v>
      </c>
      <c r="C33" s="70">
        <v>750000</v>
      </c>
      <c r="D33" s="23">
        <f>B33/$B$35</f>
        <v>6.41025641025641E-3</v>
      </c>
      <c r="E33" s="23">
        <f>C33/$C$35</f>
        <v>1.1511877837287155E-2</v>
      </c>
      <c r="F33" s="75">
        <v>6</v>
      </c>
      <c r="G33" s="75">
        <f>RANK(C33,$C$28:$C$34)</f>
        <v>6</v>
      </c>
    </row>
    <row r="34" spans="1:7">
      <c r="A34" s="68" t="s">
        <v>78</v>
      </c>
      <c r="B34" s="69">
        <v>1</v>
      </c>
      <c r="C34" s="70">
        <v>415000</v>
      </c>
      <c r="D34" s="23">
        <f>B34/$B$35</f>
        <v>6.41025641025641E-3</v>
      </c>
      <c r="E34" s="23">
        <f>C34/$C$35</f>
        <v>6.3699057366322252E-3</v>
      </c>
      <c r="F34" s="75">
        <v>6</v>
      </c>
      <c r="G34" s="75">
        <f>RANK(C34,$C$28:$C$34)</f>
        <v>7</v>
      </c>
    </row>
    <row r="35" spans="1:7">
      <c r="A35" s="32" t="s">
        <v>23</v>
      </c>
      <c r="B35" s="47">
        <f>SUM(B28:B34)</f>
        <v>156</v>
      </c>
      <c r="C35" s="37">
        <f>SUM(C28:C34)</f>
        <v>65150100.670000002</v>
      </c>
      <c r="D35" s="30">
        <f>SUM(D28:D34)</f>
        <v>0.99999999999999989</v>
      </c>
      <c r="E35" s="30">
        <f>SUM(E28:E34)</f>
        <v>0.99999999999999989</v>
      </c>
      <c r="F35" s="31"/>
      <c r="G35" s="31"/>
    </row>
    <row r="37" spans="1:7">
      <c r="A37" s="127" t="s">
        <v>24</v>
      </c>
      <c r="B37" s="127"/>
      <c r="C37" s="127"/>
      <c r="D37" s="105" t="s">
        <v>43</v>
      </c>
    </row>
    <row r="38" spans="1:7">
      <c r="A38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6:G16"/>
    <mergeCell ref="A25:G25"/>
    <mergeCell ref="A37:C37"/>
  </mergeCells>
  <phoneticPr fontId="2" type="noConversion"/>
  <hyperlinks>
    <hyperlink ref="A38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4"/>
  <sheetViews>
    <sheetView workbookViewId="0">
      <selection activeCell="G1" sqref="G1"/>
    </sheetView>
  </sheetViews>
  <sheetFormatPr defaultRowHeight="12.75"/>
  <cols>
    <col min="1" max="1" width="30.28515625" customWidth="1"/>
    <col min="2" max="2" width="12.140625" style="61" customWidth="1"/>
    <col min="3" max="3" width="16.140625" style="95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  <col min="9" max="9" width="53.5703125" customWidth="1"/>
  </cols>
  <sheetData>
    <row r="1" spans="1:7" ht="15.75">
      <c r="A1" s="1" t="s">
        <v>46</v>
      </c>
    </row>
    <row r="2" spans="1:7">
      <c r="A2" s="2" t="str">
        <f>'OVERALL STATS'!A2</f>
        <v>Reporting Period: JULY, 2023</v>
      </c>
    </row>
    <row r="3" spans="1:7" ht="13.5" thickBot="1"/>
    <row r="4" spans="1:7" ht="16.5" thickBot="1">
      <c r="A4" s="121" t="s">
        <v>13</v>
      </c>
      <c r="B4" s="122"/>
      <c r="C4" s="122"/>
      <c r="D4" s="122"/>
      <c r="E4" s="122"/>
      <c r="F4" s="122"/>
      <c r="G4" s="123"/>
    </row>
    <row r="5" spans="1:7">
      <c r="A5" s="3"/>
      <c r="B5" s="103"/>
      <c r="C5" s="96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7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5" t="s">
        <v>58</v>
      </c>
      <c r="B7" s="136">
        <v>63</v>
      </c>
      <c r="C7" s="137">
        <v>26474097.5</v>
      </c>
      <c r="D7" s="138">
        <f>B7/$B$14</f>
        <v>0.45323741007194246</v>
      </c>
      <c r="E7" s="133">
        <f>C7/$C$14</f>
        <v>0.44328059388151664</v>
      </c>
      <c r="F7" s="134">
        <v>1</v>
      </c>
      <c r="G7" s="134">
        <f>RANK(C7,$C$7:$C$13)</f>
        <v>1</v>
      </c>
    </row>
    <row r="8" spans="1:7">
      <c r="A8" s="35" t="s">
        <v>53</v>
      </c>
      <c r="B8" s="36">
        <v>32</v>
      </c>
      <c r="C8" s="98">
        <v>15877767.630000001</v>
      </c>
      <c r="D8" s="27">
        <f>B8/$B$14</f>
        <v>0.23021582733812951</v>
      </c>
      <c r="E8" s="23">
        <f>C8/$C$14</f>
        <v>0.26585632482992561</v>
      </c>
      <c r="F8" s="75">
        <v>2</v>
      </c>
      <c r="G8" s="75">
        <f>RANK(C8,$C$7:$C$13)</f>
        <v>2</v>
      </c>
    </row>
    <row r="9" spans="1:7">
      <c r="A9" s="35" t="s">
        <v>62</v>
      </c>
      <c r="B9" s="36">
        <v>29</v>
      </c>
      <c r="C9" s="98">
        <v>11955850</v>
      </c>
      <c r="D9" s="27">
        <f t="shared" ref="D9" si="0">B9/$B$14</f>
        <v>0.20863309352517986</v>
      </c>
      <c r="E9" s="23">
        <f t="shared" ref="E9" si="1">C9/$C$14</f>
        <v>0.20018798708278274</v>
      </c>
      <c r="F9" s="75">
        <v>3</v>
      </c>
      <c r="G9" s="75">
        <f>RANK(C9,$C$7:$C$13)</f>
        <v>3</v>
      </c>
    </row>
    <row r="10" spans="1:7">
      <c r="A10" s="35" t="s">
        <v>81</v>
      </c>
      <c r="B10" s="36">
        <v>7</v>
      </c>
      <c r="C10" s="98">
        <v>2262999</v>
      </c>
      <c r="D10" s="27">
        <f>B10/$B$14</f>
        <v>5.0359712230215826E-2</v>
      </c>
      <c r="E10" s="23">
        <f>C10/$C$14</f>
        <v>3.7891510397031598E-2</v>
      </c>
      <c r="F10" s="75">
        <v>4</v>
      </c>
      <c r="G10" s="75">
        <f>RANK(C10,$C$7:$C$13)</f>
        <v>4</v>
      </c>
    </row>
    <row r="11" spans="1:7">
      <c r="A11" s="35" t="s">
        <v>93</v>
      </c>
      <c r="B11" s="36">
        <v>6</v>
      </c>
      <c r="C11" s="98">
        <v>1987400</v>
      </c>
      <c r="D11" s="27">
        <f>B11/$B$14</f>
        <v>4.3165467625899283E-2</v>
      </c>
      <c r="E11" s="23">
        <f>C11/$C$14</f>
        <v>3.3276898382659736E-2</v>
      </c>
      <c r="F11" s="75">
        <v>5</v>
      </c>
      <c r="G11" s="75">
        <f>RANK(C11,$C$7:$C$13)</f>
        <v>5</v>
      </c>
    </row>
    <row r="12" spans="1:7">
      <c r="A12" s="35" t="s">
        <v>87</v>
      </c>
      <c r="B12" s="36">
        <v>1</v>
      </c>
      <c r="C12" s="98">
        <v>750000</v>
      </c>
      <c r="D12" s="27">
        <f>B12/$B$14</f>
        <v>7.1942446043165471E-3</v>
      </c>
      <c r="E12" s="23">
        <f>C12/$C$14</f>
        <v>1.2557951991040959E-2</v>
      </c>
      <c r="F12" s="75">
        <v>6</v>
      </c>
      <c r="G12" s="75">
        <f>RANK(C12,$C$7:$C$13)</f>
        <v>6</v>
      </c>
    </row>
    <row r="13" spans="1:7">
      <c r="A13" s="35" t="s">
        <v>78</v>
      </c>
      <c r="B13" s="36">
        <v>1</v>
      </c>
      <c r="C13" s="98">
        <v>415000</v>
      </c>
      <c r="D13" s="27">
        <f>B13/$B$14</f>
        <v>7.1942446043165471E-3</v>
      </c>
      <c r="E13" s="23">
        <f>C13/$C$14</f>
        <v>6.9487334350426646E-3</v>
      </c>
      <c r="F13" s="75">
        <v>6</v>
      </c>
      <c r="G13" s="75">
        <f>RANK(C13,$C$7:$C$13)</f>
        <v>7</v>
      </c>
    </row>
    <row r="14" spans="1:7">
      <c r="A14" s="28" t="s">
        <v>23</v>
      </c>
      <c r="B14" s="29">
        <f>SUM(B7:B13)</f>
        <v>139</v>
      </c>
      <c r="C14" s="99">
        <f>SUM(C7:C13)</f>
        <v>59723114.130000003</v>
      </c>
      <c r="D14" s="30">
        <f>SUM(D7:D13)</f>
        <v>0.99999999999999989</v>
      </c>
      <c r="E14" s="30">
        <f>SUM(E7:E13)</f>
        <v>0.99999999999999989</v>
      </c>
      <c r="F14" s="31"/>
      <c r="G14" s="31"/>
    </row>
    <row r="15" spans="1:7" ht="13.5" thickBot="1"/>
    <row r="16" spans="1:7" ht="16.5" thickBot="1">
      <c r="A16" s="121" t="s">
        <v>14</v>
      </c>
      <c r="B16" s="122"/>
      <c r="C16" s="122"/>
      <c r="D16" s="122"/>
      <c r="E16" s="122"/>
      <c r="F16" s="122"/>
      <c r="G16" s="123"/>
    </row>
    <row r="17" spans="1:7">
      <c r="A17" s="3"/>
      <c r="B17" s="103"/>
      <c r="C17" s="96"/>
      <c r="D17" s="10" t="s">
        <v>5</v>
      </c>
      <c r="E17" s="10" t="s">
        <v>5</v>
      </c>
      <c r="F17" s="11" t="s">
        <v>6</v>
      </c>
      <c r="G17" s="15" t="s">
        <v>6</v>
      </c>
    </row>
    <row r="18" spans="1:7">
      <c r="A18" s="12" t="s">
        <v>7</v>
      </c>
      <c r="B18" s="12" t="s">
        <v>8</v>
      </c>
      <c r="C18" s="97" t="s">
        <v>9</v>
      </c>
      <c r="D18" s="13" t="s">
        <v>8</v>
      </c>
      <c r="E18" s="13" t="s">
        <v>9</v>
      </c>
      <c r="F18" s="14" t="s">
        <v>8</v>
      </c>
      <c r="G18" s="16" t="s">
        <v>9</v>
      </c>
    </row>
    <row r="19" spans="1:7">
      <c r="A19" s="139" t="s">
        <v>58</v>
      </c>
      <c r="B19" s="136">
        <v>1</v>
      </c>
      <c r="C19" s="137">
        <v>400401</v>
      </c>
      <c r="D19" s="138">
        <f>B19/$B$20</f>
        <v>1</v>
      </c>
      <c r="E19" s="133">
        <f>C19/$C$20</f>
        <v>1</v>
      </c>
      <c r="F19" s="134">
        <v>1</v>
      </c>
      <c r="G19" s="134">
        <f>RANK(C19,$C$19:$C$19)</f>
        <v>1</v>
      </c>
    </row>
    <row r="20" spans="1:7">
      <c r="A20" s="28" t="s">
        <v>23</v>
      </c>
      <c r="B20" s="29">
        <f>SUM(B19:B19)</f>
        <v>1</v>
      </c>
      <c r="C20" s="99">
        <f>SUM(C19:C19)</f>
        <v>400401</v>
      </c>
      <c r="D20" s="30">
        <f>SUM(D19:D19)</f>
        <v>1</v>
      </c>
      <c r="E20" s="30">
        <f>SUM(E19:E19)</f>
        <v>1</v>
      </c>
      <c r="F20" s="31"/>
      <c r="G20" s="31"/>
    </row>
    <row r="21" spans="1:7" ht="13.5" thickBot="1"/>
    <row r="22" spans="1:7" ht="16.5" thickBot="1">
      <c r="A22" s="121" t="s">
        <v>15</v>
      </c>
      <c r="B22" s="122"/>
      <c r="C22" s="122"/>
      <c r="D22" s="122"/>
      <c r="E22" s="122"/>
      <c r="F22" s="122"/>
      <c r="G22" s="123"/>
    </row>
    <row r="23" spans="1:7">
      <c r="A23" s="3"/>
      <c r="B23" s="103"/>
      <c r="C23" s="96"/>
      <c r="D23" s="10" t="s">
        <v>5</v>
      </c>
      <c r="E23" s="10" t="s">
        <v>5</v>
      </c>
      <c r="F23" s="11" t="s">
        <v>6</v>
      </c>
      <c r="G23" s="15" t="s">
        <v>6</v>
      </c>
    </row>
    <row r="24" spans="1:7">
      <c r="A24" s="12" t="s">
        <v>7</v>
      </c>
      <c r="B24" s="12" t="s">
        <v>8</v>
      </c>
      <c r="C24" s="97" t="s">
        <v>9</v>
      </c>
      <c r="D24" s="17" t="s">
        <v>8</v>
      </c>
      <c r="E24" s="13" t="s">
        <v>9</v>
      </c>
      <c r="F24" s="14" t="s">
        <v>8</v>
      </c>
      <c r="G24" s="16" t="s">
        <v>9</v>
      </c>
    </row>
    <row r="25" spans="1:7">
      <c r="A25" s="135" t="s">
        <v>58</v>
      </c>
      <c r="B25" s="136">
        <v>47</v>
      </c>
      <c r="C25" s="137">
        <v>17144375.5</v>
      </c>
      <c r="D25" s="138">
        <f t="shared" ref="D25:D30" si="2">B25/$B$32</f>
        <v>0.4563106796116505</v>
      </c>
      <c r="E25" s="133">
        <f t="shared" ref="E25:E30" si="3">C25/$C$32</f>
        <v>0.43980658271933787</v>
      </c>
      <c r="F25" s="134">
        <v>1</v>
      </c>
      <c r="G25" s="134">
        <f>RANK(C25,$C$25:$C$31)</f>
        <v>1</v>
      </c>
    </row>
    <row r="26" spans="1:7">
      <c r="A26" s="35" t="s">
        <v>62</v>
      </c>
      <c r="B26" s="36">
        <v>22</v>
      </c>
      <c r="C26" s="98">
        <v>8516450</v>
      </c>
      <c r="D26" s="27">
        <f t="shared" si="2"/>
        <v>0.21359223300970873</v>
      </c>
      <c r="E26" s="23">
        <f t="shared" si="3"/>
        <v>0.21847344462328797</v>
      </c>
      <c r="F26" s="107">
        <v>2</v>
      </c>
      <c r="G26" s="75">
        <f>RANK(C26,$C$25:$C$31)</f>
        <v>2</v>
      </c>
    </row>
    <row r="27" spans="1:7">
      <c r="A27" s="35" t="s">
        <v>53</v>
      </c>
      <c r="B27" s="36">
        <v>22</v>
      </c>
      <c r="C27" s="98">
        <v>8021900</v>
      </c>
      <c r="D27" s="27">
        <f t="shared" si="2"/>
        <v>0.21359223300970873</v>
      </c>
      <c r="E27" s="23">
        <f t="shared" si="3"/>
        <v>0.20578669814577127</v>
      </c>
      <c r="F27" s="107">
        <v>2</v>
      </c>
      <c r="G27" s="75">
        <f>RANK(C27,$C$25:$C$31)</f>
        <v>3</v>
      </c>
    </row>
    <row r="28" spans="1:7">
      <c r="A28" s="35" t="s">
        <v>81</v>
      </c>
      <c r="B28" s="36">
        <v>6</v>
      </c>
      <c r="C28" s="98">
        <v>2245000</v>
      </c>
      <c r="D28" s="27">
        <f t="shared" si="2"/>
        <v>5.8252427184466021E-2</v>
      </c>
      <c r="E28" s="23">
        <f t="shared" si="3"/>
        <v>5.7591236158174061E-2</v>
      </c>
      <c r="F28" s="75">
        <v>3</v>
      </c>
      <c r="G28" s="75">
        <f>RANK(C28,$C$25:$C$31)</f>
        <v>4</v>
      </c>
    </row>
    <row r="29" spans="1:7">
      <c r="A29" s="35" t="s">
        <v>93</v>
      </c>
      <c r="B29" s="36">
        <v>4</v>
      </c>
      <c r="C29" s="98">
        <v>1888900</v>
      </c>
      <c r="D29" s="27">
        <f t="shared" si="2"/>
        <v>3.8834951456310676E-2</v>
      </c>
      <c r="E29" s="23">
        <f t="shared" si="3"/>
        <v>4.8456163019677055E-2</v>
      </c>
      <c r="F29" s="107">
        <v>4</v>
      </c>
      <c r="G29" s="75">
        <f>RANK(C29,$C$25:$C$31)</f>
        <v>5</v>
      </c>
    </row>
    <row r="30" spans="1:7">
      <c r="A30" s="35" t="s">
        <v>87</v>
      </c>
      <c r="B30" s="36">
        <v>1</v>
      </c>
      <c r="C30" s="98">
        <v>750000</v>
      </c>
      <c r="D30" s="27">
        <f t="shared" si="2"/>
        <v>9.7087378640776691E-3</v>
      </c>
      <c r="E30" s="23">
        <f t="shared" si="3"/>
        <v>1.9239833905848797E-2</v>
      </c>
      <c r="F30" s="75">
        <v>5</v>
      </c>
      <c r="G30" s="75">
        <f>RANK(C30,$C$25:$C$31)</f>
        <v>6</v>
      </c>
    </row>
    <row r="31" spans="1:7">
      <c r="A31" s="35" t="s">
        <v>78</v>
      </c>
      <c r="B31" s="36">
        <v>1</v>
      </c>
      <c r="C31" s="98">
        <v>415000</v>
      </c>
      <c r="D31" s="27">
        <f>B31/$B$32</f>
        <v>9.7087378640776691E-3</v>
      </c>
      <c r="E31" s="23">
        <f>C31/$C$32</f>
        <v>1.0646041427903E-2</v>
      </c>
      <c r="F31" s="75">
        <v>5</v>
      </c>
      <c r="G31" s="75">
        <f>RANK(C31,$C$25:$C$31)</f>
        <v>7</v>
      </c>
    </row>
    <row r="32" spans="1:7">
      <c r="A32" s="28" t="s">
        <v>23</v>
      </c>
      <c r="B32" s="40">
        <f>SUM(B25:B31)</f>
        <v>103</v>
      </c>
      <c r="C32" s="100">
        <f>SUM(C25:C31)</f>
        <v>38981625.5</v>
      </c>
      <c r="D32" s="30">
        <f>SUM(D25:D31)</f>
        <v>1</v>
      </c>
      <c r="E32" s="30">
        <f>SUM(E25:E31)</f>
        <v>1</v>
      </c>
      <c r="F32" s="31"/>
      <c r="G32" s="31"/>
    </row>
    <row r="33" spans="1:7" ht="13.5" thickBot="1"/>
    <row r="34" spans="1:7" ht="16.5" thickBot="1">
      <c r="A34" s="121" t="s">
        <v>16</v>
      </c>
      <c r="B34" s="122"/>
      <c r="C34" s="122"/>
      <c r="D34" s="122"/>
      <c r="E34" s="122"/>
      <c r="F34" s="122"/>
      <c r="G34" s="123"/>
    </row>
    <row r="35" spans="1:7">
      <c r="A35" s="18"/>
      <c r="B35" s="104"/>
      <c r="C35" s="101"/>
      <c r="D35" s="10" t="s">
        <v>5</v>
      </c>
      <c r="E35" s="10" t="s">
        <v>5</v>
      </c>
      <c r="F35" s="11" t="s">
        <v>6</v>
      </c>
      <c r="G35" s="15" t="s">
        <v>6</v>
      </c>
    </row>
    <row r="36" spans="1:7">
      <c r="A36" s="12" t="s">
        <v>7</v>
      </c>
      <c r="B36" s="12" t="s">
        <v>8</v>
      </c>
      <c r="C36" s="97" t="s">
        <v>9</v>
      </c>
      <c r="D36" s="13" t="s">
        <v>8</v>
      </c>
      <c r="E36" s="13" t="s">
        <v>9</v>
      </c>
      <c r="F36" s="14" t="s">
        <v>8</v>
      </c>
      <c r="G36" s="16" t="s">
        <v>9</v>
      </c>
    </row>
    <row r="37" spans="1:7">
      <c r="A37" s="140" t="s">
        <v>53</v>
      </c>
      <c r="B37" s="141">
        <v>4</v>
      </c>
      <c r="C37" s="142">
        <v>5465000</v>
      </c>
      <c r="D37" s="133">
        <f>B37/$B$40</f>
        <v>0.5714285714285714</v>
      </c>
      <c r="E37" s="133">
        <f>C37/$C$40</f>
        <v>0.6814214463840399</v>
      </c>
      <c r="F37" s="134">
        <v>1</v>
      </c>
      <c r="G37" s="134">
        <f>RANK(C37,$C$37:$C$39)</f>
        <v>1</v>
      </c>
    </row>
    <row r="38" spans="1:7">
      <c r="A38" s="93" t="s">
        <v>62</v>
      </c>
      <c r="B38" s="94">
        <v>2</v>
      </c>
      <c r="C38" s="102">
        <v>2420000</v>
      </c>
      <c r="D38" s="23">
        <f>B38/$B$40</f>
        <v>0.2857142857142857</v>
      </c>
      <c r="E38" s="23">
        <f>C38/$C$40</f>
        <v>0.30174563591022446</v>
      </c>
      <c r="F38" s="75">
        <v>2</v>
      </c>
      <c r="G38" s="75">
        <f>RANK(C38,$C$37:$C$39)</f>
        <v>2</v>
      </c>
    </row>
    <row r="39" spans="1:7">
      <c r="A39" s="93" t="s">
        <v>58</v>
      </c>
      <c r="B39" s="94">
        <v>1</v>
      </c>
      <c r="C39" s="102">
        <v>135000</v>
      </c>
      <c r="D39" s="23">
        <f>B39/$B$40</f>
        <v>0.14285714285714285</v>
      </c>
      <c r="E39" s="23">
        <f>C39/$C$40</f>
        <v>1.683291770573566E-2</v>
      </c>
      <c r="F39" s="75">
        <v>3</v>
      </c>
      <c r="G39" s="75">
        <f>RANK(C39,$C$37:$C$39)</f>
        <v>3</v>
      </c>
    </row>
    <row r="40" spans="1:7">
      <c r="A40" s="28" t="s">
        <v>23</v>
      </c>
      <c r="B40" s="40">
        <f>SUM(B37:B39)</f>
        <v>7</v>
      </c>
      <c r="C40" s="100">
        <f>SUM(C37:C39)</f>
        <v>8020000</v>
      </c>
      <c r="D40" s="30">
        <f>SUM(D37:D39)</f>
        <v>1</v>
      </c>
      <c r="E40" s="30">
        <f>SUM(E37:E39)</f>
        <v>1</v>
      </c>
      <c r="F40" s="31"/>
      <c r="G40" s="31"/>
    </row>
    <row r="41" spans="1:7" ht="13.5" thickBot="1"/>
    <row r="42" spans="1:7" ht="16.5" thickBot="1">
      <c r="A42" s="121" t="s">
        <v>17</v>
      </c>
      <c r="B42" s="122"/>
      <c r="C42" s="122"/>
      <c r="D42" s="122"/>
      <c r="E42" s="122"/>
      <c r="F42" s="122"/>
      <c r="G42" s="123"/>
    </row>
    <row r="43" spans="1:7">
      <c r="A43" s="18"/>
      <c r="B43" s="104"/>
      <c r="C43" s="101"/>
      <c r="D43" s="10" t="s">
        <v>5</v>
      </c>
      <c r="E43" s="10" t="s">
        <v>5</v>
      </c>
      <c r="F43" s="11" t="s">
        <v>6</v>
      </c>
      <c r="G43" s="15" t="s">
        <v>6</v>
      </c>
    </row>
    <row r="44" spans="1:7">
      <c r="A44" s="12" t="s">
        <v>7</v>
      </c>
      <c r="B44" s="12" t="s">
        <v>8</v>
      </c>
      <c r="C44" s="97" t="s">
        <v>9</v>
      </c>
      <c r="D44" s="13" t="s">
        <v>8</v>
      </c>
      <c r="E44" s="13" t="s">
        <v>9</v>
      </c>
      <c r="F44" s="14" t="s">
        <v>8</v>
      </c>
      <c r="G44" s="16" t="s">
        <v>9</v>
      </c>
    </row>
    <row r="45" spans="1:7">
      <c r="A45" s="135" t="s">
        <v>58</v>
      </c>
      <c r="B45" s="136">
        <v>15</v>
      </c>
      <c r="C45" s="137">
        <v>9194722</v>
      </c>
      <c r="D45" s="138">
        <f>B45/$B$50</f>
        <v>0.51724137931034486</v>
      </c>
      <c r="E45" s="133">
        <f>C45/$C$50</f>
        <v>0.72277091678696104</v>
      </c>
      <c r="F45" s="134">
        <v>1</v>
      </c>
      <c r="G45" s="134">
        <f>RANK(C45,$C$45:$C$49)</f>
        <v>1</v>
      </c>
    </row>
    <row r="46" spans="1:7">
      <c r="A46" s="35" t="s">
        <v>53</v>
      </c>
      <c r="B46" s="36">
        <v>6</v>
      </c>
      <c r="C46" s="98">
        <v>2390867.63</v>
      </c>
      <c r="D46" s="27">
        <f>B46/$B$50</f>
        <v>0.20689655172413793</v>
      </c>
      <c r="E46" s="23">
        <f>C46/$C$50</f>
        <v>0.18793929700662712</v>
      </c>
      <c r="F46" s="75">
        <v>2</v>
      </c>
      <c r="G46" s="75">
        <f>RANK(C46,$C$45:$C$49)</f>
        <v>2</v>
      </c>
    </row>
    <row r="47" spans="1:7">
      <c r="A47" s="35" t="s">
        <v>62</v>
      </c>
      <c r="B47" s="36">
        <v>5</v>
      </c>
      <c r="C47" s="98">
        <v>1019400</v>
      </c>
      <c r="D47" s="27">
        <f t="shared" ref="D47" si="4">B47/$B$50</f>
        <v>0.17241379310344829</v>
      </c>
      <c r="E47" s="23">
        <f t="shared" ref="E47" si="5">C47/$C$50</f>
        <v>8.0132131517693314E-2</v>
      </c>
      <c r="F47" s="75">
        <v>3</v>
      </c>
      <c r="G47" s="75">
        <f>RANK(C47,$C$45:$C$49)</f>
        <v>3</v>
      </c>
    </row>
    <row r="48" spans="1:7">
      <c r="A48" s="35" t="s">
        <v>93</v>
      </c>
      <c r="B48" s="36">
        <v>2</v>
      </c>
      <c r="C48" s="98">
        <v>98500</v>
      </c>
      <c r="D48" s="27">
        <f>B48/$B$50</f>
        <v>6.8965517241379309E-2</v>
      </c>
      <c r="E48" s="23">
        <f>C48/$C$50</f>
        <v>7.7428045462946743E-3</v>
      </c>
      <c r="F48" s="75">
        <v>4</v>
      </c>
      <c r="G48" s="75">
        <f>RANK(C48,$C$45:$C$49)</f>
        <v>4</v>
      </c>
    </row>
    <row r="49" spans="1:7">
      <c r="A49" s="35" t="s">
        <v>81</v>
      </c>
      <c r="B49" s="36">
        <v>1</v>
      </c>
      <c r="C49" s="98">
        <v>17999</v>
      </c>
      <c r="D49" s="27">
        <f>B49/$B$50</f>
        <v>3.4482758620689655E-2</v>
      </c>
      <c r="E49" s="23">
        <f>C49/$C$50</f>
        <v>1.4148501424239375E-3</v>
      </c>
      <c r="F49" s="75">
        <v>5</v>
      </c>
      <c r="G49" s="75">
        <f>RANK(C49,$C$45:$C$49)</f>
        <v>5</v>
      </c>
    </row>
    <row r="50" spans="1:7">
      <c r="A50" s="28" t="s">
        <v>23</v>
      </c>
      <c r="B50" s="29">
        <f>SUM(B45:B49)</f>
        <v>29</v>
      </c>
      <c r="C50" s="99">
        <f>SUM(C45:C49)</f>
        <v>12721488.629999999</v>
      </c>
      <c r="D50" s="30">
        <f>SUM(D45:D49)</f>
        <v>1</v>
      </c>
      <c r="E50" s="30">
        <f>SUM(E45:E49)</f>
        <v>1.0000000000000002</v>
      </c>
      <c r="F50" s="31"/>
      <c r="G50" s="31"/>
    </row>
    <row r="53" spans="1:7">
      <c r="A53" s="127" t="s">
        <v>24</v>
      </c>
      <c r="B53" s="127"/>
      <c r="C53" s="127"/>
    </row>
    <row r="54" spans="1:7">
      <c r="A54" s="20" t="s">
        <v>25</v>
      </c>
    </row>
  </sheetData>
  <sortState ref="A107:C126">
    <sortCondition descending="1" ref="B107"/>
    <sortCondition descending="1" ref="C107"/>
  </sortState>
  <mergeCells count="6">
    <mergeCell ref="A53:C53"/>
    <mergeCell ref="A4:G4"/>
    <mergeCell ref="A16:G16"/>
    <mergeCell ref="A22:G22"/>
    <mergeCell ref="A34:G34"/>
    <mergeCell ref="A42:G42"/>
  </mergeCells>
  <phoneticPr fontId="2" type="noConversion"/>
  <hyperlinks>
    <hyperlink ref="A54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42"/>
  <sheetViews>
    <sheetView workbookViewId="0">
      <selection activeCell="G1" sqref="G1"/>
    </sheetView>
  </sheetViews>
  <sheetFormatPr defaultRowHeight="12.75"/>
  <cols>
    <col min="1" max="1" width="30.42578125" style="41" customWidth="1"/>
    <col min="2" max="2" width="13.85546875" style="61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1" customWidth="1"/>
    <col min="7" max="7" width="16.28515625" style="61" customWidth="1"/>
  </cols>
  <sheetData>
    <row r="1" spans="1:7" ht="15.75">
      <c r="A1" s="53" t="s">
        <v>47</v>
      </c>
    </row>
    <row r="2" spans="1:7">
      <c r="A2" s="54" t="str">
        <f>'OVERALL STATS'!A2</f>
        <v>Reporting Period: JULY, 2023</v>
      </c>
    </row>
    <row r="3" spans="1:7" ht="13.5" thickBot="1"/>
    <row r="4" spans="1:7" ht="16.5" thickBot="1">
      <c r="A4" s="121" t="s">
        <v>18</v>
      </c>
      <c r="B4" s="122"/>
      <c r="C4" s="122"/>
      <c r="D4" s="122"/>
      <c r="E4" s="122"/>
      <c r="F4" s="122"/>
      <c r="G4" s="123"/>
    </row>
    <row r="5" spans="1:7">
      <c r="A5" s="55"/>
      <c r="B5" s="63"/>
      <c r="C5" s="3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6" t="s">
        <v>11</v>
      </c>
      <c r="B6" s="19" t="s">
        <v>8</v>
      </c>
      <c r="C6" s="48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43" t="s">
        <v>53</v>
      </c>
      <c r="B7" s="144">
        <v>4</v>
      </c>
      <c r="C7" s="145">
        <v>886563</v>
      </c>
      <c r="D7" s="138">
        <f>B7/$B$11</f>
        <v>0.5</v>
      </c>
      <c r="E7" s="146">
        <f>C7/$C$11</f>
        <v>0.47636505292568909</v>
      </c>
      <c r="F7" s="134">
        <v>1</v>
      </c>
      <c r="G7" s="134">
        <f>RANK(C7,$C$7:$C$10)</f>
        <v>1</v>
      </c>
    </row>
    <row r="8" spans="1:7">
      <c r="A8" s="65" t="s">
        <v>58</v>
      </c>
      <c r="B8" s="66">
        <v>2</v>
      </c>
      <c r="C8" s="67">
        <v>452557</v>
      </c>
      <c r="D8" s="27">
        <f>B8/$B$11</f>
        <v>0.25</v>
      </c>
      <c r="E8" s="64">
        <f>C8/$C$11</f>
        <v>0.24316640696362365</v>
      </c>
      <c r="F8" s="75">
        <v>2</v>
      </c>
      <c r="G8" s="75">
        <f>RANK(C8,$C$7:$C$10)</f>
        <v>2</v>
      </c>
    </row>
    <row r="9" spans="1:7">
      <c r="A9" s="58" t="s">
        <v>93</v>
      </c>
      <c r="B9" s="51">
        <v>1</v>
      </c>
      <c r="C9" s="52">
        <v>305700</v>
      </c>
      <c r="D9" s="27">
        <f t="shared" ref="D9" si="0">B9/$B$11</f>
        <v>0.125</v>
      </c>
      <c r="E9" s="64">
        <f t="shared" ref="E9" si="1">C9/$C$11</f>
        <v>0.16425769706087798</v>
      </c>
      <c r="F9" s="75">
        <v>3</v>
      </c>
      <c r="G9" s="75">
        <f>RANK(C9,$C$7:$C$10)</f>
        <v>3</v>
      </c>
    </row>
    <row r="10" spans="1:7">
      <c r="A10" s="58" t="s">
        <v>62</v>
      </c>
      <c r="B10" s="51">
        <v>1</v>
      </c>
      <c r="C10" s="52">
        <v>216280</v>
      </c>
      <c r="D10" s="27">
        <f>B10/$B$11</f>
        <v>0.125</v>
      </c>
      <c r="E10" s="64">
        <f>C10/$C$11</f>
        <v>0.11621084304980925</v>
      </c>
      <c r="F10" s="75">
        <v>3</v>
      </c>
      <c r="G10" s="75">
        <f>RANK(C10,$C$7:$C$10)</f>
        <v>4</v>
      </c>
    </row>
    <row r="11" spans="1:7">
      <c r="A11" s="57" t="s">
        <v>23</v>
      </c>
      <c r="B11" s="34">
        <f>SUM(B7:B10)</f>
        <v>8</v>
      </c>
      <c r="C11" s="49">
        <f>SUM(C7:C10)</f>
        <v>1861100</v>
      </c>
      <c r="D11" s="30">
        <f>SUM(D7:D10)</f>
        <v>1</v>
      </c>
      <c r="E11" s="30">
        <f>SUM(E7:E10)</f>
        <v>1</v>
      </c>
      <c r="F11" s="40"/>
      <c r="G11" s="40"/>
    </row>
    <row r="12" spans="1:7" ht="13.5" thickBot="1"/>
    <row r="13" spans="1:7" ht="16.5" thickBot="1">
      <c r="A13" s="121" t="s">
        <v>19</v>
      </c>
      <c r="B13" s="122"/>
      <c r="C13" s="122"/>
      <c r="D13" s="122"/>
      <c r="E13" s="122"/>
      <c r="F13" s="122"/>
      <c r="G13" s="123"/>
    </row>
    <row r="14" spans="1:7">
      <c r="A14" s="55"/>
      <c r="B14" s="63"/>
      <c r="C14" s="39"/>
      <c r="D14" s="10" t="s">
        <v>5</v>
      </c>
      <c r="E14" s="10" t="s">
        <v>5</v>
      </c>
      <c r="F14" s="11" t="s">
        <v>6</v>
      </c>
      <c r="G14" s="11" t="s">
        <v>6</v>
      </c>
    </row>
    <row r="15" spans="1:7">
      <c r="A15" s="56" t="s">
        <v>11</v>
      </c>
      <c r="B15" s="19" t="s">
        <v>8</v>
      </c>
      <c r="C15" s="48" t="s">
        <v>9</v>
      </c>
      <c r="D15" s="13" t="s">
        <v>8</v>
      </c>
      <c r="E15" s="13" t="s">
        <v>9</v>
      </c>
      <c r="F15" s="14" t="s">
        <v>8</v>
      </c>
      <c r="G15" s="14" t="s">
        <v>9</v>
      </c>
    </row>
    <row r="16" spans="1:7">
      <c r="A16" s="72" t="s">
        <v>163</v>
      </c>
      <c r="B16" s="75"/>
      <c r="C16" s="76"/>
      <c r="D16" s="27"/>
      <c r="E16" s="64"/>
      <c r="F16" s="75"/>
      <c r="G16" s="75"/>
    </row>
    <row r="17" spans="1:7">
      <c r="A17" s="57" t="s">
        <v>23</v>
      </c>
      <c r="B17" s="40">
        <f>SUM(B16:B16)</f>
        <v>0</v>
      </c>
      <c r="C17" s="37">
        <f>SUM(C16:C16)</f>
        <v>0</v>
      </c>
      <c r="D17" s="30"/>
      <c r="E17" s="30"/>
      <c r="F17" s="40"/>
      <c r="G17" s="40"/>
    </row>
    <row r="18" spans="1:7" ht="13.5" thickBot="1"/>
    <row r="19" spans="1:7" ht="16.5" thickBot="1">
      <c r="A19" s="121" t="s">
        <v>20</v>
      </c>
      <c r="B19" s="122"/>
      <c r="C19" s="122"/>
      <c r="D19" s="122"/>
      <c r="E19" s="122"/>
      <c r="F19" s="122"/>
      <c r="G19" s="123"/>
    </row>
    <row r="20" spans="1:7">
      <c r="A20" s="55"/>
      <c r="B20" s="63"/>
      <c r="C20" s="39"/>
      <c r="D20" s="10" t="s">
        <v>5</v>
      </c>
      <c r="E20" s="10" t="s">
        <v>5</v>
      </c>
      <c r="F20" s="11" t="s">
        <v>6</v>
      </c>
      <c r="G20" s="11" t="s">
        <v>6</v>
      </c>
    </row>
    <row r="21" spans="1:7">
      <c r="A21" s="56" t="s">
        <v>11</v>
      </c>
      <c r="B21" s="19" t="s">
        <v>8</v>
      </c>
      <c r="C21" s="48" t="s">
        <v>9</v>
      </c>
      <c r="D21" s="13" t="s">
        <v>8</v>
      </c>
      <c r="E21" s="13" t="s">
        <v>9</v>
      </c>
      <c r="F21" s="14" t="s">
        <v>8</v>
      </c>
      <c r="G21" s="14" t="s">
        <v>9</v>
      </c>
    </row>
    <row r="22" spans="1:7">
      <c r="A22" s="143" t="s">
        <v>53</v>
      </c>
      <c r="B22" s="144">
        <v>1</v>
      </c>
      <c r="C22" s="145">
        <v>104454</v>
      </c>
      <c r="D22" s="138">
        <f t="shared" ref="D22" si="2">B22/$B$25</f>
        <v>0.33333333333333331</v>
      </c>
      <c r="E22" s="146">
        <f t="shared" ref="E22" si="3">C22/$C$25</f>
        <v>0.42211481729937683</v>
      </c>
      <c r="F22" s="134">
        <v>1</v>
      </c>
      <c r="G22" s="134">
        <f>RANK(C22,$C$22:$C$24)</f>
        <v>1</v>
      </c>
    </row>
    <row r="23" spans="1:7">
      <c r="A23" s="143" t="s">
        <v>93</v>
      </c>
      <c r="B23" s="144">
        <v>1</v>
      </c>
      <c r="C23" s="74">
        <v>75000</v>
      </c>
      <c r="D23" s="138">
        <f>B23/$B$25</f>
        <v>0.33333333333333331</v>
      </c>
      <c r="E23" s="64">
        <f>C23/$C$25</f>
        <v>0.3030866342835436</v>
      </c>
      <c r="F23" s="134">
        <v>1</v>
      </c>
      <c r="G23" s="75">
        <f>RANK(C23,$C$22:$C$24)</f>
        <v>2</v>
      </c>
    </row>
    <row r="24" spans="1:7">
      <c r="A24" s="143" t="s">
        <v>58</v>
      </c>
      <c r="B24" s="144">
        <v>1</v>
      </c>
      <c r="C24" s="74">
        <v>68000</v>
      </c>
      <c r="D24" s="138">
        <f>B24/$B$25</f>
        <v>0.33333333333333331</v>
      </c>
      <c r="E24" s="64">
        <f>C24/$C$25</f>
        <v>0.27479854841707951</v>
      </c>
      <c r="F24" s="134">
        <v>1</v>
      </c>
      <c r="G24" s="75">
        <f>RANK(C24,$C$22:$C$24)</f>
        <v>3</v>
      </c>
    </row>
    <row r="25" spans="1:7">
      <c r="A25" s="57" t="s">
        <v>23</v>
      </c>
      <c r="B25" s="40">
        <f>SUM(B22:B24)</f>
        <v>3</v>
      </c>
      <c r="C25" s="37">
        <f>SUM(C22:C24)</f>
        <v>247454</v>
      </c>
      <c r="D25" s="30">
        <f>SUM(D22:D24)</f>
        <v>1</v>
      </c>
      <c r="E25" s="30">
        <f>SUM(E22:E24)</f>
        <v>0.99999999999999989</v>
      </c>
      <c r="F25" s="40"/>
      <c r="G25" s="40"/>
    </row>
    <row r="26" spans="1:7" ht="13.5" thickBot="1"/>
    <row r="27" spans="1:7" ht="16.5" thickBot="1">
      <c r="A27" s="121" t="s">
        <v>21</v>
      </c>
      <c r="B27" s="122"/>
      <c r="C27" s="122"/>
      <c r="D27" s="122"/>
      <c r="E27" s="122"/>
      <c r="F27" s="122"/>
      <c r="G27" s="123"/>
    </row>
    <row r="28" spans="1:7">
      <c r="A28" s="55"/>
      <c r="B28" s="63"/>
      <c r="C28" s="39"/>
      <c r="D28" s="10" t="s">
        <v>5</v>
      </c>
      <c r="E28" s="10" t="s">
        <v>5</v>
      </c>
      <c r="F28" s="11" t="s">
        <v>6</v>
      </c>
      <c r="G28" s="11" t="s">
        <v>6</v>
      </c>
    </row>
    <row r="29" spans="1:7">
      <c r="A29" s="56" t="s">
        <v>11</v>
      </c>
      <c r="B29" s="19" t="s">
        <v>8</v>
      </c>
      <c r="C29" s="48" t="s">
        <v>9</v>
      </c>
      <c r="D29" s="13" t="s">
        <v>8</v>
      </c>
      <c r="E29" s="13" t="s">
        <v>9</v>
      </c>
      <c r="F29" s="14" t="s">
        <v>8</v>
      </c>
      <c r="G29" s="14" t="s">
        <v>9</v>
      </c>
    </row>
    <row r="30" spans="1:7">
      <c r="A30" s="147" t="s">
        <v>53</v>
      </c>
      <c r="B30" s="134">
        <v>1</v>
      </c>
      <c r="C30" s="148">
        <v>500000</v>
      </c>
      <c r="D30" s="133">
        <f>B30/$B$31</f>
        <v>1</v>
      </c>
      <c r="E30" s="146">
        <f>C30/$C$31</f>
        <v>1</v>
      </c>
      <c r="F30" s="134">
        <v>1</v>
      </c>
      <c r="G30" s="134">
        <f>RANK(C30,$C$30:$C$30)</f>
        <v>1</v>
      </c>
    </row>
    <row r="31" spans="1:7">
      <c r="A31" s="57" t="s">
        <v>23</v>
      </c>
      <c r="B31" s="34">
        <f>SUM(B30:B30)</f>
        <v>1</v>
      </c>
      <c r="C31" s="49">
        <f>SUM(C30:C30)</f>
        <v>500000</v>
      </c>
      <c r="D31" s="30">
        <f>SUM(D30:D30)</f>
        <v>1</v>
      </c>
      <c r="E31" s="30">
        <f>SUM(E30:E30)</f>
        <v>1</v>
      </c>
      <c r="F31" s="40"/>
      <c r="G31" s="40"/>
    </row>
    <row r="32" spans="1:7" ht="13.5" thickBot="1"/>
    <row r="33" spans="1:7" ht="16.5" thickBot="1">
      <c r="A33" s="121" t="s">
        <v>22</v>
      </c>
      <c r="B33" s="122"/>
      <c r="C33" s="122"/>
      <c r="D33" s="122"/>
      <c r="E33" s="122"/>
      <c r="F33" s="122"/>
      <c r="G33" s="123"/>
    </row>
    <row r="34" spans="1:7">
      <c r="A34" s="55"/>
      <c r="B34" s="63"/>
      <c r="C34" s="39"/>
      <c r="D34" s="10" t="s">
        <v>5</v>
      </c>
      <c r="E34" s="10" t="s">
        <v>5</v>
      </c>
      <c r="F34" s="11" t="s">
        <v>6</v>
      </c>
      <c r="G34" s="11" t="s">
        <v>6</v>
      </c>
    </row>
    <row r="35" spans="1:7">
      <c r="A35" s="56" t="s">
        <v>11</v>
      </c>
      <c r="B35" s="19" t="s">
        <v>8</v>
      </c>
      <c r="C35" s="48" t="s">
        <v>9</v>
      </c>
      <c r="D35" s="13" t="s">
        <v>8</v>
      </c>
      <c r="E35" s="13" t="s">
        <v>9</v>
      </c>
      <c r="F35" s="14" t="s">
        <v>8</v>
      </c>
      <c r="G35" s="14" t="s">
        <v>9</v>
      </c>
    </row>
    <row r="36" spans="1:7">
      <c r="A36" s="143" t="s">
        <v>58</v>
      </c>
      <c r="B36" s="144">
        <v>3</v>
      </c>
      <c r="C36" s="145">
        <v>2368031.54</v>
      </c>
      <c r="D36" s="133">
        <f t="shared" ref="D36" si="4">B36/$B$38</f>
        <v>0.75</v>
      </c>
      <c r="E36" s="133">
        <f t="shared" ref="E36" si="5">C36/$C$38</f>
        <v>0.97932202323547857</v>
      </c>
      <c r="F36" s="134">
        <v>1</v>
      </c>
      <c r="G36" s="134">
        <f>RANK(C36,$C$36:$C$37)</f>
        <v>1</v>
      </c>
    </row>
    <row r="37" spans="1:7">
      <c r="A37" s="71" t="s">
        <v>53</v>
      </c>
      <c r="B37" s="73">
        <v>1</v>
      </c>
      <c r="C37" s="74">
        <v>50000</v>
      </c>
      <c r="D37" s="23">
        <f>B37/$B$38</f>
        <v>0.25</v>
      </c>
      <c r="E37" s="23">
        <f>C37/$C$38</f>
        <v>2.0677976764521443E-2</v>
      </c>
      <c r="F37" s="75">
        <v>2</v>
      </c>
      <c r="G37" s="75">
        <f>RANK(C37,$C$36:$C$37)</f>
        <v>2</v>
      </c>
    </row>
    <row r="38" spans="1:7">
      <c r="A38" s="57" t="s">
        <v>23</v>
      </c>
      <c r="B38" s="34">
        <f>SUM(B36:B37)</f>
        <v>4</v>
      </c>
      <c r="C38" s="49">
        <f>SUM(C36:C37)</f>
        <v>2418031.54</v>
      </c>
      <c r="D38" s="30">
        <f>SUM(D36:D37)</f>
        <v>1</v>
      </c>
      <c r="E38" s="30">
        <f>SUM(E36:E37)</f>
        <v>1</v>
      </c>
      <c r="F38" s="40"/>
      <c r="G38" s="40"/>
    </row>
    <row r="39" spans="1:7">
      <c r="A39" s="59"/>
      <c r="B39" s="24"/>
      <c r="C39" s="50"/>
      <c r="D39" s="42"/>
      <c r="E39" s="42"/>
      <c r="F39" s="62"/>
      <c r="G39" s="62"/>
    </row>
    <row r="41" spans="1:7">
      <c r="A41" s="127" t="s">
        <v>24</v>
      </c>
      <c r="B41" s="127"/>
      <c r="C41" s="127"/>
    </row>
    <row r="42" spans="1:7">
      <c r="A42" s="60" t="s">
        <v>25</v>
      </c>
    </row>
  </sheetData>
  <sortState ref="A107:C126">
    <sortCondition descending="1" ref="B107"/>
    <sortCondition descending="1" ref="C107"/>
  </sortState>
  <mergeCells count="6">
    <mergeCell ref="A41:C41"/>
    <mergeCell ref="A4:G4"/>
    <mergeCell ref="A13:G13"/>
    <mergeCell ref="A19:G19"/>
    <mergeCell ref="A27:G27"/>
    <mergeCell ref="A33:G33"/>
  </mergeCells>
  <phoneticPr fontId="2" type="noConversion"/>
  <hyperlinks>
    <hyperlink ref="A42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76"/>
  <sheetViews>
    <sheetView workbookViewId="0">
      <selection activeCell="B7" sqref="B7"/>
    </sheetView>
  </sheetViews>
  <sheetFormatPr defaultRowHeight="12.75"/>
  <cols>
    <col min="1" max="1" width="33.140625" customWidth="1"/>
    <col min="2" max="2" width="30.42578125" customWidth="1"/>
    <col min="3" max="3" width="5.85546875" bestFit="1" customWidth="1"/>
    <col min="4" max="4" width="10.7109375" customWidth="1"/>
    <col min="5" max="5" width="17.28515625" customWidth="1"/>
    <col min="6" max="6" width="16" bestFit="1" customWidth="1"/>
    <col min="7" max="7" width="22.5703125" bestFit="1" customWidth="1"/>
  </cols>
  <sheetData>
    <row r="1" spans="1:7">
      <c r="A1" s="77" t="s">
        <v>48</v>
      </c>
      <c r="B1" t="s">
        <v>28</v>
      </c>
    </row>
    <row r="2" spans="1:7">
      <c r="A2" s="77" t="s">
        <v>27</v>
      </c>
      <c r="B2" t="s">
        <v>28</v>
      </c>
    </row>
    <row r="4" spans="1:7">
      <c r="D4" s="77" t="s">
        <v>40</v>
      </c>
    </row>
    <row r="5" spans="1:7">
      <c r="A5" s="77" t="s">
        <v>7</v>
      </c>
      <c r="B5" s="77" t="s">
        <v>26</v>
      </c>
      <c r="C5" s="77" t="s">
        <v>31</v>
      </c>
      <c r="D5" t="s">
        <v>8</v>
      </c>
      <c r="E5" t="s">
        <v>9</v>
      </c>
      <c r="F5" t="s">
        <v>30</v>
      </c>
      <c r="G5" t="s">
        <v>49</v>
      </c>
    </row>
    <row r="6" spans="1:7">
      <c r="A6" t="s">
        <v>87</v>
      </c>
      <c r="D6" s="78">
        <v>1</v>
      </c>
      <c r="E6" s="25">
        <v>750000</v>
      </c>
      <c r="F6" s="9">
        <v>7.1428571428571426E-3</v>
      </c>
      <c r="G6" s="9">
        <v>1.2474320544604525E-2</v>
      </c>
    </row>
    <row r="7" spans="1:7">
      <c r="B7" t="s">
        <v>88</v>
      </c>
      <c r="D7" s="78">
        <v>1</v>
      </c>
      <c r="E7" s="25">
        <v>750000</v>
      </c>
      <c r="F7" s="9">
        <v>7.1428571428571426E-3</v>
      </c>
      <c r="G7" s="9">
        <v>1.2474320544604525E-2</v>
      </c>
    </row>
    <row r="8" spans="1:7">
      <c r="C8" t="s">
        <v>89</v>
      </c>
      <c r="D8" s="78">
        <v>1</v>
      </c>
      <c r="E8" s="25">
        <v>750000</v>
      </c>
      <c r="F8" s="9">
        <v>7.1428571428571426E-3</v>
      </c>
      <c r="G8" s="9">
        <v>1.2474320544604525E-2</v>
      </c>
    </row>
    <row r="9" spans="1:7">
      <c r="A9" t="s">
        <v>93</v>
      </c>
      <c r="D9" s="78">
        <v>6</v>
      </c>
      <c r="E9" s="25">
        <v>1987400</v>
      </c>
      <c r="F9" s="9">
        <v>4.2857142857142858E-2</v>
      </c>
      <c r="G9" s="9">
        <v>3.3055286200462712E-2</v>
      </c>
    </row>
    <row r="10" spans="1:7">
      <c r="B10" t="s">
        <v>71</v>
      </c>
      <c r="D10" s="78">
        <v>2</v>
      </c>
      <c r="E10" s="25">
        <v>628500</v>
      </c>
      <c r="F10" s="9">
        <v>1.4285714285714285E-2</v>
      </c>
      <c r="G10" s="9">
        <v>1.0453480616378592E-2</v>
      </c>
    </row>
    <row r="11" spans="1:7">
      <c r="C11" t="s">
        <v>111</v>
      </c>
      <c r="D11" s="78">
        <v>1</v>
      </c>
      <c r="E11" s="25">
        <v>91500</v>
      </c>
      <c r="F11" s="9">
        <v>7.1428571428571426E-3</v>
      </c>
      <c r="G11" s="9">
        <v>1.521867106441752E-3</v>
      </c>
    </row>
    <row r="12" spans="1:7">
      <c r="C12" t="s">
        <v>119</v>
      </c>
      <c r="D12" s="78">
        <v>1</v>
      </c>
      <c r="E12" s="25">
        <v>537000</v>
      </c>
      <c r="F12" s="9">
        <v>7.1428571428571426E-3</v>
      </c>
      <c r="G12" s="9">
        <v>8.931613509936839E-3</v>
      </c>
    </row>
    <row r="13" spans="1:7">
      <c r="B13" t="s">
        <v>94</v>
      </c>
      <c r="D13" s="78">
        <v>3</v>
      </c>
      <c r="E13" s="25">
        <v>1009000</v>
      </c>
      <c r="F13" s="9">
        <v>2.1428571428571429E-2</v>
      </c>
      <c r="G13" s="9">
        <v>1.6782119239341288E-2</v>
      </c>
    </row>
    <row r="14" spans="1:7">
      <c r="C14" t="s">
        <v>95</v>
      </c>
      <c r="D14" s="78">
        <v>3</v>
      </c>
      <c r="E14" s="25">
        <v>1009000</v>
      </c>
      <c r="F14" s="9">
        <v>2.1428571428571429E-2</v>
      </c>
      <c r="G14" s="9">
        <v>1.6782119239341288E-2</v>
      </c>
    </row>
    <row r="15" spans="1:7">
      <c r="B15" t="s">
        <v>74</v>
      </c>
      <c r="D15" s="78">
        <v>1</v>
      </c>
      <c r="E15" s="25">
        <v>349900</v>
      </c>
      <c r="F15" s="9">
        <v>7.1428571428571426E-3</v>
      </c>
      <c r="G15" s="9">
        <v>5.8196863447428308E-3</v>
      </c>
    </row>
    <row r="16" spans="1:7">
      <c r="C16" t="s">
        <v>114</v>
      </c>
      <c r="D16" s="78">
        <v>1</v>
      </c>
      <c r="E16" s="25">
        <v>349900</v>
      </c>
      <c r="F16" s="9">
        <v>7.1428571428571426E-3</v>
      </c>
      <c r="G16" s="9">
        <v>5.8196863447428308E-3</v>
      </c>
    </row>
    <row r="17" spans="1:7">
      <c r="A17" t="s">
        <v>62</v>
      </c>
      <c r="D17" s="78">
        <v>29</v>
      </c>
      <c r="E17" s="25">
        <v>11955850</v>
      </c>
      <c r="F17" s="9">
        <v>0.20714285714285716</v>
      </c>
      <c r="G17" s="9">
        <v>0.19885480704428002</v>
      </c>
    </row>
    <row r="18" spans="1:7">
      <c r="B18" t="s">
        <v>71</v>
      </c>
      <c r="D18" s="78">
        <v>1</v>
      </c>
      <c r="E18" s="25">
        <v>385000</v>
      </c>
      <c r="F18" s="9">
        <v>7.1428571428571426E-3</v>
      </c>
      <c r="G18" s="9">
        <v>6.4034845462303223E-3</v>
      </c>
    </row>
    <row r="19" spans="1:7">
      <c r="C19" t="s">
        <v>72</v>
      </c>
      <c r="D19" s="78">
        <v>1</v>
      </c>
      <c r="E19" s="25">
        <v>385000</v>
      </c>
      <c r="F19" s="9">
        <v>7.1428571428571426E-3</v>
      </c>
      <c r="G19" s="9">
        <v>6.4034845462303223E-3</v>
      </c>
    </row>
    <row r="20" spans="1:7">
      <c r="B20" t="s">
        <v>96</v>
      </c>
      <c r="D20" s="78">
        <v>3</v>
      </c>
      <c r="E20" s="25">
        <v>858000</v>
      </c>
      <c r="F20" s="9">
        <v>2.1428571428571429E-2</v>
      </c>
      <c r="G20" s="9">
        <v>1.4270622703027576E-2</v>
      </c>
    </row>
    <row r="21" spans="1:7">
      <c r="C21" t="s">
        <v>99</v>
      </c>
      <c r="D21" s="78">
        <v>3</v>
      </c>
      <c r="E21" s="25">
        <v>858000</v>
      </c>
      <c r="F21" s="9">
        <v>2.1428571428571429E-2</v>
      </c>
      <c r="G21" s="9">
        <v>1.4270622703027576E-2</v>
      </c>
    </row>
    <row r="22" spans="1:7">
      <c r="B22" t="s">
        <v>85</v>
      </c>
      <c r="D22" s="78">
        <v>10</v>
      </c>
      <c r="E22" s="25">
        <v>5739750</v>
      </c>
      <c r="F22" s="9">
        <v>7.1428571428571425E-2</v>
      </c>
      <c r="G22" s="9">
        <v>9.5465975127858427E-2</v>
      </c>
    </row>
    <row r="23" spans="1:7">
      <c r="C23" t="s">
        <v>90</v>
      </c>
      <c r="D23" s="78">
        <v>6</v>
      </c>
      <c r="E23" s="25">
        <v>2491750</v>
      </c>
      <c r="F23" s="9">
        <v>4.2857142857142858E-2</v>
      </c>
      <c r="G23" s="9">
        <v>4.1443850956024431E-2</v>
      </c>
    </row>
    <row r="24" spans="1:7">
      <c r="C24" t="s">
        <v>86</v>
      </c>
      <c r="D24" s="78">
        <v>2</v>
      </c>
      <c r="E24" s="25">
        <v>448000</v>
      </c>
      <c r="F24" s="9">
        <v>1.4285714285714285E-2</v>
      </c>
      <c r="G24" s="9">
        <v>7.451327471977103E-3</v>
      </c>
    </row>
    <row r="25" spans="1:7">
      <c r="C25" t="s">
        <v>91</v>
      </c>
      <c r="D25" s="78">
        <v>2</v>
      </c>
      <c r="E25" s="25">
        <v>2800000</v>
      </c>
      <c r="F25" s="9">
        <v>1.4285714285714285E-2</v>
      </c>
      <c r="G25" s="9">
        <v>4.6570796699856892E-2</v>
      </c>
    </row>
    <row r="26" spans="1:7">
      <c r="B26" t="s">
        <v>109</v>
      </c>
      <c r="D26" s="78">
        <v>3</v>
      </c>
      <c r="E26" s="25">
        <v>795000</v>
      </c>
      <c r="F26" s="9">
        <v>2.1428571428571429E-2</v>
      </c>
      <c r="G26" s="9">
        <v>1.3222779777280796E-2</v>
      </c>
    </row>
    <row r="27" spans="1:7">
      <c r="C27" t="s">
        <v>110</v>
      </c>
      <c r="D27" s="78">
        <v>3</v>
      </c>
      <c r="E27" s="25">
        <v>795000</v>
      </c>
      <c r="F27" s="9">
        <v>2.1428571428571429E-2</v>
      </c>
      <c r="G27" s="9">
        <v>1.3222779777280796E-2</v>
      </c>
    </row>
    <row r="28" spans="1:7">
      <c r="B28" t="s">
        <v>54</v>
      </c>
      <c r="D28" s="78">
        <v>11</v>
      </c>
      <c r="E28" s="25">
        <v>4158200</v>
      </c>
      <c r="F28" s="9">
        <v>7.857142857142857E-2</v>
      </c>
      <c r="G28" s="9">
        <v>6.9160959584766049E-2</v>
      </c>
    </row>
    <row r="29" spans="1:7">
      <c r="C29" t="s">
        <v>63</v>
      </c>
      <c r="D29" s="78">
        <v>10</v>
      </c>
      <c r="E29" s="25">
        <v>3488200</v>
      </c>
      <c r="F29" s="9">
        <v>7.1428571428571425E-2</v>
      </c>
      <c r="G29" s="9">
        <v>5.8017233231586002E-2</v>
      </c>
    </row>
    <row r="30" spans="1:7">
      <c r="C30" t="s">
        <v>115</v>
      </c>
      <c r="D30" s="78">
        <v>1</v>
      </c>
      <c r="E30" s="25">
        <v>670000</v>
      </c>
      <c r="F30" s="9">
        <v>7.1428571428571426E-3</v>
      </c>
      <c r="G30" s="9">
        <v>1.1143726353180042E-2</v>
      </c>
    </row>
    <row r="31" spans="1:7">
      <c r="B31" t="s">
        <v>107</v>
      </c>
      <c r="D31" s="78">
        <v>1</v>
      </c>
      <c r="E31" s="25">
        <v>19900</v>
      </c>
      <c r="F31" s="9">
        <v>7.1428571428571426E-3</v>
      </c>
      <c r="G31" s="9">
        <v>3.3098530511684005E-4</v>
      </c>
    </row>
    <row r="32" spans="1:7">
      <c r="C32" t="s">
        <v>108</v>
      </c>
      <c r="D32" s="78">
        <v>1</v>
      </c>
      <c r="E32" s="25">
        <v>19900</v>
      </c>
      <c r="F32" s="9">
        <v>7.1428571428571426E-3</v>
      </c>
      <c r="G32" s="9">
        <v>3.3098530511684005E-4</v>
      </c>
    </row>
    <row r="33" spans="1:7">
      <c r="A33" t="s">
        <v>81</v>
      </c>
      <c r="D33" s="78">
        <v>7</v>
      </c>
      <c r="E33" s="25">
        <v>2262999</v>
      </c>
      <c r="F33" s="9">
        <v>0.05</v>
      </c>
      <c r="G33" s="9">
        <v>3.7639166557492658E-2</v>
      </c>
    </row>
    <row r="34" spans="1:7">
      <c r="B34" t="s">
        <v>82</v>
      </c>
      <c r="D34" s="78">
        <v>7</v>
      </c>
      <c r="E34" s="25">
        <v>2262999</v>
      </c>
      <c r="F34" s="9">
        <v>0.05</v>
      </c>
      <c r="G34" s="9">
        <v>3.7639166557492658E-2</v>
      </c>
    </row>
    <row r="35" spans="1:7">
      <c r="C35" t="s">
        <v>83</v>
      </c>
      <c r="D35" s="78">
        <v>6</v>
      </c>
      <c r="E35" s="25">
        <v>2245000</v>
      </c>
      <c r="F35" s="9">
        <v>4.2857142857142858E-2</v>
      </c>
      <c r="G35" s="9">
        <v>3.7339799496849541E-2</v>
      </c>
    </row>
    <row r="36" spans="1:7">
      <c r="C36" t="s">
        <v>112</v>
      </c>
      <c r="D36" s="78">
        <v>1</v>
      </c>
      <c r="E36" s="25">
        <v>17999</v>
      </c>
      <c r="F36" s="9">
        <v>7.1428571428571426E-3</v>
      </c>
      <c r="G36" s="9">
        <v>2.9936706064311578E-4</v>
      </c>
    </row>
    <row r="37" spans="1:7">
      <c r="A37" t="s">
        <v>78</v>
      </c>
      <c r="D37" s="78">
        <v>1</v>
      </c>
      <c r="E37" s="25">
        <v>415000</v>
      </c>
      <c r="F37" s="9">
        <v>7.1428571428571426E-3</v>
      </c>
      <c r="G37" s="9">
        <v>6.9024573680145033E-3</v>
      </c>
    </row>
    <row r="38" spans="1:7">
      <c r="B38" t="s">
        <v>79</v>
      </c>
      <c r="D38" s="78">
        <v>1</v>
      </c>
      <c r="E38" s="25">
        <v>415000</v>
      </c>
      <c r="F38" s="9">
        <v>7.1428571428571426E-3</v>
      </c>
      <c r="G38" s="9">
        <v>6.9024573680145033E-3</v>
      </c>
    </row>
    <row r="39" spans="1:7">
      <c r="C39" t="s">
        <v>80</v>
      </c>
      <c r="D39" s="78">
        <v>1</v>
      </c>
      <c r="E39" s="25">
        <v>415000</v>
      </c>
      <c r="F39" s="9">
        <v>7.1428571428571426E-3</v>
      </c>
      <c r="G39" s="9">
        <v>6.9024573680145033E-3</v>
      </c>
    </row>
    <row r="40" spans="1:7">
      <c r="A40" t="s">
        <v>58</v>
      </c>
      <c r="D40" s="78">
        <v>64</v>
      </c>
      <c r="E40" s="25">
        <v>26874498.5</v>
      </c>
      <c r="F40" s="9">
        <v>0.45714285714285713</v>
      </c>
      <c r="G40" s="9">
        <v>0.44698814501932466</v>
      </c>
    </row>
    <row r="41" spans="1:7">
      <c r="B41" t="s">
        <v>74</v>
      </c>
      <c r="D41" s="78">
        <v>17</v>
      </c>
      <c r="E41" s="25">
        <v>10387547</v>
      </c>
      <c r="F41" s="9">
        <v>0.12142857142857143</v>
      </c>
      <c r="G41" s="9">
        <v>0.17277012126686012</v>
      </c>
    </row>
    <row r="42" spans="1:7">
      <c r="C42" t="s">
        <v>75</v>
      </c>
      <c r="D42" s="78">
        <v>3</v>
      </c>
      <c r="E42" s="25">
        <v>1045247</v>
      </c>
      <c r="F42" s="9">
        <v>2.1428571428571429E-2</v>
      </c>
      <c r="G42" s="9">
        <v>1.7384994835048326E-2</v>
      </c>
    </row>
    <row r="43" spans="1:7">
      <c r="C43" t="s">
        <v>76</v>
      </c>
      <c r="D43" s="78">
        <v>9</v>
      </c>
      <c r="E43" s="25">
        <v>2650300</v>
      </c>
      <c r="F43" s="9">
        <v>6.4285714285714279E-2</v>
      </c>
      <c r="G43" s="9">
        <v>4.408092231915383E-2</v>
      </c>
    </row>
    <row r="44" spans="1:7">
      <c r="C44" t="s">
        <v>84</v>
      </c>
      <c r="D44" s="78">
        <v>1</v>
      </c>
      <c r="E44" s="25">
        <v>1707000</v>
      </c>
      <c r="F44" s="9">
        <v>7.1428571428571426E-3</v>
      </c>
      <c r="G44" s="9">
        <v>2.8391553559519899E-2</v>
      </c>
    </row>
    <row r="45" spans="1:7">
      <c r="C45" t="s">
        <v>92</v>
      </c>
      <c r="D45" s="78">
        <v>1</v>
      </c>
      <c r="E45" s="25">
        <v>1075000</v>
      </c>
      <c r="F45" s="9">
        <v>7.1428571428571426E-3</v>
      </c>
      <c r="G45" s="9">
        <v>1.7879859447266486E-2</v>
      </c>
    </row>
    <row r="46" spans="1:7">
      <c r="C46" t="s">
        <v>106</v>
      </c>
      <c r="D46" s="78">
        <v>1</v>
      </c>
      <c r="E46" s="25">
        <v>3600000</v>
      </c>
      <c r="F46" s="9">
        <v>7.1428571428571426E-3</v>
      </c>
      <c r="G46" s="9">
        <v>5.987673861410172E-2</v>
      </c>
    </row>
    <row r="47" spans="1:7">
      <c r="C47" t="s">
        <v>105</v>
      </c>
      <c r="D47" s="78">
        <v>1</v>
      </c>
      <c r="E47" s="25">
        <v>45000</v>
      </c>
      <c r="F47" s="9">
        <v>7.1428571428571426E-3</v>
      </c>
      <c r="G47" s="9">
        <v>7.4845923267627152E-4</v>
      </c>
    </row>
    <row r="48" spans="1:7">
      <c r="C48" t="s">
        <v>77</v>
      </c>
      <c r="D48" s="78">
        <v>1</v>
      </c>
      <c r="E48" s="25">
        <v>265000</v>
      </c>
      <c r="F48" s="9">
        <v>7.1428571428571426E-3</v>
      </c>
      <c r="G48" s="9">
        <v>4.4075932590935986E-3</v>
      </c>
    </row>
    <row r="49" spans="2:7">
      <c r="B49" t="s">
        <v>96</v>
      </c>
      <c r="D49" s="78">
        <v>2</v>
      </c>
      <c r="E49" s="25">
        <v>678500</v>
      </c>
      <c r="F49" s="9">
        <v>1.4285714285714285E-2</v>
      </c>
      <c r="G49" s="9">
        <v>1.1285101986018894E-2</v>
      </c>
    </row>
    <row r="50" spans="2:7">
      <c r="C50" t="s">
        <v>97</v>
      </c>
      <c r="D50" s="78">
        <v>2</v>
      </c>
      <c r="E50" s="25">
        <v>678500</v>
      </c>
      <c r="F50" s="9">
        <v>1.4285714285714285E-2</v>
      </c>
      <c r="G50" s="9">
        <v>1.1285101986018894E-2</v>
      </c>
    </row>
    <row r="51" spans="2:7">
      <c r="B51" t="s">
        <v>54</v>
      </c>
      <c r="D51" s="78">
        <v>8</v>
      </c>
      <c r="E51" s="25">
        <v>2328500</v>
      </c>
      <c r="F51" s="9">
        <v>5.7142857142857141E-2</v>
      </c>
      <c r="G51" s="9">
        <v>3.8728607184148847E-2</v>
      </c>
    </row>
    <row r="52" spans="2:7">
      <c r="C52" t="s">
        <v>67</v>
      </c>
      <c r="D52" s="78">
        <v>2</v>
      </c>
      <c r="E52" s="25">
        <v>358000</v>
      </c>
      <c r="F52" s="9">
        <v>1.4285714285714285E-2</v>
      </c>
      <c r="G52" s="9">
        <v>5.9544090066245593E-3</v>
      </c>
    </row>
    <row r="53" spans="2:7">
      <c r="C53" t="s">
        <v>70</v>
      </c>
      <c r="D53" s="78">
        <v>4</v>
      </c>
      <c r="E53" s="25">
        <v>1166500</v>
      </c>
      <c r="F53" s="9">
        <v>2.8571428571428571E-2</v>
      </c>
      <c r="G53" s="9">
        <v>1.9401726553708237E-2</v>
      </c>
    </row>
    <row r="54" spans="2:7">
      <c r="C54" t="s">
        <v>106</v>
      </c>
      <c r="D54" s="78">
        <v>1</v>
      </c>
      <c r="E54" s="25">
        <v>355000</v>
      </c>
      <c r="F54" s="9">
        <v>7.1428571428571426E-3</v>
      </c>
      <c r="G54" s="9">
        <v>5.9045117244461414E-3</v>
      </c>
    </row>
    <row r="55" spans="2:7">
      <c r="C55" t="s">
        <v>116</v>
      </c>
      <c r="D55" s="78">
        <v>1</v>
      </c>
      <c r="E55" s="25">
        <v>449000</v>
      </c>
      <c r="F55" s="9">
        <v>7.1428571428571426E-3</v>
      </c>
      <c r="G55" s="9">
        <v>7.467959899369909E-3</v>
      </c>
    </row>
    <row r="56" spans="2:7">
      <c r="B56" t="s">
        <v>59</v>
      </c>
      <c r="D56" s="78">
        <v>22</v>
      </c>
      <c r="E56" s="25">
        <v>4795651.5</v>
      </c>
      <c r="F56" s="9">
        <v>0.15714285714285714</v>
      </c>
      <c r="G56" s="9">
        <v>7.9763325374951344E-2</v>
      </c>
    </row>
    <row r="57" spans="2:7">
      <c r="C57" t="s">
        <v>60</v>
      </c>
      <c r="D57" s="78">
        <v>22</v>
      </c>
      <c r="E57" s="25">
        <v>4795651.5</v>
      </c>
      <c r="F57" s="9">
        <v>0.15714285714285714</v>
      </c>
      <c r="G57" s="9">
        <v>7.9763325374951344E-2</v>
      </c>
    </row>
    <row r="58" spans="2:7">
      <c r="B58" t="s">
        <v>56</v>
      </c>
      <c r="D58" s="78">
        <v>10</v>
      </c>
      <c r="E58" s="25">
        <v>3512301</v>
      </c>
      <c r="F58" s="9">
        <v>7.1428571428571425E-2</v>
      </c>
      <c r="G58" s="9">
        <v>5.8418091364180018E-2</v>
      </c>
    </row>
    <row r="59" spans="2:7">
      <c r="C59" t="s">
        <v>61</v>
      </c>
      <c r="D59" s="78">
        <v>10</v>
      </c>
      <c r="E59" s="25">
        <v>3512301</v>
      </c>
      <c r="F59" s="9">
        <v>7.1428571428571425E-2</v>
      </c>
      <c r="G59" s="9">
        <v>5.8418091364180018E-2</v>
      </c>
    </row>
    <row r="60" spans="2:7">
      <c r="B60" t="s">
        <v>101</v>
      </c>
      <c r="D60" s="78">
        <v>1</v>
      </c>
      <c r="E60" s="25">
        <v>4000000</v>
      </c>
      <c r="F60" s="9">
        <v>7.1428571428571426E-3</v>
      </c>
      <c r="G60" s="9">
        <v>6.652970957122413E-2</v>
      </c>
    </row>
    <row r="61" spans="2:7">
      <c r="C61" t="s">
        <v>102</v>
      </c>
      <c r="D61" s="78">
        <v>1</v>
      </c>
      <c r="E61" s="25">
        <v>4000000</v>
      </c>
      <c r="F61" s="9">
        <v>7.1428571428571426E-3</v>
      </c>
      <c r="G61" s="9">
        <v>6.652970957122413E-2</v>
      </c>
    </row>
    <row r="62" spans="2:7">
      <c r="B62" t="s">
        <v>64</v>
      </c>
      <c r="D62" s="78">
        <v>4</v>
      </c>
      <c r="E62" s="25">
        <v>1171999</v>
      </c>
      <c r="F62" s="9">
        <v>2.8571428571428571E-2</v>
      </c>
      <c r="G62" s="9">
        <v>1.9493188271941277E-2</v>
      </c>
    </row>
    <row r="63" spans="2:7">
      <c r="C63" t="s">
        <v>104</v>
      </c>
      <c r="D63" s="78">
        <v>1</v>
      </c>
      <c r="E63" s="25">
        <v>318000</v>
      </c>
      <c r="F63" s="9">
        <v>7.1428571428571426E-3</v>
      </c>
      <c r="G63" s="9">
        <v>5.2891119109123187E-3</v>
      </c>
    </row>
    <row r="64" spans="2:7">
      <c r="C64" t="s">
        <v>65</v>
      </c>
      <c r="D64" s="78">
        <v>3</v>
      </c>
      <c r="E64" s="25">
        <v>853999</v>
      </c>
      <c r="F64" s="9">
        <v>2.1428571428571429E-2</v>
      </c>
      <c r="G64" s="9">
        <v>1.420407636102896E-2</v>
      </c>
    </row>
    <row r="65" spans="1:7">
      <c r="A65" t="s">
        <v>53</v>
      </c>
      <c r="D65" s="78">
        <v>32</v>
      </c>
      <c r="E65" s="25">
        <v>15877767.629999999</v>
      </c>
      <c r="F65" s="9">
        <v>0.22857142857142856</v>
      </c>
      <c r="G65" s="9">
        <v>0.26408581726582092</v>
      </c>
    </row>
    <row r="66" spans="1:7">
      <c r="B66" t="s">
        <v>74</v>
      </c>
      <c r="D66" s="78">
        <v>6</v>
      </c>
      <c r="E66" s="25">
        <v>5633367.6299999999</v>
      </c>
      <c r="F66" s="9">
        <v>4.2857142857142858E-2</v>
      </c>
      <c r="G66" s="9">
        <v>9.3696578082958795E-2</v>
      </c>
    </row>
    <row r="67" spans="1:7">
      <c r="C67" t="s">
        <v>100</v>
      </c>
      <c r="D67" s="78">
        <v>2</v>
      </c>
      <c r="E67" s="25">
        <v>1108367.6299999999</v>
      </c>
      <c r="F67" s="9">
        <v>1.4285714285714285E-2</v>
      </c>
      <c r="G67" s="9">
        <v>1.84348441305115E-2</v>
      </c>
    </row>
    <row r="68" spans="1:7">
      <c r="C68" t="s">
        <v>118</v>
      </c>
      <c r="D68" s="78">
        <v>2</v>
      </c>
      <c r="E68" s="25">
        <v>4195000</v>
      </c>
      <c r="F68" s="9">
        <v>1.4285714285714285E-2</v>
      </c>
      <c r="G68" s="9">
        <v>6.9773032912821303E-2</v>
      </c>
    </row>
    <row r="69" spans="1:7">
      <c r="C69" t="s">
        <v>103</v>
      </c>
      <c r="D69" s="78">
        <v>2</v>
      </c>
      <c r="E69" s="25">
        <v>330000</v>
      </c>
      <c r="F69" s="9">
        <v>1.4285714285714285E-2</v>
      </c>
      <c r="G69" s="9">
        <v>5.4887010396259903E-3</v>
      </c>
    </row>
    <row r="70" spans="1:7">
      <c r="B70" t="s">
        <v>96</v>
      </c>
      <c r="D70" s="78">
        <v>1</v>
      </c>
      <c r="E70" s="25">
        <v>423000</v>
      </c>
      <c r="F70" s="9">
        <v>7.1428571428571426E-3</v>
      </c>
      <c r="G70" s="9">
        <v>7.0355167871569519E-3</v>
      </c>
    </row>
    <row r="71" spans="1:7">
      <c r="C71" t="s">
        <v>113</v>
      </c>
      <c r="D71" s="78">
        <v>1</v>
      </c>
      <c r="E71" s="25">
        <v>423000</v>
      </c>
      <c r="F71" s="9">
        <v>7.1428571428571426E-3</v>
      </c>
      <c r="G71" s="9">
        <v>7.0355167871569519E-3</v>
      </c>
    </row>
    <row r="72" spans="1:7">
      <c r="B72" t="s">
        <v>54</v>
      </c>
      <c r="D72" s="78">
        <v>10</v>
      </c>
      <c r="E72" s="25">
        <v>3065000</v>
      </c>
      <c r="F72" s="9">
        <v>7.1428571428571425E-2</v>
      </c>
      <c r="G72" s="9">
        <v>5.0978389958950487E-2</v>
      </c>
    </row>
    <row r="73" spans="1:7">
      <c r="C73" t="s">
        <v>55</v>
      </c>
      <c r="D73" s="78">
        <v>10</v>
      </c>
      <c r="E73" s="25">
        <v>3065000</v>
      </c>
      <c r="F73" s="9">
        <v>7.1428571428571425E-2</v>
      </c>
      <c r="G73" s="9">
        <v>5.0978389958950487E-2</v>
      </c>
    </row>
    <row r="74" spans="1:7">
      <c r="B74" t="s">
        <v>56</v>
      </c>
      <c r="D74" s="78">
        <v>15</v>
      </c>
      <c r="E74" s="25">
        <v>6756400</v>
      </c>
      <c r="F74" s="9">
        <v>0.10714285714285714</v>
      </c>
      <c r="G74" s="9">
        <v>0.11237533243675468</v>
      </c>
    </row>
    <row r="75" spans="1:7">
      <c r="C75" t="s">
        <v>57</v>
      </c>
      <c r="D75" s="78">
        <v>15</v>
      </c>
      <c r="E75" s="25">
        <v>6756400</v>
      </c>
      <c r="F75" s="9">
        <v>0.10714285714285714</v>
      </c>
      <c r="G75" s="9">
        <v>0.11237533243675468</v>
      </c>
    </row>
    <row r="76" spans="1:7">
      <c r="A76" t="s">
        <v>29</v>
      </c>
      <c r="D76" s="78">
        <v>140</v>
      </c>
      <c r="E76" s="25">
        <v>60123515.130000003</v>
      </c>
      <c r="F76" s="9">
        <v>1</v>
      </c>
      <c r="G76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52"/>
  <sheetViews>
    <sheetView workbookViewId="0">
      <pane ySplit="4" topLeftCell="A5" activePane="bottomLeft" state="frozen"/>
      <selection pane="bottomLeft" activeCell="A6" sqref="A6"/>
    </sheetView>
  </sheetViews>
  <sheetFormatPr defaultRowHeight="12.75"/>
  <cols>
    <col min="1" max="1" width="83.140625" customWidth="1"/>
    <col min="2" max="2" width="18.42578125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77" t="s">
        <v>1</v>
      </c>
      <c r="B1" t="s">
        <v>28</v>
      </c>
    </row>
    <row r="3" spans="1:6">
      <c r="C3" s="77" t="s">
        <v>40</v>
      </c>
    </row>
    <row r="4" spans="1:6">
      <c r="A4" s="77" t="s">
        <v>39</v>
      </c>
      <c r="B4" s="77" t="s">
        <v>7</v>
      </c>
      <c r="C4" t="s">
        <v>8</v>
      </c>
      <c r="D4" t="s">
        <v>2</v>
      </c>
      <c r="E4" t="s">
        <v>30</v>
      </c>
      <c r="F4" t="s">
        <v>3</v>
      </c>
    </row>
    <row r="5" spans="1:6">
      <c r="A5" t="s">
        <v>135</v>
      </c>
      <c r="C5" s="78">
        <v>1</v>
      </c>
      <c r="D5" s="25">
        <v>110000</v>
      </c>
      <c r="E5" s="9">
        <v>6.25E-2</v>
      </c>
      <c r="F5" s="9">
        <v>2.1883642310402223E-2</v>
      </c>
    </row>
    <row r="6" spans="1:6">
      <c r="B6" t="s">
        <v>53</v>
      </c>
      <c r="C6" s="78">
        <v>1</v>
      </c>
      <c r="D6" s="25">
        <v>110000</v>
      </c>
      <c r="E6" s="9">
        <v>6.25E-2</v>
      </c>
      <c r="F6" s="9">
        <v>2.1883642310402223E-2</v>
      </c>
    </row>
    <row r="7" spans="1:6">
      <c r="C7" s="78"/>
      <c r="D7" s="25"/>
      <c r="E7" s="9"/>
      <c r="F7" s="9"/>
    </row>
    <row r="8" spans="1:6">
      <c r="A8" t="s">
        <v>124</v>
      </c>
      <c r="C8" s="78">
        <v>1</v>
      </c>
      <c r="D8" s="25">
        <v>75000</v>
      </c>
      <c r="E8" s="9">
        <v>6.25E-2</v>
      </c>
      <c r="F8" s="9">
        <v>1.4920665211637879E-2</v>
      </c>
    </row>
    <row r="9" spans="1:6">
      <c r="B9" t="s">
        <v>93</v>
      </c>
      <c r="C9" s="78">
        <v>1</v>
      </c>
      <c r="D9" s="25">
        <v>75000</v>
      </c>
      <c r="E9" s="9">
        <v>6.25E-2</v>
      </c>
      <c r="F9" s="9">
        <v>1.4920665211637879E-2</v>
      </c>
    </row>
    <row r="10" spans="1:6">
      <c r="C10" s="78"/>
      <c r="D10" s="25"/>
      <c r="E10" s="9"/>
      <c r="F10" s="9"/>
    </row>
    <row r="11" spans="1:6">
      <c r="A11" t="s">
        <v>148</v>
      </c>
      <c r="C11" s="78">
        <v>1</v>
      </c>
      <c r="D11" s="25">
        <v>450000</v>
      </c>
      <c r="E11" s="9">
        <v>6.25E-2</v>
      </c>
      <c r="F11" s="9">
        <v>8.9523991269827269E-2</v>
      </c>
    </row>
    <row r="12" spans="1:6">
      <c r="B12" t="s">
        <v>53</v>
      </c>
      <c r="C12" s="78">
        <v>1</v>
      </c>
      <c r="D12" s="25">
        <v>450000</v>
      </c>
      <c r="E12" s="9">
        <v>6.25E-2</v>
      </c>
      <c r="F12" s="9">
        <v>8.9523991269827269E-2</v>
      </c>
    </row>
    <row r="13" spans="1:6">
      <c r="C13" s="78"/>
      <c r="D13" s="25"/>
      <c r="E13" s="9"/>
      <c r="F13" s="9"/>
    </row>
    <row r="14" spans="1:6">
      <c r="A14" t="s">
        <v>143</v>
      </c>
      <c r="C14" s="78">
        <v>3</v>
      </c>
      <c r="D14" s="25">
        <v>733057</v>
      </c>
      <c r="E14" s="9">
        <v>0.1875</v>
      </c>
      <c r="F14" s="9">
        <v>0.14583597437396836</v>
      </c>
    </row>
    <row r="15" spans="1:6">
      <c r="B15" t="s">
        <v>93</v>
      </c>
      <c r="C15" s="78">
        <v>1</v>
      </c>
      <c r="D15" s="25">
        <v>305700</v>
      </c>
      <c r="E15" s="9">
        <v>6.25E-2</v>
      </c>
      <c r="F15" s="9">
        <v>6.081663140263599E-2</v>
      </c>
    </row>
    <row r="16" spans="1:6">
      <c r="B16" t="s">
        <v>53</v>
      </c>
      <c r="C16" s="78">
        <v>1</v>
      </c>
      <c r="D16" s="25">
        <v>174000</v>
      </c>
      <c r="E16" s="9">
        <v>6.25E-2</v>
      </c>
      <c r="F16" s="9">
        <v>3.461594329099988E-2</v>
      </c>
    </row>
    <row r="17" spans="1:6">
      <c r="B17" t="s">
        <v>58</v>
      </c>
      <c r="C17" s="78">
        <v>1</v>
      </c>
      <c r="D17" s="25">
        <v>253357</v>
      </c>
      <c r="E17" s="9">
        <v>6.25E-2</v>
      </c>
      <c r="F17" s="9">
        <v>5.0403399680332507E-2</v>
      </c>
    </row>
    <row r="18" spans="1:6">
      <c r="C18" s="78"/>
      <c r="D18" s="25"/>
      <c r="E18" s="9"/>
      <c r="F18" s="9"/>
    </row>
    <row r="19" spans="1:6">
      <c r="A19" t="s">
        <v>145</v>
      </c>
      <c r="C19" s="78">
        <v>1</v>
      </c>
      <c r="D19" s="25">
        <v>216280</v>
      </c>
      <c r="E19" s="9">
        <v>6.25E-2</v>
      </c>
      <c r="F19" s="9">
        <v>4.3027219626307206E-2</v>
      </c>
    </row>
    <row r="20" spans="1:6">
      <c r="B20" t="s">
        <v>62</v>
      </c>
      <c r="C20" s="78">
        <v>1</v>
      </c>
      <c r="D20" s="25">
        <v>216280</v>
      </c>
      <c r="E20" s="9">
        <v>6.25E-2</v>
      </c>
      <c r="F20" s="9">
        <v>4.3027219626307206E-2</v>
      </c>
    </row>
    <row r="21" spans="1:6">
      <c r="C21" s="78"/>
      <c r="D21" s="25"/>
      <c r="E21" s="9"/>
      <c r="F21" s="9"/>
    </row>
    <row r="22" spans="1:6">
      <c r="A22" t="s">
        <v>132</v>
      </c>
      <c r="C22" s="78">
        <v>1</v>
      </c>
      <c r="D22" s="25">
        <v>500000</v>
      </c>
      <c r="E22" s="9">
        <v>6.25E-2</v>
      </c>
      <c r="F22" s="9">
        <v>9.9471101410919194E-2</v>
      </c>
    </row>
    <row r="23" spans="1:6">
      <c r="B23" t="s">
        <v>53</v>
      </c>
      <c r="C23" s="78">
        <v>1</v>
      </c>
      <c r="D23" s="25">
        <v>500000</v>
      </c>
      <c r="E23" s="9">
        <v>6.25E-2</v>
      </c>
      <c r="F23" s="9">
        <v>9.9471101410919194E-2</v>
      </c>
    </row>
    <row r="24" spans="1:6">
      <c r="C24" s="78"/>
      <c r="D24" s="25"/>
      <c r="E24" s="9"/>
      <c r="F24" s="9"/>
    </row>
    <row r="25" spans="1:6">
      <c r="A25" t="s">
        <v>141</v>
      </c>
      <c r="C25" s="78">
        <v>1</v>
      </c>
      <c r="D25" s="25">
        <v>152563</v>
      </c>
      <c r="E25" s="9">
        <v>6.25E-2</v>
      </c>
      <c r="F25" s="9">
        <v>3.0351219289108129E-2</v>
      </c>
    </row>
    <row r="26" spans="1:6">
      <c r="B26" t="s">
        <v>53</v>
      </c>
      <c r="C26" s="78">
        <v>1</v>
      </c>
      <c r="D26" s="25">
        <v>152563</v>
      </c>
      <c r="E26" s="9">
        <v>6.25E-2</v>
      </c>
      <c r="F26" s="9">
        <v>3.0351219289108129E-2</v>
      </c>
    </row>
    <row r="27" spans="1:6">
      <c r="C27" s="78"/>
      <c r="D27" s="25"/>
      <c r="E27" s="9"/>
      <c r="F27" s="9"/>
    </row>
    <row r="28" spans="1:6">
      <c r="A28" t="s">
        <v>44</v>
      </c>
      <c r="C28" s="78"/>
      <c r="D28" s="25"/>
      <c r="E28" s="9">
        <v>0</v>
      </c>
      <c r="F28" s="9">
        <v>0</v>
      </c>
    </row>
    <row r="29" spans="1:6">
      <c r="B29" t="s">
        <v>44</v>
      </c>
      <c r="C29" s="78"/>
      <c r="D29" s="25"/>
      <c r="E29" s="9">
        <v>0</v>
      </c>
      <c r="F29" s="9">
        <v>0</v>
      </c>
    </row>
    <row r="30" spans="1:6">
      <c r="C30" s="78"/>
      <c r="D30" s="25"/>
      <c r="E30" s="9"/>
      <c r="F30" s="9"/>
    </row>
    <row r="31" spans="1:6">
      <c r="A31" t="s">
        <v>127</v>
      </c>
      <c r="C31" s="78">
        <v>1</v>
      </c>
      <c r="D31" s="25">
        <v>168031.54</v>
      </c>
      <c r="E31" s="9">
        <v>6.25E-2</v>
      </c>
      <c r="F31" s="9">
        <v>3.3428564711145851E-2</v>
      </c>
    </row>
    <row r="32" spans="1:6">
      <c r="B32" t="s">
        <v>58</v>
      </c>
      <c r="C32" s="78">
        <v>1</v>
      </c>
      <c r="D32" s="25">
        <v>168031.54</v>
      </c>
      <c r="E32" s="9">
        <v>6.25E-2</v>
      </c>
      <c r="F32" s="9">
        <v>3.3428564711145851E-2</v>
      </c>
    </row>
    <row r="33" spans="1:6">
      <c r="C33" s="78"/>
      <c r="D33" s="25"/>
      <c r="E33" s="9"/>
      <c r="F33" s="9"/>
    </row>
    <row r="34" spans="1:6">
      <c r="A34" t="s">
        <v>151</v>
      </c>
      <c r="C34" s="78">
        <v>1</v>
      </c>
      <c r="D34" s="25">
        <v>1900000</v>
      </c>
      <c r="E34" s="9">
        <v>6.25E-2</v>
      </c>
      <c r="F34" s="9">
        <v>0.37799018536149293</v>
      </c>
    </row>
    <row r="35" spans="1:6">
      <c r="B35" t="s">
        <v>58</v>
      </c>
      <c r="C35" s="78">
        <v>1</v>
      </c>
      <c r="D35" s="25">
        <v>1900000</v>
      </c>
      <c r="E35" s="9">
        <v>6.25E-2</v>
      </c>
      <c r="F35" s="9">
        <v>0.37799018536149293</v>
      </c>
    </row>
    <row r="36" spans="1:6">
      <c r="C36" s="78"/>
      <c r="D36" s="25"/>
      <c r="E36" s="9"/>
      <c r="F36" s="9"/>
    </row>
    <row r="37" spans="1:6">
      <c r="A37" t="s">
        <v>152</v>
      </c>
      <c r="C37" s="78">
        <v>1</v>
      </c>
      <c r="D37" s="25">
        <v>300000</v>
      </c>
      <c r="E37" s="9">
        <v>6.25E-2</v>
      </c>
      <c r="F37" s="9">
        <v>5.9682660846551515E-2</v>
      </c>
    </row>
    <row r="38" spans="1:6">
      <c r="B38" t="s">
        <v>58</v>
      </c>
      <c r="C38" s="78">
        <v>1</v>
      </c>
      <c r="D38" s="25">
        <v>300000</v>
      </c>
      <c r="E38" s="9">
        <v>6.25E-2</v>
      </c>
      <c r="F38" s="9">
        <v>5.9682660846551515E-2</v>
      </c>
    </row>
    <row r="39" spans="1:6">
      <c r="C39" s="78"/>
      <c r="D39" s="25"/>
      <c r="E39" s="9"/>
      <c r="F39" s="9"/>
    </row>
    <row r="40" spans="1:6">
      <c r="A40" t="s">
        <v>138</v>
      </c>
      <c r="C40" s="78">
        <v>1</v>
      </c>
      <c r="D40" s="25">
        <v>199200</v>
      </c>
      <c r="E40" s="9">
        <v>6.25E-2</v>
      </c>
      <c r="F40" s="9">
        <v>3.9629286802110204E-2</v>
      </c>
    </row>
    <row r="41" spans="1:6">
      <c r="B41" t="s">
        <v>58</v>
      </c>
      <c r="C41" s="78">
        <v>1</v>
      </c>
      <c r="D41" s="25">
        <v>199200</v>
      </c>
      <c r="E41" s="9">
        <v>6.25E-2</v>
      </c>
      <c r="F41" s="9">
        <v>3.9629286802110204E-2</v>
      </c>
    </row>
    <row r="42" spans="1:6">
      <c r="C42" s="78"/>
      <c r="D42" s="25"/>
      <c r="E42" s="9"/>
      <c r="F42" s="9"/>
    </row>
    <row r="43" spans="1:6">
      <c r="A43" t="s">
        <v>137</v>
      </c>
      <c r="C43" s="78">
        <v>1</v>
      </c>
      <c r="D43" s="25">
        <v>68000</v>
      </c>
      <c r="E43" s="9">
        <v>6.25E-2</v>
      </c>
      <c r="F43" s="9">
        <v>1.3528069791885009E-2</v>
      </c>
    </row>
    <row r="44" spans="1:6">
      <c r="B44" t="s">
        <v>58</v>
      </c>
      <c r="C44" s="78">
        <v>1</v>
      </c>
      <c r="D44" s="25">
        <v>68000</v>
      </c>
      <c r="E44" s="9">
        <v>6.25E-2</v>
      </c>
      <c r="F44" s="9">
        <v>1.3528069791885009E-2</v>
      </c>
    </row>
    <row r="45" spans="1:6">
      <c r="C45" s="78"/>
      <c r="D45" s="25"/>
      <c r="E45" s="9"/>
      <c r="F45" s="9"/>
    </row>
    <row r="46" spans="1:6">
      <c r="A46" t="s">
        <v>129</v>
      </c>
      <c r="C46" s="78">
        <v>1</v>
      </c>
      <c r="D46" s="25">
        <v>50000</v>
      </c>
      <c r="E46" s="9">
        <v>6.25E-2</v>
      </c>
      <c r="F46" s="9">
        <v>9.9471101410919197E-3</v>
      </c>
    </row>
    <row r="47" spans="1:6">
      <c r="B47" t="s">
        <v>53</v>
      </c>
      <c r="C47" s="78">
        <v>1</v>
      </c>
      <c r="D47" s="25">
        <v>50000</v>
      </c>
      <c r="E47" s="9">
        <v>6.25E-2</v>
      </c>
      <c r="F47" s="9">
        <v>9.9471101410919197E-3</v>
      </c>
    </row>
    <row r="48" spans="1:6">
      <c r="C48" s="78"/>
      <c r="D48" s="25"/>
      <c r="E48" s="9"/>
      <c r="F48" s="9"/>
    </row>
    <row r="49" spans="1:6">
      <c r="A49" t="s">
        <v>122</v>
      </c>
      <c r="C49" s="78">
        <v>1</v>
      </c>
      <c r="D49" s="25">
        <v>104454</v>
      </c>
      <c r="E49" s="9">
        <v>6.25E-2</v>
      </c>
      <c r="F49" s="9">
        <v>2.0780308853552306E-2</v>
      </c>
    </row>
    <row r="50" spans="1:6">
      <c r="B50" t="s">
        <v>53</v>
      </c>
      <c r="C50" s="78">
        <v>1</v>
      </c>
      <c r="D50" s="25">
        <v>104454</v>
      </c>
      <c r="E50" s="9">
        <v>6.25E-2</v>
      </c>
      <c r="F50" s="9">
        <v>2.0780308853552306E-2</v>
      </c>
    </row>
    <row r="51" spans="1:6">
      <c r="C51" s="78"/>
      <c r="D51" s="25"/>
      <c r="E51" s="9"/>
      <c r="F51" s="9"/>
    </row>
    <row r="52" spans="1:6">
      <c r="A52" t="s">
        <v>29</v>
      </c>
      <c r="C52" s="78">
        <v>16</v>
      </c>
      <c r="D52" s="25">
        <v>5026585.54</v>
      </c>
      <c r="E52" s="9">
        <v>1</v>
      </c>
      <c r="F52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L141"/>
  <sheetViews>
    <sheetView workbookViewId="0">
      <selection activeCell="K20" sqref="K20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87" t="s">
        <v>0</v>
      </c>
      <c r="B1" s="87" t="s">
        <v>35</v>
      </c>
      <c r="C1" s="87" t="s">
        <v>26</v>
      </c>
      <c r="D1" s="87" t="s">
        <v>31</v>
      </c>
      <c r="E1" s="87" t="s">
        <v>27</v>
      </c>
      <c r="F1" s="87" t="s">
        <v>32</v>
      </c>
      <c r="G1" s="87" t="s">
        <v>36</v>
      </c>
      <c r="H1" s="87" t="s">
        <v>37</v>
      </c>
      <c r="I1" s="87" t="s">
        <v>38</v>
      </c>
      <c r="J1" s="87" t="s">
        <v>33</v>
      </c>
      <c r="K1" s="92" t="s">
        <v>42</v>
      </c>
      <c r="L1">
        <v>141</v>
      </c>
    </row>
    <row r="2" spans="1:12" ht="15">
      <c r="A2" s="108" t="s">
        <v>87</v>
      </c>
      <c r="B2" s="108" t="s">
        <v>153</v>
      </c>
      <c r="C2" s="108" t="s">
        <v>88</v>
      </c>
      <c r="D2" s="108" t="s">
        <v>89</v>
      </c>
      <c r="E2" s="108" t="s">
        <v>69</v>
      </c>
      <c r="F2" s="109">
        <v>671679</v>
      </c>
      <c r="G2" s="110">
        <v>750000</v>
      </c>
      <c r="H2" s="108" t="s">
        <v>68</v>
      </c>
      <c r="I2" s="108" t="s">
        <v>117</v>
      </c>
      <c r="J2" s="111">
        <v>45118</v>
      </c>
    </row>
    <row r="3" spans="1:12" ht="15">
      <c r="A3" s="108" t="s">
        <v>93</v>
      </c>
      <c r="B3" s="108" t="s">
        <v>154</v>
      </c>
      <c r="C3" s="108" t="s">
        <v>71</v>
      </c>
      <c r="D3" s="108" t="s">
        <v>111</v>
      </c>
      <c r="E3" s="108" t="s">
        <v>73</v>
      </c>
      <c r="F3" s="109">
        <v>672062</v>
      </c>
      <c r="G3" s="110">
        <v>91500</v>
      </c>
      <c r="H3" s="108" t="s">
        <v>68</v>
      </c>
      <c r="I3" s="108" t="s">
        <v>117</v>
      </c>
      <c r="J3" s="111">
        <v>45131</v>
      </c>
    </row>
    <row r="4" spans="1:12" ht="15">
      <c r="A4" s="108" t="s">
        <v>93</v>
      </c>
      <c r="B4" s="108" t="s">
        <v>154</v>
      </c>
      <c r="C4" s="108" t="s">
        <v>94</v>
      </c>
      <c r="D4" s="108" t="s">
        <v>95</v>
      </c>
      <c r="E4" s="108" t="s">
        <v>69</v>
      </c>
      <c r="F4" s="109">
        <v>671737</v>
      </c>
      <c r="G4" s="110">
        <v>407000</v>
      </c>
      <c r="H4" s="108" t="s">
        <v>68</v>
      </c>
      <c r="I4" s="108" t="s">
        <v>117</v>
      </c>
      <c r="J4" s="111">
        <v>45120</v>
      </c>
    </row>
    <row r="5" spans="1:12" ht="15">
      <c r="A5" s="108" t="s">
        <v>93</v>
      </c>
      <c r="B5" s="108" t="s">
        <v>154</v>
      </c>
      <c r="C5" s="108" t="s">
        <v>94</v>
      </c>
      <c r="D5" s="108" t="s">
        <v>95</v>
      </c>
      <c r="E5" s="108" t="s">
        <v>69</v>
      </c>
      <c r="F5" s="109">
        <v>672051</v>
      </c>
      <c r="G5" s="110">
        <v>595000</v>
      </c>
      <c r="H5" s="108" t="s">
        <v>68</v>
      </c>
      <c r="I5" s="108" t="s">
        <v>117</v>
      </c>
      <c r="J5" s="111">
        <v>45128</v>
      </c>
    </row>
    <row r="6" spans="1:12" ht="15">
      <c r="A6" s="108" t="s">
        <v>93</v>
      </c>
      <c r="B6" s="108" t="s">
        <v>154</v>
      </c>
      <c r="C6" s="108" t="s">
        <v>71</v>
      </c>
      <c r="D6" s="108" t="s">
        <v>119</v>
      </c>
      <c r="E6" s="108" t="s">
        <v>69</v>
      </c>
      <c r="F6" s="109">
        <v>672370</v>
      </c>
      <c r="G6" s="110">
        <v>537000</v>
      </c>
      <c r="H6" s="108" t="s">
        <v>68</v>
      </c>
      <c r="I6" s="108" t="s">
        <v>117</v>
      </c>
      <c r="J6" s="111">
        <v>45138</v>
      </c>
    </row>
    <row r="7" spans="1:12" ht="15">
      <c r="A7" s="108" t="s">
        <v>93</v>
      </c>
      <c r="B7" s="108" t="s">
        <v>154</v>
      </c>
      <c r="C7" s="108" t="s">
        <v>94</v>
      </c>
      <c r="D7" s="108" t="s">
        <v>95</v>
      </c>
      <c r="E7" s="108" t="s">
        <v>73</v>
      </c>
      <c r="F7" s="109">
        <v>672315</v>
      </c>
      <c r="G7" s="110">
        <v>7000</v>
      </c>
      <c r="H7" s="108" t="s">
        <v>68</v>
      </c>
      <c r="I7" s="108" t="s">
        <v>117</v>
      </c>
      <c r="J7" s="111">
        <v>45138</v>
      </c>
    </row>
    <row r="8" spans="1:12" ht="15">
      <c r="A8" s="108" t="s">
        <v>93</v>
      </c>
      <c r="B8" s="108" t="s">
        <v>154</v>
      </c>
      <c r="C8" s="108" t="s">
        <v>74</v>
      </c>
      <c r="D8" s="108" t="s">
        <v>114</v>
      </c>
      <c r="E8" s="108" t="s">
        <v>69</v>
      </c>
      <c r="F8" s="109">
        <v>672107</v>
      </c>
      <c r="G8" s="110">
        <v>349900</v>
      </c>
      <c r="H8" s="108" t="s">
        <v>68</v>
      </c>
      <c r="I8" s="108" t="s">
        <v>117</v>
      </c>
      <c r="J8" s="111">
        <v>45132</v>
      </c>
    </row>
    <row r="9" spans="1:12" ht="15">
      <c r="A9" s="108" t="s">
        <v>62</v>
      </c>
      <c r="B9" s="108" t="s">
        <v>155</v>
      </c>
      <c r="C9" s="108" t="s">
        <v>96</v>
      </c>
      <c r="D9" s="108" t="s">
        <v>99</v>
      </c>
      <c r="E9" s="108" t="s">
        <v>69</v>
      </c>
      <c r="F9" s="109">
        <v>672017</v>
      </c>
      <c r="G9" s="110">
        <v>369000</v>
      </c>
      <c r="H9" s="108" t="s">
        <v>68</v>
      </c>
      <c r="I9" s="108" t="s">
        <v>117</v>
      </c>
      <c r="J9" s="111">
        <v>45128</v>
      </c>
    </row>
    <row r="10" spans="1:12" ht="15">
      <c r="A10" s="108" t="s">
        <v>62</v>
      </c>
      <c r="B10" s="108" t="s">
        <v>155</v>
      </c>
      <c r="C10" s="108" t="s">
        <v>85</v>
      </c>
      <c r="D10" s="108" t="s">
        <v>90</v>
      </c>
      <c r="E10" s="108" t="s">
        <v>66</v>
      </c>
      <c r="F10" s="109">
        <v>671948</v>
      </c>
      <c r="G10" s="110">
        <v>329750</v>
      </c>
      <c r="H10" s="108" t="s">
        <v>68</v>
      </c>
      <c r="I10" s="108" t="s">
        <v>117</v>
      </c>
      <c r="J10" s="111">
        <v>45126</v>
      </c>
    </row>
    <row r="11" spans="1:12" ht="15">
      <c r="A11" s="108" t="s">
        <v>62</v>
      </c>
      <c r="B11" s="108" t="s">
        <v>155</v>
      </c>
      <c r="C11" s="108" t="s">
        <v>109</v>
      </c>
      <c r="D11" s="108" t="s">
        <v>110</v>
      </c>
      <c r="E11" s="108" t="s">
        <v>73</v>
      </c>
      <c r="F11" s="109">
        <v>672134</v>
      </c>
      <c r="G11" s="110">
        <v>100000</v>
      </c>
      <c r="H11" s="108" t="s">
        <v>68</v>
      </c>
      <c r="I11" s="108" t="s">
        <v>117</v>
      </c>
      <c r="J11" s="111">
        <v>45133</v>
      </c>
    </row>
    <row r="12" spans="1:12" ht="15">
      <c r="A12" s="108" t="s">
        <v>62</v>
      </c>
      <c r="B12" s="108" t="s">
        <v>155</v>
      </c>
      <c r="C12" s="108" t="s">
        <v>96</v>
      </c>
      <c r="D12" s="108" t="s">
        <v>99</v>
      </c>
      <c r="E12" s="108" t="s">
        <v>69</v>
      </c>
      <c r="F12" s="109">
        <v>671771</v>
      </c>
      <c r="G12" s="110">
        <v>140000</v>
      </c>
      <c r="H12" s="108" t="s">
        <v>68</v>
      </c>
      <c r="I12" s="108" t="s">
        <v>117</v>
      </c>
      <c r="J12" s="111">
        <v>45121</v>
      </c>
    </row>
    <row r="13" spans="1:12" ht="15">
      <c r="A13" s="108" t="s">
        <v>62</v>
      </c>
      <c r="B13" s="108" t="s">
        <v>155</v>
      </c>
      <c r="C13" s="108" t="s">
        <v>71</v>
      </c>
      <c r="D13" s="108" t="s">
        <v>72</v>
      </c>
      <c r="E13" s="108" t="s">
        <v>69</v>
      </c>
      <c r="F13" s="109">
        <v>671535</v>
      </c>
      <c r="G13" s="110">
        <v>385000</v>
      </c>
      <c r="H13" s="108" t="s">
        <v>68</v>
      </c>
      <c r="I13" s="108" t="s">
        <v>117</v>
      </c>
      <c r="J13" s="111">
        <v>45113</v>
      </c>
    </row>
    <row r="14" spans="1:12" ht="15">
      <c r="A14" s="108" t="s">
        <v>62</v>
      </c>
      <c r="B14" s="108" t="s">
        <v>155</v>
      </c>
      <c r="C14" s="108" t="s">
        <v>54</v>
      </c>
      <c r="D14" s="108" t="s">
        <v>63</v>
      </c>
      <c r="E14" s="108" t="s">
        <v>69</v>
      </c>
      <c r="F14" s="109">
        <v>672137</v>
      </c>
      <c r="G14" s="110">
        <v>681700</v>
      </c>
      <c r="H14" s="108" t="s">
        <v>68</v>
      </c>
      <c r="I14" s="108" t="s">
        <v>117</v>
      </c>
      <c r="J14" s="111">
        <v>45133</v>
      </c>
    </row>
    <row r="15" spans="1:12" ht="15">
      <c r="A15" s="108" t="s">
        <v>62</v>
      </c>
      <c r="B15" s="108" t="s">
        <v>155</v>
      </c>
      <c r="C15" s="108" t="s">
        <v>96</v>
      </c>
      <c r="D15" s="108" t="s">
        <v>99</v>
      </c>
      <c r="E15" s="108" t="s">
        <v>69</v>
      </c>
      <c r="F15" s="109">
        <v>671790</v>
      </c>
      <c r="G15" s="110">
        <v>349000</v>
      </c>
      <c r="H15" s="108" t="s">
        <v>68</v>
      </c>
      <c r="I15" s="108" t="s">
        <v>117</v>
      </c>
      <c r="J15" s="111">
        <v>45121</v>
      </c>
    </row>
    <row r="16" spans="1:12" ht="15">
      <c r="A16" s="108" t="s">
        <v>62</v>
      </c>
      <c r="B16" s="108" t="s">
        <v>155</v>
      </c>
      <c r="C16" s="108" t="s">
        <v>54</v>
      </c>
      <c r="D16" s="108" t="s">
        <v>63</v>
      </c>
      <c r="E16" s="108" t="s">
        <v>69</v>
      </c>
      <c r="F16" s="109">
        <v>671493</v>
      </c>
      <c r="G16" s="110">
        <v>320000</v>
      </c>
      <c r="H16" s="108" t="s">
        <v>68</v>
      </c>
      <c r="I16" s="108" t="s">
        <v>117</v>
      </c>
      <c r="J16" s="111">
        <v>45112</v>
      </c>
    </row>
    <row r="17" spans="1:10" ht="15">
      <c r="A17" s="108" t="s">
        <v>62</v>
      </c>
      <c r="B17" s="108" t="s">
        <v>155</v>
      </c>
      <c r="C17" s="108" t="s">
        <v>54</v>
      </c>
      <c r="D17" s="108" t="s">
        <v>115</v>
      </c>
      <c r="E17" s="108" t="s">
        <v>69</v>
      </c>
      <c r="F17" s="109">
        <v>672171</v>
      </c>
      <c r="G17" s="110">
        <v>670000</v>
      </c>
      <c r="H17" s="108" t="s">
        <v>68</v>
      </c>
      <c r="I17" s="108" t="s">
        <v>117</v>
      </c>
      <c r="J17" s="111">
        <v>45133</v>
      </c>
    </row>
    <row r="18" spans="1:10" ht="15">
      <c r="A18" s="108" t="s">
        <v>62</v>
      </c>
      <c r="B18" s="108" t="s">
        <v>155</v>
      </c>
      <c r="C18" s="108" t="s">
        <v>54</v>
      </c>
      <c r="D18" s="108" t="s">
        <v>63</v>
      </c>
      <c r="E18" s="108" t="s">
        <v>69</v>
      </c>
      <c r="F18" s="109">
        <v>671854</v>
      </c>
      <c r="G18" s="110">
        <v>380000</v>
      </c>
      <c r="H18" s="108" t="s">
        <v>68</v>
      </c>
      <c r="I18" s="108" t="s">
        <v>117</v>
      </c>
      <c r="J18" s="111">
        <v>45124</v>
      </c>
    </row>
    <row r="19" spans="1:10" ht="15">
      <c r="A19" s="108" t="s">
        <v>62</v>
      </c>
      <c r="B19" s="108" t="s">
        <v>155</v>
      </c>
      <c r="C19" s="108" t="s">
        <v>85</v>
      </c>
      <c r="D19" s="108" t="s">
        <v>90</v>
      </c>
      <c r="E19" s="108" t="s">
        <v>69</v>
      </c>
      <c r="F19" s="109">
        <v>672175</v>
      </c>
      <c r="G19" s="110">
        <v>470000</v>
      </c>
      <c r="H19" s="108" t="s">
        <v>68</v>
      </c>
      <c r="I19" s="108" t="s">
        <v>117</v>
      </c>
      <c r="J19" s="111">
        <v>45133</v>
      </c>
    </row>
    <row r="20" spans="1:10" ht="15">
      <c r="A20" s="108" t="s">
        <v>62</v>
      </c>
      <c r="B20" s="108" t="s">
        <v>155</v>
      </c>
      <c r="C20" s="108" t="s">
        <v>54</v>
      </c>
      <c r="D20" s="108" t="s">
        <v>63</v>
      </c>
      <c r="E20" s="108" t="s">
        <v>73</v>
      </c>
      <c r="F20" s="109">
        <v>671869</v>
      </c>
      <c r="G20" s="110">
        <v>26500</v>
      </c>
      <c r="H20" s="108" t="s">
        <v>68</v>
      </c>
      <c r="I20" s="108" t="s">
        <v>117</v>
      </c>
      <c r="J20" s="111">
        <v>45124</v>
      </c>
    </row>
    <row r="21" spans="1:10" ht="15">
      <c r="A21" s="108" t="s">
        <v>62</v>
      </c>
      <c r="B21" s="108" t="s">
        <v>155</v>
      </c>
      <c r="C21" s="108" t="s">
        <v>85</v>
      </c>
      <c r="D21" s="108" t="s">
        <v>90</v>
      </c>
      <c r="E21" s="108" t="s">
        <v>69</v>
      </c>
      <c r="F21" s="109">
        <v>672178</v>
      </c>
      <c r="G21" s="110">
        <v>585000</v>
      </c>
      <c r="H21" s="108" t="s">
        <v>68</v>
      </c>
      <c r="I21" s="108" t="s">
        <v>117</v>
      </c>
      <c r="J21" s="111">
        <v>45133</v>
      </c>
    </row>
    <row r="22" spans="1:10" ht="15">
      <c r="A22" s="108" t="s">
        <v>62</v>
      </c>
      <c r="B22" s="108" t="s">
        <v>155</v>
      </c>
      <c r="C22" s="108" t="s">
        <v>85</v>
      </c>
      <c r="D22" s="108" t="s">
        <v>86</v>
      </c>
      <c r="E22" s="108" t="s">
        <v>69</v>
      </c>
      <c r="F22" s="109">
        <v>672005</v>
      </c>
      <c r="G22" s="110">
        <v>375000</v>
      </c>
      <c r="H22" s="108" t="s">
        <v>68</v>
      </c>
      <c r="I22" s="108" t="s">
        <v>117</v>
      </c>
      <c r="J22" s="111">
        <v>45128</v>
      </c>
    </row>
    <row r="23" spans="1:10" ht="15">
      <c r="A23" s="108" t="s">
        <v>62</v>
      </c>
      <c r="B23" s="108" t="s">
        <v>155</v>
      </c>
      <c r="C23" s="108" t="s">
        <v>85</v>
      </c>
      <c r="D23" s="108" t="s">
        <v>90</v>
      </c>
      <c r="E23" s="108" t="s">
        <v>69</v>
      </c>
      <c r="F23" s="109">
        <v>672286</v>
      </c>
      <c r="G23" s="110">
        <v>225000</v>
      </c>
      <c r="H23" s="108" t="s">
        <v>68</v>
      </c>
      <c r="I23" s="108" t="s">
        <v>117</v>
      </c>
      <c r="J23" s="111">
        <v>45135</v>
      </c>
    </row>
    <row r="24" spans="1:10" ht="15">
      <c r="A24" s="108" t="s">
        <v>62</v>
      </c>
      <c r="B24" s="108" t="s">
        <v>155</v>
      </c>
      <c r="C24" s="108" t="s">
        <v>54</v>
      </c>
      <c r="D24" s="108" t="s">
        <v>63</v>
      </c>
      <c r="E24" s="108" t="s">
        <v>69</v>
      </c>
      <c r="F24" s="109">
        <v>672271</v>
      </c>
      <c r="G24" s="110">
        <v>55000</v>
      </c>
      <c r="H24" s="108" t="s">
        <v>68</v>
      </c>
      <c r="I24" s="108" t="s">
        <v>117</v>
      </c>
      <c r="J24" s="111">
        <v>45135</v>
      </c>
    </row>
    <row r="25" spans="1:10" ht="15">
      <c r="A25" s="108" t="s">
        <v>62</v>
      </c>
      <c r="B25" s="108" t="s">
        <v>155</v>
      </c>
      <c r="C25" s="108" t="s">
        <v>107</v>
      </c>
      <c r="D25" s="108" t="s">
        <v>108</v>
      </c>
      <c r="E25" s="108" t="s">
        <v>73</v>
      </c>
      <c r="F25" s="109">
        <v>672013</v>
      </c>
      <c r="G25" s="110">
        <v>19900</v>
      </c>
      <c r="H25" s="108" t="s">
        <v>68</v>
      </c>
      <c r="I25" s="108" t="s">
        <v>117</v>
      </c>
      <c r="J25" s="111">
        <v>45128</v>
      </c>
    </row>
    <row r="26" spans="1:10" ht="15">
      <c r="A26" s="108" t="s">
        <v>62</v>
      </c>
      <c r="B26" s="108" t="s">
        <v>155</v>
      </c>
      <c r="C26" s="108" t="s">
        <v>85</v>
      </c>
      <c r="D26" s="108" t="s">
        <v>91</v>
      </c>
      <c r="E26" s="108" t="s">
        <v>98</v>
      </c>
      <c r="F26" s="109">
        <v>672036</v>
      </c>
      <c r="G26" s="110">
        <v>2000000</v>
      </c>
      <c r="H26" s="108" t="s">
        <v>68</v>
      </c>
      <c r="I26" s="108" t="s">
        <v>117</v>
      </c>
      <c r="J26" s="111">
        <v>45128</v>
      </c>
    </row>
    <row r="27" spans="1:10" ht="15">
      <c r="A27" s="108" t="s">
        <v>62</v>
      </c>
      <c r="B27" s="108" t="s">
        <v>155</v>
      </c>
      <c r="C27" s="108" t="s">
        <v>109</v>
      </c>
      <c r="D27" s="108" t="s">
        <v>110</v>
      </c>
      <c r="E27" s="108" t="s">
        <v>69</v>
      </c>
      <c r="F27" s="109">
        <v>672038</v>
      </c>
      <c r="G27" s="110">
        <v>325000</v>
      </c>
      <c r="H27" s="108" t="s">
        <v>68</v>
      </c>
      <c r="I27" s="108" t="s">
        <v>117</v>
      </c>
      <c r="J27" s="111">
        <v>45128</v>
      </c>
    </row>
    <row r="28" spans="1:10" ht="15">
      <c r="A28" s="108" t="s">
        <v>62</v>
      </c>
      <c r="B28" s="108" t="s">
        <v>155</v>
      </c>
      <c r="C28" s="108" t="s">
        <v>85</v>
      </c>
      <c r="D28" s="108" t="s">
        <v>91</v>
      </c>
      <c r="E28" s="108" t="s">
        <v>73</v>
      </c>
      <c r="F28" s="109">
        <v>671723</v>
      </c>
      <c r="G28" s="110">
        <v>800000</v>
      </c>
      <c r="H28" s="108" t="s">
        <v>68</v>
      </c>
      <c r="I28" s="108" t="s">
        <v>117</v>
      </c>
      <c r="J28" s="111">
        <v>45119</v>
      </c>
    </row>
    <row r="29" spans="1:10" ht="15">
      <c r="A29" s="108" t="s">
        <v>62</v>
      </c>
      <c r="B29" s="108" t="s">
        <v>155</v>
      </c>
      <c r="C29" s="108" t="s">
        <v>54</v>
      </c>
      <c r="D29" s="108" t="s">
        <v>63</v>
      </c>
      <c r="E29" s="108" t="s">
        <v>69</v>
      </c>
      <c r="F29" s="109">
        <v>671718</v>
      </c>
      <c r="G29" s="110">
        <v>410000</v>
      </c>
      <c r="H29" s="108" t="s">
        <v>68</v>
      </c>
      <c r="I29" s="108" t="s">
        <v>117</v>
      </c>
      <c r="J29" s="111">
        <v>45119</v>
      </c>
    </row>
    <row r="30" spans="1:10" ht="15">
      <c r="A30" s="108" t="s">
        <v>62</v>
      </c>
      <c r="B30" s="108" t="s">
        <v>155</v>
      </c>
      <c r="C30" s="108" t="s">
        <v>85</v>
      </c>
      <c r="D30" s="108" t="s">
        <v>90</v>
      </c>
      <c r="E30" s="108" t="s">
        <v>69</v>
      </c>
      <c r="F30" s="109">
        <v>671711</v>
      </c>
      <c r="G30" s="110">
        <v>552000</v>
      </c>
      <c r="H30" s="108" t="s">
        <v>68</v>
      </c>
      <c r="I30" s="108" t="s">
        <v>117</v>
      </c>
      <c r="J30" s="111">
        <v>45119</v>
      </c>
    </row>
    <row r="31" spans="1:10" ht="15">
      <c r="A31" s="108" t="s">
        <v>62</v>
      </c>
      <c r="B31" s="108" t="s">
        <v>155</v>
      </c>
      <c r="C31" s="108" t="s">
        <v>109</v>
      </c>
      <c r="D31" s="108" t="s">
        <v>110</v>
      </c>
      <c r="E31" s="108" t="s">
        <v>69</v>
      </c>
      <c r="F31" s="109">
        <v>672258</v>
      </c>
      <c r="G31" s="110">
        <v>370000</v>
      </c>
      <c r="H31" s="108" t="s">
        <v>68</v>
      </c>
      <c r="I31" s="108" t="s">
        <v>117</v>
      </c>
      <c r="J31" s="111">
        <v>45135</v>
      </c>
    </row>
    <row r="32" spans="1:10" ht="15">
      <c r="A32" s="108" t="s">
        <v>62</v>
      </c>
      <c r="B32" s="108" t="s">
        <v>155</v>
      </c>
      <c r="C32" s="108" t="s">
        <v>54</v>
      </c>
      <c r="D32" s="108" t="s">
        <v>63</v>
      </c>
      <c r="E32" s="108" t="s">
        <v>66</v>
      </c>
      <c r="F32" s="109">
        <v>671634</v>
      </c>
      <c r="G32" s="110">
        <v>410000</v>
      </c>
      <c r="H32" s="108" t="s">
        <v>68</v>
      </c>
      <c r="I32" s="108" t="s">
        <v>117</v>
      </c>
      <c r="J32" s="111">
        <v>45117</v>
      </c>
    </row>
    <row r="33" spans="1:10" ht="15">
      <c r="A33" s="108" t="s">
        <v>62</v>
      </c>
      <c r="B33" s="108" t="s">
        <v>155</v>
      </c>
      <c r="C33" s="108" t="s">
        <v>54</v>
      </c>
      <c r="D33" s="108" t="s">
        <v>63</v>
      </c>
      <c r="E33" s="108" t="s">
        <v>69</v>
      </c>
      <c r="F33" s="109">
        <v>672324</v>
      </c>
      <c r="G33" s="110">
        <v>370000</v>
      </c>
      <c r="H33" s="108" t="s">
        <v>68</v>
      </c>
      <c r="I33" s="108" t="s">
        <v>117</v>
      </c>
      <c r="J33" s="111">
        <v>45138</v>
      </c>
    </row>
    <row r="34" spans="1:10" ht="15">
      <c r="A34" s="108" t="s">
        <v>62</v>
      </c>
      <c r="B34" s="108" t="s">
        <v>155</v>
      </c>
      <c r="C34" s="108" t="s">
        <v>54</v>
      </c>
      <c r="D34" s="108" t="s">
        <v>63</v>
      </c>
      <c r="E34" s="108" t="s">
        <v>69</v>
      </c>
      <c r="F34" s="109">
        <v>671705</v>
      </c>
      <c r="G34" s="110">
        <v>415000</v>
      </c>
      <c r="H34" s="108" t="s">
        <v>68</v>
      </c>
      <c r="I34" s="108" t="s">
        <v>117</v>
      </c>
      <c r="J34" s="111">
        <v>45119</v>
      </c>
    </row>
    <row r="35" spans="1:10" ht="15">
      <c r="A35" s="108" t="s">
        <v>62</v>
      </c>
      <c r="B35" s="108" t="s">
        <v>155</v>
      </c>
      <c r="C35" s="108" t="s">
        <v>85</v>
      </c>
      <c r="D35" s="108" t="s">
        <v>86</v>
      </c>
      <c r="E35" s="108" t="s">
        <v>73</v>
      </c>
      <c r="F35" s="109">
        <v>671641</v>
      </c>
      <c r="G35" s="110">
        <v>73000</v>
      </c>
      <c r="H35" s="108" t="s">
        <v>68</v>
      </c>
      <c r="I35" s="108" t="s">
        <v>117</v>
      </c>
      <c r="J35" s="111">
        <v>45117</v>
      </c>
    </row>
    <row r="36" spans="1:10" ht="15">
      <c r="A36" s="108" t="s">
        <v>62</v>
      </c>
      <c r="B36" s="108" t="s">
        <v>155</v>
      </c>
      <c r="C36" s="108" t="s">
        <v>85</v>
      </c>
      <c r="D36" s="108" t="s">
        <v>90</v>
      </c>
      <c r="E36" s="108" t="s">
        <v>69</v>
      </c>
      <c r="F36" s="109">
        <v>671681</v>
      </c>
      <c r="G36" s="110">
        <v>330000</v>
      </c>
      <c r="H36" s="108" t="s">
        <v>68</v>
      </c>
      <c r="I36" s="108" t="s">
        <v>117</v>
      </c>
      <c r="J36" s="111">
        <v>45118</v>
      </c>
    </row>
    <row r="37" spans="1:10" ht="15">
      <c r="A37" s="108" t="s">
        <v>62</v>
      </c>
      <c r="B37" s="108" t="s">
        <v>155</v>
      </c>
      <c r="C37" s="108" t="s">
        <v>54</v>
      </c>
      <c r="D37" s="108" t="s">
        <v>63</v>
      </c>
      <c r="E37" s="108" t="s">
        <v>98</v>
      </c>
      <c r="F37" s="109">
        <v>671763</v>
      </c>
      <c r="G37" s="110">
        <v>420000</v>
      </c>
      <c r="H37" s="108" t="s">
        <v>68</v>
      </c>
      <c r="I37" s="108" t="s">
        <v>117</v>
      </c>
      <c r="J37" s="111">
        <v>45121</v>
      </c>
    </row>
    <row r="38" spans="1:10" ht="15">
      <c r="A38" s="108" t="s">
        <v>81</v>
      </c>
      <c r="B38" s="108" t="s">
        <v>156</v>
      </c>
      <c r="C38" s="108" t="s">
        <v>82</v>
      </c>
      <c r="D38" s="108" t="s">
        <v>83</v>
      </c>
      <c r="E38" s="108" t="s">
        <v>69</v>
      </c>
      <c r="F38" s="109">
        <v>672336</v>
      </c>
      <c r="G38" s="110">
        <v>470000</v>
      </c>
      <c r="H38" s="108" t="s">
        <v>68</v>
      </c>
      <c r="I38" s="108" t="s">
        <v>117</v>
      </c>
      <c r="J38" s="111">
        <v>45138</v>
      </c>
    </row>
    <row r="39" spans="1:10" ht="15">
      <c r="A39" s="108" t="s">
        <v>81</v>
      </c>
      <c r="B39" s="108" t="s">
        <v>156</v>
      </c>
      <c r="C39" s="108" t="s">
        <v>82</v>
      </c>
      <c r="D39" s="108" t="s">
        <v>83</v>
      </c>
      <c r="E39" s="108" t="s">
        <v>69</v>
      </c>
      <c r="F39" s="109">
        <v>671889</v>
      </c>
      <c r="G39" s="110">
        <v>335000</v>
      </c>
      <c r="H39" s="108" t="s">
        <v>68</v>
      </c>
      <c r="I39" s="108" t="s">
        <v>117</v>
      </c>
      <c r="J39" s="111">
        <v>45125</v>
      </c>
    </row>
    <row r="40" spans="1:10" ht="15">
      <c r="A40" s="108" t="s">
        <v>81</v>
      </c>
      <c r="B40" s="108" t="s">
        <v>156</v>
      </c>
      <c r="C40" s="108" t="s">
        <v>82</v>
      </c>
      <c r="D40" s="108" t="s">
        <v>83</v>
      </c>
      <c r="E40" s="108" t="s">
        <v>69</v>
      </c>
      <c r="F40" s="109">
        <v>671624</v>
      </c>
      <c r="G40" s="110">
        <v>365000</v>
      </c>
      <c r="H40" s="108" t="s">
        <v>68</v>
      </c>
      <c r="I40" s="108" t="s">
        <v>117</v>
      </c>
      <c r="J40" s="111">
        <v>45117</v>
      </c>
    </row>
    <row r="41" spans="1:10" ht="15">
      <c r="A41" s="108" t="s">
        <v>81</v>
      </c>
      <c r="B41" s="108" t="s">
        <v>156</v>
      </c>
      <c r="C41" s="108" t="s">
        <v>82</v>
      </c>
      <c r="D41" s="108" t="s">
        <v>112</v>
      </c>
      <c r="E41" s="108" t="s">
        <v>73</v>
      </c>
      <c r="F41" s="109">
        <v>672089</v>
      </c>
      <c r="G41" s="110">
        <v>17999</v>
      </c>
      <c r="H41" s="108" t="s">
        <v>68</v>
      </c>
      <c r="I41" s="108" t="s">
        <v>117</v>
      </c>
      <c r="J41" s="111">
        <v>45131</v>
      </c>
    </row>
    <row r="42" spans="1:10" ht="15">
      <c r="A42" s="108" t="s">
        <v>81</v>
      </c>
      <c r="B42" s="108" t="s">
        <v>156</v>
      </c>
      <c r="C42" s="108" t="s">
        <v>82</v>
      </c>
      <c r="D42" s="108" t="s">
        <v>83</v>
      </c>
      <c r="E42" s="108" t="s">
        <v>69</v>
      </c>
      <c r="F42" s="109">
        <v>672321</v>
      </c>
      <c r="G42" s="110">
        <v>415000</v>
      </c>
      <c r="H42" s="108" t="s">
        <v>68</v>
      </c>
      <c r="I42" s="108" t="s">
        <v>117</v>
      </c>
      <c r="J42" s="111">
        <v>45138</v>
      </c>
    </row>
    <row r="43" spans="1:10" ht="15">
      <c r="A43" s="108" t="s">
        <v>81</v>
      </c>
      <c r="B43" s="108" t="s">
        <v>156</v>
      </c>
      <c r="C43" s="108" t="s">
        <v>82</v>
      </c>
      <c r="D43" s="108" t="s">
        <v>83</v>
      </c>
      <c r="E43" s="108" t="s">
        <v>69</v>
      </c>
      <c r="F43" s="109">
        <v>671785</v>
      </c>
      <c r="G43" s="110">
        <v>310000</v>
      </c>
      <c r="H43" s="108" t="s">
        <v>68</v>
      </c>
      <c r="I43" s="108" t="s">
        <v>117</v>
      </c>
      <c r="J43" s="111">
        <v>45121</v>
      </c>
    </row>
    <row r="44" spans="1:10" ht="15">
      <c r="A44" s="108" t="s">
        <v>81</v>
      </c>
      <c r="B44" s="108" t="s">
        <v>156</v>
      </c>
      <c r="C44" s="108" t="s">
        <v>82</v>
      </c>
      <c r="D44" s="108" t="s">
        <v>83</v>
      </c>
      <c r="E44" s="108" t="s">
        <v>69</v>
      </c>
      <c r="F44" s="109">
        <v>671721</v>
      </c>
      <c r="G44" s="110">
        <v>350000</v>
      </c>
      <c r="H44" s="108" t="s">
        <v>68</v>
      </c>
      <c r="I44" s="108" t="s">
        <v>117</v>
      </c>
      <c r="J44" s="111">
        <v>45119</v>
      </c>
    </row>
    <row r="45" spans="1:10" ht="15">
      <c r="A45" s="108" t="s">
        <v>78</v>
      </c>
      <c r="B45" s="108" t="s">
        <v>157</v>
      </c>
      <c r="C45" s="108" t="s">
        <v>79</v>
      </c>
      <c r="D45" s="108" t="s">
        <v>80</v>
      </c>
      <c r="E45" s="108" t="s">
        <v>66</v>
      </c>
      <c r="F45" s="109">
        <v>671617</v>
      </c>
      <c r="G45" s="110">
        <v>415000</v>
      </c>
      <c r="H45" s="108" t="s">
        <v>68</v>
      </c>
      <c r="I45" s="108" t="s">
        <v>117</v>
      </c>
      <c r="J45" s="111">
        <v>45117</v>
      </c>
    </row>
    <row r="46" spans="1:10" ht="15">
      <c r="A46" s="108" t="s">
        <v>58</v>
      </c>
      <c r="B46" s="108" t="s">
        <v>158</v>
      </c>
      <c r="C46" s="108" t="s">
        <v>74</v>
      </c>
      <c r="D46" s="108" t="s">
        <v>75</v>
      </c>
      <c r="E46" s="108" t="s">
        <v>69</v>
      </c>
      <c r="F46" s="109">
        <v>672028</v>
      </c>
      <c r="G46" s="110">
        <v>304247</v>
      </c>
      <c r="H46" s="108" t="s">
        <v>68</v>
      </c>
      <c r="I46" s="108" t="s">
        <v>117</v>
      </c>
      <c r="J46" s="111">
        <v>45128</v>
      </c>
    </row>
    <row r="47" spans="1:10" ht="15">
      <c r="A47" s="108" t="s">
        <v>58</v>
      </c>
      <c r="B47" s="108" t="s">
        <v>158</v>
      </c>
      <c r="C47" s="108" t="s">
        <v>59</v>
      </c>
      <c r="D47" s="108" t="s">
        <v>60</v>
      </c>
      <c r="E47" s="108" t="s">
        <v>69</v>
      </c>
      <c r="F47" s="109">
        <v>672014</v>
      </c>
      <c r="G47" s="110">
        <v>230000</v>
      </c>
      <c r="H47" s="108" t="s">
        <v>68</v>
      </c>
      <c r="I47" s="108" t="s">
        <v>117</v>
      </c>
      <c r="J47" s="111">
        <v>45128</v>
      </c>
    </row>
    <row r="48" spans="1:10" ht="15">
      <c r="A48" s="108" t="s">
        <v>58</v>
      </c>
      <c r="B48" s="108" t="s">
        <v>158</v>
      </c>
      <c r="C48" s="108" t="s">
        <v>74</v>
      </c>
      <c r="D48" s="108" t="s">
        <v>76</v>
      </c>
      <c r="E48" s="108" t="s">
        <v>69</v>
      </c>
      <c r="F48" s="109">
        <v>672054</v>
      </c>
      <c r="G48" s="110">
        <v>345000</v>
      </c>
      <c r="H48" s="108" t="s">
        <v>68</v>
      </c>
      <c r="I48" s="108" t="s">
        <v>117</v>
      </c>
      <c r="J48" s="111">
        <v>45128</v>
      </c>
    </row>
    <row r="49" spans="1:10" ht="15">
      <c r="A49" s="108" t="s">
        <v>58</v>
      </c>
      <c r="B49" s="108" t="s">
        <v>158</v>
      </c>
      <c r="C49" s="108" t="s">
        <v>59</v>
      </c>
      <c r="D49" s="108" t="s">
        <v>60</v>
      </c>
      <c r="E49" s="108" t="s">
        <v>69</v>
      </c>
      <c r="F49" s="109">
        <v>672004</v>
      </c>
      <c r="G49" s="110">
        <v>275000</v>
      </c>
      <c r="H49" s="108" t="s">
        <v>68</v>
      </c>
      <c r="I49" s="108" t="s">
        <v>117</v>
      </c>
      <c r="J49" s="111">
        <v>45128</v>
      </c>
    </row>
    <row r="50" spans="1:10" ht="15">
      <c r="A50" s="108" t="s">
        <v>58</v>
      </c>
      <c r="B50" s="108" t="s">
        <v>158</v>
      </c>
      <c r="C50" s="108" t="s">
        <v>74</v>
      </c>
      <c r="D50" s="108" t="s">
        <v>76</v>
      </c>
      <c r="E50" s="108" t="s">
        <v>69</v>
      </c>
      <c r="F50" s="109">
        <v>671996</v>
      </c>
      <c r="G50" s="110">
        <v>320000</v>
      </c>
      <c r="H50" s="108" t="s">
        <v>68</v>
      </c>
      <c r="I50" s="108" t="s">
        <v>117</v>
      </c>
      <c r="J50" s="111">
        <v>45127</v>
      </c>
    </row>
    <row r="51" spans="1:10" ht="15">
      <c r="A51" s="108" t="s">
        <v>58</v>
      </c>
      <c r="B51" s="108" t="s">
        <v>158</v>
      </c>
      <c r="C51" s="108" t="s">
        <v>54</v>
      </c>
      <c r="D51" s="108" t="s">
        <v>67</v>
      </c>
      <c r="E51" s="108" t="s">
        <v>73</v>
      </c>
      <c r="F51" s="109">
        <v>671976</v>
      </c>
      <c r="G51" s="110">
        <v>218000</v>
      </c>
      <c r="H51" s="108" t="s">
        <v>68</v>
      </c>
      <c r="I51" s="108" t="s">
        <v>117</v>
      </c>
      <c r="J51" s="111">
        <v>45127</v>
      </c>
    </row>
    <row r="52" spans="1:10" ht="15">
      <c r="A52" s="108" t="s">
        <v>58</v>
      </c>
      <c r="B52" s="108" t="s">
        <v>158</v>
      </c>
      <c r="C52" s="108" t="s">
        <v>56</v>
      </c>
      <c r="D52" s="108" t="s">
        <v>61</v>
      </c>
      <c r="E52" s="108" t="s">
        <v>69</v>
      </c>
      <c r="F52" s="109">
        <v>671951</v>
      </c>
      <c r="G52" s="110">
        <v>384900</v>
      </c>
      <c r="H52" s="108" t="s">
        <v>68</v>
      </c>
      <c r="I52" s="108" t="s">
        <v>117</v>
      </c>
      <c r="J52" s="111">
        <v>45126</v>
      </c>
    </row>
    <row r="53" spans="1:10" ht="15">
      <c r="A53" s="108" t="s">
        <v>58</v>
      </c>
      <c r="B53" s="108" t="s">
        <v>158</v>
      </c>
      <c r="C53" s="108" t="s">
        <v>101</v>
      </c>
      <c r="D53" s="108" t="s">
        <v>102</v>
      </c>
      <c r="E53" s="108" t="s">
        <v>73</v>
      </c>
      <c r="F53" s="109">
        <v>671794</v>
      </c>
      <c r="G53" s="110">
        <v>4000000</v>
      </c>
      <c r="H53" s="108" t="s">
        <v>68</v>
      </c>
      <c r="I53" s="108" t="s">
        <v>117</v>
      </c>
      <c r="J53" s="111">
        <v>45121</v>
      </c>
    </row>
    <row r="54" spans="1:10" ht="15">
      <c r="A54" s="108" t="s">
        <v>58</v>
      </c>
      <c r="B54" s="108" t="s">
        <v>158</v>
      </c>
      <c r="C54" s="108" t="s">
        <v>59</v>
      </c>
      <c r="D54" s="108" t="s">
        <v>60</v>
      </c>
      <c r="E54" s="108" t="s">
        <v>69</v>
      </c>
      <c r="F54" s="109">
        <v>671631</v>
      </c>
      <c r="G54" s="110">
        <v>354000</v>
      </c>
      <c r="H54" s="108" t="s">
        <v>68</v>
      </c>
      <c r="I54" s="108" t="s">
        <v>117</v>
      </c>
      <c r="J54" s="111">
        <v>45117</v>
      </c>
    </row>
    <row r="55" spans="1:10" ht="15">
      <c r="A55" s="108" t="s">
        <v>58</v>
      </c>
      <c r="B55" s="108" t="s">
        <v>158</v>
      </c>
      <c r="C55" s="108" t="s">
        <v>74</v>
      </c>
      <c r="D55" s="108" t="s">
        <v>84</v>
      </c>
      <c r="E55" s="108" t="s">
        <v>69</v>
      </c>
      <c r="F55" s="109">
        <v>671638</v>
      </c>
      <c r="G55" s="110">
        <v>1707000</v>
      </c>
      <c r="H55" s="108" t="s">
        <v>68</v>
      </c>
      <c r="I55" s="108" t="s">
        <v>117</v>
      </c>
      <c r="J55" s="111">
        <v>45117</v>
      </c>
    </row>
    <row r="56" spans="1:10" ht="15">
      <c r="A56" s="108" t="s">
        <v>58</v>
      </c>
      <c r="B56" s="108" t="s">
        <v>158</v>
      </c>
      <c r="C56" s="108" t="s">
        <v>59</v>
      </c>
      <c r="D56" s="108" t="s">
        <v>60</v>
      </c>
      <c r="E56" s="108" t="s">
        <v>66</v>
      </c>
      <c r="F56" s="109">
        <v>671697</v>
      </c>
      <c r="G56" s="110">
        <v>210000</v>
      </c>
      <c r="H56" s="108" t="s">
        <v>68</v>
      </c>
      <c r="I56" s="108" t="s">
        <v>117</v>
      </c>
      <c r="J56" s="111">
        <v>45119</v>
      </c>
    </row>
    <row r="57" spans="1:10" ht="15">
      <c r="A57" s="108" t="s">
        <v>58</v>
      </c>
      <c r="B57" s="108" t="s">
        <v>158</v>
      </c>
      <c r="C57" s="108" t="s">
        <v>74</v>
      </c>
      <c r="D57" s="108" t="s">
        <v>92</v>
      </c>
      <c r="E57" s="108" t="s">
        <v>69</v>
      </c>
      <c r="F57" s="109">
        <v>671726</v>
      </c>
      <c r="G57" s="110">
        <v>1075000</v>
      </c>
      <c r="H57" s="108" t="s">
        <v>68</v>
      </c>
      <c r="I57" s="108" t="s">
        <v>117</v>
      </c>
      <c r="J57" s="111">
        <v>45119</v>
      </c>
    </row>
    <row r="58" spans="1:10" ht="15">
      <c r="A58" s="108" t="s">
        <v>58</v>
      </c>
      <c r="B58" s="108" t="s">
        <v>158</v>
      </c>
      <c r="C58" s="108" t="s">
        <v>96</v>
      </c>
      <c r="D58" s="108" t="s">
        <v>97</v>
      </c>
      <c r="E58" s="108" t="s">
        <v>69</v>
      </c>
      <c r="F58" s="109">
        <v>671739</v>
      </c>
      <c r="G58" s="110">
        <v>555000</v>
      </c>
      <c r="H58" s="108" t="s">
        <v>68</v>
      </c>
      <c r="I58" s="108" t="s">
        <v>117</v>
      </c>
      <c r="J58" s="111">
        <v>45120</v>
      </c>
    </row>
    <row r="59" spans="1:10" ht="15">
      <c r="A59" s="108" t="s">
        <v>58</v>
      </c>
      <c r="B59" s="108" t="s">
        <v>158</v>
      </c>
      <c r="C59" s="108" t="s">
        <v>59</v>
      </c>
      <c r="D59" s="108" t="s">
        <v>60</v>
      </c>
      <c r="E59" s="108" t="s">
        <v>73</v>
      </c>
      <c r="F59" s="109">
        <v>671750</v>
      </c>
      <c r="G59" s="110">
        <v>70000</v>
      </c>
      <c r="H59" s="108" t="s">
        <v>68</v>
      </c>
      <c r="I59" s="108" t="s">
        <v>117</v>
      </c>
      <c r="J59" s="111">
        <v>45120</v>
      </c>
    </row>
    <row r="60" spans="1:10" ht="15">
      <c r="A60" s="108" t="s">
        <v>58</v>
      </c>
      <c r="B60" s="108" t="s">
        <v>158</v>
      </c>
      <c r="C60" s="108" t="s">
        <v>59</v>
      </c>
      <c r="D60" s="108" t="s">
        <v>60</v>
      </c>
      <c r="E60" s="108" t="s">
        <v>69</v>
      </c>
      <c r="F60" s="109">
        <v>671752</v>
      </c>
      <c r="G60" s="110">
        <v>322029.5</v>
      </c>
      <c r="H60" s="108" t="s">
        <v>68</v>
      </c>
      <c r="I60" s="108" t="s">
        <v>117</v>
      </c>
      <c r="J60" s="111">
        <v>45120</v>
      </c>
    </row>
    <row r="61" spans="1:10" ht="15">
      <c r="A61" s="108" t="s">
        <v>58</v>
      </c>
      <c r="B61" s="108" t="s">
        <v>158</v>
      </c>
      <c r="C61" s="108" t="s">
        <v>54</v>
      </c>
      <c r="D61" s="108" t="s">
        <v>70</v>
      </c>
      <c r="E61" s="108" t="s">
        <v>73</v>
      </c>
      <c r="F61" s="109">
        <v>671754</v>
      </c>
      <c r="G61" s="110">
        <v>94500</v>
      </c>
      <c r="H61" s="108" t="s">
        <v>68</v>
      </c>
      <c r="I61" s="108" t="s">
        <v>117</v>
      </c>
      <c r="J61" s="111">
        <v>45120</v>
      </c>
    </row>
    <row r="62" spans="1:10" ht="15">
      <c r="A62" s="108" t="s">
        <v>58</v>
      </c>
      <c r="B62" s="108" t="s">
        <v>158</v>
      </c>
      <c r="C62" s="108" t="s">
        <v>56</v>
      </c>
      <c r="D62" s="108" t="s">
        <v>61</v>
      </c>
      <c r="E62" s="108" t="s">
        <v>73</v>
      </c>
      <c r="F62" s="109">
        <v>671842</v>
      </c>
      <c r="G62" s="110">
        <v>135000</v>
      </c>
      <c r="H62" s="108" t="s">
        <v>68</v>
      </c>
      <c r="I62" s="108" t="s">
        <v>117</v>
      </c>
      <c r="J62" s="111">
        <v>45124</v>
      </c>
    </row>
    <row r="63" spans="1:10" ht="15">
      <c r="A63" s="108" t="s">
        <v>58</v>
      </c>
      <c r="B63" s="108" t="s">
        <v>158</v>
      </c>
      <c r="C63" s="108" t="s">
        <v>56</v>
      </c>
      <c r="D63" s="108" t="s">
        <v>61</v>
      </c>
      <c r="E63" s="108" t="s">
        <v>69</v>
      </c>
      <c r="F63" s="109">
        <v>671776</v>
      </c>
      <c r="G63" s="110">
        <v>350000</v>
      </c>
      <c r="H63" s="108" t="s">
        <v>68</v>
      </c>
      <c r="I63" s="108" t="s">
        <v>117</v>
      </c>
      <c r="J63" s="111">
        <v>45121</v>
      </c>
    </row>
    <row r="64" spans="1:10" ht="15">
      <c r="A64" s="108" t="s">
        <v>58</v>
      </c>
      <c r="B64" s="108" t="s">
        <v>158</v>
      </c>
      <c r="C64" s="108" t="s">
        <v>74</v>
      </c>
      <c r="D64" s="108" t="s">
        <v>106</v>
      </c>
      <c r="E64" s="108" t="s">
        <v>73</v>
      </c>
      <c r="F64" s="109">
        <v>671944</v>
      </c>
      <c r="G64" s="110">
        <v>3600000</v>
      </c>
      <c r="H64" s="108" t="s">
        <v>68</v>
      </c>
      <c r="I64" s="108" t="s">
        <v>117</v>
      </c>
      <c r="J64" s="111">
        <v>45126</v>
      </c>
    </row>
    <row r="65" spans="1:10" ht="15">
      <c r="A65" s="108" t="s">
        <v>58</v>
      </c>
      <c r="B65" s="108" t="s">
        <v>158</v>
      </c>
      <c r="C65" s="108" t="s">
        <v>59</v>
      </c>
      <c r="D65" s="108" t="s">
        <v>60</v>
      </c>
      <c r="E65" s="108" t="s">
        <v>73</v>
      </c>
      <c r="F65" s="109">
        <v>671809</v>
      </c>
      <c r="G65" s="110">
        <v>45000</v>
      </c>
      <c r="H65" s="108" t="s">
        <v>68</v>
      </c>
      <c r="I65" s="108" t="s">
        <v>117</v>
      </c>
      <c r="J65" s="111">
        <v>45121</v>
      </c>
    </row>
    <row r="66" spans="1:10" ht="15">
      <c r="A66" s="108" t="s">
        <v>58</v>
      </c>
      <c r="B66" s="108" t="s">
        <v>158</v>
      </c>
      <c r="C66" s="108" t="s">
        <v>56</v>
      </c>
      <c r="D66" s="108" t="s">
        <v>61</v>
      </c>
      <c r="E66" s="108" t="s">
        <v>69</v>
      </c>
      <c r="F66" s="109">
        <v>671822</v>
      </c>
      <c r="G66" s="110">
        <v>308000</v>
      </c>
      <c r="H66" s="108" t="s">
        <v>68</v>
      </c>
      <c r="I66" s="108" t="s">
        <v>117</v>
      </c>
      <c r="J66" s="111">
        <v>45124</v>
      </c>
    </row>
    <row r="67" spans="1:10" ht="15">
      <c r="A67" s="108" t="s">
        <v>58</v>
      </c>
      <c r="B67" s="108" t="s">
        <v>158</v>
      </c>
      <c r="C67" s="108" t="s">
        <v>64</v>
      </c>
      <c r="D67" s="108" t="s">
        <v>104</v>
      </c>
      <c r="E67" s="108" t="s">
        <v>69</v>
      </c>
      <c r="F67" s="109">
        <v>671859</v>
      </c>
      <c r="G67" s="110">
        <v>318000</v>
      </c>
      <c r="H67" s="108" t="s">
        <v>68</v>
      </c>
      <c r="I67" s="108" t="s">
        <v>117</v>
      </c>
      <c r="J67" s="111">
        <v>45124</v>
      </c>
    </row>
    <row r="68" spans="1:10" ht="15">
      <c r="A68" s="108" t="s">
        <v>58</v>
      </c>
      <c r="B68" s="108" t="s">
        <v>158</v>
      </c>
      <c r="C68" s="108" t="s">
        <v>59</v>
      </c>
      <c r="D68" s="108" t="s">
        <v>60</v>
      </c>
      <c r="E68" s="108" t="s">
        <v>69</v>
      </c>
      <c r="F68" s="109">
        <v>671870</v>
      </c>
      <c r="G68" s="110">
        <v>82000</v>
      </c>
      <c r="H68" s="108" t="s">
        <v>68</v>
      </c>
      <c r="I68" s="108" t="s">
        <v>117</v>
      </c>
      <c r="J68" s="111">
        <v>45124</v>
      </c>
    </row>
    <row r="69" spans="1:10" ht="15">
      <c r="A69" s="108" t="s">
        <v>58</v>
      </c>
      <c r="B69" s="108" t="s">
        <v>158</v>
      </c>
      <c r="C69" s="108" t="s">
        <v>59</v>
      </c>
      <c r="D69" s="108" t="s">
        <v>60</v>
      </c>
      <c r="E69" s="108" t="s">
        <v>73</v>
      </c>
      <c r="F69" s="109">
        <v>671878</v>
      </c>
      <c r="G69" s="110">
        <v>27000</v>
      </c>
      <c r="H69" s="108" t="s">
        <v>68</v>
      </c>
      <c r="I69" s="108" t="s">
        <v>117</v>
      </c>
      <c r="J69" s="111">
        <v>45125</v>
      </c>
    </row>
    <row r="70" spans="1:10" ht="15">
      <c r="A70" s="108" t="s">
        <v>58</v>
      </c>
      <c r="B70" s="108" t="s">
        <v>158</v>
      </c>
      <c r="C70" s="108" t="s">
        <v>64</v>
      </c>
      <c r="D70" s="108" t="s">
        <v>65</v>
      </c>
      <c r="E70" s="108" t="s">
        <v>69</v>
      </c>
      <c r="F70" s="109">
        <v>671884</v>
      </c>
      <c r="G70" s="110">
        <v>280000</v>
      </c>
      <c r="H70" s="108" t="s">
        <v>68</v>
      </c>
      <c r="I70" s="108" t="s">
        <v>117</v>
      </c>
      <c r="J70" s="111">
        <v>45125</v>
      </c>
    </row>
    <row r="71" spans="1:10" ht="15">
      <c r="A71" s="108" t="s">
        <v>58</v>
      </c>
      <c r="B71" s="108" t="s">
        <v>158</v>
      </c>
      <c r="C71" s="108" t="s">
        <v>74</v>
      </c>
      <c r="D71" s="108" t="s">
        <v>105</v>
      </c>
      <c r="E71" s="108" t="s">
        <v>73</v>
      </c>
      <c r="F71" s="109">
        <v>671899</v>
      </c>
      <c r="G71" s="110">
        <v>45000</v>
      </c>
      <c r="H71" s="108" t="s">
        <v>68</v>
      </c>
      <c r="I71" s="108" t="s">
        <v>117</v>
      </c>
      <c r="J71" s="111">
        <v>45125</v>
      </c>
    </row>
    <row r="72" spans="1:10" ht="15">
      <c r="A72" s="108" t="s">
        <v>58</v>
      </c>
      <c r="B72" s="108" t="s">
        <v>158</v>
      </c>
      <c r="C72" s="108" t="s">
        <v>56</v>
      </c>
      <c r="D72" s="108" t="s">
        <v>61</v>
      </c>
      <c r="E72" s="108" t="s">
        <v>69</v>
      </c>
      <c r="F72" s="109">
        <v>671907</v>
      </c>
      <c r="G72" s="110">
        <v>439000</v>
      </c>
      <c r="H72" s="108" t="s">
        <v>68</v>
      </c>
      <c r="I72" s="108" t="s">
        <v>117</v>
      </c>
      <c r="J72" s="111">
        <v>45125</v>
      </c>
    </row>
    <row r="73" spans="1:10" ht="15">
      <c r="A73" s="108" t="s">
        <v>58</v>
      </c>
      <c r="B73" s="108" t="s">
        <v>158</v>
      </c>
      <c r="C73" s="108" t="s">
        <v>56</v>
      </c>
      <c r="D73" s="108" t="s">
        <v>61</v>
      </c>
      <c r="E73" s="108" t="s">
        <v>69</v>
      </c>
      <c r="F73" s="109">
        <v>671769</v>
      </c>
      <c r="G73" s="110">
        <v>380000</v>
      </c>
      <c r="H73" s="108" t="s">
        <v>68</v>
      </c>
      <c r="I73" s="108" t="s">
        <v>117</v>
      </c>
      <c r="J73" s="111">
        <v>45121</v>
      </c>
    </row>
    <row r="74" spans="1:10" ht="15">
      <c r="A74" s="108" t="s">
        <v>58</v>
      </c>
      <c r="B74" s="108" t="s">
        <v>158</v>
      </c>
      <c r="C74" s="108" t="s">
        <v>74</v>
      </c>
      <c r="D74" s="108" t="s">
        <v>77</v>
      </c>
      <c r="E74" s="108" t="s">
        <v>69</v>
      </c>
      <c r="F74" s="109">
        <v>671598</v>
      </c>
      <c r="G74" s="110">
        <v>265000</v>
      </c>
      <c r="H74" s="108" t="s">
        <v>68</v>
      </c>
      <c r="I74" s="108" t="s">
        <v>117</v>
      </c>
      <c r="J74" s="111">
        <v>45114</v>
      </c>
    </row>
    <row r="75" spans="1:10" ht="15">
      <c r="A75" s="108" t="s">
        <v>58</v>
      </c>
      <c r="B75" s="108" t="s">
        <v>158</v>
      </c>
      <c r="C75" s="108" t="s">
        <v>59</v>
      </c>
      <c r="D75" s="108" t="s">
        <v>60</v>
      </c>
      <c r="E75" s="108" t="s">
        <v>69</v>
      </c>
      <c r="F75" s="109">
        <v>671462</v>
      </c>
      <c r="G75" s="110">
        <v>430000</v>
      </c>
      <c r="H75" s="108" t="s">
        <v>68</v>
      </c>
      <c r="I75" s="108" t="s">
        <v>117</v>
      </c>
      <c r="J75" s="111">
        <v>45110</v>
      </c>
    </row>
    <row r="76" spans="1:10" ht="15">
      <c r="A76" s="108" t="s">
        <v>58</v>
      </c>
      <c r="B76" s="108" t="s">
        <v>158</v>
      </c>
      <c r="C76" s="108" t="s">
        <v>59</v>
      </c>
      <c r="D76" s="108" t="s">
        <v>60</v>
      </c>
      <c r="E76" s="108" t="s">
        <v>73</v>
      </c>
      <c r="F76" s="109">
        <v>672072</v>
      </c>
      <c r="G76" s="110">
        <v>245000</v>
      </c>
      <c r="H76" s="108" t="s">
        <v>68</v>
      </c>
      <c r="I76" s="108" t="s">
        <v>117</v>
      </c>
      <c r="J76" s="111">
        <v>45131</v>
      </c>
    </row>
    <row r="77" spans="1:10" ht="15">
      <c r="A77" s="108" t="s">
        <v>58</v>
      </c>
      <c r="B77" s="108" t="s">
        <v>158</v>
      </c>
      <c r="C77" s="108" t="s">
        <v>64</v>
      </c>
      <c r="D77" s="108" t="s">
        <v>65</v>
      </c>
      <c r="E77" s="108" t="s">
        <v>69</v>
      </c>
      <c r="F77" s="109">
        <v>671503</v>
      </c>
      <c r="G77" s="110">
        <v>364000</v>
      </c>
      <c r="H77" s="108" t="s">
        <v>68</v>
      </c>
      <c r="I77" s="108" t="s">
        <v>117</v>
      </c>
      <c r="J77" s="111">
        <v>45112</v>
      </c>
    </row>
    <row r="78" spans="1:10" ht="15">
      <c r="A78" s="108" t="s">
        <v>58</v>
      </c>
      <c r="B78" s="108" t="s">
        <v>158</v>
      </c>
      <c r="C78" s="108" t="s">
        <v>59</v>
      </c>
      <c r="D78" s="108" t="s">
        <v>60</v>
      </c>
      <c r="E78" s="108" t="s">
        <v>73</v>
      </c>
      <c r="F78" s="109">
        <v>672065</v>
      </c>
      <c r="G78" s="110">
        <v>12000</v>
      </c>
      <c r="H78" s="108" t="s">
        <v>68</v>
      </c>
      <c r="I78" s="108" t="s">
        <v>117</v>
      </c>
      <c r="J78" s="111">
        <v>45131</v>
      </c>
    </row>
    <row r="79" spans="1:10" ht="15">
      <c r="A79" s="108" t="s">
        <v>58</v>
      </c>
      <c r="B79" s="108" t="s">
        <v>158</v>
      </c>
      <c r="C79" s="108" t="s">
        <v>59</v>
      </c>
      <c r="D79" s="108" t="s">
        <v>60</v>
      </c>
      <c r="E79" s="108" t="s">
        <v>69</v>
      </c>
      <c r="F79" s="109">
        <v>671507</v>
      </c>
      <c r="G79" s="110">
        <v>325000</v>
      </c>
      <c r="H79" s="108" t="s">
        <v>68</v>
      </c>
      <c r="I79" s="108" t="s">
        <v>117</v>
      </c>
      <c r="J79" s="111">
        <v>45112</v>
      </c>
    </row>
    <row r="80" spans="1:10" ht="15">
      <c r="A80" s="108" t="s">
        <v>58</v>
      </c>
      <c r="B80" s="108" t="s">
        <v>158</v>
      </c>
      <c r="C80" s="108" t="s">
        <v>54</v>
      </c>
      <c r="D80" s="108" t="s">
        <v>67</v>
      </c>
      <c r="E80" s="108" t="s">
        <v>66</v>
      </c>
      <c r="F80" s="109">
        <v>671525</v>
      </c>
      <c r="G80" s="110">
        <v>140000</v>
      </c>
      <c r="H80" s="108" t="s">
        <v>68</v>
      </c>
      <c r="I80" s="108" t="s">
        <v>117</v>
      </c>
      <c r="J80" s="111">
        <v>45113</v>
      </c>
    </row>
    <row r="81" spans="1:10" ht="15">
      <c r="A81" s="108" t="s">
        <v>58</v>
      </c>
      <c r="B81" s="108" t="s">
        <v>158</v>
      </c>
      <c r="C81" s="108" t="s">
        <v>54</v>
      </c>
      <c r="D81" s="108" t="s">
        <v>70</v>
      </c>
      <c r="E81" s="108" t="s">
        <v>69</v>
      </c>
      <c r="F81" s="109">
        <v>671533</v>
      </c>
      <c r="G81" s="110">
        <v>387000</v>
      </c>
      <c r="H81" s="108" t="s">
        <v>68</v>
      </c>
      <c r="I81" s="108" t="s">
        <v>117</v>
      </c>
      <c r="J81" s="111">
        <v>45113</v>
      </c>
    </row>
    <row r="82" spans="1:10" ht="15">
      <c r="A82" s="108" t="s">
        <v>58</v>
      </c>
      <c r="B82" s="108" t="s">
        <v>158</v>
      </c>
      <c r="C82" s="108" t="s">
        <v>59</v>
      </c>
      <c r="D82" s="108" t="s">
        <v>60</v>
      </c>
      <c r="E82" s="108" t="s">
        <v>73</v>
      </c>
      <c r="F82" s="109">
        <v>671540</v>
      </c>
      <c r="G82" s="110">
        <v>22222</v>
      </c>
      <c r="H82" s="108" t="s">
        <v>68</v>
      </c>
      <c r="I82" s="108" t="s">
        <v>117</v>
      </c>
      <c r="J82" s="111">
        <v>45113</v>
      </c>
    </row>
    <row r="83" spans="1:10" ht="15">
      <c r="A83" s="108" t="s">
        <v>58</v>
      </c>
      <c r="B83" s="108" t="s">
        <v>158</v>
      </c>
      <c r="C83" s="108" t="s">
        <v>74</v>
      </c>
      <c r="D83" s="108" t="s">
        <v>75</v>
      </c>
      <c r="E83" s="108" t="s">
        <v>69</v>
      </c>
      <c r="F83" s="109">
        <v>671550</v>
      </c>
      <c r="G83" s="110">
        <v>374000</v>
      </c>
      <c r="H83" s="108" t="s">
        <v>68</v>
      </c>
      <c r="I83" s="108" t="s">
        <v>117</v>
      </c>
      <c r="J83" s="111">
        <v>45113</v>
      </c>
    </row>
    <row r="84" spans="1:10" ht="15">
      <c r="A84" s="108" t="s">
        <v>58</v>
      </c>
      <c r="B84" s="108" t="s">
        <v>158</v>
      </c>
      <c r="C84" s="108" t="s">
        <v>54</v>
      </c>
      <c r="D84" s="108" t="s">
        <v>116</v>
      </c>
      <c r="E84" s="108" t="s">
        <v>69</v>
      </c>
      <c r="F84" s="109">
        <v>672297</v>
      </c>
      <c r="G84" s="110">
        <v>449000</v>
      </c>
      <c r="H84" s="108" t="s">
        <v>68</v>
      </c>
      <c r="I84" s="108" t="s">
        <v>117</v>
      </c>
      <c r="J84" s="111">
        <v>45138</v>
      </c>
    </row>
    <row r="85" spans="1:10" ht="15">
      <c r="A85" s="108" t="s">
        <v>58</v>
      </c>
      <c r="B85" s="108" t="s">
        <v>158</v>
      </c>
      <c r="C85" s="108" t="s">
        <v>74</v>
      </c>
      <c r="D85" s="108" t="s">
        <v>76</v>
      </c>
      <c r="E85" s="108" t="s">
        <v>69</v>
      </c>
      <c r="F85" s="109">
        <v>671588</v>
      </c>
      <c r="G85" s="110">
        <v>322000</v>
      </c>
      <c r="H85" s="108" t="s">
        <v>68</v>
      </c>
      <c r="I85" s="108" t="s">
        <v>117</v>
      </c>
      <c r="J85" s="111">
        <v>45114</v>
      </c>
    </row>
    <row r="86" spans="1:10" ht="15">
      <c r="A86" s="108" t="s">
        <v>58</v>
      </c>
      <c r="B86" s="108" t="s">
        <v>158</v>
      </c>
      <c r="C86" s="108" t="s">
        <v>56</v>
      </c>
      <c r="D86" s="108" t="s">
        <v>61</v>
      </c>
      <c r="E86" s="108" t="s">
        <v>69</v>
      </c>
      <c r="F86" s="109">
        <v>671492</v>
      </c>
      <c r="G86" s="110">
        <v>425000</v>
      </c>
      <c r="H86" s="108" t="s">
        <v>68</v>
      </c>
      <c r="I86" s="108" t="s">
        <v>117</v>
      </c>
      <c r="J86" s="111">
        <v>45112</v>
      </c>
    </row>
    <row r="87" spans="1:10" ht="15">
      <c r="A87" s="108" t="s">
        <v>58</v>
      </c>
      <c r="B87" s="108" t="s">
        <v>158</v>
      </c>
      <c r="C87" s="108" t="s">
        <v>54</v>
      </c>
      <c r="D87" s="108" t="s">
        <v>70</v>
      </c>
      <c r="E87" s="108" t="s">
        <v>66</v>
      </c>
      <c r="F87" s="109">
        <v>671600</v>
      </c>
      <c r="G87" s="110">
        <v>305000</v>
      </c>
      <c r="H87" s="108" t="s">
        <v>68</v>
      </c>
      <c r="I87" s="108" t="s">
        <v>117</v>
      </c>
      <c r="J87" s="111">
        <v>45114</v>
      </c>
    </row>
    <row r="88" spans="1:10" ht="15">
      <c r="A88" s="108" t="s">
        <v>58</v>
      </c>
      <c r="B88" s="108" t="s">
        <v>158</v>
      </c>
      <c r="C88" s="108" t="s">
        <v>74</v>
      </c>
      <c r="D88" s="108" t="s">
        <v>76</v>
      </c>
      <c r="E88" s="108" t="s">
        <v>69</v>
      </c>
      <c r="F88" s="109">
        <v>671614</v>
      </c>
      <c r="G88" s="110">
        <v>289100</v>
      </c>
      <c r="H88" s="108" t="s">
        <v>68</v>
      </c>
      <c r="I88" s="108" t="s">
        <v>117</v>
      </c>
      <c r="J88" s="111">
        <v>45117</v>
      </c>
    </row>
    <row r="89" spans="1:10" ht="15">
      <c r="A89" s="108" t="s">
        <v>58</v>
      </c>
      <c r="B89" s="108" t="s">
        <v>158</v>
      </c>
      <c r="C89" s="108" t="s">
        <v>59</v>
      </c>
      <c r="D89" s="108" t="s">
        <v>60</v>
      </c>
      <c r="E89" s="108" t="s">
        <v>73</v>
      </c>
      <c r="F89" s="109">
        <v>672301</v>
      </c>
      <c r="G89" s="110">
        <v>82500</v>
      </c>
      <c r="H89" s="108" t="s">
        <v>68</v>
      </c>
      <c r="I89" s="108" t="s">
        <v>117</v>
      </c>
      <c r="J89" s="111">
        <v>45138</v>
      </c>
    </row>
    <row r="90" spans="1:10" ht="15">
      <c r="A90" s="108" t="s">
        <v>58</v>
      </c>
      <c r="B90" s="108" t="s">
        <v>158</v>
      </c>
      <c r="C90" s="108" t="s">
        <v>59</v>
      </c>
      <c r="D90" s="108" t="s">
        <v>60</v>
      </c>
      <c r="E90" s="108" t="s">
        <v>69</v>
      </c>
      <c r="F90" s="109">
        <v>672318</v>
      </c>
      <c r="G90" s="110">
        <v>269000</v>
      </c>
      <c r="H90" s="108" t="s">
        <v>68</v>
      </c>
      <c r="I90" s="108" t="s">
        <v>117</v>
      </c>
      <c r="J90" s="111">
        <v>45138</v>
      </c>
    </row>
    <row r="91" spans="1:10" ht="15">
      <c r="A91" s="108" t="s">
        <v>58</v>
      </c>
      <c r="B91" s="108" t="s">
        <v>158</v>
      </c>
      <c r="C91" s="108" t="s">
        <v>59</v>
      </c>
      <c r="D91" s="108" t="s">
        <v>60</v>
      </c>
      <c r="E91" s="108" t="s">
        <v>69</v>
      </c>
      <c r="F91" s="109">
        <v>672331</v>
      </c>
      <c r="G91" s="110">
        <v>300000</v>
      </c>
      <c r="H91" s="108" t="s">
        <v>68</v>
      </c>
      <c r="I91" s="108" t="s">
        <v>117</v>
      </c>
      <c r="J91" s="111">
        <v>45138</v>
      </c>
    </row>
    <row r="92" spans="1:10" ht="15">
      <c r="A92" s="108" t="s">
        <v>58</v>
      </c>
      <c r="B92" s="108" t="s">
        <v>158</v>
      </c>
      <c r="C92" s="108" t="s">
        <v>56</v>
      </c>
      <c r="D92" s="108" t="s">
        <v>61</v>
      </c>
      <c r="E92" s="108" t="s">
        <v>69</v>
      </c>
      <c r="F92" s="109">
        <v>672349</v>
      </c>
      <c r="G92" s="110">
        <v>400401</v>
      </c>
      <c r="H92" s="108" t="s">
        <v>117</v>
      </c>
      <c r="I92" s="108" t="s">
        <v>117</v>
      </c>
      <c r="J92" s="111">
        <v>45138</v>
      </c>
    </row>
    <row r="93" spans="1:10" ht="15">
      <c r="A93" s="108" t="s">
        <v>58</v>
      </c>
      <c r="B93" s="108" t="s">
        <v>158</v>
      </c>
      <c r="C93" s="108" t="s">
        <v>59</v>
      </c>
      <c r="D93" s="108" t="s">
        <v>60</v>
      </c>
      <c r="E93" s="108" t="s">
        <v>69</v>
      </c>
      <c r="F93" s="109">
        <v>672374</v>
      </c>
      <c r="G93" s="110">
        <v>429000</v>
      </c>
      <c r="H93" s="108" t="s">
        <v>68</v>
      </c>
      <c r="I93" s="108" t="s">
        <v>117</v>
      </c>
      <c r="J93" s="111">
        <v>45138</v>
      </c>
    </row>
    <row r="94" spans="1:10" ht="15">
      <c r="A94" s="108" t="s">
        <v>58</v>
      </c>
      <c r="B94" s="108" t="s">
        <v>158</v>
      </c>
      <c r="C94" s="108" t="s">
        <v>56</v>
      </c>
      <c r="D94" s="108" t="s">
        <v>61</v>
      </c>
      <c r="E94" s="108" t="s">
        <v>69</v>
      </c>
      <c r="F94" s="109">
        <v>672232</v>
      </c>
      <c r="G94" s="110">
        <v>375000</v>
      </c>
      <c r="H94" s="108" t="s">
        <v>68</v>
      </c>
      <c r="I94" s="108" t="s">
        <v>117</v>
      </c>
      <c r="J94" s="111">
        <v>45135</v>
      </c>
    </row>
    <row r="95" spans="1:10" ht="15">
      <c r="A95" s="108" t="s">
        <v>58</v>
      </c>
      <c r="B95" s="108" t="s">
        <v>158</v>
      </c>
      <c r="C95" s="108" t="s">
        <v>59</v>
      </c>
      <c r="D95" s="108" t="s">
        <v>60</v>
      </c>
      <c r="E95" s="108" t="s">
        <v>66</v>
      </c>
      <c r="F95" s="109">
        <v>672243</v>
      </c>
      <c r="G95" s="110">
        <v>387000</v>
      </c>
      <c r="H95" s="108" t="s">
        <v>68</v>
      </c>
      <c r="I95" s="108" t="s">
        <v>117</v>
      </c>
      <c r="J95" s="111">
        <v>45135</v>
      </c>
    </row>
    <row r="96" spans="1:10" ht="15">
      <c r="A96" s="108" t="s">
        <v>58</v>
      </c>
      <c r="B96" s="108" t="s">
        <v>158</v>
      </c>
      <c r="C96" s="108" t="s">
        <v>59</v>
      </c>
      <c r="D96" s="108" t="s">
        <v>60</v>
      </c>
      <c r="E96" s="108" t="s">
        <v>73</v>
      </c>
      <c r="F96" s="109">
        <v>672245</v>
      </c>
      <c r="G96" s="110">
        <v>475000</v>
      </c>
      <c r="H96" s="108" t="s">
        <v>68</v>
      </c>
      <c r="I96" s="108" t="s">
        <v>117</v>
      </c>
      <c r="J96" s="111">
        <v>45135</v>
      </c>
    </row>
    <row r="97" spans="1:10" ht="15">
      <c r="A97" s="108" t="s">
        <v>58</v>
      </c>
      <c r="B97" s="108" t="s">
        <v>158</v>
      </c>
      <c r="C97" s="108" t="s">
        <v>74</v>
      </c>
      <c r="D97" s="108" t="s">
        <v>75</v>
      </c>
      <c r="E97" s="108" t="s">
        <v>69</v>
      </c>
      <c r="F97" s="109">
        <v>671582</v>
      </c>
      <c r="G97" s="110">
        <v>367000</v>
      </c>
      <c r="H97" s="108" t="s">
        <v>68</v>
      </c>
      <c r="I97" s="108" t="s">
        <v>117</v>
      </c>
      <c r="J97" s="111">
        <v>45114</v>
      </c>
    </row>
    <row r="98" spans="1:10" ht="15">
      <c r="A98" s="108" t="s">
        <v>58</v>
      </c>
      <c r="B98" s="108" t="s">
        <v>158</v>
      </c>
      <c r="C98" s="108" t="s">
        <v>74</v>
      </c>
      <c r="D98" s="108" t="s">
        <v>76</v>
      </c>
      <c r="E98" s="108" t="s">
        <v>66</v>
      </c>
      <c r="F98" s="109">
        <v>672222</v>
      </c>
      <c r="G98" s="110">
        <v>174900</v>
      </c>
      <c r="H98" s="108" t="s">
        <v>68</v>
      </c>
      <c r="I98" s="108" t="s">
        <v>117</v>
      </c>
      <c r="J98" s="111">
        <v>45134</v>
      </c>
    </row>
    <row r="99" spans="1:10" ht="15">
      <c r="A99" s="108" t="s">
        <v>58</v>
      </c>
      <c r="B99" s="108" t="s">
        <v>158</v>
      </c>
      <c r="C99" s="108" t="s">
        <v>74</v>
      </c>
      <c r="D99" s="108" t="s">
        <v>76</v>
      </c>
      <c r="E99" s="108" t="s">
        <v>66</v>
      </c>
      <c r="F99" s="109">
        <v>672180</v>
      </c>
      <c r="G99" s="110">
        <v>379400</v>
      </c>
      <c r="H99" s="108" t="s">
        <v>68</v>
      </c>
      <c r="I99" s="108" t="s">
        <v>117</v>
      </c>
      <c r="J99" s="111">
        <v>45133</v>
      </c>
    </row>
    <row r="100" spans="1:10" ht="15">
      <c r="A100" s="108" t="s">
        <v>58</v>
      </c>
      <c r="B100" s="108" t="s">
        <v>158</v>
      </c>
      <c r="C100" s="108" t="s">
        <v>74</v>
      </c>
      <c r="D100" s="108" t="s">
        <v>76</v>
      </c>
      <c r="E100" s="108" t="s">
        <v>69</v>
      </c>
      <c r="F100" s="109">
        <v>672158</v>
      </c>
      <c r="G100" s="110">
        <v>250000</v>
      </c>
      <c r="H100" s="108" t="s">
        <v>68</v>
      </c>
      <c r="I100" s="108" t="s">
        <v>117</v>
      </c>
      <c r="J100" s="111">
        <v>45133</v>
      </c>
    </row>
    <row r="101" spans="1:10" ht="15">
      <c r="A101" s="108" t="s">
        <v>58</v>
      </c>
      <c r="B101" s="108" t="s">
        <v>158</v>
      </c>
      <c r="C101" s="108" t="s">
        <v>96</v>
      </c>
      <c r="D101" s="108" t="s">
        <v>97</v>
      </c>
      <c r="E101" s="108" t="s">
        <v>73</v>
      </c>
      <c r="F101" s="109">
        <v>672205</v>
      </c>
      <c r="G101" s="110">
        <v>123500</v>
      </c>
      <c r="H101" s="108" t="s">
        <v>68</v>
      </c>
      <c r="I101" s="108" t="s">
        <v>117</v>
      </c>
      <c r="J101" s="111">
        <v>45134</v>
      </c>
    </row>
    <row r="102" spans="1:10" ht="15">
      <c r="A102" s="108" t="s">
        <v>58</v>
      </c>
      <c r="B102" s="108" t="s">
        <v>158</v>
      </c>
      <c r="C102" s="108" t="s">
        <v>74</v>
      </c>
      <c r="D102" s="108" t="s">
        <v>76</v>
      </c>
      <c r="E102" s="108" t="s">
        <v>69</v>
      </c>
      <c r="F102" s="109">
        <v>672115</v>
      </c>
      <c r="G102" s="110">
        <v>515000</v>
      </c>
      <c r="H102" s="108" t="s">
        <v>68</v>
      </c>
      <c r="I102" s="108" t="s">
        <v>117</v>
      </c>
      <c r="J102" s="111">
        <v>45132</v>
      </c>
    </row>
    <row r="103" spans="1:10" ht="15">
      <c r="A103" s="108" t="s">
        <v>58</v>
      </c>
      <c r="B103" s="108" t="s">
        <v>158</v>
      </c>
      <c r="C103" s="108" t="s">
        <v>54</v>
      </c>
      <c r="D103" s="108" t="s">
        <v>70</v>
      </c>
      <c r="E103" s="108" t="s">
        <v>69</v>
      </c>
      <c r="F103" s="109">
        <v>672166</v>
      </c>
      <c r="G103" s="110">
        <v>380000</v>
      </c>
      <c r="H103" s="108" t="s">
        <v>68</v>
      </c>
      <c r="I103" s="108" t="s">
        <v>117</v>
      </c>
      <c r="J103" s="111">
        <v>45133</v>
      </c>
    </row>
    <row r="104" spans="1:10" ht="15">
      <c r="A104" s="108" t="s">
        <v>58</v>
      </c>
      <c r="B104" s="108" t="s">
        <v>158</v>
      </c>
      <c r="C104" s="108" t="s">
        <v>64</v>
      </c>
      <c r="D104" s="108" t="s">
        <v>65</v>
      </c>
      <c r="E104" s="108" t="s">
        <v>66</v>
      </c>
      <c r="F104" s="109">
        <v>672211</v>
      </c>
      <c r="G104" s="110">
        <v>209999</v>
      </c>
      <c r="H104" s="108" t="s">
        <v>68</v>
      </c>
      <c r="I104" s="108" t="s">
        <v>117</v>
      </c>
      <c r="J104" s="111">
        <v>45134</v>
      </c>
    </row>
    <row r="105" spans="1:10" ht="15">
      <c r="A105" s="108" t="s">
        <v>58</v>
      </c>
      <c r="B105" s="108" t="s">
        <v>158</v>
      </c>
      <c r="C105" s="108" t="s">
        <v>74</v>
      </c>
      <c r="D105" s="108" t="s">
        <v>76</v>
      </c>
      <c r="E105" s="108" t="s">
        <v>66</v>
      </c>
      <c r="F105" s="109">
        <v>672225</v>
      </c>
      <c r="G105" s="110">
        <v>54900</v>
      </c>
      <c r="H105" s="108" t="s">
        <v>68</v>
      </c>
      <c r="I105" s="108" t="s">
        <v>117</v>
      </c>
      <c r="J105" s="111">
        <v>45134</v>
      </c>
    </row>
    <row r="106" spans="1:10" ht="15">
      <c r="A106" s="108" t="s">
        <v>58</v>
      </c>
      <c r="B106" s="108" t="s">
        <v>158</v>
      </c>
      <c r="C106" s="108" t="s">
        <v>59</v>
      </c>
      <c r="D106" s="108" t="s">
        <v>60</v>
      </c>
      <c r="E106" s="108" t="s">
        <v>98</v>
      </c>
      <c r="F106" s="109">
        <v>672263</v>
      </c>
      <c r="G106" s="110">
        <v>135000</v>
      </c>
      <c r="H106" s="108" t="s">
        <v>68</v>
      </c>
      <c r="I106" s="108" t="s">
        <v>117</v>
      </c>
      <c r="J106" s="111">
        <v>45135</v>
      </c>
    </row>
    <row r="107" spans="1:10" ht="15">
      <c r="A107" s="108" t="s">
        <v>58</v>
      </c>
      <c r="B107" s="108" t="s">
        <v>158</v>
      </c>
      <c r="C107" s="108" t="s">
        <v>54</v>
      </c>
      <c r="D107" s="108" t="s">
        <v>106</v>
      </c>
      <c r="E107" s="108" t="s">
        <v>69</v>
      </c>
      <c r="F107" s="109">
        <v>672282</v>
      </c>
      <c r="G107" s="110">
        <v>355000</v>
      </c>
      <c r="H107" s="108" t="s">
        <v>68</v>
      </c>
      <c r="I107" s="108" t="s">
        <v>117</v>
      </c>
      <c r="J107" s="111">
        <v>45135</v>
      </c>
    </row>
    <row r="108" spans="1:10" ht="15">
      <c r="A108" s="108" t="s">
        <v>58</v>
      </c>
      <c r="B108" s="108" t="s">
        <v>158</v>
      </c>
      <c r="C108" s="108" t="s">
        <v>56</v>
      </c>
      <c r="D108" s="108" t="s">
        <v>61</v>
      </c>
      <c r="E108" s="108" t="s">
        <v>69</v>
      </c>
      <c r="F108" s="109">
        <v>672267</v>
      </c>
      <c r="G108" s="110">
        <v>315000</v>
      </c>
      <c r="H108" s="108" t="s">
        <v>68</v>
      </c>
      <c r="I108" s="108" t="s">
        <v>117</v>
      </c>
      <c r="J108" s="111">
        <v>45135</v>
      </c>
    </row>
    <row r="109" spans="1:10" ht="15">
      <c r="A109" s="108" t="s">
        <v>58</v>
      </c>
      <c r="B109" s="108" t="s">
        <v>158</v>
      </c>
      <c r="C109" s="108" t="s">
        <v>59</v>
      </c>
      <c r="D109" s="108" t="s">
        <v>60</v>
      </c>
      <c r="E109" s="108" t="s">
        <v>69</v>
      </c>
      <c r="F109" s="109">
        <v>672095</v>
      </c>
      <c r="G109" s="110">
        <v>68900</v>
      </c>
      <c r="H109" s="108" t="s">
        <v>68</v>
      </c>
      <c r="I109" s="108" t="s">
        <v>117</v>
      </c>
      <c r="J109" s="111">
        <v>45132</v>
      </c>
    </row>
    <row r="110" spans="1:10" ht="15">
      <c r="A110" s="108" t="s">
        <v>53</v>
      </c>
      <c r="B110" s="108" t="s">
        <v>159</v>
      </c>
      <c r="C110" s="108" t="s">
        <v>56</v>
      </c>
      <c r="D110" s="108" t="s">
        <v>57</v>
      </c>
      <c r="E110" s="108" t="s">
        <v>69</v>
      </c>
      <c r="F110" s="109">
        <v>672024</v>
      </c>
      <c r="G110" s="110">
        <v>345000</v>
      </c>
      <c r="H110" s="108" t="s">
        <v>68</v>
      </c>
      <c r="I110" s="108" t="s">
        <v>117</v>
      </c>
      <c r="J110" s="111">
        <v>45128</v>
      </c>
    </row>
    <row r="111" spans="1:10" ht="15">
      <c r="A111" s="108" t="s">
        <v>53</v>
      </c>
      <c r="B111" s="108" t="s">
        <v>159</v>
      </c>
      <c r="C111" s="108" t="s">
        <v>56</v>
      </c>
      <c r="D111" s="108" t="s">
        <v>57</v>
      </c>
      <c r="E111" s="108" t="s">
        <v>69</v>
      </c>
      <c r="F111" s="109">
        <v>672305</v>
      </c>
      <c r="G111" s="110">
        <v>470000</v>
      </c>
      <c r="H111" s="108" t="s">
        <v>68</v>
      </c>
      <c r="I111" s="108" t="s">
        <v>117</v>
      </c>
      <c r="J111" s="111">
        <v>45138</v>
      </c>
    </row>
    <row r="112" spans="1:10" ht="15">
      <c r="A112" s="108" t="s">
        <v>53</v>
      </c>
      <c r="B112" s="108" t="s">
        <v>159</v>
      </c>
      <c r="C112" s="108" t="s">
        <v>54</v>
      </c>
      <c r="D112" s="108" t="s">
        <v>55</v>
      </c>
      <c r="E112" s="108" t="s">
        <v>69</v>
      </c>
      <c r="F112" s="109">
        <v>672311</v>
      </c>
      <c r="G112" s="110">
        <v>440000</v>
      </c>
      <c r="H112" s="108" t="s">
        <v>68</v>
      </c>
      <c r="I112" s="108" t="s">
        <v>117</v>
      </c>
      <c r="J112" s="111">
        <v>45138</v>
      </c>
    </row>
    <row r="113" spans="1:10" ht="15">
      <c r="A113" s="108" t="s">
        <v>53</v>
      </c>
      <c r="B113" s="108" t="s">
        <v>159</v>
      </c>
      <c r="C113" s="108" t="s">
        <v>74</v>
      </c>
      <c r="D113" s="108" t="s">
        <v>100</v>
      </c>
      <c r="E113" s="108" t="s">
        <v>98</v>
      </c>
      <c r="F113" s="109">
        <v>672316</v>
      </c>
      <c r="G113" s="110">
        <v>1100000</v>
      </c>
      <c r="H113" s="108" t="s">
        <v>68</v>
      </c>
      <c r="I113" s="108" t="s">
        <v>117</v>
      </c>
      <c r="J113" s="111">
        <v>45138</v>
      </c>
    </row>
    <row r="114" spans="1:10" ht="15">
      <c r="A114" s="108" t="s">
        <v>53</v>
      </c>
      <c r="B114" s="108" t="s">
        <v>159</v>
      </c>
      <c r="C114" s="108" t="s">
        <v>56</v>
      </c>
      <c r="D114" s="108" t="s">
        <v>57</v>
      </c>
      <c r="E114" s="108" t="s">
        <v>73</v>
      </c>
      <c r="F114" s="109">
        <v>671715</v>
      </c>
      <c r="G114" s="110">
        <v>37500</v>
      </c>
      <c r="H114" s="108" t="s">
        <v>68</v>
      </c>
      <c r="I114" s="108" t="s">
        <v>117</v>
      </c>
      <c r="J114" s="111">
        <v>45119</v>
      </c>
    </row>
    <row r="115" spans="1:10" ht="15">
      <c r="A115" s="108" t="s">
        <v>53</v>
      </c>
      <c r="B115" s="108" t="s">
        <v>159</v>
      </c>
      <c r="C115" s="108" t="s">
        <v>56</v>
      </c>
      <c r="D115" s="108" t="s">
        <v>57</v>
      </c>
      <c r="E115" s="108" t="s">
        <v>69</v>
      </c>
      <c r="F115" s="109">
        <v>671694</v>
      </c>
      <c r="G115" s="110">
        <v>489000</v>
      </c>
      <c r="H115" s="108" t="s">
        <v>68</v>
      </c>
      <c r="I115" s="108" t="s">
        <v>117</v>
      </c>
      <c r="J115" s="111">
        <v>45119</v>
      </c>
    </row>
    <row r="116" spans="1:10" ht="15">
      <c r="A116" s="108" t="s">
        <v>53</v>
      </c>
      <c r="B116" s="108" t="s">
        <v>159</v>
      </c>
      <c r="C116" s="108" t="s">
        <v>96</v>
      </c>
      <c r="D116" s="108" t="s">
        <v>113</v>
      </c>
      <c r="E116" s="108" t="s">
        <v>69</v>
      </c>
      <c r="F116" s="109">
        <v>672090</v>
      </c>
      <c r="G116" s="110">
        <v>423000</v>
      </c>
      <c r="H116" s="108" t="s">
        <v>68</v>
      </c>
      <c r="I116" s="108" t="s">
        <v>117</v>
      </c>
      <c r="J116" s="111">
        <v>45131</v>
      </c>
    </row>
    <row r="117" spans="1:10" ht="15">
      <c r="A117" s="108" t="s">
        <v>53</v>
      </c>
      <c r="B117" s="108" t="s">
        <v>159</v>
      </c>
      <c r="C117" s="108" t="s">
        <v>74</v>
      </c>
      <c r="D117" s="108" t="s">
        <v>118</v>
      </c>
      <c r="E117" s="108" t="s">
        <v>98</v>
      </c>
      <c r="F117" s="109">
        <v>672353</v>
      </c>
      <c r="G117" s="110">
        <v>2195000</v>
      </c>
      <c r="H117" s="108" t="s">
        <v>68</v>
      </c>
      <c r="I117" s="108" t="s">
        <v>117</v>
      </c>
      <c r="J117" s="111">
        <v>45138</v>
      </c>
    </row>
    <row r="118" spans="1:10" ht="15">
      <c r="A118" s="108" t="s">
        <v>53</v>
      </c>
      <c r="B118" s="108" t="s">
        <v>159</v>
      </c>
      <c r="C118" s="108" t="s">
        <v>54</v>
      </c>
      <c r="D118" s="108" t="s">
        <v>55</v>
      </c>
      <c r="E118" s="108" t="s">
        <v>69</v>
      </c>
      <c r="F118" s="109">
        <v>672344</v>
      </c>
      <c r="G118" s="110">
        <v>316000</v>
      </c>
      <c r="H118" s="108" t="s">
        <v>68</v>
      </c>
      <c r="I118" s="108" t="s">
        <v>117</v>
      </c>
      <c r="J118" s="111">
        <v>45138</v>
      </c>
    </row>
    <row r="119" spans="1:10" ht="15">
      <c r="A119" s="108" t="s">
        <v>53</v>
      </c>
      <c r="B119" s="108" t="s">
        <v>159</v>
      </c>
      <c r="C119" s="108" t="s">
        <v>56</v>
      </c>
      <c r="D119" s="108" t="s">
        <v>57</v>
      </c>
      <c r="E119" s="108" t="s">
        <v>66</v>
      </c>
      <c r="F119" s="109">
        <v>671587</v>
      </c>
      <c r="G119" s="110">
        <v>119000</v>
      </c>
      <c r="H119" s="108" t="s">
        <v>68</v>
      </c>
      <c r="I119" s="108" t="s">
        <v>117</v>
      </c>
      <c r="J119" s="111">
        <v>45114</v>
      </c>
    </row>
    <row r="120" spans="1:10" ht="15">
      <c r="A120" s="108" t="s">
        <v>53</v>
      </c>
      <c r="B120" s="108" t="s">
        <v>159</v>
      </c>
      <c r="C120" s="108" t="s">
        <v>56</v>
      </c>
      <c r="D120" s="108" t="s">
        <v>57</v>
      </c>
      <c r="E120" s="108" t="s">
        <v>69</v>
      </c>
      <c r="F120" s="109">
        <v>672103</v>
      </c>
      <c r="G120" s="110">
        <v>405000</v>
      </c>
      <c r="H120" s="108" t="s">
        <v>68</v>
      </c>
      <c r="I120" s="108" t="s">
        <v>117</v>
      </c>
      <c r="J120" s="111">
        <v>45132</v>
      </c>
    </row>
    <row r="121" spans="1:10" ht="15">
      <c r="A121" s="108" t="s">
        <v>53</v>
      </c>
      <c r="B121" s="108" t="s">
        <v>159</v>
      </c>
      <c r="C121" s="108" t="s">
        <v>74</v>
      </c>
      <c r="D121" s="108" t="s">
        <v>118</v>
      </c>
      <c r="E121" s="108" t="s">
        <v>98</v>
      </c>
      <c r="F121" s="109">
        <v>672352</v>
      </c>
      <c r="G121" s="110">
        <v>2000000</v>
      </c>
      <c r="H121" s="108" t="s">
        <v>68</v>
      </c>
      <c r="I121" s="108" t="s">
        <v>117</v>
      </c>
      <c r="J121" s="111">
        <v>45138</v>
      </c>
    </row>
    <row r="122" spans="1:10" ht="15">
      <c r="A122" s="108" t="s">
        <v>53</v>
      </c>
      <c r="B122" s="108" t="s">
        <v>159</v>
      </c>
      <c r="C122" s="108" t="s">
        <v>56</v>
      </c>
      <c r="D122" s="108" t="s">
        <v>57</v>
      </c>
      <c r="E122" s="108" t="s">
        <v>69</v>
      </c>
      <c r="F122" s="109">
        <v>672034</v>
      </c>
      <c r="G122" s="110">
        <v>360000</v>
      </c>
      <c r="H122" s="108" t="s">
        <v>68</v>
      </c>
      <c r="I122" s="108" t="s">
        <v>117</v>
      </c>
      <c r="J122" s="111">
        <v>45128</v>
      </c>
    </row>
    <row r="123" spans="1:10" ht="15">
      <c r="A123" s="108" t="s">
        <v>53</v>
      </c>
      <c r="B123" s="108" t="s">
        <v>159</v>
      </c>
      <c r="C123" s="108" t="s">
        <v>54</v>
      </c>
      <c r="D123" s="108" t="s">
        <v>55</v>
      </c>
      <c r="E123" s="108" t="s">
        <v>73</v>
      </c>
      <c r="F123" s="109">
        <v>671629</v>
      </c>
      <c r="G123" s="110">
        <v>80000</v>
      </c>
      <c r="H123" s="108" t="s">
        <v>68</v>
      </c>
      <c r="I123" s="108" t="s">
        <v>117</v>
      </c>
      <c r="J123" s="111">
        <v>45117</v>
      </c>
    </row>
    <row r="124" spans="1:10" ht="15">
      <c r="A124" s="108" t="s">
        <v>53</v>
      </c>
      <c r="B124" s="108" t="s">
        <v>159</v>
      </c>
      <c r="C124" s="108" t="s">
        <v>74</v>
      </c>
      <c r="D124" s="108" t="s">
        <v>100</v>
      </c>
      <c r="E124" s="108" t="s">
        <v>73</v>
      </c>
      <c r="F124" s="109">
        <v>671788</v>
      </c>
      <c r="G124" s="110">
        <v>8367.6299999999992</v>
      </c>
      <c r="H124" s="108" t="s">
        <v>68</v>
      </c>
      <c r="I124" s="108" t="s">
        <v>117</v>
      </c>
      <c r="J124" s="111">
        <v>45121</v>
      </c>
    </row>
    <row r="125" spans="1:10" ht="15">
      <c r="A125" s="108" t="s">
        <v>53</v>
      </c>
      <c r="B125" s="108" t="s">
        <v>159</v>
      </c>
      <c r="C125" s="108" t="s">
        <v>54</v>
      </c>
      <c r="D125" s="108" t="s">
        <v>55</v>
      </c>
      <c r="E125" s="108" t="s">
        <v>73</v>
      </c>
      <c r="F125" s="109">
        <v>672295</v>
      </c>
      <c r="G125" s="110">
        <v>250000</v>
      </c>
      <c r="H125" s="108" t="s">
        <v>68</v>
      </c>
      <c r="I125" s="108" t="s">
        <v>117</v>
      </c>
      <c r="J125" s="111">
        <v>45138</v>
      </c>
    </row>
    <row r="126" spans="1:10" ht="15">
      <c r="A126" s="108" t="s">
        <v>53</v>
      </c>
      <c r="B126" s="108" t="s">
        <v>159</v>
      </c>
      <c r="C126" s="108" t="s">
        <v>56</v>
      </c>
      <c r="D126" s="108" t="s">
        <v>57</v>
      </c>
      <c r="E126" s="108" t="s">
        <v>73</v>
      </c>
      <c r="F126" s="109">
        <v>671866</v>
      </c>
      <c r="G126" s="110">
        <v>1850000</v>
      </c>
      <c r="H126" s="108" t="s">
        <v>68</v>
      </c>
      <c r="I126" s="108" t="s">
        <v>117</v>
      </c>
      <c r="J126" s="111">
        <v>45124</v>
      </c>
    </row>
    <row r="127" spans="1:10" ht="15">
      <c r="A127" s="108" t="s">
        <v>53</v>
      </c>
      <c r="B127" s="108" t="s">
        <v>159</v>
      </c>
      <c r="C127" s="108" t="s">
        <v>54</v>
      </c>
      <c r="D127" s="108" t="s">
        <v>55</v>
      </c>
      <c r="E127" s="108" t="s">
        <v>69</v>
      </c>
      <c r="F127" s="109">
        <v>671440</v>
      </c>
      <c r="G127" s="110">
        <v>369000</v>
      </c>
      <c r="H127" s="108" t="s">
        <v>68</v>
      </c>
      <c r="I127" s="108" t="s">
        <v>117</v>
      </c>
      <c r="J127" s="111">
        <v>45110</v>
      </c>
    </row>
    <row r="128" spans="1:10" ht="15">
      <c r="A128" s="108" t="s">
        <v>53</v>
      </c>
      <c r="B128" s="108" t="s">
        <v>159</v>
      </c>
      <c r="C128" s="108" t="s">
        <v>56</v>
      </c>
      <c r="D128" s="108" t="s">
        <v>57</v>
      </c>
      <c r="E128" s="108" t="s">
        <v>69</v>
      </c>
      <c r="F128" s="109">
        <v>671444</v>
      </c>
      <c r="G128" s="110">
        <v>85000</v>
      </c>
      <c r="H128" s="108" t="s">
        <v>68</v>
      </c>
      <c r="I128" s="108" t="s">
        <v>117</v>
      </c>
      <c r="J128" s="111">
        <v>45110</v>
      </c>
    </row>
    <row r="129" spans="1:10" ht="15">
      <c r="A129" s="108" t="s">
        <v>53</v>
      </c>
      <c r="B129" s="108" t="s">
        <v>159</v>
      </c>
      <c r="C129" s="108" t="s">
        <v>74</v>
      </c>
      <c r="D129" s="108" t="s">
        <v>103</v>
      </c>
      <c r="E129" s="108" t="s">
        <v>69</v>
      </c>
      <c r="F129" s="109">
        <v>671829</v>
      </c>
      <c r="G129" s="110">
        <v>160000</v>
      </c>
      <c r="H129" s="108" t="s">
        <v>68</v>
      </c>
      <c r="I129" s="108" t="s">
        <v>117</v>
      </c>
      <c r="J129" s="111">
        <v>45124</v>
      </c>
    </row>
    <row r="130" spans="1:10" ht="15">
      <c r="A130" s="108" t="s">
        <v>53</v>
      </c>
      <c r="B130" s="108" t="s">
        <v>159</v>
      </c>
      <c r="C130" s="108" t="s">
        <v>54</v>
      </c>
      <c r="D130" s="108" t="s">
        <v>55</v>
      </c>
      <c r="E130" s="108" t="s">
        <v>69</v>
      </c>
      <c r="F130" s="109">
        <v>671824</v>
      </c>
      <c r="G130" s="110">
        <v>335000</v>
      </c>
      <c r="H130" s="108" t="s">
        <v>68</v>
      </c>
      <c r="I130" s="108" t="s">
        <v>117</v>
      </c>
      <c r="J130" s="111">
        <v>45124</v>
      </c>
    </row>
    <row r="131" spans="1:10" ht="15">
      <c r="A131" s="108" t="s">
        <v>53</v>
      </c>
      <c r="B131" s="108" t="s">
        <v>159</v>
      </c>
      <c r="C131" s="108" t="s">
        <v>56</v>
      </c>
      <c r="D131" s="108" t="s">
        <v>57</v>
      </c>
      <c r="E131" s="108" t="s">
        <v>69</v>
      </c>
      <c r="F131" s="109">
        <v>672196</v>
      </c>
      <c r="G131" s="110">
        <v>545000</v>
      </c>
      <c r="H131" s="108" t="s">
        <v>68</v>
      </c>
      <c r="I131" s="108" t="s">
        <v>117</v>
      </c>
      <c r="J131" s="111">
        <v>45134</v>
      </c>
    </row>
    <row r="132" spans="1:10" ht="15">
      <c r="A132" s="108" t="s">
        <v>53</v>
      </c>
      <c r="B132" s="108" t="s">
        <v>159</v>
      </c>
      <c r="C132" s="108" t="s">
        <v>56</v>
      </c>
      <c r="D132" s="108" t="s">
        <v>57</v>
      </c>
      <c r="E132" s="108" t="s">
        <v>69</v>
      </c>
      <c r="F132" s="109">
        <v>671938</v>
      </c>
      <c r="G132" s="110">
        <v>335000</v>
      </c>
      <c r="H132" s="108" t="s">
        <v>68</v>
      </c>
      <c r="I132" s="108" t="s">
        <v>117</v>
      </c>
      <c r="J132" s="111">
        <v>45126</v>
      </c>
    </row>
    <row r="133" spans="1:10" ht="15">
      <c r="A133" s="108" t="s">
        <v>53</v>
      </c>
      <c r="B133" s="108" t="s">
        <v>159</v>
      </c>
      <c r="C133" s="108" t="s">
        <v>54</v>
      </c>
      <c r="D133" s="108" t="s">
        <v>55</v>
      </c>
      <c r="E133" s="108" t="s">
        <v>69</v>
      </c>
      <c r="F133" s="109">
        <v>671797</v>
      </c>
      <c r="G133" s="110">
        <v>310000</v>
      </c>
      <c r="H133" s="108" t="s">
        <v>68</v>
      </c>
      <c r="I133" s="108" t="s">
        <v>117</v>
      </c>
      <c r="J133" s="111">
        <v>45121</v>
      </c>
    </row>
    <row r="134" spans="1:10" ht="15">
      <c r="A134" s="108" t="s">
        <v>53</v>
      </c>
      <c r="B134" s="108" t="s">
        <v>159</v>
      </c>
      <c r="C134" s="108" t="s">
        <v>54</v>
      </c>
      <c r="D134" s="108" t="s">
        <v>55</v>
      </c>
      <c r="E134" s="108" t="s">
        <v>69</v>
      </c>
      <c r="F134" s="109">
        <v>671531</v>
      </c>
      <c r="G134" s="110">
        <v>430000</v>
      </c>
      <c r="H134" s="108" t="s">
        <v>68</v>
      </c>
      <c r="I134" s="108" t="s">
        <v>117</v>
      </c>
      <c r="J134" s="111">
        <v>45113</v>
      </c>
    </row>
    <row r="135" spans="1:10" ht="15">
      <c r="A135" s="108" t="s">
        <v>53</v>
      </c>
      <c r="B135" s="108" t="s">
        <v>159</v>
      </c>
      <c r="C135" s="108" t="s">
        <v>56</v>
      </c>
      <c r="D135" s="108" t="s">
        <v>57</v>
      </c>
      <c r="E135" s="108" t="s">
        <v>69</v>
      </c>
      <c r="F135" s="109">
        <v>672207</v>
      </c>
      <c r="G135" s="110">
        <v>395000</v>
      </c>
      <c r="H135" s="108" t="s">
        <v>68</v>
      </c>
      <c r="I135" s="108" t="s">
        <v>117</v>
      </c>
      <c r="J135" s="111">
        <v>45134</v>
      </c>
    </row>
    <row r="136" spans="1:10" ht="15">
      <c r="A136" s="108" t="s">
        <v>53</v>
      </c>
      <c r="B136" s="108" t="s">
        <v>159</v>
      </c>
      <c r="C136" s="108" t="s">
        <v>56</v>
      </c>
      <c r="D136" s="108" t="s">
        <v>57</v>
      </c>
      <c r="E136" s="108" t="s">
        <v>69</v>
      </c>
      <c r="F136" s="109">
        <v>671952</v>
      </c>
      <c r="G136" s="110">
        <v>499900</v>
      </c>
      <c r="H136" s="108" t="s">
        <v>68</v>
      </c>
      <c r="I136" s="108" t="s">
        <v>117</v>
      </c>
      <c r="J136" s="111">
        <v>45126</v>
      </c>
    </row>
    <row r="137" spans="1:10" ht="15">
      <c r="A137" s="108" t="s">
        <v>53</v>
      </c>
      <c r="B137" s="108" t="s">
        <v>159</v>
      </c>
      <c r="C137" s="108" t="s">
        <v>54</v>
      </c>
      <c r="D137" s="108" t="s">
        <v>55</v>
      </c>
      <c r="E137" s="108" t="s">
        <v>73</v>
      </c>
      <c r="F137" s="109">
        <v>671764</v>
      </c>
      <c r="G137" s="110">
        <v>165000</v>
      </c>
      <c r="H137" s="108" t="s">
        <v>68</v>
      </c>
      <c r="I137" s="108" t="s">
        <v>117</v>
      </c>
      <c r="J137" s="111">
        <v>45121</v>
      </c>
    </row>
    <row r="138" spans="1:10" ht="15">
      <c r="A138" s="108" t="s">
        <v>53</v>
      </c>
      <c r="B138" s="108" t="s">
        <v>159</v>
      </c>
      <c r="C138" s="108" t="s">
        <v>54</v>
      </c>
      <c r="D138" s="108" t="s">
        <v>55</v>
      </c>
      <c r="E138" s="108" t="s">
        <v>69</v>
      </c>
      <c r="F138" s="109">
        <v>671987</v>
      </c>
      <c r="G138" s="110">
        <v>370000</v>
      </c>
      <c r="H138" s="108" t="s">
        <v>68</v>
      </c>
      <c r="I138" s="108" t="s">
        <v>117</v>
      </c>
      <c r="J138" s="111">
        <v>45127</v>
      </c>
    </row>
    <row r="139" spans="1:10" ht="15">
      <c r="A139" s="108" t="s">
        <v>53</v>
      </c>
      <c r="B139" s="108" t="s">
        <v>159</v>
      </c>
      <c r="C139" s="108" t="s">
        <v>74</v>
      </c>
      <c r="D139" s="108" t="s">
        <v>103</v>
      </c>
      <c r="E139" s="108" t="s">
        <v>98</v>
      </c>
      <c r="F139" s="109">
        <v>672292</v>
      </c>
      <c r="G139" s="110">
        <v>170000</v>
      </c>
      <c r="H139" s="108" t="s">
        <v>68</v>
      </c>
      <c r="I139" s="108" t="s">
        <v>117</v>
      </c>
      <c r="J139" s="111">
        <v>45138</v>
      </c>
    </row>
    <row r="140" spans="1:10" ht="15">
      <c r="A140" s="108" t="s">
        <v>53</v>
      </c>
      <c r="B140" s="108" t="s">
        <v>159</v>
      </c>
      <c r="C140" s="108" t="s">
        <v>56</v>
      </c>
      <c r="D140" s="108" t="s">
        <v>57</v>
      </c>
      <c r="E140" s="108" t="s">
        <v>69</v>
      </c>
      <c r="F140" s="109">
        <v>672197</v>
      </c>
      <c r="G140" s="110">
        <v>459000</v>
      </c>
      <c r="H140" s="108" t="s">
        <v>68</v>
      </c>
      <c r="I140" s="108" t="s">
        <v>117</v>
      </c>
      <c r="J140" s="111">
        <v>45134</v>
      </c>
    </row>
    <row r="141" spans="1:10" ht="15">
      <c r="A141" s="108" t="s">
        <v>53</v>
      </c>
      <c r="B141" s="108" t="s">
        <v>159</v>
      </c>
      <c r="C141" s="108" t="s">
        <v>56</v>
      </c>
      <c r="D141" s="108" t="s">
        <v>57</v>
      </c>
      <c r="E141" s="108" t="s">
        <v>69</v>
      </c>
      <c r="F141" s="109">
        <v>672224</v>
      </c>
      <c r="G141" s="110">
        <v>362000</v>
      </c>
      <c r="H141" s="108" t="s">
        <v>68</v>
      </c>
      <c r="I141" s="108" t="s">
        <v>117</v>
      </c>
      <c r="J141" s="111">
        <v>45134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L20"/>
  <sheetViews>
    <sheetView workbookViewId="0">
      <pane ySplit="1" topLeftCell="A2" activePane="bottomLeft" state="frozen"/>
      <selection pane="bottomLeft" activeCell="A2" sqref="A2:XFD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88" t="s">
        <v>0</v>
      </c>
      <c r="B1" s="88" t="s">
        <v>35</v>
      </c>
      <c r="C1" s="88" t="s">
        <v>1</v>
      </c>
      <c r="D1" s="88" t="s">
        <v>34</v>
      </c>
      <c r="E1" s="88" t="s">
        <v>32</v>
      </c>
      <c r="F1" s="88" t="s">
        <v>36</v>
      </c>
      <c r="G1" s="88" t="s">
        <v>33</v>
      </c>
      <c r="H1" s="88" t="s">
        <v>39</v>
      </c>
      <c r="L1">
        <v>20</v>
      </c>
    </row>
    <row r="2" spans="1:12" ht="15">
      <c r="A2" s="112" t="s">
        <v>93</v>
      </c>
      <c r="B2" s="112" t="s">
        <v>154</v>
      </c>
      <c r="C2" s="112" t="s">
        <v>134</v>
      </c>
      <c r="D2" s="112" t="s">
        <v>142</v>
      </c>
      <c r="E2" s="113">
        <v>672149</v>
      </c>
      <c r="F2" s="114">
        <v>305700</v>
      </c>
      <c r="G2" s="115">
        <v>45133</v>
      </c>
      <c r="H2" s="112" t="s">
        <v>143</v>
      </c>
    </row>
    <row r="3" spans="1:12" ht="15">
      <c r="A3" s="112" t="s">
        <v>93</v>
      </c>
      <c r="B3" s="112" t="s">
        <v>154</v>
      </c>
      <c r="C3" s="112" t="s">
        <v>121</v>
      </c>
      <c r="D3" s="112" t="s">
        <v>123</v>
      </c>
      <c r="E3" s="113">
        <v>671486</v>
      </c>
      <c r="F3" s="114">
        <v>75000</v>
      </c>
      <c r="G3" s="115">
        <v>45112</v>
      </c>
      <c r="H3" s="112" t="s">
        <v>124</v>
      </c>
    </row>
    <row r="4" spans="1:12" ht="15">
      <c r="A4" s="112" t="s">
        <v>62</v>
      </c>
      <c r="B4" s="112" t="s">
        <v>155</v>
      </c>
      <c r="C4" s="112" t="s">
        <v>140</v>
      </c>
      <c r="D4" s="112" t="s">
        <v>144</v>
      </c>
      <c r="E4" s="113">
        <v>672160</v>
      </c>
      <c r="F4" s="114">
        <v>216280</v>
      </c>
      <c r="G4" s="115">
        <v>45133</v>
      </c>
      <c r="H4" s="112" t="s">
        <v>145</v>
      </c>
    </row>
    <row r="5" spans="1:12" ht="15">
      <c r="A5" s="112" t="s">
        <v>58</v>
      </c>
      <c r="B5" s="112" t="s">
        <v>158</v>
      </c>
      <c r="C5" s="112" t="s">
        <v>140</v>
      </c>
      <c r="D5" s="112" t="s">
        <v>149</v>
      </c>
      <c r="E5" s="113">
        <v>672320</v>
      </c>
      <c r="F5" s="114">
        <v>253357</v>
      </c>
      <c r="G5" s="115">
        <v>45138</v>
      </c>
      <c r="H5" s="112" t="s">
        <v>143</v>
      </c>
    </row>
    <row r="6" spans="1:12" ht="15">
      <c r="A6" s="112" t="s">
        <v>58</v>
      </c>
      <c r="B6" s="112" t="s">
        <v>158</v>
      </c>
      <c r="C6" s="112" t="s">
        <v>126</v>
      </c>
      <c r="D6" s="112" t="s">
        <v>125</v>
      </c>
      <c r="E6" s="113">
        <v>671579</v>
      </c>
      <c r="F6" s="114">
        <v>168031.54</v>
      </c>
      <c r="G6" s="115">
        <v>45114</v>
      </c>
      <c r="H6" s="112" t="s">
        <v>127</v>
      </c>
    </row>
    <row r="7" spans="1:12" ht="45">
      <c r="A7" s="112" t="s">
        <v>58</v>
      </c>
      <c r="B7" s="112" t="s">
        <v>158</v>
      </c>
      <c r="C7" s="112" t="s">
        <v>126</v>
      </c>
      <c r="D7" s="112" t="s">
        <v>150</v>
      </c>
      <c r="E7" s="113">
        <v>672365</v>
      </c>
      <c r="F7" s="114">
        <v>1900000</v>
      </c>
      <c r="G7" s="115">
        <v>45138</v>
      </c>
      <c r="H7" s="112" t="s">
        <v>151</v>
      </c>
    </row>
    <row r="8" spans="1:12" ht="45">
      <c r="A8" s="112" t="s">
        <v>58</v>
      </c>
      <c r="B8" s="112" t="s">
        <v>158</v>
      </c>
      <c r="C8" s="112" t="s">
        <v>126</v>
      </c>
      <c r="D8" s="112" t="s">
        <v>150</v>
      </c>
      <c r="E8" s="113">
        <v>672366</v>
      </c>
      <c r="F8" s="114">
        <v>300000</v>
      </c>
      <c r="G8" s="115">
        <v>45138</v>
      </c>
      <c r="H8" s="112" t="s">
        <v>152</v>
      </c>
    </row>
    <row r="9" spans="1:12" ht="15">
      <c r="A9" s="112" t="s">
        <v>58</v>
      </c>
      <c r="B9" s="112" t="s">
        <v>158</v>
      </c>
      <c r="C9" s="112" t="s">
        <v>134</v>
      </c>
      <c r="D9" s="112" t="s">
        <v>125</v>
      </c>
      <c r="E9" s="113">
        <v>672073</v>
      </c>
      <c r="F9" s="114">
        <v>199200</v>
      </c>
      <c r="G9" s="115">
        <v>45131</v>
      </c>
      <c r="H9" s="112" t="s">
        <v>138</v>
      </c>
    </row>
    <row r="10" spans="1:12" ht="30">
      <c r="A10" s="112" t="s">
        <v>58</v>
      </c>
      <c r="B10" s="112" t="s">
        <v>158</v>
      </c>
      <c r="C10" s="112" t="s">
        <v>121</v>
      </c>
      <c r="D10" s="112" t="s">
        <v>136</v>
      </c>
      <c r="E10" s="113">
        <v>671940</v>
      </c>
      <c r="F10" s="114">
        <v>68000</v>
      </c>
      <c r="G10" s="115">
        <v>45126</v>
      </c>
      <c r="H10" s="112" t="s">
        <v>137</v>
      </c>
    </row>
    <row r="11" spans="1:12" ht="15">
      <c r="A11" s="112" t="s">
        <v>53</v>
      </c>
      <c r="B11" s="112" t="s">
        <v>159</v>
      </c>
      <c r="C11" s="112" t="s">
        <v>134</v>
      </c>
      <c r="D11" s="112" t="s">
        <v>147</v>
      </c>
      <c r="E11" s="113">
        <v>672308</v>
      </c>
      <c r="F11" s="114">
        <v>450000</v>
      </c>
      <c r="G11" s="115">
        <v>45138</v>
      </c>
      <c r="H11" s="112" t="s">
        <v>148</v>
      </c>
    </row>
    <row r="12" spans="1:12" ht="15">
      <c r="A12" s="112" t="s">
        <v>53</v>
      </c>
      <c r="B12" s="112" t="s">
        <v>159</v>
      </c>
      <c r="C12" s="112" t="s">
        <v>134</v>
      </c>
      <c r="D12" s="112" t="s">
        <v>146</v>
      </c>
      <c r="E12" s="113">
        <v>672249</v>
      </c>
      <c r="F12" s="114">
        <v>174000</v>
      </c>
      <c r="G12" s="115">
        <v>45135</v>
      </c>
      <c r="H12" s="112" t="s">
        <v>143</v>
      </c>
    </row>
    <row r="13" spans="1:12" ht="30">
      <c r="A13" s="112" t="s">
        <v>53</v>
      </c>
      <c r="B13" s="112" t="s">
        <v>159</v>
      </c>
      <c r="C13" s="112" t="s">
        <v>126</v>
      </c>
      <c r="D13" s="112" t="s">
        <v>128</v>
      </c>
      <c r="E13" s="113">
        <v>671781</v>
      </c>
      <c r="F13" s="114">
        <v>50000</v>
      </c>
      <c r="G13" s="115">
        <v>45121</v>
      </c>
      <c r="H13" s="112" t="s">
        <v>129</v>
      </c>
    </row>
    <row r="14" spans="1:12" ht="15">
      <c r="A14" s="112" t="s">
        <v>53</v>
      </c>
      <c r="B14" s="112" t="s">
        <v>159</v>
      </c>
      <c r="C14" s="112" t="s">
        <v>140</v>
      </c>
      <c r="D14" s="112" t="s">
        <v>139</v>
      </c>
      <c r="E14" s="113">
        <v>672144</v>
      </c>
      <c r="F14" s="114">
        <v>152563</v>
      </c>
      <c r="G14" s="115">
        <v>45133</v>
      </c>
      <c r="H14" s="112" t="s">
        <v>141</v>
      </c>
    </row>
    <row r="15" spans="1:12" ht="15">
      <c r="A15" s="112" t="s">
        <v>53</v>
      </c>
      <c r="B15" s="112" t="s">
        <v>159</v>
      </c>
      <c r="C15" s="112" t="s">
        <v>134</v>
      </c>
      <c r="D15" s="112" t="s">
        <v>133</v>
      </c>
      <c r="E15" s="113">
        <v>671911</v>
      </c>
      <c r="F15" s="114">
        <v>110000</v>
      </c>
      <c r="G15" s="115">
        <v>45126</v>
      </c>
      <c r="H15" s="112" t="s">
        <v>135</v>
      </c>
    </row>
    <row r="16" spans="1:12" ht="15">
      <c r="A16" s="112" t="s">
        <v>53</v>
      </c>
      <c r="B16" s="112" t="s">
        <v>159</v>
      </c>
      <c r="C16" s="112" t="s">
        <v>131</v>
      </c>
      <c r="D16" s="112" t="s">
        <v>130</v>
      </c>
      <c r="E16" s="113">
        <v>671814</v>
      </c>
      <c r="F16" s="114">
        <v>500000</v>
      </c>
      <c r="G16" s="115">
        <v>45121</v>
      </c>
      <c r="H16" s="112" t="s">
        <v>132</v>
      </c>
    </row>
    <row r="17" spans="1:8" ht="30">
      <c r="A17" s="112" t="s">
        <v>53</v>
      </c>
      <c r="B17" s="112" t="s">
        <v>159</v>
      </c>
      <c r="C17" s="112" t="s">
        <v>121</v>
      </c>
      <c r="D17" s="112" t="s">
        <v>120</v>
      </c>
      <c r="E17" s="113">
        <v>671438</v>
      </c>
      <c r="F17" s="114">
        <v>104454</v>
      </c>
      <c r="G17" s="115">
        <v>45110</v>
      </c>
      <c r="H17" s="112" t="s">
        <v>122</v>
      </c>
    </row>
    <row r="18" spans="1:8" ht="15">
      <c r="A18" s="112"/>
      <c r="B18" s="112"/>
      <c r="C18" s="112"/>
      <c r="D18" s="112"/>
      <c r="E18" s="113"/>
      <c r="F18" s="114"/>
      <c r="G18" s="115"/>
      <c r="H18" s="112"/>
    </row>
    <row r="19" spans="1:8" ht="15">
      <c r="A19" s="112"/>
      <c r="B19" s="112"/>
      <c r="C19" s="112"/>
      <c r="D19" s="112"/>
      <c r="E19" s="113"/>
      <c r="F19" s="114"/>
      <c r="G19" s="115"/>
      <c r="H19" s="112"/>
    </row>
    <row r="20" spans="1:8" ht="15">
      <c r="A20" s="112"/>
      <c r="B20" s="112"/>
      <c r="C20" s="112"/>
      <c r="D20" s="112"/>
      <c r="E20" s="113"/>
      <c r="F20" s="114"/>
      <c r="G20" s="115"/>
      <c r="H20" s="112"/>
    </row>
  </sheetData>
  <pageMargins left="0.7" right="0.7" top="0.75" bottom="0.75" header="0.3" footer="0.3"/>
  <legacy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2"/>
  <dimension ref="A1:L157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.5703125" customWidth="1"/>
  </cols>
  <sheetData>
    <row r="1" spans="1:12">
      <c r="A1" s="89" t="s">
        <v>0</v>
      </c>
      <c r="B1" s="90" t="s">
        <v>35</v>
      </c>
      <c r="C1" s="90" t="s">
        <v>36</v>
      </c>
      <c r="D1" s="90" t="s">
        <v>33</v>
      </c>
      <c r="E1" s="91" t="s">
        <v>41</v>
      </c>
      <c r="L1">
        <v>157</v>
      </c>
    </row>
    <row r="2" spans="1:12" ht="12.75" customHeight="1">
      <c r="A2" s="116" t="s">
        <v>87</v>
      </c>
      <c r="B2" s="116" t="s">
        <v>153</v>
      </c>
      <c r="C2" s="117">
        <v>750000</v>
      </c>
      <c r="D2" s="118">
        <v>45118</v>
      </c>
      <c r="E2" s="116" t="s">
        <v>160</v>
      </c>
    </row>
    <row r="3" spans="1:12" ht="12.75" customHeight="1">
      <c r="A3" s="116" t="s">
        <v>93</v>
      </c>
      <c r="B3" s="116" t="s">
        <v>154</v>
      </c>
      <c r="C3" s="117">
        <v>305700</v>
      </c>
      <c r="D3" s="118">
        <v>45133</v>
      </c>
      <c r="E3" s="116" t="s">
        <v>161</v>
      </c>
    </row>
    <row r="4" spans="1:12" ht="12.75" customHeight="1">
      <c r="A4" s="116" t="s">
        <v>93</v>
      </c>
      <c r="B4" s="116" t="s">
        <v>154</v>
      </c>
      <c r="C4" s="117">
        <v>91500</v>
      </c>
      <c r="D4" s="118">
        <v>45131</v>
      </c>
      <c r="E4" s="116" t="s">
        <v>160</v>
      </c>
    </row>
    <row r="5" spans="1:12" ht="12.75" customHeight="1">
      <c r="A5" s="116" t="s">
        <v>93</v>
      </c>
      <c r="B5" s="116" t="s">
        <v>154</v>
      </c>
      <c r="C5" s="117">
        <v>7000</v>
      </c>
      <c r="D5" s="118">
        <v>45138</v>
      </c>
      <c r="E5" s="116" t="s">
        <v>160</v>
      </c>
    </row>
    <row r="6" spans="1:12" ht="12.75" customHeight="1">
      <c r="A6" s="116" t="s">
        <v>93</v>
      </c>
      <c r="B6" s="116" t="s">
        <v>154</v>
      </c>
      <c r="C6" s="117">
        <v>407000</v>
      </c>
      <c r="D6" s="118">
        <v>45120</v>
      </c>
      <c r="E6" s="116" t="s">
        <v>160</v>
      </c>
    </row>
    <row r="7" spans="1:12" ht="12.75" customHeight="1">
      <c r="A7" s="116" t="s">
        <v>93</v>
      </c>
      <c r="B7" s="116" t="s">
        <v>154</v>
      </c>
      <c r="C7" s="117">
        <v>537000</v>
      </c>
      <c r="D7" s="118">
        <v>45138</v>
      </c>
      <c r="E7" s="116" t="s">
        <v>160</v>
      </c>
    </row>
    <row r="8" spans="1:12" ht="12.75" customHeight="1">
      <c r="A8" s="116" t="s">
        <v>93</v>
      </c>
      <c r="B8" s="116" t="s">
        <v>154</v>
      </c>
      <c r="C8" s="117">
        <v>75000</v>
      </c>
      <c r="D8" s="118">
        <v>45112</v>
      </c>
      <c r="E8" s="116" t="s">
        <v>161</v>
      </c>
    </row>
    <row r="9" spans="1:12" ht="12.75" customHeight="1">
      <c r="A9" s="116" t="s">
        <v>93</v>
      </c>
      <c r="B9" s="116" t="s">
        <v>154</v>
      </c>
      <c r="C9" s="117">
        <v>349900</v>
      </c>
      <c r="D9" s="118">
        <v>45132</v>
      </c>
      <c r="E9" s="116" t="s">
        <v>160</v>
      </c>
    </row>
    <row r="10" spans="1:12" ht="12.75" customHeight="1">
      <c r="A10" s="116" t="s">
        <v>93</v>
      </c>
      <c r="B10" s="116" t="s">
        <v>154</v>
      </c>
      <c r="C10" s="117">
        <v>595000</v>
      </c>
      <c r="D10" s="118">
        <v>45128</v>
      </c>
      <c r="E10" s="116" t="s">
        <v>160</v>
      </c>
    </row>
    <row r="11" spans="1:12" ht="12.75" customHeight="1">
      <c r="A11" s="116" t="s">
        <v>62</v>
      </c>
      <c r="B11" s="116" t="s">
        <v>155</v>
      </c>
      <c r="C11" s="117">
        <v>320000</v>
      </c>
      <c r="D11" s="118">
        <v>45112</v>
      </c>
      <c r="E11" s="116" t="s">
        <v>160</v>
      </c>
    </row>
    <row r="12" spans="1:12" ht="12.75" customHeight="1">
      <c r="A12" s="116" t="s">
        <v>62</v>
      </c>
      <c r="B12" s="116" t="s">
        <v>155</v>
      </c>
      <c r="C12" s="117">
        <v>216280</v>
      </c>
      <c r="D12" s="118">
        <v>45133</v>
      </c>
      <c r="E12" s="116" t="s">
        <v>161</v>
      </c>
    </row>
    <row r="13" spans="1:12" ht="15">
      <c r="A13" s="116" t="s">
        <v>62</v>
      </c>
      <c r="B13" s="116" t="s">
        <v>155</v>
      </c>
      <c r="C13" s="117">
        <v>349000</v>
      </c>
      <c r="D13" s="118">
        <v>45121</v>
      </c>
      <c r="E13" s="116" t="s">
        <v>160</v>
      </c>
    </row>
    <row r="14" spans="1:12" ht="15">
      <c r="A14" s="116" t="s">
        <v>62</v>
      </c>
      <c r="B14" s="116" t="s">
        <v>155</v>
      </c>
      <c r="C14" s="117">
        <v>670000</v>
      </c>
      <c r="D14" s="118">
        <v>45133</v>
      </c>
      <c r="E14" s="116" t="s">
        <v>160</v>
      </c>
    </row>
    <row r="15" spans="1:12" ht="15">
      <c r="A15" s="116" t="s">
        <v>62</v>
      </c>
      <c r="B15" s="116" t="s">
        <v>155</v>
      </c>
      <c r="C15" s="117">
        <v>470000</v>
      </c>
      <c r="D15" s="118">
        <v>45133</v>
      </c>
      <c r="E15" s="116" t="s">
        <v>160</v>
      </c>
    </row>
    <row r="16" spans="1:12" ht="15">
      <c r="A16" s="116" t="s">
        <v>62</v>
      </c>
      <c r="B16" s="116" t="s">
        <v>155</v>
      </c>
      <c r="C16" s="117">
        <v>385000</v>
      </c>
      <c r="D16" s="118">
        <v>45113</v>
      </c>
      <c r="E16" s="116" t="s">
        <v>160</v>
      </c>
    </row>
    <row r="17" spans="1:5" ht="15">
      <c r="A17" s="116" t="s">
        <v>62</v>
      </c>
      <c r="B17" s="116" t="s">
        <v>155</v>
      </c>
      <c r="C17" s="117">
        <v>585000</v>
      </c>
      <c r="D17" s="118">
        <v>45133</v>
      </c>
      <c r="E17" s="116" t="s">
        <v>160</v>
      </c>
    </row>
    <row r="18" spans="1:5" ht="15">
      <c r="A18" s="116" t="s">
        <v>62</v>
      </c>
      <c r="B18" s="116" t="s">
        <v>155</v>
      </c>
      <c r="C18" s="117">
        <v>140000</v>
      </c>
      <c r="D18" s="118">
        <v>45121</v>
      </c>
      <c r="E18" s="116" t="s">
        <v>160</v>
      </c>
    </row>
    <row r="19" spans="1:5" ht="15">
      <c r="A19" s="116" t="s">
        <v>62</v>
      </c>
      <c r="B19" s="116" t="s">
        <v>155</v>
      </c>
      <c r="C19" s="117">
        <v>325000</v>
      </c>
      <c r="D19" s="118">
        <v>45128</v>
      </c>
      <c r="E19" s="116" t="s">
        <v>160</v>
      </c>
    </row>
    <row r="20" spans="1:5" ht="15">
      <c r="A20" s="116" t="s">
        <v>62</v>
      </c>
      <c r="B20" s="116" t="s">
        <v>155</v>
      </c>
      <c r="C20" s="117">
        <v>420000</v>
      </c>
      <c r="D20" s="118">
        <v>45121</v>
      </c>
      <c r="E20" s="116" t="s">
        <v>160</v>
      </c>
    </row>
    <row r="21" spans="1:5" ht="15">
      <c r="A21" s="116" t="s">
        <v>62</v>
      </c>
      <c r="B21" s="116" t="s">
        <v>155</v>
      </c>
      <c r="C21" s="117">
        <v>2000000</v>
      </c>
      <c r="D21" s="118">
        <v>45128</v>
      </c>
      <c r="E21" s="116" t="s">
        <v>160</v>
      </c>
    </row>
    <row r="22" spans="1:5" ht="15">
      <c r="A22" s="116" t="s">
        <v>62</v>
      </c>
      <c r="B22" s="116" t="s">
        <v>155</v>
      </c>
      <c r="C22" s="117">
        <v>369000</v>
      </c>
      <c r="D22" s="118">
        <v>45128</v>
      </c>
      <c r="E22" s="116" t="s">
        <v>160</v>
      </c>
    </row>
    <row r="23" spans="1:5" ht="15">
      <c r="A23" s="116" t="s">
        <v>62</v>
      </c>
      <c r="B23" s="116" t="s">
        <v>155</v>
      </c>
      <c r="C23" s="117">
        <v>19900</v>
      </c>
      <c r="D23" s="118">
        <v>45128</v>
      </c>
      <c r="E23" s="116" t="s">
        <v>160</v>
      </c>
    </row>
    <row r="24" spans="1:5" ht="15">
      <c r="A24" s="116" t="s">
        <v>62</v>
      </c>
      <c r="B24" s="116" t="s">
        <v>155</v>
      </c>
      <c r="C24" s="117">
        <v>375000</v>
      </c>
      <c r="D24" s="118">
        <v>45128</v>
      </c>
      <c r="E24" s="116" t="s">
        <v>160</v>
      </c>
    </row>
    <row r="25" spans="1:5" ht="15">
      <c r="A25" s="116" t="s">
        <v>62</v>
      </c>
      <c r="B25" s="116" t="s">
        <v>155</v>
      </c>
      <c r="C25" s="117">
        <v>329750</v>
      </c>
      <c r="D25" s="118">
        <v>45126</v>
      </c>
      <c r="E25" s="116" t="s">
        <v>160</v>
      </c>
    </row>
    <row r="26" spans="1:5" ht="15">
      <c r="A26" s="116" t="s">
        <v>62</v>
      </c>
      <c r="B26" s="116" t="s">
        <v>155</v>
      </c>
      <c r="C26" s="117">
        <v>225000</v>
      </c>
      <c r="D26" s="118">
        <v>45135</v>
      </c>
      <c r="E26" s="116" t="s">
        <v>160</v>
      </c>
    </row>
    <row r="27" spans="1:5" ht="15">
      <c r="A27" s="116" t="s">
        <v>62</v>
      </c>
      <c r="B27" s="116" t="s">
        <v>155</v>
      </c>
      <c r="C27" s="117">
        <v>55000</v>
      </c>
      <c r="D27" s="118">
        <v>45135</v>
      </c>
      <c r="E27" s="116" t="s">
        <v>160</v>
      </c>
    </row>
    <row r="28" spans="1:5" ht="15">
      <c r="A28" s="116" t="s">
        <v>62</v>
      </c>
      <c r="B28" s="116" t="s">
        <v>155</v>
      </c>
      <c r="C28" s="117">
        <v>380000</v>
      </c>
      <c r="D28" s="118">
        <v>45124</v>
      </c>
      <c r="E28" s="116" t="s">
        <v>160</v>
      </c>
    </row>
    <row r="29" spans="1:5" ht="15">
      <c r="A29" s="116" t="s">
        <v>62</v>
      </c>
      <c r="B29" s="116" t="s">
        <v>155</v>
      </c>
      <c r="C29" s="117">
        <v>552000</v>
      </c>
      <c r="D29" s="118">
        <v>45119</v>
      </c>
      <c r="E29" s="116" t="s">
        <v>160</v>
      </c>
    </row>
    <row r="30" spans="1:5" ht="15">
      <c r="A30" s="116" t="s">
        <v>62</v>
      </c>
      <c r="B30" s="116" t="s">
        <v>155</v>
      </c>
      <c r="C30" s="117">
        <v>370000</v>
      </c>
      <c r="D30" s="118">
        <v>45135</v>
      </c>
      <c r="E30" s="116" t="s">
        <v>160</v>
      </c>
    </row>
    <row r="31" spans="1:5" ht="15">
      <c r="A31" s="116" t="s">
        <v>62</v>
      </c>
      <c r="B31" s="116" t="s">
        <v>155</v>
      </c>
      <c r="C31" s="117">
        <v>410000</v>
      </c>
      <c r="D31" s="118">
        <v>45117</v>
      </c>
      <c r="E31" s="116" t="s">
        <v>160</v>
      </c>
    </row>
    <row r="32" spans="1:5" ht="15">
      <c r="A32" s="116" t="s">
        <v>62</v>
      </c>
      <c r="B32" s="116" t="s">
        <v>155</v>
      </c>
      <c r="C32" s="117">
        <v>73000</v>
      </c>
      <c r="D32" s="118">
        <v>45117</v>
      </c>
      <c r="E32" s="116" t="s">
        <v>160</v>
      </c>
    </row>
    <row r="33" spans="1:5" ht="15">
      <c r="A33" s="116" t="s">
        <v>62</v>
      </c>
      <c r="B33" s="116" t="s">
        <v>155</v>
      </c>
      <c r="C33" s="117">
        <v>330000</v>
      </c>
      <c r="D33" s="118">
        <v>45118</v>
      </c>
      <c r="E33" s="116" t="s">
        <v>160</v>
      </c>
    </row>
    <row r="34" spans="1:5" ht="15">
      <c r="A34" s="116" t="s">
        <v>62</v>
      </c>
      <c r="B34" s="116" t="s">
        <v>155</v>
      </c>
      <c r="C34" s="117">
        <v>415000</v>
      </c>
      <c r="D34" s="118">
        <v>45119</v>
      </c>
      <c r="E34" s="116" t="s">
        <v>160</v>
      </c>
    </row>
    <row r="35" spans="1:5" ht="15">
      <c r="A35" s="116" t="s">
        <v>62</v>
      </c>
      <c r="B35" s="116" t="s">
        <v>155</v>
      </c>
      <c r="C35" s="117">
        <v>26500</v>
      </c>
      <c r="D35" s="118">
        <v>45124</v>
      </c>
      <c r="E35" s="116" t="s">
        <v>160</v>
      </c>
    </row>
    <row r="36" spans="1:5" ht="15">
      <c r="A36" s="116" t="s">
        <v>62</v>
      </c>
      <c r="B36" s="116" t="s">
        <v>155</v>
      </c>
      <c r="C36" s="117">
        <v>410000</v>
      </c>
      <c r="D36" s="118">
        <v>45119</v>
      </c>
      <c r="E36" s="116" t="s">
        <v>160</v>
      </c>
    </row>
    <row r="37" spans="1:5" ht="15">
      <c r="A37" s="116" t="s">
        <v>62</v>
      </c>
      <c r="B37" s="116" t="s">
        <v>155</v>
      </c>
      <c r="C37" s="117">
        <v>681700</v>
      </c>
      <c r="D37" s="118">
        <v>45133</v>
      </c>
      <c r="E37" s="116" t="s">
        <v>160</v>
      </c>
    </row>
    <row r="38" spans="1:5" ht="15">
      <c r="A38" s="116" t="s">
        <v>62</v>
      </c>
      <c r="B38" s="116" t="s">
        <v>155</v>
      </c>
      <c r="C38" s="117">
        <v>370000</v>
      </c>
      <c r="D38" s="118">
        <v>45138</v>
      </c>
      <c r="E38" s="116" t="s">
        <v>160</v>
      </c>
    </row>
    <row r="39" spans="1:5" ht="15">
      <c r="A39" s="116" t="s">
        <v>62</v>
      </c>
      <c r="B39" s="116" t="s">
        <v>155</v>
      </c>
      <c r="C39" s="117">
        <v>800000</v>
      </c>
      <c r="D39" s="118">
        <v>45119</v>
      </c>
      <c r="E39" s="116" t="s">
        <v>160</v>
      </c>
    </row>
    <row r="40" spans="1:5" ht="15">
      <c r="A40" s="116" t="s">
        <v>62</v>
      </c>
      <c r="B40" s="116" t="s">
        <v>155</v>
      </c>
      <c r="C40" s="117">
        <v>100000</v>
      </c>
      <c r="D40" s="118">
        <v>45133</v>
      </c>
      <c r="E40" s="116" t="s">
        <v>160</v>
      </c>
    </row>
    <row r="41" spans="1:5" ht="15">
      <c r="A41" s="116" t="s">
        <v>81</v>
      </c>
      <c r="B41" s="116" t="s">
        <v>156</v>
      </c>
      <c r="C41" s="117">
        <v>335000</v>
      </c>
      <c r="D41" s="118">
        <v>45125</v>
      </c>
      <c r="E41" s="116" t="s">
        <v>160</v>
      </c>
    </row>
    <row r="42" spans="1:5" ht="15">
      <c r="A42" s="116" t="s">
        <v>81</v>
      </c>
      <c r="B42" s="116" t="s">
        <v>156</v>
      </c>
      <c r="C42" s="117">
        <v>365000</v>
      </c>
      <c r="D42" s="118">
        <v>45117</v>
      </c>
      <c r="E42" s="116" t="s">
        <v>160</v>
      </c>
    </row>
    <row r="43" spans="1:5" ht="15">
      <c r="A43" s="116" t="s">
        <v>81</v>
      </c>
      <c r="B43" s="116" t="s">
        <v>156</v>
      </c>
      <c r="C43" s="117">
        <v>310000</v>
      </c>
      <c r="D43" s="118">
        <v>45121</v>
      </c>
      <c r="E43" s="116" t="s">
        <v>160</v>
      </c>
    </row>
    <row r="44" spans="1:5" ht="15">
      <c r="A44" s="116" t="s">
        <v>81</v>
      </c>
      <c r="B44" s="116" t="s">
        <v>156</v>
      </c>
      <c r="C44" s="117">
        <v>415000</v>
      </c>
      <c r="D44" s="118">
        <v>45138</v>
      </c>
      <c r="E44" s="116" t="s">
        <v>160</v>
      </c>
    </row>
    <row r="45" spans="1:5" ht="15">
      <c r="A45" s="116" t="s">
        <v>81</v>
      </c>
      <c r="B45" s="116" t="s">
        <v>156</v>
      </c>
      <c r="C45" s="117">
        <v>17999</v>
      </c>
      <c r="D45" s="118">
        <v>45131</v>
      </c>
      <c r="E45" s="116" t="s">
        <v>160</v>
      </c>
    </row>
    <row r="46" spans="1:5" ht="15">
      <c r="A46" s="116" t="s">
        <v>81</v>
      </c>
      <c r="B46" s="116" t="s">
        <v>156</v>
      </c>
      <c r="C46" s="117">
        <v>470000</v>
      </c>
      <c r="D46" s="118">
        <v>45138</v>
      </c>
      <c r="E46" s="116" t="s">
        <v>160</v>
      </c>
    </row>
    <row r="47" spans="1:5" ht="15">
      <c r="A47" s="116" t="s">
        <v>81</v>
      </c>
      <c r="B47" s="116" t="s">
        <v>156</v>
      </c>
      <c r="C47" s="117">
        <v>350000</v>
      </c>
      <c r="D47" s="118">
        <v>45119</v>
      </c>
      <c r="E47" s="116" t="s">
        <v>160</v>
      </c>
    </row>
    <row r="48" spans="1:5" ht="15">
      <c r="A48" s="116" t="s">
        <v>78</v>
      </c>
      <c r="B48" s="116" t="s">
        <v>157</v>
      </c>
      <c r="C48" s="117">
        <v>415000</v>
      </c>
      <c r="D48" s="118">
        <v>45117</v>
      </c>
      <c r="E48" s="116" t="s">
        <v>160</v>
      </c>
    </row>
    <row r="49" spans="1:5" ht="15">
      <c r="A49" s="116" t="s">
        <v>58</v>
      </c>
      <c r="B49" s="116" t="s">
        <v>158</v>
      </c>
      <c r="C49" s="117">
        <v>345000</v>
      </c>
      <c r="D49" s="118">
        <v>45128</v>
      </c>
      <c r="E49" s="116" t="s">
        <v>160</v>
      </c>
    </row>
    <row r="50" spans="1:5" ht="15">
      <c r="A50" s="116" t="s">
        <v>58</v>
      </c>
      <c r="B50" s="116" t="s">
        <v>158</v>
      </c>
      <c r="C50" s="117">
        <v>12000</v>
      </c>
      <c r="D50" s="118">
        <v>45131</v>
      </c>
      <c r="E50" s="116" t="s">
        <v>160</v>
      </c>
    </row>
    <row r="51" spans="1:5" ht="15">
      <c r="A51" s="116" t="s">
        <v>58</v>
      </c>
      <c r="B51" s="116" t="s">
        <v>158</v>
      </c>
      <c r="C51" s="117">
        <v>230000</v>
      </c>
      <c r="D51" s="118">
        <v>45128</v>
      </c>
      <c r="E51" s="116" t="s">
        <v>160</v>
      </c>
    </row>
    <row r="52" spans="1:5" ht="15">
      <c r="A52" s="116" t="s">
        <v>58</v>
      </c>
      <c r="B52" s="116" t="s">
        <v>158</v>
      </c>
      <c r="C52" s="117">
        <v>245000</v>
      </c>
      <c r="D52" s="118">
        <v>45131</v>
      </c>
      <c r="E52" s="116" t="s">
        <v>160</v>
      </c>
    </row>
    <row r="53" spans="1:5" ht="15">
      <c r="A53" s="116" t="s">
        <v>58</v>
      </c>
      <c r="B53" s="116" t="s">
        <v>158</v>
      </c>
      <c r="C53" s="117">
        <v>199200</v>
      </c>
      <c r="D53" s="118">
        <v>45131</v>
      </c>
      <c r="E53" s="116" t="s">
        <v>161</v>
      </c>
    </row>
    <row r="54" spans="1:5" ht="15">
      <c r="A54" s="116" t="s">
        <v>58</v>
      </c>
      <c r="B54" s="116" t="s">
        <v>158</v>
      </c>
      <c r="C54" s="117">
        <v>275000</v>
      </c>
      <c r="D54" s="118">
        <v>45128</v>
      </c>
      <c r="E54" s="116" t="s">
        <v>160</v>
      </c>
    </row>
    <row r="55" spans="1:5" ht="15">
      <c r="A55" s="116" t="s">
        <v>58</v>
      </c>
      <c r="B55" s="116" t="s">
        <v>158</v>
      </c>
      <c r="C55" s="117">
        <v>320000</v>
      </c>
      <c r="D55" s="118">
        <v>45127</v>
      </c>
      <c r="E55" s="116" t="s">
        <v>160</v>
      </c>
    </row>
    <row r="56" spans="1:5" ht="15">
      <c r="A56" s="116" t="s">
        <v>58</v>
      </c>
      <c r="B56" s="116" t="s">
        <v>158</v>
      </c>
      <c r="C56" s="117">
        <v>304247</v>
      </c>
      <c r="D56" s="118">
        <v>45128</v>
      </c>
      <c r="E56" s="116" t="s">
        <v>160</v>
      </c>
    </row>
    <row r="57" spans="1:5" ht="15">
      <c r="A57" s="116" t="s">
        <v>58</v>
      </c>
      <c r="B57" s="116" t="s">
        <v>158</v>
      </c>
      <c r="C57" s="117">
        <v>45000</v>
      </c>
      <c r="D57" s="118">
        <v>45121</v>
      </c>
      <c r="E57" s="116" t="s">
        <v>160</v>
      </c>
    </row>
    <row r="58" spans="1:5" ht="15">
      <c r="A58" s="116" t="s">
        <v>58</v>
      </c>
      <c r="B58" s="116" t="s">
        <v>158</v>
      </c>
      <c r="C58" s="117">
        <v>354000</v>
      </c>
      <c r="D58" s="118">
        <v>45117</v>
      </c>
      <c r="E58" s="116" t="s">
        <v>160</v>
      </c>
    </row>
    <row r="59" spans="1:5" ht="15">
      <c r="A59" s="116" t="s">
        <v>58</v>
      </c>
      <c r="B59" s="116" t="s">
        <v>158</v>
      </c>
      <c r="C59" s="117">
        <v>1707000</v>
      </c>
      <c r="D59" s="118">
        <v>45117</v>
      </c>
      <c r="E59" s="116" t="s">
        <v>160</v>
      </c>
    </row>
    <row r="60" spans="1:5" ht="15">
      <c r="A60" s="116" t="s">
        <v>58</v>
      </c>
      <c r="B60" s="116" t="s">
        <v>158</v>
      </c>
      <c r="C60" s="117">
        <v>210000</v>
      </c>
      <c r="D60" s="118">
        <v>45119</v>
      </c>
      <c r="E60" s="116" t="s">
        <v>160</v>
      </c>
    </row>
    <row r="61" spans="1:5" ht="15">
      <c r="A61" s="116" t="s">
        <v>58</v>
      </c>
      <c r="B61" s="116" t="s">
        <v>158</v>
      </c>
      <c r="C61" s="117">
        <v>1075000</v>
      </c>
      <c r="D61" s="118">
        <v>45119</v>
      </c>
      <c r="E61" s="116" t="s">
        <v>160</v>
      </c>
    </row>
    <row r="62" spans="1:5" ht="15">
      <c r="A62" s="116" t="s">
        <v>58</v>
      </c>
      <c r="B62" s="116" t="s">
        <v>158</v>
      </c>
      <c r="C62" s="117">
        <v>555000</v>
      </c>
      <c r="D62" s="118">
        <v>45120</v>
      </c>
      <c r="E62" s="116" t="s">
        <v>160</v>
      </c>
    </row>
    <row r="63" spans="1:5" ht="15">
      <c r="A63" s="116" t="s">
        <v>58</v>
      </c>
      <c r="B63" s="116" t="s">
        <v>158</v>
      </c>
      <c r="C63" s="117">
        <v>70000</v>
      </c>
      <c r="D63" s="118">
        <v>45120</v>
      </c>
      <c r="E63" s="116" t="s">
        <v>160</v>
      </c>
    </row>
    <row r="64" spans="1:5" ht="15">
      <c r="A64" s="116" t="s">
        <v>58</v>
      </c>
      <c r="B64" s="116" t="s">
        <v>158</v>
      </c>
      <c r="C64" s="117">
        <v>322029.5</v>
      </c>
      <c r="D64" s="118">
        <v>45120</v>
      </c>
      <c r="E64" s="116" t="s">
        <v>160</v>
      </c>
    </row>
    <row r="65" spans="1:5" ht="15">
      <c r="A65" s="116" t="s">
        <v>58</v>
      </c>
      <c r="B65" s="116" t="s">
        <v>158</v>
      </c>
      <c r="C65" s="117">
        <v>94500</v>
      </c>
      <c r="D65" s="118">
        <v>45120</v>
      </c>
      <c r="E65" s="116" t="s">
        <v>160</v>
      </c>
    </row>
    <row r="66" spans="1:5" ht="15">
      <c r="A66" s="116" t="s">
        <v>58</v>
      </c>
      <c r="B66" s="116" t="s">
        <v>158</v>
      </c>
      <c r="C66" s="117">
        <v>380000</v>
      </c>
      <c r="D66" s="118">
        <v>45121</v>
      </c>
      <c r="E66" s="116" t="s">
        <v>160</v>
      </c>
    </row>
    <row r="67" spans="1:5" ht="15">
      <c r="A67" s="116" t="s">
        <v>58</v>
      </c>
      <c r="B67" s="116" t="s">
        <v>158</v>
      </c>
      <c r="C67" s="117">
        <v>82000</v>
      </c>
      <c r="D67" s="118">
        <v>45124</v>
      </c>
      <c r="E67" s="116" t="s">
        <v>160</v>
      </c>
    </row>
    <row r="68" spans="1:5" ht="15">
      <c r="A68" s="116" t="s">
        <v>58</v>
      </c>
      <c r="B68" s="116" t="s">
        <v>158</v>
      </c>
      <c r="C68" s="117">
        <v>4000000</v>
      </c>
      <c r="D68" s="118">
        <v>45121</v>
      </c>
      <c r="E68" s="116" t="s">
        <v>160</v>
      </c>
    </row>
    <row r="69" spans="1:5" ht="15">
      <c r="A69" s="116" t="s">
        <v>58</v>
      </c>
      <c r="B69" s="116" t="s">
        <v>158</v>
      </c>
      <c r="C69" s="117">
        <v>218000</v>
      </c>
      <c r="D69" s="118">
        <v>45127</v>
      </c>
      <c r="E69" s="116" t="s">
        <v>160</v>
      </c>
    </row>
    <row r="70" spans="1:5" ht="15">
      <c r="A70" s="116" t="s">
        <v>58</v>
      </c>
      <c r="B70" s="116" t="s">
        <v>158</v>
      </c>
      <c r="C70" s="117">
        <v>308000</v>
      </c>
      <c r="D70" s="118">
        <v>45124</v>
      </c>
      <c r="E70" s="116" t="s">
        <v>160</v>
      </c>
    </row>
    <row r="71" spans="1:5" ht="15">
      <c r="A71" s="116" t="s">
        <v>58</v>
      </c>
      <c r="B71" s="116" t="s">
        <v>158</v>
      </c>
      <c r="C71" s="117">
        <v>135000</v>
      </c>
      <c r="D71" s="118">
        <v>45124</v>
      </c>
      <c r="E71" s="116" t="s">
        <v>160</v>
      </c>
    </row>
    <row r="72" spans="1:5" ht="15">
      <c r="A72" s="116" t="s">
        <v>58</v>
      </c>
      <c r="B72" s="116" t="s">
        <v>158</v>
      </c>
      <c r="C72" s="117">
        <v>318000</v>
      </c>
      <c r="D72" s="118">
        <v>45124</v>
      </c>
      <c r="E72" s="116" t="s">
        <v>160</v>
      </c>
    </row>
    <row r="73" spans="1:5" ht="15">
      <c r="A73" s="116" t="s">
        <v>58</v>
      </c>
      <c r="B73" s="116" t="s">
        <v>158</v>
      </c>
      <c r="C73" s="117">
        <v>27000</v>
      </c>
      <c r="D73" s="118">
        <v>45125</v>
      </c>
      <c r="E73" s="116" t="s">
        <v>160</v>
      </c>
    </row>
    <row r="74" spans="1:5" ht="15">
      <c r="A74" s="116" t="s">
        <v>58</v>
      </c>
      <c r="B74" s="116" t="s">
        <v>158</v>
      </c>
      <c r="C74" s="117">
        <v>280000</v>
      </c>
      <c r="D74" s="118">
        <v>45125</v>
      </c>
      <c r="E74" s="116" t="s">
        <v>160</v>
      </c>
    </row>
    <row r="75" spans="1:5" ht="15">
      <c r="A75" s="116" t="s">
        <v>58</v>
      </c>
      <c r="B75" s="116" t="s">
        <v>158</v>
      </c>
      <c r="C75" s="117">
        <v>45000</v>
      </c>
      <c r="D75" s="118">
        <v>45125</v>
      </c>
      <c r="E75" s="116" t="s">
        <v>160</v>
      </c>
    </row>
    <row r="76" spans="1:5" ht="15">
      <c r="A76" s="116" t="s">
        <v>58</v>
      </c>
      <c r="B76" s="116" t="s">
        <v>158</v>
      </c>
      <c r="C76" s="117">
        <v>439000</v>
      </c>
      <c r="D76" s="118">
        <v>45125</v>
      </c>
      <c r="E76" s="116" t="s">
        <v>160</v>
      </c>
    </row>
    <row r="77" spans="1:5" ht="15">
      <c r="A77" s="116" t="s">
        <v>58</v>
      </c>
      <c r="B77" s="116" t="s">
        <v>158</v>
      </c>
      <c r="C77" s="117">
        <v>68000</v>
      </c>
      <c r="D77" s="118">
        <v>45126</v>
      </c>
      <c r="E77" s="116" t="s">
        <v>161</v>
      </c>
    </row>
    <row r="78" spans="1:5" ht="15">
      <c r="A78" s="116" t="s">
        <v>58</v>
      </c>
      <c r="B78" s="116" t="s">
        <v>158</v>
      </c>
      <c r="C78" s="117">
        <v>3600000</v>
      </c>
      <c r="D78" s="118">
        <v>45126</v>
      </c>
      <c r="E78" s="116" t="s">
        <v>160</v>
      </c>
    </row>
    <row r="79" spans="1:5" ht="15">
      <c r="A79" s="116" t="s">
        <v>58</v>
      </c>
      <c r="B79" s="116" t="s">
        <v>158</v>
      </c>
      <c r="C79" s="117">
        <v>384900</v>
      </c>
      <c r="D79" s="118">
        <v>45126</v>
      </c>
      <c r="E79" s="116" t="s">
        <v>160</v>
      </c>
    </row>
    <row r="80" spans="1:5" ht="15">
      <c r="A80" s="116" t="s">
        <v>58</v>
      </c>
      <c r="B80" s="116" t="s">
        <v>158</v>
      </c>
      <c r="C80" s="117">
        <v>350000</v>
      </c>
      <c r="D80" s="118">
        <v>45121</v>
      </c>
      <c r="E80" s="116" t="s">
        <v>160</v>
      </c>
    </row>
    <row r="81" spans="1:5" ht="15">
      <c r="A81" s="116" t="s">
        <v>58</v>
      </c>
      <c r="B81" s="116" t="s">
        <v>158</v>
      </c>
      <c r="C81" s="117">
        <v>430000</v>
      </c>
      <c r="D81" s="118">
        <v>45110</v>
      </c>
      <c r="E81" s="116" t="s">
        <v>160</v>
      </c>
    </row>
    <row r="82" spans="1:5" ht="15">
      <c r="A82" s="116" t="s">
        <v>58</v>
      </c>
      <c r="B82" s="116" t="s">
        <v>158</v>
      </c>
      <c r="C82" s="117">
        <v>355000</v>
      </c>
      <c r="D82" s="118">
        <v>45135</v>
      </c>
      <c r="E82" s="116" t="s">
        <v>160</v>
      </c>
    </row>
    <row r="83" spans="1:5" ht="15">
      <c r="A83" s="116" t="s">
        <v>58</v>
      </c>
      <c r="B83" s="116" t="s">
        <v>158</v>
      </c>
      <c r="C83" s="117">
        <v>168031.54</v>
      </c>
      <c r="D83" s="118">
        <v>45114</v>
      </c>
      <c r="E83" s="116" t="s">
        <v>161</v>
      </c>
    </row>
    <row r="84" spans="1:5" ht="15">
      <c r="A84" s="116" t="s">
        <v>58</v>
      </c>
      <c r="B84" s="116" t="s">
        <v>158</v>
      </c>
      <c r="C84" s="117">
        <v>400401</v>
      </c>
      <c r="D84" s="118">
        <v>45138</v>
      </c>
      <c r="E84" s="116" t="s">
        <v>162</v>
      </c>
    </row>
    <row r="85" spans="1:5" ht="15">
      <c r="A85" s="116" t="s">
        <v>58</v>
      </c>
      <c r="B85" s="116" t="s">
        <v>158</v>
      </c>
      <c r="C85" s="117">
        <v>387000</v>
      </c>
      <c r="D85" s="118">
        <v>45113</v>
      </c>
      <c r="E85" s="116" t="s">
        <v>160</v>
      </c>
    </row>
    <row r="86" spans="1:5" ht="15">
      <c r="A86" s="116" t="s">
        <v>58</v>
      </c>
      <c r="B86" s="116" t="s">
        <v>158</v>
      </c>
      <c r="C86" s="117">
        <v>289100</v>
      </c>
      <c r="D86" s="118">
        <v>45117</v>
      </c>
      <c r="E86" s="116" t="s">
        <v>160</v>
      </c>
    </row>
    <row r="87" spans="1:5" ht="15">
      <c r="A87" s="116" t="s">
        <v>58</v>
      </c>
      <c r="B87" s="116" t="s">
        <v>158</v>
      </c>
      <c r="C87" s="117">
        <v>322000</v>
      </c>
      <c r="D87" s="118">
        <v>45114</v>
      </c>
      <c r="E87" s="116" t="s">
        <v>160</v>
      </c>
    </row>
    <row r="88" spans="1:5" ht="15">
      <c r="A88" s="116" t="s">
        <v>58</v>
      </c>
      <c r="B88" s="116" t="s">
        <v>158</v>
      </c>
      <c r="C88" s="117">
        <v>300000</v>
      </c>
      <c r="D88" s="118">
        <v>45138</v>
      </c>
      <c r="E88" s="116" t="s">
        <v>160</v>
      </c>
    </row>
    <row r="89" spans="1:5" ht="15">
      <c r="A89" s="116" t="s">
        <v>58</v>
      </c>
      <c r="B89" s="116" t="s">
        <v>158</v>
      </c>
      <c r="C89" s="117">
        <v>22222</v>
      </c>
      <c r="D89" s="118">
        <v>45113</v>
      </c>
      <c r="E89" s="116" t="s">
        <v>160</v>
      </c>
    </row>
    <row r="90" spans="1:5" ht="15">
      <c r="A90" s="116" t="s">
        <v>58</v>
      </c>
      <c r="B90" s="116" t="s">
        <v>158</v>
      </c>
      <c r="C90" s="117">
        <v>269000</v>
      </c>
      <c r="D90" s="118">
        <v>45138</v>
      </c>
      <c r="E90" s="116" t="s">
        <v>160</v>
      </c>
    </row>
    <row r="91" spans="1:5" ht="15">
      <c r="A91" s="116" t="s">
        <v>58</v>
      </c>
      <c r="B91" s="116" t="s">
        <v>158</v>
      </c>
      <c r="C91" s="117">
        <v>315000</v>
      </c>
      <c r="D91" s="118">
        <v>45135</v>
      </c>
      <c r="E91" s="116" t="s">
        <v>160</v>
      </c>
    </row>
    <row r="92" spans="1:5" ht="15">
      <c r="A92" s="116" t="s">
        <v>58</v>
      </c>
      <c r="B92" s="116" t="s">
        <v>158</v>
      </c>
      <c r="C92" s="117">
        <v>425000</v>
      </c>
      <c r="D92" s="118">
        <v>45112</v>
      </c>
      <c r="E92" s="116" t="s">
        <v>160</v>
      </c>
    </row>
    <row r="93" spans="1:5" ht="15">
      <c r="A93" s="116" t="s">
        <v>58</v>
      </c>
      <c r="B93" s="116" t="s">
        <v>158</v>
      </c>
      <c r="C93" s="117">
        <v>364000</v>
      </c>
      <c r="D93" s="118">
        <v>45112</v>
      </c>
      <c r="E93" s="116" t="s">
        <v>160</v>
      </c>
    </row>
    <row r="94" spans="1:5" ht="15">
      <c r="A94" s="116" t="s">
        <v>58</v>
      </c>
      <c r="B94" s="116" t="s">
        <v>158</v>
      </c>
      <c r="C94" s="117">
        <v>325000</v>
      </c>
      <c r="D94" s="118">
        <v>45112</v>
      </c>
      <c r="E94" s="116" t="s">
        <v>160</v>
      </c>
    </row>
    <row r="95" spans="1:5" ht="15">
      <c r="A95" s="116" t="s">
        <v>58</v>
      </c>
      <c r="B95" s="116" t="s">
        <v>158</v>
      </c>
      <c r="C95" s="117">
        <v>374000</v>
      </c>
      <c r="D95" s="118">
        <v>45113</v>
      </c>
      <c r="E95" s="116" t="s">
        <v>160</v>
      </c>
    </row>
    <row r="96" spans="1:5" ht="15">
      <c r="A96" s="116" t="s">
        <v>58</v>
      </c>
      <c r="B96" s="116" t="s">
        <v>158</v>
      </c>
      <c r="C96" s="117">
        <v>140000</v>
      </c>
      <c r="D96" s="118">
        <v>45113</v>
      </c>
      <c r="E96" s="116" t="s">
        <v>160</v>
      </c>
    </row>
    <row r="97" spans="1:5" ht="15">
      <c r="A97" s="116" t="s">
        <v>58</v>
      </c>
      <c r="B97" s="116" t="s">
        <v>158</v>
      </c>
      <c r="C97" s="117">
        <v>82500</v>
      </c>
      <c r="D97" s="118">
        <v>45138</v>
      </c>
      <c r="E97" s="116" t="s">
        <v>160</v>
      </c>
    </row>
    <row r="98" spans="1:5" ht="15">
      <c r="A98" s="116" t="s">
        <v>58</v>
      </c>
      <c r="B98" s="116" t="s">
        <v>158</v>
      </c>
      <c r="C98" s="117">
        <v>68900</v>
      </c>
      <c r="D98" s="118">
        <v>45132</v>
      </c>
      <c r="E98" s="116" t="s">
        <v>160</v>
      </c>
    </row>
    <row r="99" spans="1:5" ht="15">
      <c r="A99" s="116" t="s">
        <v>58</v>
      </c>
      <c r="B99" s="116" t="s">
        <v>158</v>
      </c>
      <c r="C99" s="117">
        <v>253357</v>
      </c>
      <c r="D99" s="118">
        <v>45138</v>
      </c>
      <c r="E99" s="116" t="s">
        <v>161</v>
      </c>
    </row>
    <row r="100" spans="1:5" ht="15">
      <c r="A100" s="116" t="s">
        <v>58</v>
      </c>
      <c r="B100" s="116" t="s">
        <v>158</v>
      </c>
      <c r="C100" s="117">
        <v>375000</v>
      </c>
      <c r="D100" s="118">
        <v>45135</v>
      </c>
      <c r="E100" s="116" t="s">
        <v>160</v>
      </c>
    </row>
    <row r="101" spans="1:5" ht="15">
      <c r="A101" s="116" t="s">
        <v>58</v>
      </c>
      <c r="B101" s="116" t="s">
        <v>158</v>
      </c>
      <c r="C101" s="117">
        <v>135000</v>
      </c>
      <c r="D101" s="118">
        <v>45135</v>
      </c>
      <c r="E101" s="116" t="s">
        <v>160</v>
      </c>
    </row>
    <row r="102" spans="1:5" ht="15">
      <c r="A102" s="116" t="s">
        <v>58</v>
      </c>
      <c r="B102" s="116" t="s">
        <v>158</v>
      </c>
      <c r="C102" s="117">
        <v>265000</v>
      </c>
      <c r="D102" s="118">
        <v>45114</v>
      </c>
      <c r="E102" s="116" t="s">
        <v>160</v>
      </c>
    </row>
    <row r="103" spans="1:5" ht="15">
      <c r="A103" s="116" t="s">
        <v>58</v>
      </c>
      <c r="B103" s="116" t="s">
        <v>158</v>
      </c>
      <c r="C103" s="117">
        <v>515000</v>
      </c>
      <c r="D103" s="118">
        <v>45132</v>
      </c>
      <c r="E103" s="116" t="s">
        <v>160</v>
      </c>
    </row>
    <row r="104" spans="1:5" ht="15">
      <c r="A104" s="116" t="s">
        <v>58</v>
      </c>
      <c r="B104" s="116" t="s">
        <v>158</v>
      </c>
      <c r="C104" s="117">
        <v>305000</v>
      </c>
      <c r="D104" s="118">
        <v>45114</v>
      </c>
      <c r="E104" s="116" t="s">
        <v>160</v>
      </c>
    </row>
    <row r="105" spans="1:5" ht="15">
      <c r="A105" s="116" t="s">
        <v>58</v>
      </c>
      <c r="B105" s="116" t="s">
        <v>158</v>
      </c>
      <c r="C105" s="117">
        <v>250000</v>
      </c>
      <c r="D105" s="118">
        <v>45133</v>
      </c>
      <c r="E105" s="116" t="s">
        <v>160</v>
      </c>
    </row>
    <row r="106" spans="1:5" ht="15">
      <c r="A106" s="116" t="s">
        <v>58</v>
      </c>
      <c r="B106" s="116" t="s">
        <v>158</v>
      </c>
      <c r="C106" s="117">
        <v>380000</v>
      </c>
      <c r="D106" s="118">
        <v>45133</v>
      </c>
      <c r="E106" s="116" t="s">
        <v>160</v>
      </c>
    </row>
    <row r="107" spans="1:5" ht="15">
      <c r="A107" s="116" t="s">
        <v>58</v>
      </c>
      <c r="B107" s="116" t="s">
        <v>158</v>
      </c>
      <c r="C107" s="117">
        <v>379400</v>
      </c>
      <c r="D107" s="118">
        <v>45133</v>
      </c>
      <c r="E107" s="116" t="s">
        <v>160</v>
      </c>
    </row>
    <row r="108" spans="1:5" ht="15">
      <c r="A108" s="116" t="s">
        <v>58</v>
      </c>
      <c r="B108" s="116" t="s">
        <v>158</v>
      </c>
      <c r="C108" s="117">
        <v>387000</v>
      </c>
      <c r="D108" s="118">
        <v>45135</v>
      </c>
      <c r="E108" s="116" t="s">
        <v>160</v>
      </c>
    </row>
    <row r="109" spans="1:5" ht="15">
      <c r="A109" s="116" t="s">
        <v>58</v>
      </c>
      <c r="B109" s="116" t="s">
        <v>158</v>
      </c>
      <c r="C109" s="117">
        <v>367000</v>
      </c>
      <c r="D109" s="118">
        <v>45114</v>
      </c>
      <c r="E109" s="116" t="s">
        <v>160</v>
      </c>
    </row>
    <row r="110" spans="1:5" ht="15">
      <c r="A110" s="116" t="s">
        <v>58</v>
      </c>
      <c r="B110" s="116" t="s">
        <v>158</v>
      </c>
      <c r="C110" s="117">
        <v>429000</v>
      </c>
      <c r="D110" s="118">
        <v>45138</v>
      </c>
      <c r="E110" s="116" t="s">
        <v>160</v>
      </c>
    </row>
    <row r="111" spans="1:5" ht="15">
      <c r="A111" s="116" t="s">
        <v>58</v>
      </c>
      <c r="B111" s="116" t="s">
        <v>158</v>
      </c>
      <c r="C111" s="117">
        <v>123500</v>
      </c>
      <c r="D111" s="118">
        <v>45134</v>
      </c>
      <c r="E111" s="116" t="s">
        <v>160</v>
      </c>
    </row>
    <row r="112" spans="1:5" ht="15">
      <c r="A112" s="116" t="s">
        <v>58</v>
      </c>
      <c r="B112" s="116" t="s">
        <v>158</v>
      </c>
      <c r="C112" s="117">
        <v>300000</v>
      </c>
      <c r="D112" s="118">
        <v>45138</v>
      </c>
      <c r="E112" s="116" t="s">
        <v>161</v>
      </c>
    </row>
    <row r="113" spans="1:5" ht="15">
      <c r="A113" s="116" t="s">
        <v>58</v>
      </c>
      <c r="B113" s="116" t="s">
        <v>158</v>
      </c>
      <c r="C113" s="117">
        <v>209999</v>
      </c>
      <c r="D113" s="118">
        <v>45134</v>
      </c>
      <c r="E113" s="116" t="s">
        <v>160</v>
      </c>
    </row>
    <row r="114" spans="1:5" ht="15">
      <c r="A114" s="116" t="s">
        <v>58</v>
      </c>
      <c r="B114" s="116" t="s">
        <v>158</v>
      </c>
      <c r="C114" s="117">
        <v>174900</v>
      </c>
      <c r="D114" s="118">
        <v>45134</v>
      </c>
      <c r="E114" s="116" t="s">
        <v>160</v>
      </c>
    </row>
    <row r="115" spans="1:5" ht="15">
      <c r="A115" s="116" t="s">
        <v>58</v>
      </c>
      <c r="B115" s="116" t="s">
        <v>158</v>
      </c>
      <c r="C115" s="117">
        <v>1900000</v>
      </c>
      <c r="D115" s="118">
        <v>45138</v>
      </c>
      <c r="E115" s="116" t="s">
        <v>161</v>
      </c>
    </row>
    <row r="116" spans="1:5" ht="15">
      <c r="A116" s="116" t="s">
        <v>58</v>
      </c>
      <c r="B116" s="116" t="s">
        <v>158</v>
      </c>
      <c r="C116" s="117">
        <v>54900</v>
      </c>
      <c r="D116" s="118">
        <v>45134</v>
      </c>
      <c r="E116" s="116" t="s">
        <v>160</v>
      </c>
    </row>
    <row r="117" spans="1:5" ht="15">
      <c r="A117" s="116" t="s">
        <v>58</v>
      </c>
      <c r="B117" s="116" t="s">
        <v>158</v>
      </c>
      <c r="C117" s="117">
        <v>449000</v>
      </c>
      <c r="D117" s="118">
        <v>45138</v>
      </c>
      <c r="E117" s="116" t="s">
        <v>160</v>
      </c>
    </row>
    <row r="118" spans="1:5" ht="15">
      <c r="A118" s="116" t="s">
        <v>58</v>
      </c>
      <c r="B118" s="116" t="s">
        <v>158</v>
      </c>
      <c r="C118" s="117">
        <v>475000</v>
      </c>
      <c r="D118" s="118">
        <v>45135</v>
      </c>
      <c r="E118" s="116" t="s">
        <v>160</v>
      </c>
    </row>
    <row r="119" spans="1:5" ht="15">
      <c r="A119" s="116" t="s">
        <v>53</v>
      </c>
      <c r="B119" s="116" t="s">
        <v>159</v>
      </c>
      <c r="C119" s="117">
        <v>165000</v>
      </c>
      <c r="D119" s="118">
        <v>45121</v>
      </c>
      <c r="E119" s="116" t="s">
        <v>160</v>
      </c>
    </row>
    <row r="120" spans="1:5" ht="15">
      <c r="A120" s="116" t="s">
        <v>53</v>
      </c>
      <c r="B120" s="116" t="s">
        <v>159</v>
      </c>
      <c r="C120" s="117">
        <v>470000</v>
      </c>
      <c r="D120" s="118">
        <v>45138</v>
      </c>
      <c r="E120" s="116" t="s">
        <v>160</v>
      </c>
    </row>
    <row r="121" spans="1:5" ht="15">
      <c r="A121" s="116" t="s">
        <v>53</v>
      </c>
      <c r="B121" s="116" t="s">
        <v>159</v>
      </c>
      <c r="C121" s="117">
        <v>450000</v>
      </c>
      <c r="D121" s="118">
        <v>45138</v>
      </c>
      <c r="E121" s="116" t="s">
        <v>161</v>
      </c>
    </row>
    <row r="122" spans="1:5" ht="15">
      <c r="A122" s="116" t="s">
        <v>53</v>
      </c>
      <c r="B122" s="116" t="s">
        <v>159</v>
      </c>
      <c r="C122" s="117">
        <v>440000</v>
      </c>
      <c r="D122" s="118">
        <v>45138</v>
      </c>
      <c r="E122" s="116" t="s">
        <v>160</v>
      </c>
    </row>
    <row r="123" spans="1:5" ht="15">
      <c r="A123" s="116" t="s">
        <v>53</v>
      </c>
      <c r="B123" s="116" t="s">
        <v>159</v>
      </c>
      <c r="C123" s="117">
        <v>1100000</v>
      </c>
      <c r="D123" s="118">
        <v>45138</v>
      </c>
      <c r="E123" s="116" t="s">
        <v>160</v>
      </c>
    </row>
    <row r="124" spans="1:5" ht="15">
      <c r="A124" s="116" t="s">
        <v>53</v>
      </c>
      <c r="B124" s="116" t="s">
        <v>159</v>
      </c>
      <c r="C124" s="117">
        <v>37500</v>
      </c>
      <c r="D124" s="118">
        <v>45119</v>
      </c>
      <c r="E124" s="116" t="s">
        <v>160</v>
      </c>
    </row>
    <row r="125" spans="1:5" ht="15">
      <c r="A125" s="116" t="s">
        <v>53</v>
      </c>
      <c r="B125" s="116" t="s">
        <v>159</v>
      </c>
      <c r="C125" s="117">
        <v>2000000</v>
      </c>
      <c r="D125" s="118">
        <v>45138</v>
      </c>
      <c r="E125" s="116" t="s">
        <v>160</v>
      </c>
    </row>
    <row r="126" spans="1:5" ht="15">
      <c r="A126" s="116" t="s">
        <v>53</v>
      </c>
      <c r="B126" s="116" t="s">
        <v>159</v>
      </c>
      <c r="C126" s="117">
        <v>2195000</v>
      </c>
      <c r="D126" s="118">
        <v>45138</v>
      </c>
      <c r="E126" s="116" t="s">
        <v>160</v>
      </c>
    </row>
    <row r="127" spans="1:5" ht="15">
      <c r="A127" s="116" t="s">
        <v>53</v>
      </c>
      <c r="B127" s="116" t="s">
        <v>159</v>
      </c>
      <c r="C127" s="117">
        <v>489000</v>
      </c>
      <c r="D127" s="118">
        <v>45119</v>
      </c>
      <c r="E127" s="116" t="s">
        <v>160</v>
      </c>
    </row>
    <row r="128" spans="1:5" ht="15">
      <c r="A128" s="116" t="s">
        <v>53</v>
      </c>
      <c r="B128" s="116" t="s">
        <v>159</v>
      </c>
      <c r="C128" s="117">
        <v>80000</v>
      </c>
      <c r="D128" s="118">
        <v>45117</v>
      </c>
      <c r="E128" s="116" t="s">
        <v>160</v>
      </c>
    </row>
    <row r="129" spans="1:5" ht="15">
      <c r="A129" s="116" t="s">
        <v>53</v>
      </c>
      <c r="B129" s="116" t="s">
        <v>159</v>
      </c>
      <c r="C129" s="117">
        <v>174000</v>
      </c>
      <c r="D129" s="118">
        <v>45135</v>
      </c>
      <c r="E129" s="116" t="s">
        <v>161</v>
      </c>
    </row>
    <row r="130" spans="1:5" ht="15">
      <c r="A130" s="116" t="s">
        <v>53</v>
      </c>
      <c r="B130" s="116" t="s">
        <v>159</v>
      </c>
      <c r="C130" s="117">
        <v>316000</v>
      </c>
      <c r="D130" s="118">
        <v>45138</v>
      </c>
      <c r="E130" s="116" t="s">
        <v>160</v>
      </c>
    </row>
    <row r="131" spans="1:5" ht="15">
      <c r="A131" s="116" t="s">
        <v>53</v>
      </c>
      <c r="B131" s="116" t="s">
        <v>159</v>
      </c>
      <c r="C131" s="117">
        <v>110000</v>
      </c>
      <c r="D131" s="118">
        <v>45126</v>
      </c>
      <c r="E131" s="116" t="s">
        <v>161</v>
      </c>
    </row>
    <row r="132" spans="1:5" ht="15">
      <c r="A132" s="116" t="s">
        <v>53</v>
      </c>
      <c r="B132" s="116" t="s">
        <v>159</v>
      </c>
      <c r="C132" s="117">
        <v>405000</v>
      </c>
      <c r="D132" s="118">
        <v>45132</v>
      </c>
      <c r="E132" s="116" t="s">
        <v>160</v>
      </c>
    </row>
    <row r="133" spans="1:5" ht="15">
      <c r="A133" s="116" t="s">
        <v>53</v>
      </c>
      <c r="B133" s="116" t="s">
        <v>159</v>
      </c>
      <c r="C133" s="117">
        <v>152563</v>
      </c>
      <c r="D133" s="118">
        <v>45133</v>
      </c>
      <c r="E133" s="116" t="s">
        <v>161</v>
      </c>
    </row>
    <row r="134" spans="1:5" ht="15">
      <c r="A134" s="116" t="s">
        <v>53</v>
      </c>
      <c r="B134" s="116" t="s">
        <v>159</v>
      </c>
      <c r="C134" s="117">
        <v>545000</v>
      </c>
      <c r="D134" s="118">
        <v>45134</v>
      </c>
      <c r="E134" s="116" t="s">
        <v>160</v>
      </c>
    </row>
    <row r="135" spans="1:5" ht="15">
      <c r="A135" s="116" t="s">
        <v>53</v>
      </c>
      <c r="B135" s="116" t="s">
        <v>159</v>
      </c>
      <c r="C135" s="117">
        <v>360000</v>
      </c>
      <c r="D135" s="118">
        <v>45128</v>
      </c>
      <c r="E135" s="116" t="s">
        <v>160</v>
      </c>
    </row>
    <row r="136" spans="1:5" ht="15">
      <c r="A136" s="116" t="s">
        <v>53</v>
      </c>
      <c r="B136" s="116" t="s">
        <v>159</v>
      </c>
      <c r="C136" s="117">
        <v>459000</v>
      </c>
      <c r="D136" s="118">
        <v>45134</v>
      </c>
      <c r="E136" s="116" t="s">
        <v>160</v>
      </c>
    </row>
    <row r="137" spans="1:5" ht="15">
      <c r="A137" s="116" t="s">
        <v>53</v>
      </c>
      <c r="B137" s="116" t="s">
        <v>159</v>
      </c>
      <c r="C137" s="117">
        <v>345000</v>
      </c>
      <c r="D137" s="118">
        <v>45128</v>
      </c>
      <c r="E137" s="116" t="s">
        <v>160</v>
      </c>
    </row>
    <row r="138" spans="1:5" ht="15">
      <c r="A138" s="116" t="s">
        <v>53</v>
      </c>
      <c r="B138" s="116" t="s">
        <v>159</v>
      </c>
      <c r="C138" s="117">
        <v>395000</v>
      </c>
      <c r="D138" s="118">
        <v>45134</v>
      </c>
      <c r="E138" s="116" t="s">
        <v>160</v>
      </c>
    </row>
    <row r="139" spans="1:5" ht="15">
      <c r="A139" s="116" t="s">
        <v>53</v>
      </c>
      <c r="B139" s="116" t="s">
        <v>159</v>
      </c>
      <c r="C139" s="117">
        <v>362000</v>
      </c>
      <c r="D139" s="118">
        <v>45134</v>
      </c>
      <c r="E139" s="116" t="s">
        <v>160</v>
      </c>
    </row>
    <row r="140" spans="1:5" ht="15">
      <c r="A140" s="116" t="s">
        <v>53</v>
      </c>
      <c r="B140" s="116" t="s">
        <v>159</v>
      </c>
      <c r="C140" s="117">
        <v>370000</v>
      </c>
      <c r="D140" s="118">
        <v>45127</v>
      </c>
      <c r="E140" s="116" t="s">
        <v>160</v>
      </c>
    </row>
    <row r="141" spans="1:5" ht="15">
      <c r="A141" s="116" t="s">
        <v>53</v>
      </c>
      <c r="B141" s="116" t="s">
        <v>159</v>
      </c>
      <c r="C141" s="117">
        <v>499900</v>
      </c>
      <c r="D141" s="118">
        <v>45126</v>
      </c>
      <c r="E141" s="116" t="s">
        <v>160</v>
      </c>
    </row>
    <row r="142" spans="1:5" ht="15">
      <c r="A142" s="116" t="s">
        <v>53</v>
      </c>
      <c r="B142" s="116" t="s">
        <v>159</v>
      </c>
      <c r="C142" s="117">
        <v>170000</v>
      </c>
      <c r="D142" s="118">
        <v>45138</v>
      </c>
      <c r="E142" s="116" t="s">
        <v>160</v>
      </c>
    </row>
    <row r="143" spans="1:5" ht="15">
      <c r="A143" s="116" t="s">
        <v>53</v>
      </c>
      <c r="B143" s="116" t="s">
        <v>159</v>
      </c>
      <c r="C143" s="117">
        <v>335000</v>
      </c>
      <c r="D143" s="118">
        <v>45124</v>
      </c>
      <c r="E143" s="116" t="s">
        <v>160</v>
      </c>
    </row>
    <row r="144" spans="1:5" ht="15">
      <c r="A144" s="116" t="s">
        <v>53</v>
      </c>
      <c r="B144" s="116" t="s">
        <v>159</v>
      </c>
      <c r="C144" s="117">
        <v>335000</v>
      </c>
      <c r="D144" s="118">
        <v>45126</v>
      </c>
      <c r="E144" s="116" t="s">
        <v>160</v>
      </c>
    </row>
    <row r="145" spans="1:5" ht="15">
      <c r="A145" s="116" t="s">
        <v>53</v>
      </c>
      <c r="B145" s="116" t="s">
        <v>159</v>
      </c>
      <c r="C145" s="117">
        <v>50000</v>
      </c>
      <c r="D145" s="118">
        <v>45121</v>
      </c>
      <c r="E145" s="116" t="s">
        <v>161</v>
      </c>
    </row>
    <row r="146" spans="1:5" ht="15">
      <c r="A146" s="116" t="s">
        <v>53</v>
      </c>
      <c r="B146" s="116" t="s">
        <v>159</v>
      </c>
      <c r="C146" s="117">
        <v>104454</v>
      </c>
      <c r="D146" s="118">
        <v>45110</v>
      </c>
      <c r="E146" s="116" t="s">
        <v>161</v>
      </c>
    </row>
    <row r="147" spans="1:5" ht="15">
      <c r="A147" s="116" t="s">
        <v>53</v>
      </c>
      <c r="B147" s="116" t="s">
        <v>159</v>
      </c>
      <c r="C147" s="117">
        <v>369000</v>
      </c>
      <c r="D147" s="118">
        <v>45110</v>
      </c>
      <c r="E147" s="116" t="s">
        <v>160</v>
      </c>
    </row>
    <row r="148" spans="1:5" ht="15">
      <c r="A148" s="116" t="s">
        <v>53</v>
      </c>
      <c r="B148" s="116" t="s">
        <v>159</v>
      </c>
      <c r="C148" s="117">
        <v>85000</v>
      </c>
      <c r="D148" s="118">
        <v>45110</v>
      </c>
      <c r="E148" s="116" t="s">
        <v>160</v>
      </c>
    </row>
    <row r="149" spans="1:5" ht="15">
      <c r="A149" s="116" t="s">
        <v>53</v>
      </c>
      <c r="B149" s="116" t="s">
        <v>159</v>
      </c>
      <c r="C149" s="117">
        <v>1850000</v>
      </c>
      <c r="D149" s="118">
        <v>45124</v>
      </c>
      <c r="E149" s="116" t="s">
        <v>160</v>
      </c>
    </row>
    <row r="150" spans="1:5" ht="15">
      <c r="A150" s="116" t="s">
        <v>53</v>
      </c>
      <c r="B150" s="116" t="s">
        <v>159</v>
      </c>
      <c r="C150" s="117">
        <v>430000</v>
      </c>
      <c r="D150" s="118">
        <v>45113</v>
      </c>
      <c r="E150" s="116" t="s">
        <v>160</v>
      </c>
    </row>
    <row r="151" spans="1:5" ht="15">
      <c r="A151" s="116" t="s">
        <v>53</v>
      </c>
      <c r="B151" s="116" t="s">
        <v>159</v>
      </c>
      <c r="C151" s="117">
        <v>160000</v>
      </c>
      <c r="D151" s="118">
        <v>45124</v>
      </c>
      <c r="E151" s="116" t="s">
        <v>160</v>
      </c>
    </row>
    <row r="152" spans="1:5" ht="15">
      <c r="A152" s="116" t="s">
        <v>53</v>
      </c>
      <c r="B152" s="116" t="s">
        <v>159</v>
      </c>
      <c r="C152" s="117">
        <v>423000</v>
      </c>
      <c r="D152" s="118">
        <v>45131</v>
      </c>
      <c r="E152" s="116" t="s">
        <v>160</v>
      </c>
    </row>
    <row r="153" spans="1:5" ht="15">
      <c r="A153" s="116" t="s">
        <v>53</v>
      </c>
      <c r="B153" s="116" t="s">
        <v>159</v>
      </c>
      <c r="C153" s="117">
        <v>500000</v>
      </c>
      <c r="D153" s="118">
        <v>45121</v>
      </c>
      <c r="E153" s="116" t="s">
        <v>161</v>
      </c>
    </row>
    <row r="154" spans="1:5" ht="15">
      <c r="A154" s="116" t="s">
        <v>53</v>
      </c>
      <c r="B154" s="116" t="s">
        <v>159</v>
      </c>
      <c r="C154" s="117">
        <v>310000</v>
      </c>
      <c r="D154" s="118">
        <v>45121</v>
      </c>
      <c r="E154" s="116" t="s">
        <v>160</v>
      </c>
    </row>
    <row r="155" spans="1:5" ht="15">
      <c r="A155" s="116" t="s">
        <v>53</v>
      </c>
      <c r="B155" s="116" t="s">
        <v>159</v>
      </c>
      <c r="C155" s="117">
        <v>8367.6299999999992</v>
      </c>
      <c r="D155" s="118">
        <v>45121</v>
      </c>
      <c r="E155" s="116" t="s">
        <v>160</v>
      </c>
    </row>
    <row r="156" spans="1:5" ht="15">
      <c r="A156" s="116" t="s">
        <v>53</v>
      </c>
      <c r="B156" s="116" t="s">
        <v>159</v>
      </c>
      <c r="C156" s="117">
        <v>119000</v>
      </c>
      <c r="D156" s="118">
        <v>45114</v>
      </c>
      <c r="E156" s="116" t="s">
        <v>160</v>
      </c>
    </row>
    <row r="157" spans="1:5" ht="15">
      <c r="A157" s="116" t="s">
        <v>53</v>
      </c>
      <c r="B157" s="116" t="s">
        <v>159</v>
      </c>
      <c r="C157" s="117">
        <v>250000</v>
      </c>
      <c r="D157" s="118">
        <v>45138</v>
      </c>
      <c r="E157" s="116" t="s">
        <v>160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OVERALL STATS</vt:lpstr>
      <vt:lpstr>SALES STATS</vt:lpstr>
      <vt:lpstr>LOAN ONLY STATS</vt:lpstr>
      <vt:lpstr>BRANCH SALES TRACKING</vt:lpstr>
      <vt:lpstr>LENDER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2023-08-01T20:31:08Z</dcterms:modified>
</cp:coreProperties>
</file>