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STATS'!$A$40:$C$43</definedName>
    <definedName name="ConstructionLoansMarket">'LOAN ONLY STATS'!$A$29:$C$32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STATS'!$A$22:$C$23</definedName>
    <definedName name="HardMoneyLoansMarket">'LOAN ONLY STATS'!$A$38:$C$38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STATS'!$A$49:$C$53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1"/>
  <c r="C10"/>
  <c r="B10"/>
  <c r="G38" i="3"/>
  <c r="G32"/>
  <c r="G31"/>
  <c r="G30"/>
  <c r="G29"/>
  <c r="G23"/>
  <c r="G22"/>
  <c r="G16"/>
  <c r="G10"/>
  <c r="G9"/>
  <c r="G8"/>
  <c r="G7"/>
  <c r="G53" i="2"/>
  <c r="G52"/>
  <c r="G51"/>
  <c r="G50"/>
  <c r="G49"/>
  <c r="G43"/>
  <c r="G42"/>
  <c r="G41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3" i="3"/>
  <c r="B33"/>
  <c r="C17"/>
  <c r="B17"/>
  <c r="C44" i="2"/>
  <c r="B44"/>
  <c r="B15" i="1"/>
  <c r="C15"/>
  <c r="B39" i="3"/>
  <c r="C39"/>
  <c r="B24"/>
  <c r="C24"/>
  <c r="B11"/>
  <c r="D7" s="1"/>
  <c r="C11"/>
  <c r="E7" s="1"/>
  <c r="B54" i="2"/>
  <c r="C54"/>
  <c r="B35"/>
  <c r="D29" s="1"/>
  <c r="C35"/>
  <c r="E29" s="1"/>
  <c r="A2"/>
  <c r="B23"/>
  <c r="D20" s="1"/>
  <c r="C23"/>
  <c r="F8" i="21" l="1"/>
  <c r="F9"/>
  <c r="F7"/>
  <c r="F6"/>
  <c r="F5"/>
  <c r="E5"/>
  <c r="E8"/>
  <c r="E7"/>
  <c r="E9"/>
  <c r="E6"/>
  <c r="E32" i="3"/>
  <c r="E30"/>
  <c r="E16"/>
  <c r="D16"/>
  <c r="E9"/>
  <c r="D9"/>
  <c r="E9" i="1"/>
  <c r="D9"/>
  <c r="E51" i="2"/>
  <c r="D51"/>
  <c r="E43"/>
  <c r="D43"/>
  <c r="E30"/>
  <c r="D30"/>
  <c r="E22"/>
  <c r="D22"/>
  <c r="E50"/>
  <c r="E53"/>
  <c r="D42"/>
  <c r="E41"/>
  <c r="D40"/>
  <c r="D34"/>
  <c r="D8" i="3"/>
  <c r="E10"/>
  <c r="D10"/>
  <c r="E8"/>
  <c r="E23"/>
  <c r="D23"/>
  <c r="E29"/>
  <c r="E31"/>
  <c r="D29"/>
  <c r="D31"/>
  <c r="D30"/>
  <c r="D32"/>
  <c r="D50" i="2"/>
  <c r="D53"/>
  <c r="E52"/>
  <c r="D52"/>
  <c r="D41"/>
  <c r="E40"/>
  <c r="E42"/>
  <c r="E34"/>
  <c r="E21"/>
  <c r="D21"/>
  <c r="E49"/>
  <c r="E28"/>
  <c r="E31"/>
  <c r="E33"/>
  <c r="E20"/>
  <c r="E19"/>
  <c r="D19"/>
  <c r="D32"/>
  <c r="E32"/>
  <c r="D33"/>
  <c r="D31"/>
  <c r="D28"/>
  <c r="D49"/>
  <c r="A2" i="3"/>
  <c r="E38"/>
  <c r="B14" i="2"/>
  <c r="C14"/>
  <c r="B25" i="1"/>
  <c r="C25"/>
  <c r="B38"/>
  <c r="C38"/>
  <c r="E10" i="21" l="1"/>
  <c r="F10"/>
  <c r="E33" i="1"/>
  <c r="D33"/>
  <c r="E24"/>
  <c r="D24"/>
  <c r="E9" i="2"/>
  <c r="D9"/>
  <c r="E17" i="3"/>
  <c r="D17"/>
  <c r="E44" i="2"/>
  <c r="D44"/>
  <c r="D34" i="1"/>
  <c r="E23"/>
  <c r="D23"/>
  <c r="E36"/>
  <c r="E34"/>
  <c r="E32"/>
  <c r="E35"/>
  <c r="D38" i="3"/>
  <c r="E33"/>
  <c r="D33"/>
  <c r="E22"/>
  <c r="D22"/>
  <c r="D54" i="2"/>
  <c r="E54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9" i="3"/>
  <c r="E24"/>
  <c r="D24"/>
  <c r="D39"/>
  <c r="E11"/>
  <c r="D11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<sst xmlns="http://schemas.openxmlformats.org/spreadsheetml/2006/main" count="1929" uniqueCount="181">
  <si>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</si>
  <si>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</si>
  <si>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</si>
  <si>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</si>
  <si>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</si>
  <si>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</si>
  <si>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</si>
  <si>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</si>
  <si>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</si>
  <si>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</si>
  <si>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</si>
  <si>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</si>
  <si>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</si>
  <si>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</si>
  <si>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</si>
  <si>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</si>
  <si>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</si>
  <si>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</si>
  <si>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</si>
  <si>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</si>
  <si>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</si>
  <si>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</si>
  <si>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</si>
  <si>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</si>
  <si>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</si>
  <si>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</si>
  <si>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</si>
  <si>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</si>
  <si>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</si>
  <si>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</si>
  <si>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</si>
  <si>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</si>
  <si>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</si>
  <si>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</si>
  <si>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</si>
  <si>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</si>
  <si>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</si>
  <si>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</si>
  <si>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</si>
  <si>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</si>
  <si>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</si>
  <si>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</si>
  <si>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</si>
  <si>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</si>
  <si>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</si>
  <si>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</si>
  <si>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</si>
  <si>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</si>
  <si>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</si>
  <si>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</si>
  <si>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</si>
  <si>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</si>
  <si>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</si>
  <si>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</si>
  <si>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</si>
  <si>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</si>
  <si>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</si>
  <si>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JULY, 2024</t>
  </si>
  <si>
    <t>Stewart Title</t>
  </si>
  <si>
    <t>VACANT LAND</t>
  </si>
  <si>
    <t>KIETZKE</t>
  </si>
  <si>
    <t>SAB</t>
  </si>
  <si>
    <t>NO</t>
  </si>
  <si>
    <t>Ticor Title</t>
  </si>
  <si>
    <t>SINGLE FAM RES.</t>
  </si>
  <si>
    <t>PLUMB</t>
  </si>
  <si>
    <t>AJF</t>
  </si>
  <si>
    <t>2-4 PLEX</t>
  </si>
  <si>
    <t>YERINGTON</t>
  </si>
  <si>
    <t>CRB</t>
  </si>
  <si>
    <t>GARDNERVILLE</t>
  </si>
  <si>
    <t>BA</t>
  </si>
  <si>
    <t>First Centennial Title</t>
  </si>
  <si>
    <t>FERNLEY</t>
  </si>
  <si>
    <t>11</t>
  </si>
  <si>
    <t>MLC</t>
  </si>
  <si>
    <t>YES</t>
  </si>
  <si>
    <t>GENICA SKYRIDGE ESTATES LLC</t>
  </si>
  <si>
    <t>FAF</t>
  </si>
  <si>
    <t>Toiyabe Title</t>
  </si>
  <si>
    <t>RENO CORPORATE</t>
  </si>
  <si>
    <t>UNK</t>
  </si>
  <si>
    <t>Landmark Title</t>
  </si>
  <si>
    <t>DP</t>
  </si>
  <si>
    <t>021-071-51</t>
  </si>
  <si>
    <t>DAMONTE</t>
  </si>
  <si>
    <t>24</t>
  </si>
  <si>
    <t>RIDGEVIEW</t>
  </si>
  <si>
    <t>20</t>
  </si>
  <si>
    <t>JENUANE COMMUNITIES ONDA VERDE LLC</t>
  </si>
  <si>
    <t>Calatlantic Title West</t>
  </si>
  <si>
    <t>MCCARRAN</t>
  </si>
  <si>
    <t>LH</t>
  </si>
  <si>
    <t>LENNAR RENO LLC</t>
  </si>
  <si>
    <t>CARSON CITY</t>
  </si>
  <si>
    <t>DKC</t>
  </si>
  <si>
    <t>SPARKS</t>
  </si>
  <si>
    <t>21</t>
  </si>
  <si>
    <t>MF</t>
  </si>
  <si>
    <t>TF</t>
  </si>
  <si>
    <t>Core Title</t>
  </si>
  <si>
    <t>AMG</t>
  </si>
  <si>
    <t>KB</t>
  </si>
  <si>
    <t>COMMERCIAL</t>
  </si>
  <si>
    <t>23</t>
  </si>
  <si>
    <t>ZEPHYR</t>
  </si>
  <si>
    <t>17</t>
  </si>
  <si>
    <t>RLT</t>
  </si>
  <si>
    <t>MOBILE HOME</t>
  </si>
  <si>
    <t>KDJ</t>
  </si>
  <si>
    <t>LAKESIDEMOANA</t>
  </si>
  <si>
    <t>12</t>
  </si>
  <si>
    <t>First American Title</t>
  </si>
  <si>
    <t>JP</t>
  </si>
  <si>
    <t>MINDEN</t>
  </si>
  <si>
    <t>ET</t>
  </si>
  <si>
    <t>TM</t>
  </si>
  <si>
    <t>LA CAUSA DEVELOPMENT NEVADA LLC</t>
  </si>
  <si>
    <t>3</t>
  </si>
  <si>
    <t>ASK</t>
  </si>
  <si>
    <t>15</t>
  </si>
  <si>
    <t>9</t>
  </si>
  <si>
    <t>JMS</t>
  </si>
  <si>
    <t>MB</t>
  </si>
  <si>
    <t>004-152-10</t>
  </si>
  <si>
    <t>TH</t>
  </si>
  <si>
    <t>RC</t>
  </si>
  <si>
    <t>TW</t>
  </si>
  <si>
    <t>AE</t>
  </si>
  <si>
    <t>CD</t>
  </si>
  <si>
    <t>5</t>
  </si>
  <si>
    <t>MAYBERRY</t>
  </si>
  <si>
    <t>LM</t>
  </si>
  <si>
    <t>DC</t>
  </si>
  <si>
    <t>CC</t>
  </si>
  <si>
    <t>LAKESIDE</t>
  </si>
  <si>
    <t>SL</t>
  </si>
  <si>
    <t>019-617-22</t>
  </si>
  <si>
    <t>CONVENTIONAL</t>
  </si>
  <si>
    <t>JPMORGAN CHASE BANK</t>
  </si>
  <si>
    <t>004-212-03</t>
  </si>
  <si>
    <t>CONSTRUCTION</t>
  </si>
  <si>
    <t>UNITED FEDERAL CREDIT UNION</t>
  </si>
  <si>
    <t>LAND LOAN</t>
  </si>
  <si>
    <t>ENTERPRISE BANK &amp; TRUST</t>
  </si>
  <si>
    <t>020-361-06</t>
  </si>
  <si>
    <t>CREDIT LINE</t>
  </si>
  <si>
    <t>GEORGIA'S OWN CREDIT UNION</t>
  </si>
  <si>
    <t>021-082-38</t>
  </si>
  <si>
    <t>VA</t>
  </si>
  <si>
    <t>GUILD MORTGAGE COMPANY</t>
  </si>
  <si>
    <t>010-761-50</t>
  </si>
  <si>
    <t>HARD MONEY</t>
  </si>
  <si>
    <t>BERNARD MATTHEW P; BERNARD CAROL A</t>
  </si>
  <si>
    <t>016-194-38</t>
  </si>
  <si>
    <t>020-251-11</t>
  </si>
  <si>
    <t>PRIMELENDING</t>
  </si>
  <si>
    <t>015-326-22</t>
  </si>
  <si>
    <t>HERITAGE BANK OF NEVADA; GLACIER BANK</t>
  </si>
  <si>
    <t>022-593-06</t>
  </si>
  <si>
    <t>010-471-05</t>
  </si>
  <si>
    <t>PACIFIC RESIDENTIAL MORTGAGE LLC</t>
  </si>
  <si>
    <t>AMERICAN PACIFIC MORTGAGE CORP</t>
  </si>
  <si>
    <t>016-411-18</t>
  </si>
  <si>
    <t>014-611-05</t>
  </si>
  <si>
    <t>FHA</t>
  </si>
  <si>
    <t>019-482-26</t>
  </si>
  <si>
    <t>021-481-30</t>
  </si>
  <si>
    <t>019-973-12</t>
  </si>
  <si>
    <t>CAL</t>
  </si>
  <si>
    <t>CT</t>
  </si>
  <si>
    <t>FA</t>
  </si>
  <si>
    <t>FC</t>
  </si>
  <si>
    <t>LT</t>
  </si>
  <si>
    <t>ST</t>
  </si>
  <si>
    <t>TI</t>
  </si>
  <si>
    <t>TT</t>
  </si>
  <si>
    <t>Deed Subdivider</t>
  </si>
  <si>
    <t>Deed</t>
  </si>
  <si>
    <t>Deed of Trust</t>
  </si>
  <si>
    <t>DR HORTON INC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</si>
</sst>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Landmark Title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55</c:v>
                </c:pt>
                <c:pt idx="1">
                  <c:v>31</c:v>
                </c:pt>
                <c:pt idx="2">
                  <c:v>26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hape val="box"/>
        <c:axId val="123213696"/>
        <c:axId val="123215232"/>
        <c:axId val="0"/>
      </c:bar3DChart>
      <c:catAx>
        <c:axId val="123213696"/>
        <c:scaling>
          <c:orientation val="minMax"/>
        </c:scaling>
        <c:axPos val="b"/>
        <c:numFmt formatCode="General" sourceLinked="1"/>
        <c:majorTickMark val="none"/>
        <c:tickLblPos val="nextTo"/>
        <c:crossAx val="123215232"/>
        <c:crosses val="autoZero"/>
        <c:auto val="1"/>
        <c:lblAlgn val="ctr"/>
        <c:lblOffset val="100"/>
      </c:catAx>
      <c:valAx>
        <c:axId val="123215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213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23438592"/>
        <c:axId val="123440128"/>
        <c:axId val="0"/>
      </c:bar3DChart>
      <c:catAx>
        <c:axId val="123438592"/>
        <c:scaling>
          <c:orientation val="minMax"/>
        </c:scaling>
        <c:axPos val="b"/>
        <c:numFmt formatCode="General" sourceLinked="1"/>
        <c:majorTickMark val="none"/>
        <c:tickLblPos val="nextTo"/>
        <c:crossAx val="123440128"/>
        <c:crosses val="autoZero"/>
        <c:auto val="1"/>
        <c:lblAlgn val="ctr"/>
        <c:lblOffset val="100"/>
      </c:catAx>
      <c:valAx>
        <c:axId val="123440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438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60</c:v>
                </c:pt>
                <c:pt idx="1">
                  <c:v>36</c:v>
                </c:pt>
                <c:pt idx="2">
                  <c:v>29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shape val="box"/>
        <c:axId val="123462400"/>
        <c:axId val="123463936"/>
        <c:axId val="0"/>
      </c:bar3DChart>
      <c:catAx>
        <c:axId val="123462400"/>
        <c:scaling>
          <c:orientation val="minMax"/>
        </c:scaling>
        <c:axPos val="b"/>
        <c:numFmt formatCode="General" sourceLinked="1"/>
        <c:majorTickMark val="none"/>
        <c:tickLblPos val="nextTo"/>
        <c:crossAx val="123463936"/>
        <c:crosses val="autoZero"/>
        <c:auto val="1"/>
        <c:lblAlgn val="ctr"/>
        <c:lblOffset val="100"/>
      </c:catAx>
      <c:valAx>
        <c:axId val="123463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46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Landmark Title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18785970</c:v>
                </c:pt>
                <c:pt idx="1">
                  <c:v>13977966</c:v>
                </c:pt>
                <c:pt idx="2">
                  <c:v>11694800</c:v>
                </c:pt>
                <c:pt idx="3">
                  <c:v>4571620</c:v>
                </c:pt>
                <c:pt idx="4">
                  <c:v>2065900</c:v>
                </c:pt>
                <c:pt idx="5">
                  <c:v>1303400</c:v>
                </c:pt>
                <c:pt idx="6">
                  <c:v>2223850</c:v>
                </c:pt>
                <c:pt idx="7">
                  <c:v>879000</c:v>
                </c:pt>
              </c:numCache>
            </c:numRef>
          </c:val>
        </c:ser>
        <c:shape val="box"/>
        <c:axId val="123842560"/>
        <c:axId val="123844096"/>
        <c:axId val="0"/>
      </c:bar3DChart>
      <c:catAx>
        <c:axId val="123842560"/>
        <c:scaling>
          <c:orientation val="minMax"/>
        </c:scaling>
        <c:axPos val="b"/>
        <c:numFmt formatCode="General" sourceLinked="1"/>
        <c:majorTickMark val="none"/>
        <c:tickLblPos val="nextTo"/>
        <c:crossAx val="123844096"/>
        <c:crosses val="autoZero"/>
        <c:auto val="1"/>
        <c:lblAlgn val="ctr"/>
        <c:lblOffset val="100"/>
      </c:catAx>
      <c:valAx>
        <c:axId val="123844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4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1693000</c:v>
                </c:pt>
                <c:pt idx="1">
                  <c:v>1149516</c:v>
                </c:pt>
                <c:pt idx="2">
                  <c:v>10190505</c:v>
                </c:pt>
                <c:pt idx="3">
                  <c:v>570000</c:v>
                </c:pt>
                <c:pt idx="4">
                  <c:v>422400</c:v>
                </c:pt>
              </c:numCache>
            </c:numRef>
          </c:val>
        </c:ser>
        <c:shape val="box"/>
        <c:axId val="123870208"/>
        <c:axId val="123872000"/>
        <c:axId val="0"/>
      </c:bar3DChart>
      <c:catAx>
        <c:axId val="123870208"/>
        <c:scaling>
          <c:orientation val="minMax"/>
        </c:scaling>
        <c:axPos val="b"/>
        <c:numFmt formatCode="General" sourceLinked="1"/>
        <c:majorTickMark val="none"/>
        <c:tickLblPos val="nextTo"/>
        <c:crossAx val="123872000"/>
        <c:crosses val="autoZero"/>
        <c:auto val="1"/>
        <c:lblAlgn val="ctr"/>
        <c:lblOffset val="100"/>
      </c:catAx>
      <c:valAx>
        <c:axId val="123872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70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19935486</c:v>
                </c:pt>
                <c:pt idx="1">
                  <c:v>15670966</c:v>
                </c:pt>
                <c:pt idx="2">
                  <c:v>21885305</c:v>
                </c:pt>
                <c:pt idx="3">
                  <c:v>5141620</c:v>
                </c:pt>
                <c:pt idx="4">
                  <c:v>1725800</c:v>
                </c:pt>
                <c:pt idx="5">
                  <c:v>2065900</c:v>
                </c:pt>
                <c:pt idx="6">
                  <c:v>2223850</c:v>
                </c:pt>
                <c:pt idx="7">
                  <c:v>879000</c:v>
                </c:pt>
              </c:numCache>
            </c:numRef>
          </c:val>
        </c:ser>
        <c:shape val="box"/>
        <c:axId val="123889920"/>
        <c:axId val="123904000"/>
        <c:axId val="0"/>
      </c:bar3DChart>
      <c:catAx>
        <c:axId val="123889920"/>
        <c:scaling>
          <c:orientation val="minMax"/>
        </c:scaling>
        <c:axPos val="b"/>
        <c:numFmt formatCode="General" sourceLinked="1"/>
        <c:majorTickMark val="none"/>
        <c:tickLblPos val="nextTo"/>
        <c:crossAx val="123904000"/>
        <c:crosses val="autoZero"/>
        <c:auto val="1"/>
        <c:lblAlgn val="ctr"/>
        <c:lblOffset val="100"/>
      </c:catAx>
      <c:valAx>
        <c:axId val="123904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889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05.897701620372" createdVersion="3" refreshedVersion="3" minRefreshableVersion="3" recordCount="139">
  <cacheSource type="worksheet">
    <worksheetSource name="Table5"/>
  </cacheSource>
  <cacheFields count="10">
    <cacheField name="FULLNAME" numFmtId="0">
      <sharedItems containsBlank="1" count="9">
        <s v="Calatlantic Title West"/>
        <s v="Core Title"/>
        <s v="First American Title"/>
        <s v="First Centennial Title"/>
        <s v="Landmark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7">
        <s v="MCCARRAN"/>
        <s v="CARSON CITY"/>
        <s v="KIETZKE"/>
        <s v="MINDEN"/>
        <s v="DAMONTE"/>
        <s v="FERNLEY"/>
        <s v="RIDGEVIEW"/>
        <s v="GARDNERVILLE"/>
        <s v="SPARKS"/>
        <s v="ZEPHYR"/>
        <s v="LAKESIDEMOANA"/>
        <s v="PLUMB"/>
        <s v="YERINGTON"/>
        <s v="MAYBERRY"/>
        <s v="LAKESIDE"/>
        <s v="RENO CORPORATE"/>
        <m u="1"/>
      </sharedItems>
    </cacheField>
    <cacheField name="EO" numFmtId="0">
      <sharedItems containsBlank="1" count="43">
        <s v="LH"/>
        <s v="KDJ"/>
        <s v="CC"/>
        <s v="DC"/>
        <s v="AMG"/>
        <s v="ASK"/>
        <s v="JMS"/>
        <s v="TW"/>
        <s v="ET"/>
        <s v="JP"/>
        <s v="TM"/>
        <s v="24"/>
        <s v="23"/>
        <s v="11"/>
        <s v="20"/>
        <s v="3"/>
        <s v="21"/>
        <s v="9"/>
        <s v="15"/>
        <s v="5"/>
        <s v="17"/>
        <s v="12"/>
        <s v="DP"/>
        <s v="MF"/>
        <s v="SAB"/>
        <s v="MLC"/>
        <s v="CRB"/>
        <s v="TF"/>
        <s v="KB"/>
        <s v="BA"/>
        <s v="LM"/>
        <s v="RC"/>
        <s v="TH"/>
        <s v="RLT"/>
        <s v="FAF"/>
        <s v="DKC"/>
        <s v="CD"/>
        <s v="AJF"/>
        <s v="AE"/>
        <s v="SL"/>
        <s v="MB"/>
        <s v="UNK"/>
        <m u="1"/>
      </sharedItems>
    </cacheField>
    <cacheField name="PROPTYPE" numFmtId="0">
      <sharedItems containsBlank="1" count="6">
        <s v="SINGLE FAM RES."/>
        <s v="VACANT LAND"/>
        <s v="COMMERCIAL"/>
        <s v="MOBILE HOME"/>
        <s v="2-4 PLEX"/>
        <m u="1"/>
      </sharedItems>
    </cacheField>
    <cacheField name="DOCNUM" numFmtId="0">
      <sharedItems containsSemiMixedTypes="0" containsString="0" containsNumber="1" containsInteger="1" minValue="683416" maxValue="684376"/>
    </cacheField>
    <cacheField name="AMOUNT" numFmtId="165">
      <sharedItems containsSemiMixedTypes="0" containsString="0" containsNumber="1" containsInteger="1" minValue="21500" maxValue="27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7-01T00:00:00" maxDate="2024-08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05.89781122685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1">
        <s v="CREDIT LINE"/>
        <s v="CONVENTIONAL"/>
        <s v="CONSTRUCTION"/>
        <s v="LAND LOAN"/>
        <s v="VA"/>
        <s v="COMMERCIAL"/>
        <s v="FHA"/>
        <s v="HARD MONEY"/>
        <m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83424" maxValue="684301"/>
    </cacheField>
    <cacheField name="AMOUNT" numFmtId="165">
      <sharedItems containsString="0" containsBlank="1" containsNumber="1" containsInteger="1" minValue="0" maxValue="9608505"/>
    </cacheField>
    <cacheField name="RECDATE" numFmtId="14">
      <sharedItems containsNonDate="0" containsDate="1" containsString="0" containsBlank="1" minDate="2024-07-01T00:00:00" maxDate="2024-07-31T00:00:00"/>
    </cacheField>
    <cacheField name="LENDER" numFmtId="0">
      <sharedItems containsBlank="1" count="107">
        <s v="GEORGIA'S OWN CREDIT UNION"/>
        <s v="PACIFIC RESIDENTIAL MORTGAGE LLC"/>
        <s v="GUILD MORTGAGE COMPANY"/>
        <s v="HERITAGE BANK OF NEVADA; GLACIER BANK"/>
        <s v="ENTERPRISE BANK &amp; TRUST"/>
        <s v="JPMORGAN CHASE BANK"/>
        <s v="PRIMELENDING"/>
        <s v="UNITED FEDERAL CREDIT UNION"/>
        <s v="AMERICAN PACIFIC MORTGAGE CORP"/>
        <s v="BERNARD MATTHEW P; BERNARD CAROL A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s v="CAL"/>
    <x v="0"/>
    <x v="0"/>
    <x v="0"/>
    <n v="683549"/>
    <n v="464000"/>
    <x v="0"/>
    <s v="YES"/>
    <d v="2024-07-05T00:00:00"/>
  </r>
  <r>
    <x v="0"/>
    <s v="CAL"/>
    <x v="0"/>
    <x v="0"/>
    <x v="0"/>
    <n v="683564"/>
    <n v="549950"/>
    <x v="0"/>
    <s v="YES"/>
    <d v="2024-07-05T00:00:00"/>
  </r>
  <r>
    <x v="0"/>
    <s v="CAL"/>
    <x v="0"/>
    <x v="0"/>
    <x v="0"/>
    <n v="684320"/>
    <n v="659950"/>
    <x v="0"/>
    <s v="YES"/>
    <d v="2024-07-30T00:00:00"/>
  </r>
  <r>
    <x v="0"/>
    <s v="CAL"/>
    <x v="0"/>
    <x v="0"/>
    <x v="0"/>
    <n v="684080"/>
    <n v="549950"/>
    <x v="0"/>
    <s v="YES"/>
    <d v="2024-07-23T00:00:00"/>
  </r>
  <r>
    <x v="1"/>
    <s v="CT"/>
    <x v="1"/>
    <x v="1"/>
    <x v="0"/>
    <n v="684009"/>
    <n v="399000"/>
    <x v="1"/>
    <s v="YES"/>
    <d v="2024-07-22T00:00:00"/>
  </r>
  <r>
    <x v="1"/>
    <s v="CT"/>
    <x v="2"/>
    <x v="2"/>
    <x v="0"/>
    <n v="684358"/>
    <n v="430000"/>
    <x v="1"/>
    <s v="YES"/>
    <d v="2024-07-31T00:00:00"/>
  </r>
  <r>
    <x v="1"/>
    <s v="CT"/>
    <x v="1"/>
    <x v="1"/>
    <x v="0"/>
    <n v="683722"/>
    <n v="385000"/>
    <x v="1"/>
    <s v="YES"/>
    <d v="2024-07-12T00:00:00"/>
  </r>
  <r>
    <x v="1"/>
    <s v="CT"/>
    <x v="1"/>
    <x v="3"/>
    <x v="0"/>
    <n v="684340"/>
    <n v="370000"/>
    <x v="1"/>
    <s v="YES"/>
    <d v="2024-07-31T00:00:00"/>
  </r>
  <r>
    <x v="1"/>
    <s v="CT"/>
    <x v="1"/>
    <x v="4"/>
    <x v="1"/>
    <n v="683606"/>
    <n v="21500"/>
    <x v="1"/>
    <s v="YES"/>
    <d v="2024-07-08T00:00:00"/>
  </r>
  <r>
    <x v="1"/>
    <s v="CT"/>
    <x v="2"/>
    <x v="5"/>
    <x v="0"/>
    <n v="683954"/>
    <n v="151500"/>
    <x v="1"/>
    <s v="YES"/>
    <d v="2024-07-19T00:00:00"/>
  </r>
  <r>
    <x v="1"/>
    <s v="CT"/>
    <x v="1"/>
    <x v="4"/>
    <x v="0"/>
    <n v="683859"/>
    <n v="620000"/>
    <x v="1"/>
    <s v="YES"/>
    <d v="2024-07-17T00:00:00"/>
  </r>
  <r>
    <x v="1"/>
    <s v="CT"/>
    <x v="1"/>
    <x v="4"/>
    <x v="0"/>
    <n v="683855"/>
    <n v="1185000"/>
    <x v="1"/>
    <s v="YES"/>
    <d v="2024-07-17T00:00:00"/>
  </r>
  <r>
    <x v="1"/>
    <s v="CT"/>
    <x v="1"/>
    <x v="1"/>
    <x v="2"/>
    <n v="684053"/>
    <n v="550000"/>
    <x v="1"/>
    <s v="YES"/>
    <d v="2024-07-23T00:00:00"/>
  </r>
  <r>
    <x v="1"/>
    <s v="CT"/>
    <x v="2"/>
    <x v="6"/>
    <x v="0"/>
    <n v="684030"/>
    <n v="459620"/>
    <x v="1"/>
    <s v="YES"/>
    <d v="2024-07-22T00:00:00"/>
  </r>
  <r>
    <x v="2"/>
    <s v="FA"/>
    <x v="2"/>
    <x v="7"/>
    <x v="1"/>
    <n v="684220"/>
    <n v="58900"/>
    <x v="1"/>
    <s v="YES"/>
    <d v="2024-07-26T00:00:00"/>
  </r>
  <r>
    <x v="2"/>
    <s v="FA"/>
    <x v="3"/>
    <x v="8"/>
    <x v="3"/>
    <n v="683808"/>
    <n v="325000"/>
    <x v="1"/>
    <s v="YES"/>
    <d v="2024-07-16T00:00:00"/>
  </r>
  <r>
    <x v="2"/>
    <s v="FA"/>
    <x v="2"/>
    <x v="9"/>
    <x v="0"/>
    <n v="683790"/>
    <n v="464500"/>
    <x v="1"/>
    <s v="YES"/>
    <d v="2024-07-16T00:00:00"/>
  </r>
  <r>
    <x v="2"/>
    <s v="FA"/>
    <x v="2"/>
    <x v="7"/>
    <x v="1"/>
    <n v="684290"/>
    <n v="25000"/>
    <x v="1"/>
    <s v="YES"/>
    <d v="2024-07-30T00:00:00"/>
  </r>
  <r>
    <x v="2"/>
    <s v="FA"/>
    <x v="2"/>
    <x v="10"/>
    <x v="0"/>
    <n v="683822"/>
    <n v="430000"/>
    <x v="1"/>
    <s v="YES"/>
    <d v="2024-07-16T00:00:00"/>
  </r>
  <r>
    <x v="3"/>
    <s v="FC"/>
    <x v="4"/>
    <x v="11"/>
    <x v="1"/>
    <n v="683491"/>
    <n v="1969783"/>
    <x v="1"/>
    <s v="YES"/>
    <d v="2024-07-02T00:00:00"/>
  </r>
  <r>
    <x v="3"/>
    <s v="FC"/>
    <x v="1"/>
    <x v="12"/>
    <x v="0"/>
    <n v="683716"/>
    <n v="420000"/>
    <x v="1"/>
    <s v="YES"/>
    <d v="2024-07-12T00:00:00"/>
  </r>
  <r>
    <x v="3"/>
    <s v="FC"/>
    <x v="5"/>
    <x v="13"/>
    <x v="1"/>
    <n v="683860"/>
    <n v="28000"/>
    <x v="1"/>
    <s v="YES"/>
    <d v="2024-07-17T00:00:00"/>
  </r>
  <r>
    <x v="3"/>
    <s v="FC"/>
    <x v="6"/>
    <x v="14"/>
    <x v="0"/>
    <n v="683538"/>
    <n v="512990"/>
    <x v="0"/>
    <s v="YES"/>
    <d v="2024-07-03T00:00:00"/>
  </r>
  <r>
    <x v="3"/>
    <s v="FC"/>
    <x v="7"/>
    <x v="15"/>
    <x v="0"/>
    <n v="683950"/>
    <n v="561000"/>
    <x v="1"/>
    <s v="YES"/>
    <d v="2024-07-19T00:00:00"/>
  </r>
  <r>
    <x v="3"/>
    <s v="FC"/>
    <x v="5"/>
    <x v="13"/>
    <x v="0"/>
    <n v="684000"/>
    <n v="369900"/>
    <x v="1"/>
    <s v="YES"/>
    <d v="2024-07-22T00:00:00"/>
  </r>
  <r>
    <x v="3"/>
    <s v="FC"/>
    <x v="5"/>
    <x v="13"/>
    <x v="0"/>
    <n v="683441"/>
    <n v="699000"/>
    <x v="1"/>
    <s v="YES"/>
    <d v="2024-07-01T00:00:00"/>
  </r>
  <r>
    <x v="3"/>
    <s v="FC"/>
    <x v="5"/>
    <x v="13"/>
    <x v="0"/>
    <n v="684025"/>
    <n v="280000"/>
    <x v="1"/>
    <s v="YES"/>
    <d v="2024-07-22T00:00:00"/>
  </r>
  <r>
    <x v="3"/>
    <s v="FC"/>
    <x v="8"/>
    <x v="16"/>
    <x v="0"/>
    <n v="683556"/>
    <n v="364900"/>
    <x v="1"/>
    <s v="YES"/>
    <d v="2024-07-05T00:00:00"/>
  </r>
  <r>
    <x v="3"/>
    <s v="FC"/>
    <x v="5"/>
    <x v="13"/>
    <x v="0"/>
    <n v="683558"/>
    <n v="415000"/>
    <x v="1"/>
    <s v="YES"/>
    <d v="2024-07-05T00:00:00"/>
  </r>
  <r>
    <x v="3"/>
    <s v="FC"/>
    <x v="8"/>
    <x v="16"/>
    <x v="0"/>
    <n v="684296"/>
    <n v="346000"/>
    <x v="1"/>
    <s v="YES"/>
    <d v="2024-07-30T00:00:00"/>
  </r>
  <r>
    <x v="3"/>
    <s v="FC"/>
    <x v="6"/>
    <x v="17"/>
    <x v="0"/>
    <n v="683968"/>
    <n v="336600"/>
    <x v="1"/>
    <s v="YES"/>
    <d v="2024-07-19T00:00:00"/>
  </r>
  <r>
    <x v="3"/>
    <s v="FC"/>
    <x v="1"/>
    <x v="12"/>
    <x v="0"/>
    <n v="683762"/>
    <n v="399900"/>
    <x v="1"/>
    <s v="YES"/>
    <d v="2024-07-15T00:00:00"/>
  </r>
  <r>
    <x v="3"/>
    <s v="FC"/>
    <x v="1"/>
    <x v="12"/>
    <x v="3"/>
    <n v="684197"/>
    <n v="384000"/>
    <x v="1"/>
    <s v="YES"/>
    <d v="2024-07-26T00:00:00"/>
  </r>
  <r>
    <x v="3"/>
    <s v="FC"/>
    <x v="1"/>
    <x v="12"/>
    <x v="0"/>
    <n v="683771"/>
    <n v="465000"/>
    <x v="1"/>
    <s v="YES"/>
    <d v="2024-07-15T00:00:00"/>
  </r>
  <r>
    <x v="3"/>
    <s v="FC"/>
    <x v="5"/>
    <x v="13"/>
    <x v="0"/>
    <n v="684158"/>
    <n v="399000"/>
    <x v="1"/>
    <s v="YES"/>
    <d v="2024-07-25T00:00:00"/>
  </r>
  <r>
    <x v="3"/>
    <s v="FC"/>
    <x v="5"/>
    <x v="13"/>
    <x v="0"/>
    <n v="683774"/>
    <n v="350000"/>
    <x v="1"/>
    <s v="YES"/>
    <d v="2024-07-15T00:00:00"/>
  </r>
  <r>
    <x v="3"/>
    <s v="FC"/>
    <x v="4"/>
    <x v="11"/>
    <x v="1"/>
    <n v="684368"/>
    <n v="375000"/>
    <x v="1"/>
    <s v="YES"/>
    <d v="2024-07-31T00:00:00"/>
  </r>
  <r>
    <x v="3"/>
    <s v="FC"/>
    <x v="5"/>
    <x v="13"/>
    <x v="0"/>
    <n v="684143"/>
    <n v="345000"/>
    <x v="1"/>
    <s v="YES"/>
    <d v="2024-07-25T00:00:00"/>
  </r>
  <r>
    <x v="3"/>
    <s v="FC"/>
    <x v="6"/>
    <x v="14"/>
    <x v="0"/>
    <n v="684058"/>
    <n v="592993"/>
    <x v="0"/>
    <s v="YES"/>
    <d v="2024-07-23T00:00:00"/>
  </r>
  <r>
    <x v="3"/>
    <s v="FC"/>
    <x v="6"/>
    <x v="18"/>
    <x v="0"/>
    <n v="683962"/>
    <n v="375000"/>
    <x v="1"/>
    <s v="YES"/>
    <d v="2024-07-19T00:00:00"/>
  </r>
  <r>
    <x v="3"/>
    <s v="FC"/>
    <x v="5"/>
    <x v="13"/>
    <x v="0"/>
    <n v="683975"/>
    <n v="430000"/>
    <x v="1"/>
    <s v="YES"/>
    <d v="2024-07-19T00:00:00"/>
  </r>
  <r>
    <x v="3"/>
    <s v="FC"/>
    <x v="6"/>
    <x v="14"/>
    <x v="0"/>
    <n v="683800"/>
    <n v="462000"/>
    <x v="0"/>
    <s v="YES"/>
    <d v="2024-07-16T00:00:00"/>
  </r>
  <r>
    <x v="3"/>
    <s v="FC"/>
    <x v="1"/>
    <x v="12"/>
    <x v="0"/>
    <n v="684317"/>
    <n v="495000"/>
    <x v="1"/>
    <s v="YES"/>
    <d v="2024-07-30T00:00:00"/>
  </r>
  <r>
    <x v="3"/>
    <s v="FC"/>
    <x v="6"/>
    <x v="19"/>
    <x v="0"/>
    <n v="684315"/>
    <n v="479000"/>
    <x v="1"/>
    <s v="YES"/>
    <d v="2024-07-30T00:00:00"/>
  </r>
  <r>
    <x v="3"/>
    <s v="FC"/>
    <x v="1"/>
    <x v="12"/>
    <x v="0"/>
    <n v="684051"/>
    <n v="380000"/>
    <x v="1"/>
    <s v="YES"/>
    <d v="2024-07-23T00:00:00"/>
  </r>
  <r>
    <x v="3"/>
    <s v="FC"/>
    <x v="9"/>
    <x v="20"/>
    <x v="0"/>
    <n v="683618"/>
    <n v="559900"/>
    <x v="1"/>
    <s v="YES"/>
    <d v="2024-07-09T00:00:00"/>
  </r>
  <r>
    <x v="3"/>
    <s v="FC"/>
    <x v="1"/>
    <x v="12"/>
    <x v="2"/>
    <n v="683611"/>
    <n v="65000"/>
    <x v="1"/>
    <s v="YES"/>
    <d v="2024-07-09T00:00:00"/>
  </r>
  <r>
    <x v="3"/>
    <s v="FC"/>
    <x v="5"/>
    <x v="13"/>
    <x v="0"/>
    <n v="683653"/>
    <n v="405000"/>
    <x v="1"/>
    <s v="YES"/>
    <d v="2024-07-10T00:00:00"/>
  </r>
  <r>
    <x v="3"/>
    <s v="FC"/>
    <x v="10"/>
    <x v="21"/>
    <x v="0"/>
    <n v="683734"/>
    <n v="393000"/>
    <x v="1"/>
    <s v="YES"/>
    <d v="2024-07-12T00:00:00"/>
  </r>
  <r>
    <x v="3"/>
    <s v="FC"/>
    <x v="5"/>
    <x v="13"/>
    <x v="0"/>
    <n v="684135"/>
    <n v="320000"/>
    <x v="1"/>
    <s v="YES"/>
    <d v="2024-07-25T00:00:00"/>
  </r>
  <r>
    <x v="4"/>
    <s v="LT"/>
    <x v="11"/>
    <x v="22"/>
    <x v="0"/>
    <n v="684344"/>
    <n v="689900"/>
    <x v="1"/>
    <s v="YES"/>
    <d v="2024-07-31T00:00:00"/>
  </r>
  <r>
    <x v="4"/>
    <s v="LT"/>
    <x v="11"/>
    <x v="22"/>
    <x v="0"/>
    <n v="683759"/>
    <n v="355000"/>
    <x v="1"/>
    <s v="YES"/>
    <d v="2024-07-15T00:00:00"/>
  </r>
  <r>
    <x v="4"/>
    <s v="LT"/>
    <x v="11"/>
    <x v="22"/>
    <x v="0"/>
    <n v="683484"/>
    <n v="127500"/>
    <x v="1"/>
    <s v="YES"/>
    <d v="2024-07-02T00:00:00"/>
  </r>
  <r>
    <x v="4"/>
    <s v="LT"/>
    <x v="11"/>
    <x v="22"/>
    <x v="0"/>
    <n v="684349"/>
    <n v="534000"/>
    <x v="1"/>
    <s v="YES"/>
    <d v="2024-07-31T00:00:00"/>
  </r>
  <r>
    <x v="4"/>
    <s v="LT"/>
    <x v="11"/>
    <x v="22"/>
    <x v="0"/>
    <n v="684366"/>
    <n v="359500"/>
    <x v="1"/>
    <s v="YES"/>
    <d v="2024-07-31T00:00:00"/>
  </r>
  <r>
    <x v="5"/>
    <s v="ST"/>
    <x v="2"/>
    <x v="23"/>
    <x v="0"/>
    <n v="684347"/>
    <n v="485000"/>
    <x v="1"/>
    <s v="YES"/>
    <d v="2024-07-31T00:00:00"/>
  </r>
  <r>
    <x v="5"/>
    <s v="ST"/>
    <x v="2"/>
    <x v="24"/>
    <x v="3"/>
    <n v="684354"/>
    <n v="130000"/>
    <x v="1"/>
    <s v="YES"/>
    <d v="2024-07-31T00:00:00"/>
  </r>
  <r>
    <x v="5"/>
    <s v="ST"/>
    <x v="2"/>
    <x v="24"/>
    <x v="0"/>
    <n v="683970"/>
    <n v="327000"/>
    <x v="1"/>
    <s v="YES"/>
    <d v="2024-07-19T00:00:00"/>
  </r>
  <r>
    <x v="5"/>
    <s v="ST"/>
    <x v="2"/>
    <x v="23"/>
    <x v="0"/>
    <n v="683977"/>
    <n v="344900"/>
    <x v="1"/>
    <s v="YES"/>
    <d v="2024-07-19T00:00:00"/>
  </r>
  <r>
    <x v="5"/>
    <s v="ST"/>
    <x v="2"/>
    <x v="24"/>
    <x v="3"/>
    <n v="683980"/>
    <n v="335000"/>
    <x v="1"/>
    <s v="YES"/>
    <d v="2024-07-19T00:00:00"/>
  </r>
  <r>
    <x v="5"/>
    <s v="ST"/>
    <x v="2"/>
    <x v="24"/>
    <x v="0"/>
    <n v="684065"/>
    <n v="475000"/>
    <x v="1"/>
    <s v="YES"/>
    <d v="2024-07-23T00:00:00"/>
  </r>
  <r>
    <x v="5"/>
    <s v="ST"/>
    <x v="2"/>
    <x v="24"/>
    <x v="0"/>
    <n v="684067"/>
    <n v="435000"/>
    <x v="1"/>
    <s v="YES"/>
    <d v="2024-07-23T00:00:00"/>
  </r>
  <r>
    <x v="5"/>
    <s v="ST"/>
    <x v="2"/>
    <x v="24"/>
    <x v="3"/>
    <n v="684214"/>
    <n v="269900"/>
    <x v="1"/>
    <s v="YES"/>
    <d v="2024-07-26T00:00:00"/>
  </r>
  <r>
    <x v="5"/>
    <s v="ST"/>
    <x v="5"/>
    <x v="25"/>
    <x v="0"/>
    <n v="683717"/>
    <n v="445000"/>
    <x v="1"/>
    <s v="YES"/>
    <d v="2024-07-12T00:00:00"/>
  </r>
  <r>
    <x v="5"/>
    <s v="ST"/>
    <x v="2"/>
    <x v="23"/>
    <x v="0"/>
    <n v="684216"/>
    <n v="230000"/>
    <x v="1"/>
    <s v="YES"/>
    <d v="2024-07-26T00:00:00"/>
  </r>
  <r>
    <x v="5"/>
    <s v="ST"/>
    <x v="2"/>
    <x v="24"/>
    <x v="1"/>
    <n v="684224"/>
    <n v="30000"/>
    <x v="1"/>
    <s v="YES"/>
    <d v="2024-07-26T00:00:00"/>
  </r>
  <r>
    <x v="5"/>
    <s v="ST"/>
    <x v="5"/>
    <x v="25"/>
    <x v="0"/>
    <n v="684277"/>
    <n v="550000"/>
    <x v="1"/>
    <s v="YES"/>
    <d v="2024-07-30T00:00:00"/>
  </r>
  <r>
    <x v="5"/>
    <s v="ST"/>
    <x v="2"/>
    <x v="24"/>
    <x v="0"/>
    <n v="684225"/>
    <n v="160000"/>
    <x v="1"/>
    <s v="YES"/>
    <d v="2024-07-26T00:00:00"/>
  </r>
  <r>
    <x v="5"/>
    <s v="ST"/>
    <x v="2"/>
    <x v="24"/>
    <x v="0"/>
    <n v="683710"/>
    <n v="235000"/>
    <x v="1"/>
    <s v="YES"/>
    <d v="2024-07-11T00:00:00"/>
  </r>
  <r>
    <x v="5"/>
    <s v="ST"/>
    <x v="12"/>
    <x v="26"/>
    <x v="1"/>
    <n v="683700"/>
    <n v="30000"/>
    <x v="1"/>
    <s v="YES"/>
    <d v="2024-07-11T00:00:00"/>
  </r>
  <r>
    <x v="5"/>
    <s v="ST"/>
    <x v="2"/>
    <x v="24"/>
    <x v="1"/>
    <n v="683699"/>
    <n v="115000"/>
    <x v="1"/>
    <s v="YES"/>
    <d v="2024-07-11T00:00:00"/>
  </r>
  <r>
    <x v="5"/>
    <s v="ST"/>
    <x v="1"/>
    <x v="4"/>
    <x v="0"/>
    <n v="683692"/>
    <n v="300000"/>
    <x v="1"/>
    <s v="YES"/>
    <d v="2024-07-11T00:00:00"/>
  </r>
  <r>
    <x v="5"/>
    <s v="ST"/>
    <x v="2"/>
    <x v="24"/>
    <x v="1"/>
    <n v="683680"/>
    <n v="23000"/>
    <x v="1"/>
    <s v="YES"/>
    <d v="2024-07-10T00:00:00"/>
  </r>
  <r>
    <x v="5"/>
    <s v="ST"/>
    <x v="2"/>
    <x v="24"/>
    <x v="3"/>
    <n v="684370"/>
    <n v="310000"/>
    <x v="1"/>
    <s v="YES"/>
    <d v="2024-07-31T00:00:00"/>
  </r>
  <r>
    <x v="5"/>
    <s v="ST"/>
    <x v="2"/>
    <x v="24"/>
    <x v="0"/>
    <n v="683674"/>
    <n v="499900"/>
    <x v="1"/>
    <s v="YES"/>
    <d v="2024-07-10T00:00:00"/>
  </r>
  <r>
    <x v="5"/>
    <s v="ST"/>
    <x v="2"/>
    <x v="23"/>
    <x v="0"/>
    <n v="684373"/>
    <n v="449900"/>
    <x v="1"/>
    <s v="YES"/>
    <d v="2024-07-31T00:00:00"/>
  </r>
  <r>
    <x v="5"/>
    <s v="ST"/>
    <x v="2"/>
    <x v="24"/>
    <x v="0"/>
    <n v="684273"/>
    <n v="230000"/>
    <x v="1"/>
    <s v="YES"/>
    <d v="2024-07-29T00:00:00"/>
  </r>
  <r>
    <x v="5"/>
    <s v="ST"/>
    <x v="2"/>
    <x v="24"/>
    <x v="3"/>
    <n v="683671"/>
    <n v="312000"/>
    <x v="1"/>
    <s v="YES"/>
    <d v="2024-07-10T00:00:00"/>
  </r>
  <r>
    <x v="5"/>
    <s v="ST"/>
    <x v="12"/>
    <x v="26"/>
    <x v="1"/>
    <n v="683664"/>
    <n v="200000"/>
    <x v="1"/>
    <s v="YES"/>
    <d v="2024-07-10T00:00:00"/>
  </r>
  <r>
    <x v="5"/>
    <s v="ST"/>
    <x v="2"/>
    <x v="24"/>
    <x v="3"/>
    <n v="683735"/>
    <n v="350000"/>
    <x v="1"/>
    <s v="YES"/>
    <d v="2024-07-12T00:00:00"/>
  </r>
  <r>
    <x v="5"/>
    <s v="ST"/>
    <x v="2"/>
    <x v="27"/>
    <x v="0"/>
    <n v="684115"/>
    <n v="645000"/>
    <x v="1"/>
    <s v="YES"/>
    <d v="2024-07-24T00:00:00"/>
  </r>
  <r>
    <x v="5"/>
    <s v="ST"/>
    <x v="2"/>
    <x v="24"/>
    <x v="0"/>
    <n v="683553"/>
    <n v="380000"/>
    <x v="1"/>
    <s v="YES"/>
    <d v="2024-07-05T00:00:00"/>
  </r>
  <r>
    <x v="5"/>
    <s v="ST"/>
    <x v="2"/>
    <x v="23"/>
    <x v="0"/>
    <n v="683573"/>
    <n v="335000"/>
    <x v="1"/>
    <s v="YES"/>
    <d v="2024-07-05T00:00:00"/>
  </r>
  <r>
    <x v="5"/>
    <s v="ST"/>
    <x v="2"/>
    <x v="27"/>
    <x v="0"/>
    <n v="683602"/>
    <n v="413784"/>
    <x v="1"/>
    <s v="YES"/>
    <d v="2024-07-08T00:00:00"/>
  </r>
  <r>
    <x v="5"/>
    <s v="ST"/>
    <x v="11"/>
    <x v="28"/>
    <x v="0"/>
    <n v="683610"/>
    <n v="265000"/>
    <x v="1"/>
    <s v="YES"/>
    <d v="2024-07-09T00:00:00"/>
  </r>
  <r>
    <x v="5"/>
    <s v="ST"/>
    <x v="12"/>
    <x v="26"/>
    <x v="3"/>
    <n v="683750"/>
    <n v="140000"/>
    <x v="1"/>
    <s v="YES"/>
    <d v="2024-07-15T00:00:00"/>
  </r>
  <r>
    <x v="5"/>
    <s v="ST"/>
    <x v="7"/>
    <x v="29"/>
    <x v="1"/>
    <n v="683615"/>
    <n v="115000"/>
    <x v="1"/>
    <s v="YES"/>
    <d v="2024-07-09T00:00:00"/>
  </r>
  <r>
    <x v="5"/>
    <s v="ST"/>
    <x v="7"/>
    <x v="29"/>
    <x v="0"/>
    <n v="683426"/>
    <n v="520000"/>
    <x v="1"/>
    <s v="YES"/>
    <d v="2024-07-01T00:00:00"/>
  </r>
  <r>
    <x v="5"/>
    <s v="ST"/>
    <x v="12"/>
    <x v="26"/>
    <x v="4"/>
    <n v="683425"/>
    <n v="440000"/>
    <x v="1"/>
    <s v="YES"/>
    <d v="2024-07-01T00:00:00"/>
  </r>
  <r>
    <x v="5"/>
    <s v="ST"/>
    <x v="13"/>
    <x v="30"/>
    <x v="0"/>
    <n v="684331"/>
    <n v="850000"/>
    <x v="1"/>
    <s v="YES"/>
    <d v="2024-07-31T00:00:00"/>
  </r>
  <r>
    <x v="5"/>
    <s v="ST"/>
    <x v="2"/>
    <x v="24"/>
    <x v="1"/>
    <n v="683416"/>
    <n v="22000"/>
    <x v="1"/>
    <s v="YES"/>
    <d v="2024-07-01T00:00:00"/>
  </r>
  <r>
    <x v="5"/>
    <s v="ST"/>
    <x v="11"/>
    <x v="28"/>
    <x v="0"/>
    <n v="684335"/>
    <n v="65000"/>
    <x v="1"/>
    <s v="YES"/>
    <d v="2024-07-31T00:00:00"/>
  </r>
  <r>
    <x v="5"/>
    <s v="ST"/>
    <x v="11"/>
    <x v="28"/>
    <x v="0"/>
    <n v="684111"/>
    <n v="387700"/>
    <x v="1"/>
    <s v="YES"/>
    <d v="2024-07-24T00:00:00"/>
  </r>
  <r>
    <x v="5"/>
    <s v="ST"/>
    <x v="5"/>
    <x v="25"/>
    <x v="0"/>
    <n v="683456"/>
    <n v="439000"/>
    <x v="0"/>
    <s v="YES"/>
    <d v="2024-07-01T00:00:00"/>
  </r>
  <r>
    <x v="5"/>
    <s v="ST"/>
    <x v="2"/>
    <x v="24"/>
    <x v="0"/>
    <n v="684019"/>
    <n v="260000"/>
    <x v="1"/>
    <s v="YES"/>
    <d v="2024-07-22T00:00:00"/>
  </r>
  <r>
    <x v="5"/>
    <s v="ST"/>
    <x v="2"/>
    <x v="24"/>
    <x v="1"/>
    <n v="683871"/>
    <n v="111750"/>
    <x v="1"/>
    <s v="YES"/>
    <d v="2024-07-17T00:00:00"/>
  </r>
  <r>
    <x v="5"/>
    <s v="ST"/>
    <x v="2"/>
    <x v="24"/>
    <x v="0"/>
    <n v="684205"/>
    <n v="350000"/>
    <x v="1"/>
    <s v="YES"/>
    <d v="2024-07-26T00:00:00"/>
  </r>
  <r>
    <x v="5"/>
    <s v="ST"/>
    <x v="5"/>
    <x v="25"/>
    <x v="0"/>
    <n v="684204"/>
    <n v="240900"/>
    <x v="1"/>
    <s v="YES"/>
    <d v="2024-07-26T00:00:00"/>
  </r>
  <r>
    <x v="5"/>
    <s v="ST"/>
    <x v="11"/>
    <x v="28"/>
    <x v="0"/>
    <n v="683820"/>
    <n v="340000"/>
    <x v="1"/>
    <s v="YES"/>
    <d v="2024-07-16T00:00:00"/>
  </r>
  <r>
    <x v="5"/>
    <s v="ST"/>
    <x v="11"/>
    <x v="31"/>
    <x v="1"/>
    <n v="684187"/>
    <n v="29236"/>
    <x v="1"/>
    <s v="YES"/>
    <d v="2024-07-26T00:00:00"/>
  </r>
  <r>
    <x v="5"/>
    <s v="ST"/>
    <x v="2"/>
    <x v="32"/>
    <x v="2"/>
    <n v="684186"/>
    <n v="2700000"/>
    <x v="1"/>
    <s v="YES"/>
    <d v="2024-07-26T00:00:00"/>
  </r>
  <r>
    <x v="5"/>
    <s v="ST"/>
    <x v="12"/>
    <x v="26"/>
    <x v="3"/>
    <n v="683850"/>
    <n v="310000"/>
    <x v="1"/>
    <s v="YES"/>
    <d v="2024-07-17T00:00:00"/>
  </r>
  <r>
    <x v="5"/>
    <s v="ST"/>
    <x v="2"/>
    <x v="27"/>
    <x v="0"/>
    <n v="684029"/>
    <n v="371500"/>
    <x v="1"/>
    <s v="YES"/>
    <d v="2024-07-22T00:00:00"/>
  </r>
  <r>
    <x v="5"/>
    <s v="ST"/>
    <x v="5"/>
    <x v="25"/>
    <x v="0"/>
    <n v="684157"/>
    <n v="290000"/>
    <x v="1"/>
    <s v="YES"/>
    <d v="2024-07-25T00:00:00"/>
  </r>
  <r>
    <x v="5"/>
    <s v="ST"/>
    <x v="5"/>
    <x v="25"/>
    <x v="0"/>
    <n v="684013"/>
    <n v="290000"/>
    <x v="1"/>
    <s v="YES"/>
    <d v="2024-07-22T00:00:00"/>
  </r>
  <r>
    <x v="5"/>
    <s v="ST"/>
    <x v="12"/>
    <x v="26"/>
    <x v="0"/>
    <n v="684150"/>
    <n v="315000"/>
    <x v="1"/>
    <s v="YES"/>
    <d v="2024-07-25T00:00:00"/>
  </r>
  <r>
    <x v="5"/>
    <s v="ST"/>
    <x v="2"/>
    <x v="24"/>
    <x v="1"/>
    <n v="683919"/>
    <n v="37000"/>
    <x v="1"/>
    <s v="YES"/>
    <d v="2024-07-18T00:00:00"/>
  </r>
  <r>
    <x v="5"/>
    <s v="ST"/>
    <x v="11"/>
    <x v="28"/>
    <x v="1"/>
    <n v="684140"/>
    <n v="87500"/>
    <x v="1"/>
    <s v="YES"/>
    <d v="2024-07-25T00:00:00"/>
  </r>
  <r>
    <x v="5"/>
    <s v="ST"/>
    <x v="12"/>
    <x v="26"/>
    <x v="3"/>
    <n v="684127"/>
    <n v="280000"/>
    <x v="1"/>
    <s v="YES"/>
    <d v="2024-07-24T00:00:00"/>
  </r>
  <r>
    <x v="5"/>
    <s v="ST"/>
    <x v="11"/>
    <x v="28"/>
    <x v="0"/>
    <n v="683952"/>
    <n v="484000"/>
    <x v="1"/>
    <s v="YES"/>
    <d v="2024-07-19T00:00:00"/>
  </r>
  <r>
    <x v="6"/>
    <s v="TI"/>
    <x v="7"/>
    <x v="33"/>
    <x v="0"/>
    <n v="683620"/>
    <n v="825000"/>
    <x v="1"/>
    <s v="YES"/>
    <d v="2024-07-09T00:00:00"/>
  </r>
  <r>
    <x v="6"/>
    <s v="TI"/>
    <x v="5"/>
    <x v="34"/>
    <x v="0"/>
    <n v="684104"/>
    <n v="363000"/>
    <x v="1"/>
    <s v="YES"/>
    <d v="2024-07-24T00:00:00"/>
  </r>
  <r>
    <x v="6"/>
    <s v="TI"/>
    <x v="1"/>
    <x v="35"/>
    <x v="4"/>
    <n v="683551"/>
    <n v="722500"/>
    <x v="1"/>
    <s v="YES"/>
    <d v="2024-07-05T00:00:00"/>
  </r>
  <r>
    <x v="6"/>
    <s v="TI"/>
    <x v="2"/>
    <x v="36"/>
    <x v="2"/>
    <n v="684313"/>
    <n v="1100000"/>
    <x v="1"/>
    <s v="YES"/>
    <d v="2024-07-30T00:00:00"/>
  </r>
  <r>
    <x v="6"/>
    <s v="TI"/>
    <x v="11"/>
    <x v="37"/>
    <x v="0"/>
    <n v="683423"/>
    <n v="275000"/>
    <x v="1"/>
    <s v="YES"/>
    <d v="2024-07-01T00:00:00"/>
  </r>
  <r>
    <x v="6"/>
    <s v="TI"/>
    <x v="1"/>
    <x v="35"/>
    <x v="0"/>
    <n v="683810"/>
    <n v="532000"/>
    <x v="1"/>
    <s v="YES"/>
    <d v="2024-07-16T00:00:00"/>
  </r>
  <r>
    <x v="6"/>
    <s v="TI"/>
    <x v="7"/>
    <x v="33"/>
    <x v="0"/>
    <n v="683725"/>
    <n v="400000"/>
    <x v="1"/>
    <s v="YES"/>
    <d v="2024-07-12T00:00:00"/>
  </r>
  <r>
    <x v="6"/>
    <s v="TI"/>
    <x v="5"/>
    <x v="34"/>
    <x v="1"/>
    <n v="683719"/>
    <n v="67000"/>
    <x v="1"/>
    <s v="YES"/>
    <d v="2024-07-12T00:00:00"/>
  </r>
  <r>
    <x v="6"/>
    <s v="TI"/>
    <x v="7"/>
    <x v="33"/>
    <x v="0"/>
    <n v="684209"/>
    <n v="950000"/>
    <x v="1"/>
    <s v="YES"/>
    <d v="2024-07-26T00:00:00"/>
  </r>
  <r>
    <x v="6"/>
    <s v="TI"/>
    <x v="5"/>
    <x v="34"/>
    <x v="1"/>
    <n v="683863"/>
    <n v="34000"/>
    <x v="1"/>
    <s v="YES"/>
    <d v="2024-07-17T00:00:00"/>
  </r>
  <r>
    <x v="6"/>
    <s v="TI"/>
    <x v="5"/>
    <x v="34"/>
    <x v="0"/>
    <n v="683902"/>
    <n v="385000"/>
    <x v="1"/>
    <s v="YES"/>
    <d v="2024-07-18T00:00:00"/>
  </r>
  <r>
    <x v="6"/>
    <s v="TI"/>
    <x v="1"/>
    <x v="35"/>
    <x v="0"/>
    <n v="683947"/>
    <n v="366900"/>
    <x v="0"/>
    <s v="YES"/>
    <d v="2024-07-19T00:00:00"/>
  </r>
  <r>
    <x v="6"/>
    <s v="TI"/>
    <x v="5"/>
    <x v="34"/>
    <x v="0"/>
    <n v="683676"/>
    <n v="450000"/>
    <x v="1"/>
    <s v="YES"/>
    <d v="2024-07-10T00:00:00"/>
  </r>
  <r>
    <x v="6"/>
    <s v="TI"/>
    <x v="7"/>
    <x v="33"/>
    <x v="0"/>
    <n v="683662"/>
    <n v="380000"/>
    <x v="1"/>
    <s v="YES"/>
    <d v="2024-07-10T00:00:00"/>
  </r>
  <r>
    <x v="6"/>
    <s v="TI"/>
    <x v="1"/>
    <x v="35"/>
    <x v="0"/>
    <n v="683659"/>
    <n v="400000"/>
    <x v="1"/>
    <s v="YES"/>
    <d v="2024-07-10T00:00:00"/>
  </r>
  <r>
    <x v="6"/>
    <s v="TI"/>
    <x v="2"/>
    <x v="38"/>
    <x v="0"/>
    <n v="684231"/>
    <n v="330000"/>
    <x v="1"/>
    <s v="YES"/>
    <d v="2024-07-29T00:00:00"/>
  </r>
  <r>
    <x v="6"/>
    <s v="TI"/>
    <x v="1"/>
    <x v="35"/>
    <x v="0"/>
    <n v="683627"/>
    <n v="650000"/>
    <x v="1"/>
    <s v="YES"/>
    <d v="2024-07-09T00:00:00"/>
  </r>
  <r>
    <x v="6"/>
    <s v="TI"/>
    <x v="11"/>
    <x v="37"/>
    <x v="0"/>
    <n v="683489"/>
    <n v="373000"/>
    <x v="1"/>
    <s v="YES"/>
    <d v="2024-07-02T00:00:00"/>
  </r>
  <r>
    <x v="6"/>
    <s v="TI"/>
    <x v="1"/>
    <x v="35"/>
    <x v="0"/>
    <n v="684264"/>
    <n v="395900"/>
    <x v="0"/>
    <s v="YES"/>
    <d v="2024-07-29T00:00:00"/>
  </r>
  <r>
    <x v="6"/>
    <s v="TI"/>
    <x v="1"/>
    <x v="35"/>
    <x v="0"/>
    <n v="684236"/>
    <n v="360000"/>
    <x v="1"/>
    <s v="YES"/>
    <d v="2024-07-29T00:00:00"/>
  </r>
  <r>
    <x v="6"/>
    <s v="TI"/>
    <x v="14"/>
    <x v="39"/>
    <x v="0"/>
    <n v="684376"/>
    <n v="285000"/>
    <x v="1"/>
    <s v="YES"/>
    <d v="2024-07-31T00:00:00"/>
  </r>
  <r>
    <x v="6"/>
    <s v="TI"/>
    <x v="5"/>
    <x v="34"/>
    <x v="0"/>
    <n v="683460"/>
    <n v="622500"/>
    <x v="1"/>
    <s v="YES"/>
    <d v="2024-07-01T00:00:00"/>
  </r>
  <r>
    <x v="6"/>
    <s v="TI"/>
    <x v="5"/>
    <x v="34"/>
    <x v="3"/>
    <n v="683835"/>
    <n v="275000"/>
    <x v="1"/>
    <s v="YES"/>
    <d v="2024-07-17T00:00:00"/>
  </r>
  <r>
    <x v="6"/>
    <s v="TI"/>
    <x v="5"/>
    <x v="34"/>
    <x v="0"/>
    <n v="683463"/>
    <n v="308000"/>
    <x v="1"/>
    <s v="YES"/>
    <d v="2024-07-01T00:00:00"/>
  </r>
  <r>
    <x v="6"/>
    <s v="TI"/>
    <x v="11"/>
    <x v="37"/>
    <x v="0"/>
    <n v="683485"/>
    <n v="415000"/>
    <x v="1"/>
    <s v="YES"/>
    <d v="2024-07-02T00:00:00"/>
  </r>
  <r>
    <x v="6"/>
    <s v="TI"/>
    <x v="7"/>
    <x v="33"/>
    <x v="0"/>
    <n v="683630"/>
    <n v="430000"/>
    <x v="1"/>
    <s v="YES"/>
    <d v="2024-07-09T00:00:00"/>
  </r>
  <r>
    <x v="7"/>
    <s v="TT"/>
    <x v="3"/>
    <x v="40"/>
    <x v="0"/>
    <n v="684043"/>
    <n v="417000"/>
    <x v="1"/>
    <s v="YES"/>
    <d v="2024-07-23T00:00:00"/>
  </r>
  <r>
    <x v="7"/>
    <s v="TT"/>
    <x v="15"/>
    <x v="41"/>
    <x v="0"/>
    <n v="683470"/>
    <n v="300000"/>
    <x v="1"/>
    <s v="YES"/>
    <d v="2024-07-02T00:00:00"/>
  </r>
  <r>
    <x v="7"/>
    <s v="TT"/>
    <x v="3"/>
    <x v="40"/>
    <x v="0"/>
    <n v="684102"/>
    <n v="162000"/>
    <x v="1"/>
    <s v="YES"/>
    <d v="2024-07-2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20-361-06"/>
    <n v="683532"/>
    <n v="53000"/>
    <d v="2024-07-03T00:00:00"/>
    <x v="0"/>
  </r>
  <r>
    <x v="0"/>
    <s v="CT"/>
    <x v="1"/>
    <s v="010-471-05"/>
    <n v="684085"/>
    <n v="368000"/>
    <d v="2024-07-23T00:00:00"/>
    <x v="1"/>
  </r>
  <r>
    <x v="0"/>
    <s v="CT"/>
    <x v="1"/>
    <s v="019-482-26"/>
    <n v="684241"/>
    <n v="149000"/>
    <d v="2024-07-29T00:00:00"/>
    <x v="2"/>
  </r>
  <r>
    <x v="1"/>
    <s v="FA"/>
    <x v="2"/>
    <s v="022-593-06"/>
    <n v="684076"/>
    <n v="422400"/>
    <d v="2024-07-23T00:00:00"/>
    <x v="3"/>
  </r>
  <r>
    <x v="2"/>
    <s v="FC"/>
    <x v="3"/>
    <s v="021-071-51"/>
    <n v="683492"/>
    <n v="0"/>
    <d v="2024-07-02T00:00:00"/>
    <x v="4"/>
  </r>
  <r>
    <x v="2"/>
    <s v="FC"/>
    <x v="1"/>
    <s v="019-617-22"/>
    <n v="683424"/>
    <n v="500000"/>
    <d v="2024-07-01T00:00:00"/>
    <x v="5"/>
  </r>
  <r>
    <x v="2"/>
    <s v="FC"/>
    <x v="4"/>
    <s v="020-251-11"/>
    <n v="683732"/>
    <n v="450000"/>
    <d v="2024-07-12T00:00:00"/>
    <x v="6"/>
  </r>
  <r>
    <x v="2"/>
    <s v="FC"/>
    <x v="0"/>
    <s v="015-326-22"/>
    <n v="683959"/>
    <n v="78000"/>
    <d v="2024-07-19T00:00:00"/>
    <x v="3"/>
  </r>
  <r>
    <x v="2"/>
    <s v="FC"/>
    <x v="2"/>
    <s v="021-481-30"/>
    <n v="684246"/>
    <n v="665000"/>
    <d v="2024-07-29T00:00:00"/>
    <x v="7"/>
  </r>
  <r>
    <x v="3"/>
    <s v="ST"/>
    <x v="5"/>
    <s v="016-194-38"/>
    <n v="683702"/>
    <n v="130000"/>
    <d v="2024-07-11T00:00:00"/>
    <x v="7"/>
  </r>
  <r>
    <x v="3"/>
    <s v="ST"/>
    <x v="6"/>
    <s v="014-611-05"/>
    <n v="684233"/>
    <n v="244200"/>
    <d v="2024-07-29T00:00:00"/>
    <x v="2"/>
  </r>
  <r>
    <x v="3"/>
    <s v="ST"/>
    <x v="4"/>
    <s v="021-082-38"/>
    <n v="683624"/>
    <n v="270000"/>
    <d v="2024-07-09T00:00:00"/>
    <x v="2"/>
  </r>
  <r>
    <x v="3"/>
    <s v="ST"/>
    <x v="2"/>
    <s v="004-212-03"/>
    <n v="683453"/>
    <n v="235816"/>
    <d v="2024-07-01T00:00:00"/>
    <x v="7"/>
  </r>
  <r>
    <x v="3"/>
    <s v="ST"/>
    <x v="1"/>
    <s v="004-152-10"/>
    <n v="684128"/>
    <n v="269500"/>
    <d v="2024-07-24T00:00:00"/>
    <x v="8"/>
  </r>
  <r>
    <x v="4"/>
    <s v="TI"/>
    <x v="1"/>
    <s v="019-973-12"/>
    <n v="684301"/>
    <n v="82000"/>
    <d v="2024-07-30T00:00:00"/>
    <x v="2"/>
  </r>
  <r>
    <x v="4"/>
    <s v="TI"/>
    <x v="2"/>
    <s v="016-411-18"/>
    <n v="684179"/>
    <n v="9608505"/>
    <d v="2024-07-26T00:00:00"/>
    <x v="5"/>
  </r>
  <r>
    <x v="4"/>
    <s v="TI"/>
    <x v="7"/>
    <s v="010-761-50"/>
    <n v="683652"/>
    <n v="500000"/>
    <d v="2024-07-10T00:00:00"/>
    <x v="9"/>
  </r>
  <r>
    <x v="5"/>
    <m/>
    <x v="8"/>
    <m/>
    <m/>
    <m/>
    <m/>
    <x v="10"/>
  </r>
  <r>
    <x v="5"/>
    <m/>
    <x v="8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6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8"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showAll="0">
      <items count="44"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81">
    <i>
      <x v="1"/>
    </i>
    <i r="1">
      <x v="1"/>
    </i>
    <i r="2">
      <x v="1"/>
    </i>
    <i>
      <x v="2"/>
    </i>
    <i r="1">
      <x v="2"/>
    </i>
    <i r="2">
      <x v="2"/>
    </i>
    <i r="2">
      <x v="4"/>
    </i>
    <i r="2">
      <x v="5"/>
    </i>
    <i r="1">
      <x v="3"/>
    </i>
    <i r="2">
      <x v="3"/>
    </i>
    <i r="2">
      <x v="6"/>
    </i>
    <i r="2">
      <x v="7"/>
    </i>
    <i>
      <x v="3"/>
    </i>
    <i r="1">
      <x v="3"/>
    </i>
    <i r="2">
      <x v="8"/>
    </i>
    <i r="2">
      <x v="10"/>
    </i>
    <i r="2">
      <x v="11"/>
    </i>
    <i r="1">
      <x v="4"/>
    </i>
    <i r="2">
      <x v="9"/>
    </i>
    <i>
      <x v="4"/>
    </i>
    <i r="1">
      <x v="2"/>
    </i>
    <i r="2">
      <x v="13"/>
    </i>
    <i r="1">
      <x v="5"/>
    </i>
    <i r="2">
      <x v="12"/>
    </i>
    <i r="1">
      <x v="6"/>
    </i>
    <i r="2">
      <x v="14"/>
    </i>
    <i r="1">
      <x v="7"/>
    </i>
    <i r="2">
      <x v="15"/>
    </i>
    <i r="2">
      <x v="18"/>
    </i>
    <i r="2">
      <x v="19"/>
    </i>
    <i r="2">
      <x v="20"/>
    </i>
    <i r="1">
      <x v="8"/>
    </i>
    <i r="2">
      <x v="16"/>
    </i>
    <i r="1">
      <x v="9"/>
    </i>
    <i r="2">
      <x v="17"/>
    </i>
    <i r="1">
      <x v="10"/>
    </i>
    <i r="2">
      <x v="21"/>
    </i>
    <i r="1">
      <x v="11"/>
    </i>
    <i r="2">
      <x v="22"/>
    </i>
    <i>
      <x v="5"/>
    </i>
    <i r="1">
      <x v="12"/>
    </i>
    <i r="2">
      <x v="23"/>
    </i>
    <i>
      <x v="6"/>
    </i>
    <i r="1">
      <x v="2"/>
    </i>
    <i r="2">
      <x v="5"/>
    </i>
    <i r="1">
      <x v="3"/>
    </i>
    <i r="2">
      <x v="24"/>
    </i>
    <i r="2">
      <x v="25"/>
    </i>
    <i r="2">
      <x v="28"/>
    </i>
    <i r="2">
      <x v="33"/>
    </i>
    <i r="1">
      <x v="6"/>
    </i>
    <i r="2">
      <x v="26"/>
    </i>
    <i r="1">
      <x v="8"/>
    </i>
    <i r="2">
      <x v="30"/>
    </i>
    <i r="1">
      <x v="12"/>
    </i>
    <i r="2">
      <x v="29"/>
    </i>
    <i r="2">
      <x v="32"/>
    </i>
    <i r="1">
      <x v="13"/>
    </i>
    <i r="2">
      <x v="27"/>
    </i>
    <i r="1">
      <x v="14"/>
    </i>
    <i r="2">
      <x v="31"/>
    </i>
    <i>
      <x v="7"/>
    </i>
    <i r="1">
      <x v="2"/>
    </i>
    <i r="2">
      <x v="36"/>
    </i>
    <i r="1">
      <x v="3"/>
    </i>
    <i r="2">
      <x v="37"/>
    </i>
    <i r="2">
      <x v="39"/>
    </i>
    <i r="1">
      <x v="6"/>
    </i>
    <i r="2">
      <x v="35"/>
    </i>
    <i r="1">
      <x v="8"/>
    </i>
    <i r="2">
      <x v="34"/>
    </i>
    <i r="1">
      <x v="12"/>
    </i>
    <i r="2">
      <x v="38"/>
    </i>
    <i r="1">
      <x v="15"/>
    </i>
    <i r="2">
      <x v="40"/>
    </i>
    <i>
      <x v="8"/>
    </i>
    <i r="1">
      <x v="4"/>
    </i>
    <i r="2">
      <x v="41"/>
    </i>
    <i r="1">
      <x v="16"/>
    </i>
    <i r="2">
      <x v="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6"/>
        <item m="1" x="7"/>
        <item x="3"/>
        <item x="5"/>
        <item x="0"/>
        <item t="default"/>
      </items>
    </pivotField>
    <pivotField compact="0" showAll="0" insertBlankRow="1"/>
    <pivotField axis="axisPage" compact="0" showAll="0" insertBlankRow="1">
      <items count="12">
        <item x="5"/>
        <item x="2"/>
        <item x="1"/>
        <item x="0"/>
        <item x="6"/>
        <item x="7"/>
        <item m="1" x="10"/>
        <item m="1" x="9"/>
        <item x="4"/>
        <item x="8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2"/>
        <item m="1" x="92"/>
        <item m="1" x="105"/>
        <item m="1" x="20"/>
        <item m="1" x="61"/>
        <item m="1" x="35"/>
        <item m="1" x="65"/>
        <item m="1" x="34"/>
        <item m="1" x="29"/>
        <item m="1" x="54"/>
        <item m="1" x="43"/>
        <item m="1" x="26"/>
        <item m="1" x="41"/>
        <item m="1" x="18"/>
        <item m="1" x="13"/>
        <item m="1" x="100"/>
        <item m="1" x="25"/>
        <item m="1" x="59"/>
        <item m="1" x="52"/>
        <item m="1" x="87"/>
        <item m="1" x="76"/>
        <item m="1" x="27"/>
        <item m="1" x="33"/>
        <item m="1" x="82"/>
        <item m="1" x="37"/>
        <item m="1" x="63"/>
        <item m="1" x="11"/>
        <item m="1" x="39"/>
        <item m="1" x="38"/>
        <item m="1" x="102"/>
        <item m="1" x="89"/>
        <item m="1" x="106"/>
        <item m="1" x="53"/>
        <item m="1" x="86"/>
        <item m="1" x="12"/>
        <item x="2"/>
        <item m="1" x="88"/>
        <item m="1" x="95"/>
        <item m="1" x="72"/>
        <item m="1" x="80"/>
        <item m="1" x="22"/>
        <item m="1" x="45"/>
        <item m="1" x="85"/>
        <item m="1" x="15"/>
        <item m="1" x="73"/>
        <item m="1" x="97"/>
        <item m="1" x="50"/>
        <item m="1" x="99"/>
        <item m="1" x="58"/>
        <item m="1" x="104"/>
        <item m="1" x="75"/>
        <item m="1" x="64"/>
        <item m="1" x="40"/>
        <item m="1" x="103"/>
        <item m="1" x="44"/>
        <item m="1" x="31"/>
        <item m="1" x="67"/>
        <item m="1" x="79"/>
        <item m="1" x="24"/>
        <item m="1" x="93"/>
        <item m="1" x="71"/>
        <item m="1" x="90"/>
        <item m="1" x="21"/>
        <item x="6"/>
        <item m="1" x="101"/>
        <item m="1" x="70"/>
        <item m="1" x="77"/>
        <item m="1" x="48"/>
        <item m="1" x="98"/>
        <item m="1" x="28"/>
        <item m="1" x="84"/>
        <item m="1" x="94"/>
        <item m="1" x="47"/>
        <item m="1" x="30"/>
        <item m="1" x="51"/>
        <item m="1" x="23"/>
        <item m="1" x="17"/>
        <item m="1" x="69"/>
        <item m="1" x="91"/>
        <item m="1" x="19"/>
        <item m="1" x="81"/>
        <item m="1" x="62"/>
        <item x="7"/>
        <item m="1" x="68"/>
        <item m="1" x="14"/>
        <item m="1" x="74"/>
        <item m="1" x="36"/>
        <item m="1" x="60"/>
        <item m="1" x="16"/>
        <item m="1" x="96"/>
        <item m="1" x="78"/>
        <item m="1" x="83"/>
        <item m="1" x="46"/>
        <item m="1" x="42"/>
        <item m="1" x="66"/>
        <item m="1" x="57"/>
        <item m="1" x="55"/>
        <item m="1" x="49"/>
        <item m="1" x="56"/>
        <item x="10"/>
        <item x="0"/>
        <item x="1"/>
        <item x="3"/>
        <item x="4"/>
        <item x="5"/>
        <item x="8"/>
        <item x="9"/>
        <item t="default"/>
      </items>
    </pivotField>
  </pivotFields>
  <rowFields count="2">
    <field x="7"/>
    <field x="0"/>
  </rowFields>
  <rowItems count="39">
    <i>
      <x v="35"/>
    </i>
    <i r="1">
      <x v="7"/>
    </i>
    <i r="1">
      <x v="11"/>
    </i>
    <i r="1">
      <x v="13"/>
    </i>
    <i t="blank">
      <x v="35"/>
    </i>
    <i>
      <x v="63"/>
    </i>
    <i r="1">
      <x v="4"/>
    </i>
    <i t="blank">
      <x v="63"/>
    </i>
    <i>
      <x v="82"/>
    </i>
    <i r="1">
      <x v="4"/>
    </i>
    <i r="1">
      <x v="11"/>
    </i>
    <i t="blank">
      <x v="82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3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r="1">
      <x v="7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0" totalsRowCount="1" headerRowDxfId="18" totalsRowDxfId="15" headerRowBorderDxfId="17" tableBorderDxfId="16" totalsRowBorderDxfId="14">
  <autoFilter ref="A4:F9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SUM(B5:B9)</totalsRowFormula>
    </tableColumn>
    <tableColumn id="3" name="DOLLARVOL" totalsRowFunction="custom" totalsRowDxfId="3" dataCellStyle="Normal 2">
      <totalsRowFormula>SUM(C5:C9)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Row],[CLOSINGS]]/$B$11</calculatedColumnFormula>
      <totalsRowFormula>SUM(E5:E9)</totalsRowFormula>
    </tableColumn>
    <tableColumn id="6" name="% OF $$$ VOLUME" totalsRowFunction="custom" dataDxfId="12" totalsRowDxfId="0" dataCellStyle="Normal 2">
      <calculatedColumnFormula>Table2[[#This Row],[DOLLARVOL]]/$C$11</calculatedColumnFormula>
      <totalsRowFormula>SUM(F5:F9)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40" totalsRowShown="0" headerRowDxfId="11">
  <autoFilter ref="A1:J14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57" totalsRowShown="0" headerRowDxfId="9" headerRowBorderDxfId="8" tableBorderDxfId="7" totalsRowBorderDxfId="6">
  <autoFilter ref="A1:E15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45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26" t="s">
        <v>4</v>
      </c>
      <c r="B5" s="127"/>
      <c r="C5" s="127"/>
      <c r="D5" s="127"/>
      <c r="E5" s="127"/>
      <c r="F5" s="127"/>
      <c r="G5" s="128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6" t="s">
        <v>50</v>
      </c>
      <c r="G6" s="116" t="s">
        <v>51</v>
      </c>
    </row>
    <row r="7" spans="1:7">
      <c r="A7" s="136" t="s">
        <v>58</v>
      </c>
      <c r="B7" s="137">
        <v>55</v>
      </c>
      <c r="C7" s="138">
        <v>18785970</v>
      </c>
      <c r="D7" s="139">
        <f>B7/$B$15</f>
        <v>0.39568345323741005</v>
      </c>
      <c r="E7" s="139">
        <f>C7/$C$15</f>
        <v>0.33847066292826489</v>
      </c>
      <c r="F7" s="140">
        <v>1</v>
      </c>
      <c r="G7" s="140">
        <f>RANK(C7,$C$7:$C$14)</f>
        <v>1</v>
      </c>
    </row>
    <row r="8" spans="1:7">
      <c r="A8" s="68" t="s">
        <v>72</v>
      </c>
      <c r="B8" s="69">
        <v>31</v>
      </c>
      <c r="C8" s="70">
        <v>13977966</v>
      </c>
      <c r="D8" s="23">
        <f>B8/$B$15</f>
        <v>0.22302158273381295</v>
      </c>
      <c r="E8" s="23">
        <f>C8/$C$15</f>
        <v>0.25184387169833378</v>
      </c>
      <c r="F8" s="72">
        <v>2</v>
      </c>
      <c r="G8" s="102">
        <f>RANK(C8,$C$7:$C$14)</f>
        <v>2</v>
      </c>
    </row>
    <row r="9" spans="1:7">
      <c r="A9" s="68" t="s">
        <v>63</v>
      </c>
      <c r="B9" s="69">
        <v>26</v>
      </c>
      <c r="C9" s="70">
        <v>11694800</v>
      </c>
      <c r="D9" s="23">
        <f t="shared" ref="D9" si="0">B9/$B$15</f>
        <v>0.18705035971223022</v>
      </c>
      <c r="E9" s="23">
        <f t="shared" ref="E9" si="1">C9/$C$15</f>
        <v>0.21070760300444813</v>
      </c>
      <c r="F9" s="72">
        <v>3</v>
      </c>
      <c r="G9" s="102">
        <f>RANK(C9,$C$7:$C$14)</f>
        <v>3</v>
      </c>
    </row>
    <row r="10" spans="1:7">
      <c r="A10" s="68" t="s">
        <v>100</v>
      </c>
      <c r="B10" s="69">
        <v>10</v>
      </c>
      <c r="C10" s="70">
        <v>4571620</v>
      </c>
      <c r="D10" s="23">
        <f>B10/$B$15</f>
        <v>7.1942446043165464E-2</v>
      </c>
      <c r="E10" s="23">
        <f>C10/$C$15</f>
        <v>8.2367812365084919E-2</v>
      </c>
      <c r="F10" s="72">
        <v>4</v>
      </c>
      <c r="G10" s="102">
        <f>RANK(C10,$C$7:$C$14)</f>
        <v>4</v>
      </c>
    </row>
    <row r="11" spans="1:7">
      <c r="A11" s="83" t="s">
        <v>82</v>
      </c>
      <c r="B11" s="79">
        <v>5</v>
      </c>
      <c r="C11" s="115">
        <v>2065900</v>
      </c>
      <c r="D11" s="23">
        <f>B11/$B$15</f>
        <v>3.5971223021582732E-2</v>
      </c>
      <c r="E11" s="23">
        <f>C11/$C$15</f>
        <v>3.7221742744372663E-2</v>
      </c>
      <c r="F11" s="72">
        <v>5</v>
      </c>
      <c r="G11" s="102">
        <f>RANK(C11,$C$7:$C$14)</f>
        <v>6</v>
      </c>
    </row>
    <row r="12" spans="1:7">
      <c r="A12" s="83" t="s">
        <v>112</v>
      </c>
      <c r="B12" s="79">
        <v>5</v>
      </c>
      <c r="C12" s="115">
        <v>1303400</v>
      </c>
      <c r="D12" s="23">
        <f>B12/$B$15</f>
        <v>3.5971223021582732E-2</v>
      </c>
      <c r="E12" s="23">
        <f>C12/$C$15</f>
        <v>2.3483624324998946E-2</v>
      </c>
      <c r="F12" s="72">
        <v>5</v>
      </c>
      <c r="G12" s="102">
        <f>RANK(C12,$C$7:$C$14)</f>
        <v>7</v>
      </c>
    </row>
    <row r="13" spans="1:7">
      <c r="A13" s="68" t="s">
        <v>90</v>
      </c>
      <c r="B13" s="69">
        <v>4</v>
      </c>
      <c r="C13" s="70">
        <v>2223850</v>
      </c>
      <c r="D13" s="23">
        <f>B13/$B$15</f>
        <v>2.8776978417266189E-2</v>
      </c>
      <c r="E13" s="23">
        <f>C13/$C$15</f>
        <v>4.0067560192687514E-2</v>
      </c>
      <c r="F13" s="72">
        <v>6</v>
      </c>
      <c r="G13" s="102">
        <f>RANK(C13,$C$7:$C$14)</f>
        <v>5</v>
      </c>
    </row>
    <row r="14" spans="1:7">
      <c r="A14" s="68" t="s">
        <v>79</v>
      </c>
      <c r="B14" s="69">
        <v>3</v>
      </c>
      <c r="C14" s="70">
        <v>879000</v>
      </c>
      <c r="D14" s="23">
        <f>B14/$B$15</f>
        <v>2.1582733812949641E-2</v>
      </c>
      <c r="E14" s="23">
        <f>C14/$C$15</f>
        <v>1.5837122741809172E-2</v>
      </c>
      <c r="F14" s="72">
        <v>7</v>
      </c>
      <c r="G14" s="102">
        <f>RANK(C14,$C$7:$C$14)</f>
        <v>8</v>
      </c>
    </row>
    <row r="15" spans="1:7">
      <c r="A15" s="80" t="s">
        <v>23</v>
      </c>
      <c r="B15" s="81">
        <f>SUM(B7:B14)</f>
        <v>139</v>
      </c>
      <c r="C15" s="82">
        <f>SUM(C7:C14)</f>
        <v>55502506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8" thickBot="1">
      <c r="A16" s="76"/>
      <c r="B16" s="77"/>
      <c r="C16" s="78"/>
    </row>
    <row r="17" spans="1:7" ht="16.2" thickBot="1">
      <c r="A17" s="129" t="s">
        <v>10</v>
      </c>
      <c r="B17" s="130"/>
      <c r="C17" s="130"/>
      <c r="D17" s="130"/>
      <c r="E17" s="130"/>
      <c r="F17" s="130"/>
      <c r="G17" s="13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6" t="s">
        <v>72</v>
      </c>
      <c r="B20" s="137">
        <v>5</v>
      </c>
      <c r="C20" s="70">
        <v>1693000</v>
      </c>
      <c r="D20" s="141">
        <f>B20/$B$25</f>
        <v>0.29411764705882354</v>
      </c>
      <c r="E20" s="23">
        <f>C20/$C$25</f>
        <v>0.12070938904436451</v>
      </c>
      <c r="F20" s="142">
        <v>1</v>
      </c>
      <c r="G20" s="72">
        <f>RANK(C20,$C$20:$C$24)</f>
        <v>2</v>
      </c>
    </row>
    <row r="21" spans="1:7">
      <c r="A21" s="68" t="s">
        <v>58</v>
      </c>
      <c r="B21" s="69">
        <v>5</v>
      </c>
      <c r="C21" s="70">
        <v>1149516</v>
      </c>
      <c r="D21" s="23">
        <f>B21/$B$25</f>
        <v>0.29411764705882354</v>
      </c>
      <c r="E21" s="23">
        <f>C21/$C$25</f>
        <v>8.1959464888790148E-2</v>
      </c>
      <c r="F21" s="72">
        <v>1</v>
      </c>
      <c r="G21" s="72">
        <f>RANK(C21,$C$20:$C$24)</f>
        <v>3</v>
      </c>
    </row>
    <row r="22" spans="1:7">
      <c r="A22" s="136" t="s">
        <v>63</v>
      </c>
      <c r="B22" s="69">
        <v>3</v>
      </c>
      <c r="C22" s="138">
        <v>10190505</v>
      </c>
      <c r="D22" s="23">
        <f>B22/$B$25</f>
        <v>0.17647058823529413</v>
      </c>
      <c r="E22" s="141">
        <f>C22/$C$25</f>
        <v>0.72657391175637442</v>
      </c>
      <c r="F22" s="72">
        <v>2</v>
      </c>
      <c r="G22" s="142">
        <f>RANK(C22,$C$20:$C$24)</f>
        <v>1</v>
      </c>
    </row>
    <row r="23" spans="1:7">
      <c r="A23" s="68" t="s">
        <v>100</v>
      </c>
      <c r="B23" s="69">
        <v>3</v>
      </c>
      <c r="C23" s="70">
        <v>570000</v>
      </c>
      <c r="D23" s="23">
        <f>B23/$B$25</f>
        <v>0.17647058823529413</v>
      </c>
      <c r="E23" s="23">
        <f>C23/$C$25</f>
        <v>4.0640491290778367E-2</v>
      </c>
      <c r="F23" s="72">
        <v>2</v>
      </c>
      <c r="G23" s="72">
        <f>RANK(C23,$C$20:$C$24)</f>
        <v>4</v>
      </c>
    </row>
    <row r="24" spans="1:7">
      <c r="A24" s="68" t="s">
        <v>112</v>
      </c>
      <c r="B24" s="69">
        <v>1</v>
      </c>
      <c r="C24" s="70">
        <v>422400</v>
      </c>
      <c r="D24" s="23">
        <f>B24/$B$25</f>
        <v>5.8823529411764705E-2</v>
      </c>
      <c r="E24" s="23">
        <f>C24/$C$25</f>
        <v>3.01167430196926E-2</v>
      </c>
      <c r="F24" s="72">
        <v>3</v>
      </c>
      <c r="G24" s="72">
        <f>RANK(C24,$C$20:$C$24)</f>
        <v>5</v>
      </c>
    </row>
    <row r="25" spans="1:7">
      <c r="A25" s="32" t="s">
        <v>23</v>
      </c>
      <c r="B25" s="46">
        <f>SUM(B20:B24)</f>
        <v>17</v>
      </c>
      <c r="C25" s="33">
        <f>SUM(C20:C24)</f>
        <v>14025421</v>
      </c>
      <c r="D25" s="30">
        <f>SUM(D20:D24)</f>
        <v>1</v>
      </c>
      <c r="E25" s="30">
        <f>SUM(E20:E24)</f>
        <v>1</v>
      </c>
      <c r="F25" s="31"/>
      <c r="G25" s="31"/>
    </row>
    <row r="26" spans="1:7" ht="13.8" thickBot="1"/>
    <row r="27" spans="1:7" ht="16.2" thickBot="1">
      <c r="A27" s="126" t="s">
        <v>12</v>
      </c>
      <c r="B27" s="127"/>
      <c r="C27" s="127"/>
      <c r="D27" s="127"/>
      <c r="E27" s="127"/>
      <c r="F27" s="127"/>
      <c r="G27" s="128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6" t="s">
        <v>58</v>
      </c>
      <c r="B30" s="137">
        <v>60</v>
      </c>
      <c r="C30" s="70">
        <v>19935486</v>
      </c>
      <c r="D30" s="141">
        <f t="shared" ref="D30:D37" si="2">B30/$B$38</f>
        <v>0.38461538461538464</v>
      </c>
      <c r="E30" s="23">
        <f t="shared" ref="E30:E37" si="3">C30/$C$38</f>
        <v>0.28672631070965199</v>
      </c>
      <c r="F30" s="142">
        <v>1</v>
      </c>
      <c r="G30" s="72">
        <f>RANK(C30,$C$30:$C$37)</f>
        <v>2</v>
      </c>
    </row>
    <row r="31" spans="1:7">
      <c r="A31" s="68" t="s">
        <v>72</v>
      </c>
      <c r="B31" s="69">
        <v>36</v>
      </c>
      <c r="C31" s="70">
        <v>15670966</v>
      </c>
      <c r="D31" s="23">
        <f t="shared" si="2"/>
        <v>0.23076923076923078</v>
      </c>
      <c r="E31" s="23">
        <f t="shared" si="3"/>
        <v>0.22539095693159383</v>
      </c>
      <c r="F31" s="72">
        <v>2</v>
      </c>
      <c r="G31" s="72">
        <f>RANK(C31,$C$30:$C$37)</f>
        <v>3</v>
      </c>
    </row>
    <row r="32" spans="1:7">
      <c r="A32" s="136" t="s">
        <v>63</v>
      </c>
      <c r="B32" s="69">
        <v>29</v>
      </c>
      <c r="C32" s="138">
        <v>21885305</v>
      </c>
      <c r="D32" s="23">
        <f t="shared" si="2"/>
        <v>0.1858974358974359</v>
      </c>
      <c r="E32" s="141">
        <f t="shared" si="3"/>
        <v>0.31476999163228325</v>
      </c>
      <c r="F32" s="72">
        <v>3</v>
      </c>
      <c r="G32" s="142">
        <f>RANK(C32,$C$30:$C$37)</f>
        <v>1</v>
      </c>
    </row>
    <row r="33" spans="1:7">
      <c r="A33" s="68" t="s">
        <v>100</v>
      </c>
      <c r="B33" s="69">
        <v>13</v>
      </c>
      <c r="C33" s="70">
        <v>5141620</v>
      </c>
      <c r="D33" s="23">
        <f t="shared" ref="D33" si="4">B33/$B$38</f>
        <v>8.3333333333333329E-2</v>
      </c>
      <c r="E33" s="23">
        <f t="shared" ref="E33" si="5">C33/$C$38</f>
        <v>7.395042858102184E-2</v>
      </c>
      <c r="F33" s="72">
        <v>4</v>
      </c>
      <c r="G33" s="72">
        <f>RANK(C33,$C$30:$C$37)</f>
        <v>4</v>
      </c>
    </row>
    <row r="34" spans="1:7">
      <c r="A34" s="68" t="s">
        <v>112</v>
      </c>
      <c r="B34" s="69">
        <v>6</v>
      </c>
      <c r="C34" s="70">
        <v>1725800</v>
      </c>
      <c r="D34" s="23">
        <f t="shared" si="2"/>
        <v>3.8461538461538464E-2</v>
      </c>
      <c r="E34" s="23">
        <f t="shared" si="3"/>
        <v>2.4821680646396952E-2</v>
      </c>
      <c r="F34" s="72">
        <v>5</v>
      </c>
      <c r="G34" s="72">
        <f>RANK(C34,$C$30:$C$37)</f>
        <v>7</v>
      </c>
    </row>
    <row r="35" spans="1:7">
      <c r="A35" s="68" t="s">
        <v>82</v>
      </c>
      <c r="B35" s="69">
        <v>5</v>
      </c>
      <c r="C35" s="70">
        <v>2065900</v>
      </c>
      <c r="D35" s="23">
        <f t="shared" si="2"/>
        <v>3.2051282051282048E-2</v>
      </c>
      <c r="E35" s="23">
        <f t="shared" si="3"/>
        <v>2.9713240263872672E-2</v>
      </c>
      <c r="F35" s="72">
        <v>6</v>
      </c>
      <c r="G35" s="72">
        <f>RANK(C35,$C$30:$C$37)</f>
        <v>6</v>
      </c>
    </row>
    <row r="36" spans="1:7">
      <c r="A36" s="68" t="s">
        <v>90</v>
      </c>
      <c r="B36" s="69">
        <v>4</v>
      </c>
      <c r="C36" s="70">
        <v>2223850</v>
      </c>
      <c r="D36" s="23">
        <f t="shared" si="2"/>
        <v>2.564102564102564E-2</v>
      </c>
      <c r="E36" s="23">
        <f t="shared" si="3"/>
        <v>3.1984989283514807E-2</v>
      </c>
      <c r="F36" s="72">
        <v>7</v>
      </c>
      <c r="G36" s="72">
        <f>RANK(C36,$C$30:$C$37)</f>
        <v>5</v>
      </c>
    </row>
    <row r="37" spans="1:7">
      <c r="A37" s="68" t="s">
        <v>79</v>
      </c>
      <c r="B37" s="69">
        <v>3</v>
      </c>
      <c r="C37" s="70">
        <v>879000</v>
      </c>
      <c r="D37" s="23">
        <f t="shared" si="2"/>
        <v>1.9230769230769232E-2</v>
      </c>
      <c r="E37" s="23">
        <f t="shared" si="3"/>
        <v>1.2642401951664689E-2</v>
      </c>
      <c r="F37" s="72">
        <v>8</v>
      </c>
      <c r="G37" s="72">
        <f>RANK(C37,$C$30:$C$37)</f>
        <v>8</v>
      </c>
    </row>
    <row r="38" spans="1:7">
      <c r="A38" s="32" t="s">
        <v>23</v>
      </c>
      <c r="B38" s="47">
        <f>SUM(B30:B37)</f>
        <v>156</v>
      </c>
      <c r="C38" s="37">
        <f>SUM(C30:C37)</f>
        <v>69527927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32" t="s">
        <v>24</v>
      </c>
      <c r="B40" s="132"/>
      <c r="C40" s="132"/>
      <c r="D40" s="101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0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46</v>
      </c>
    </row>
    <row r="2" spans="1:7">
      <c r="A2" s="2" t="str">
        <f>'OVERALL STATS'!A2</f>
        <v>Reporting Period: JULY, 2024</v>
      </c>
    </row>
    <row r="3" spans="1:7" ht="13.8" thickBot="1"/>
    <row r="4" spans="1:7" ht="16.2" thickBot="1">
      <c r="A4" s="126" t="s">
        <v>13</v>
      </c>
      <c r="B4" s="127"/>
      <c r="C4" s="127"/>
      <c r="D4" s="127"/>
      <c r="E4" s="127"/>
      <c r="F4" s="127"/>
      <c r="G4" s="128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58</v>
      </c>
      <c r="B7" s="144">
        <v>54</v>
      </c>
      <c r="C7" s="145">
        <v>18346970</v>
      </c>
      <c r="D7" s="146">
        <f>B7/$B$14</f>
        <v>0.41860465116279072</v>
      </c>
      <c r="E7" s="141">
        <f>C7/$C$14</f>
        <v>0.36324251384504264</v>
      </c>
      <c r="F7" s="142">
        <v>1</v>
      </c>
      <c r="G7" s="142">
        <f>RANK(C7,$C$7:$C$13)</f>
        <v>1</v>
      </c>
    </row>
    <row r="8" spans="1:7">
      <c r="A8" s="35" t="s">
        <v>72</v>
      </c>
      <c r="B8" s="36">
        <v>28</v>
      </c>
      <c r="C8" s="93">
        <v>12409983</v>
      </c>
      <c r="D8" s="27">
        <f>B8/$B$14</f>
        <v>0.21705426356589147</v>
      </c>
      <c r="E8" s="23">
        <f>C8/$C$14</f>
        <v>0.2456990675677915</v>
      </c>
      <c r="F8" s="72">
        <v>2</v>
      </c>
      <c r="G8" s="72">
        <f>RANK(C8,$C$7:$C$13)</f>
        <v>2</v>
      </c>
    </row>
    <row r="9" spans="1:7">
      <c r="A9" s="35" t="s">
        <v>63</v>
      </c>
      <c r="B9" s="36">
        <v>24</v>
      </c>
      <c r="C9" s="93">
        <v>10932000</v>
      </c>
      <c r="D9" s="27">
        <f t="shared" ref="D9" si="0">B9/$B$14</f>
        <v>0.18604651162790697</v>
      </c>
      <c r="E9" s="23">
        <f t="shared" ref="E9" si="1">C9/$C$14</f>
        <v>0.21643721886251549</v>
      </c>
      <c r="F9" s="72">
        <v>3</v>
      </c>
      <c r="G9" s="72">
        <f>RANK(C9,$C$7:$C$13)</f>
        <v>3</v>
      </c>
    </row>
    <row r="10" spans="1:7">
      <c r="A10" s="35" t="s">
        <v>100</v>
      </c>
      <c r="B10" s="36">
        <v>10</v>
      </c>
      <c r="C10" s="93">
        <v>4571620</v>
      </c>
      <c r="D10" s="27">
        <f>B10/$B$14</f>
        <v>7.7519379844961239E-2</v>
      </c>
      <c r="E10" s="23">
        <f>C10/$C$14</f>
        <v>9.051122562168433E-2</v>
      </c>
      <c r="F10" s="72">
        <v>4</v>
      </c>
      <c r="G10" s="72">
        <f>RANK(C10,$C$7:$C$13)</f>
        <v>4</v>
      </c>
    </row>
    <row r="11" spans="1:7">
      <c r="A11" s="35" t="s">
        <v>82</v>
      </c>
      <c r="B11" s="36">
        <v>5</v>
      </c>
      <c r="C11" s="93">
        <v>2065900</v>
      </c>
      <c r="D11" s="27">
        <f>B11/$B$14</f>
        <v>3.875968992248062E-2</v>
      </c>
      <c r="E11" s="23">
        <f>C11/$C$14</f>
        <v>4.0901724336632896E-2</v>
      </c>
      <c r="F11" s="72">
        <v>5</v>
      </c>
      <c r="G11" s="72">
        <f>RANK(C11,$C$7:$C$13)</f>
        <v>5</v>
      </c>
    </row>
    <row r="12" spans="1:7">
      <c r="A12" s="35" t="s">
        <v>112</v>
      </c>
      <c r="B12" s="36">
        <v>5</v>
      </c>
      <c r="C12" s="93">
        <v>1303400</v>
      </c>
      <c r="D12" s="27">
        <f>B12/$B$14</f>
        <v>3.875968992248062E-2</v>
      </c>
      <c r="E12" s="23">
        <f>C12/$C$14</f>
        <v>2.5805366910483234E-2</v>
      </c>
      <c r="F12" s="72">
        <v>5</v>
      </c>
      <c r="G12" s="72">
        <f>RANK(C12,$C$7:$C$13)</f>
        <v>6</v>
      </c>
    </row>
    <row r="13" spans="1:7">
      <c r="A13" s="35" t="s">
        <v>79</v>
      </c>
      <c r="B13" s="36">
        <v>3</v>
      </c>
      <c r="C13" s="93">
        <v>879000</v>
      </c>
      <c r="D13" s="27">
        <f>B13/$B$14</f>
        <v>2.3255813953488372E-2</v>
      </c>
      <c r="E13" s="23">
        <f>C13/$C$14</f>
        <v>1.7402882855849903E-2</v>
      </c>
      <c r="F13" s="72">
        <v>6</v>
      </c>
      <c r="G13" s="72">
        <f>RANK(C13,$C$7:$C$13)</f>
        <v>7</v>
      </c>
    </row>
    <row r="14" spans="1:7">
      <c r="A14" s="28" t="s">
        <v>23</v>
      </c>
      <c r="B14" s="29">
        <f>SUM(B7:B13)</f>
        <v>129</v>
      </c>
      <c r="C14" s="94">
        <f>SUM(C7:C13)</f>
        <v>50508873</v>
      </c>
      <c r="D14" s="30">
        <f>SUM(D7:D13)</f>
        <v>1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26" t="s">
        <v>14</v>
      </c>
      <c r="B16" s="127"/>
      <c r="C16" s="127"/>
      <c r="D16" s="127"/>
      <c r="E16" s="127"/>
      <c r="F16" s="127"/>
      <c r="G16" s="128"/>
    </row>
    <row r="17" spans="1:7">
      <c r="A17" s="3"/>
      <c r="B17" s="99"/>
      <c r="C17" s="91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2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7" t="s">
        <v>90</v>
      </c>
      <c r="B19" s="144">
        <v>4</v>
      </c>
      <c r="C19" s="145">
        <v>2223850</v>
      </c>
      <c r="D19" s="146">
        <f>B19/$B$23</f>
        <v>0.4</v>
      </c>
      <c r="E19" s="141">
        <f>C19/$C$23</f>
        <v>0.44533709225327534</v>
      </c>
      <c r="F19" s="142">
        <v>1</v>
      </c>
      <c r="G19" s="142">
        <f>RANK(C19,$C$19:$C$22)</f>
        <v>1</v>
      </c>
    </row>
    <row r="20" spans="1:7">
      <c r="A20" s="48" t="s">
        <v>72</v>
      </c>
      <c r="B20" s="49">
        <v>3</v>
      </c>
      <c r="C20" s="95">
        <v>1567983</v>
      </c>
      <c r="D20" s="27">
        <f>B20/$B$23</f>
        <v>0.3</v>
      </c>
      <c r="E20" s="23">
        <f>C20/$C$23</f>
        <v>0.31399644307060609</v>
      </c>
      <c r="F20" s="72">
        <v>2</v>
      </c>
      <c r="G20" s="72">
        <f>RANK(C20,$C$19:$C$22)</f>
        <v>2</v>
      </c>
    </row>
    <row r="21" spans="1:7">
      <c r="A21" s="48" t="s">
        <v>63</v>
      </c>
      <c r="B21" s="49">
        <v>2</v>
      </c>
      <c r="C21" s="95">
        <v>762800</v>
      </c>
      <c r="D21" s="27">
        <f>B21/$B$23</f>
        <v>0.2</v>
      </c>
      <c r="E21" s="23">
        <f>C21/$C$23</f>
        <v>0.1527545176027153</v>
      </c>
      <c r="F21" s="72">
        <v>3</v>
      </c>
      <c r="G21" s="72">
        <f>RANK(C21,$C$19:$C$22)</f>
        <v>3</v>
      </c>
    </row>
    <row r="22" spans="1:7">
      <c r="A22" s="48" t="s">
        <v>58</v>
      </c>
      <c r="B22" s="49">
        <v>1</v>
      </c>
      <c r="C22" s="95">
        <v>439000</v>
      </c>
      <c r="D22" s="27">
        <f t="shared" ref="D22" si="2">B22/$B$23</f>
        <v>0.1</v>
      </c>
      <c r="E22" s="23">
        <f t="shared" ref="E22" si="3">C22/$C$23</f>
        <v>8.7911947073403274E-2</v>
      </c>
      <c r="F22" s="72">
        <v>4</v>
      </c>
      <c r="G22" s="72">
        <f>RANK(C22,$C$19:$C$22)</f>
        <v>4</v>
      </c>
    </row>
    <row r="23" spans="1:7">
      <c r="A23" s="28" t="s">
        <v>23</v>
      </c>
      <c r="B23" s="29">
        <f>SUM(B19:B22)</f>
        <v>10</v>
      </c>
      <c r="C23" s="94">
        <f>SUM(C19:C22)</f>
        <v>4993633</v>
      </c>
      <c r="D23" s="30">
        <f>SUM(D19:D22)</f>
        <v>0.99999999999999989</v>
      </c>
      <c r="E23" s="30">
        <f>SUM(E19:E22)</f>
        <v>1</v>
      </c>
      <c r="F23" s="31"/>
      <c r="G23" s="31"/>
    </row>
    <row r="24" spans="1:7" ht="13.8" thickBot="1"/>
    <row r="25" spans="1:7" ht="16.2" thickBot="1">
      <c r="A25" s="126" t="s">
        <v>15</v>
      </c>
      <c r="B25" s="127"/>
      <c r="C25" s="127"/>
      <c r="D25" s="127"/>
      <c r="E25" s="127"/>
      <c r="F25" s="127"/>
      <c r="G25" s="128"/>
    </row>
    <row r="26" spans="1:7">
      <c r="A26" s="3"/>
      <c r="B26" s="99"/>
      <c r="C26" s="91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2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43" t="s">
        <v>58</v>
      </c>
      <c r="B28" s="144">
        <v>42</v>
      </c>
      <c r="C28" s="145">
        <v>14846484</v>
      </c>
      <c r="D28" s="146">
        <f t="shared" ref="D28:D33" si="4">B28/$B$35</f>
        <v>0.39622641509433965</v>
      </c>
      <c r="E28" s="141">
        <f t="shared" ref="E28:E33" si="5">C28/$C$35</f>
        <v>0.34757721342530462</v>
      </c>
      <c r="F28" s="142">
        <v>1</v>
      </c>
      <c r="G28" s="142">
        <f>RANK(C28,$C$28:$C$34)</f>
        <v>1</v>
      </c>
    </row>
    <row r="29" spans="1:7">
      <c r="A29" s="35" t="s">
        <v>72</v>
      </c>
      <c r="B29" s="36">
        <v>24</v>
      </c>
      <c r="C29" s="93">
        <v>9972200</v>
      </c>
      <c r="D29" s="27">
        <f t="shared" si="4"/>
        <v>0.22641509433962265</v>
      </c>
      <c r="E29" s="23">
        <f t="shared" si="5"/>
        <v>0.23346332287966784</v>
      </c>
      <c r="F29" s="103">
        <v>2</v>
      </c>
      <c r="G29" s="72">
        <f>RANK(C29,$C$28:$C$34)</f>
        <v>2</v>
      </c>
    </row>
    <row r="30" spans="1:7">
      <c r="A30" s="35" t="s">
        <v>63</v>
      </c>
      <c r="B30" s="36">
        <v>21</v>
      </c>
      <c r="C30" s="93">
        <v>9731000</v>
      </c>
      <c r="D30" s="27">
        <f t="shared" si="4"/>
        <v>0.19811320754716982</v>
      </c>
      <c r="E30" s="23">
        <f t="shared" si="5"/>
        <v>0.22781648933455484</v>
      </c>
      <c r="F30" s="103">
        <v>3</v>
      </c>
      <c r="G30" s="72">
        <f>RANK(C30,$C$28:$C$34)</f>
        <v>3</v>
      </c>
    </row>
    <row r="31" spans="1:7">
      <c r="A31" s="35" t="s">
        <v>100</v>
      </c>
      <c r="B31" s="36">
        <v>8</v>
      </c>
      <c r="C31" s="93">
        <v>4000120</v>
      </c>
      <c r="D31" s="27">
        <f t="shared" si="4"/>
        <v>7.5471698113207544E-2</v>
      </c>
      <c r="E31" s="23">
        <f t="shared" si="5"/>
        <v>9.364847346798269E-2</v>
      </c>
      <c r="F31" s="72">
        <v>4</v>
      </c>
      <c r="G31" s="72">
        <f>RANK(C31,$C$28:$C$34)</f>
        <v>4</v>
      </c>
    </row>
    <row r="32" spans="1:7">
      <c r="A32" s="35" t="s">
        <v>82</v>
      </c>
      <c r="B32" s="36">
        <v>5</v>
      </c>
      <c r="C32" s="93">
        <v>2065900</v>
      </c>
      <c r="D32" s="27">
        <f t="shared" si="4"/>
        <v>4.716981132075472E-2</v>
      </c>
      <c r="E32" s="23">
        <f t="shared" si="5"/>
        <v>4.836564436504541E-2</v>
      </c>
      <c r="F32" s="103">
        <v>5</v>
      </c>
      <c r="G32" s="72">
        <f>RANK(C32,$C$28:$C$34)</f>
        <v>5</v>
      </c>
    </row>
    <row r="33" spans="1:7">
      <c r="A33" s="35" t="s">
        <v>112</v>
      </c>
      <c r="B33" s="36">
        <v>3</v>
      </c>
      <c r="C33" s="93">
        <v>1219500</v>
      </c>
      <c r="D33" s="27">
        <f t="shared" si="4"/>
        <v>2.8301886792452831E-2</v>
      </c>
      <c r="E33" s="23">
        <f t="shared" si="5"/>
        <v>2.8550221841895967E-2</v>
      </c>
      <c r="F33" s="72">
        <v>6</v>
      </c>
      <c r="G33" s="72">
        <f>RANK(C33,$C$28:$C$34)</f>
        <v>6</v>
      </c>
    </row>
    <row r="34" spans="1:7">
      <c r="A34" s="35" t="s">
        <v>79</v>
      </c>
      <c r="B34" s="36">
        <v>3</v>
      </c>
      <c r="C34" s="93">
        <v>879000</v>
      </c>
      <c r="D34" s="27">
        <f>B34/$B$35</f>
        <v>2.8301886792452831E-2</v>
      </c>
      <c r="E34" s="23">
        <f>C34/$C$35</f>
        <v>2.057863468554863E-2</v>
      </c>
      <c r="F34" s="72">
        <v>6</v>
      </c>
      <c r="G34" s="72">
        <f>RANK(C34,$C$28:$C$34)</f>
        <v>7</v>
      </c>
    </row>
    <row r="35" spans="1:7">
      <c r="A35" s="28" t="s">
        <v>23</v>
      </c>
      <c r="B35" s="40">
        <f>SUM(B28:B34)</f>
        <v>106</v>
      </c>
      <c r="C35" s="96">
        <f>SUM(C28:C34)</f>
        <v>42714204</v>
      </c>
      <c r="D35" s="30">
        <f>SUM(D28:D34)</f>
        <v>1.0000000000000002</v>
      </c>
      <c r="E35" s="30">
        <f>SUM(E28:E34)</f>
        <v>1</v>
      </c>
      <c r="F35" s="31"/>
      <c r="G35" s="31"/>
    </row>
    <row r="36" spans="1:7" ht="13.8" thickBot="1"/>
    <row r="37" spans="1:7" ht="16.2" thickBot="1">
      <c r="A37" s="126" t="s">
        <v>16</v>
      </c>
      <c r="B37" s="127"/>
      <c r="C37" s="127"/>
      <c r="D37" s="127"/>
      <c r="E37" s="127"/>
      <c r="F37" s="127"/>
      <c r="G37" s="128"/>
    </row>
    <row r="38" spans="1:7">
      <c r="A38" s="18"/>
      <c r="B38" s="100"/>
      <c r="C38" s="97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2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48" t="s">
        <v>58</v>
      </c>
      <c r="B40" s="149">
        <v>1</v>
      </c>
      <c r="C40" s="150">
        <v>2700000</v>
      </c>
      <c r="D40" s="141">
        <f>B40/$B$44</f>
        <v>0.25</v>
      </c>
      <c r="E40" s="141">
        <f>C40/$C$44</f>
        <v>0.61155152887882225</v>
      </c>
      <c r="F40" s="142">
        <v>1</v>
      </c>
      <c r="G40" s="142">
        <f>RANK(C40,$C$40:$C$43)</f>
        <v>1</v>
      </c>
    </row>
    <row r="41" spans="1:7">
      <c r="A41" s="148" t="s">
        <v>63</v>
      </c>
      <c r="B41" s="149">
        <v>1</v>
      </c>
      <c r="C41" s="98">
        <v>1100000</v>
      </c>
      <c r="D41" s="141">
        <f>B41/$B$44</f>
        <v>0.25</v>
      </c>
      <c r="E41" s="23">
        <f>C41/$C$44</f>
        <v>0.2491506228765572</v>
      </c>
      <c r="F41" s="142">
        <v>1</v>
      </c>
      <c r="G41" s="72">
        <f>RANK(C41,$C$40:$C$43)</f>
        <v>2</v>
      </c>
    </row>
    <row r="42" spans="1:7">
      <c r="A42" s="148" t="s">
        <v>100</v>
      </c>
      <c r="B42" s="149">
        <v>1</v>
      </c>
      <c r="C42" s="98">
        <v>550000</v>
      </c>
      <c r="D42" s="141">
        <f>B42/$B$44</f>
        <v>0.25</v>
      </c>
      <c r="E42" s="23">
        <f>C42/$C$44</f>
        <v>0.1245753114382786</v>
      </c>
      <c r="F42" s="142">
        <v>1</v>
      </c>
      <c r="G42" s="72">
        <f>RANK(C42,$C$40:$C$43)</f>
        <v>3</v>
      </c>
    </row>
    <row r="43" spans="1:7">
      <c r="A43" s="148" t="s">
        <v>72</v>
      </c>
      <c r="B43" s="149">
        <v>1</v>
      </c>
      <c r="C43" s="98">
        <v>65000</v>
      </c>
      <c r="D43" s="141">
        <f t="shared" ref="D43" si="6">B43/$B$44</f>
        <v>0.25</v>
      </c>
      <c r="E43" s="23">
        <f t="shared" ref="E43" si="7">C43/$C$44</f>
        <v>1.4722536806342015E-2</v>
      </c>
      <c r="F43" s="142">
        <v>1</v>
      </c>
      <c r="G43" s="72">
        <f>RANK(C43,$C$40:$C$43)</f>
        <v>4</v>
      </c>
    </row>
    <row r="44" spans="1:7">
      <c r="A44" s="28" t="s">
        <v>23</v>
      </c>
      <c r="B44" s="40">
        <f>SUM(B40:B43)</f>
        <v>4</v>
      </c>
      <c r="C44" s="96">
        <f>SUM(C40:C43)</f>
        <v>4415000</v>
      </c>
      <c r="D44" s="30">
        <f>SUM(D40:D43)</f>
        <v>1</v>
      </c>
      <c r="E44" s="30">
        <f>SUM(E40:E43)</f>
        <v>1</v>
      </c>
      <c r="F44" s="31"/>
      <c r="G44" s="31"/>
    </row>
    <row r="45" spans="1:7" ht="13.8" thickBot="1"/>
    <row r="46" spans="1:7" ht="16.2" thickBot="1">
      <c r="A46" s="126" t="s">
        <v>17</v>
      </c>
      <c r="B46" s="127"/>
      <c r="C46" s="127"/>
      <c r="D46" s="127"/>
      <c r="E46" s="127"/>
      <c r="F46" s="127"/>
      <c r="G46" s="128"/>
    </row>
    <row r="47" spans="1:7">
      <c r="A47" s="18"/>
      <c r="B47" s="100"/>
      <c r="C47" s="97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2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43" t="s">
        <v>58</v>
      </c>
      <c r="B49" s="144">
        <v>11</v>
      </c>
      <c r="C49" s="93">
        <v>800486</v>
      </c>
      <c r="D49" s="146">
        <f>B49/$B$54</f>
        <v>0.57894736842105265</v>
      </c>
      <c r="E49" s="23">
        <f>C49/$C$54</f>
        <v>0.23685337232729003</v>
      </c>
      <c r="F49" s="142">
        <v>1</v>
      </c>
      <c r="G49" s="72">
        <f>RANK(C49,$C$49:$C$53)</f>
        <v>2</v>
      </c>
    </row>
    <row r="50" spans="1:7">
      <c r="A50" s="143" t="s">
        <v>72</v>
      </c>
      <c r="B50" s="36">
        <v>3</v>
      </c>
      <c r="C50" s="145">
        <v>2372783</v>
      </c>
      <c r="D50" s="27">
        <f>B50/$B$54</f>
        <v>0.15789473684210525</v>
      </c>
      <c r="E50" s="141">
        <f>C50/$C$54</f>
        <v>0.70207555828692103</v>
      </c>
      <c r="F50" s="72">
        <v>2</v>
      </c>
      <c r="G50" s="142">
        <f>RANK(C50,$C$49:$C$53)</f>
        <v>1</v>
      </c>
    </row>
    <row r="51" spans="1:7">
      <c r="A51" s="35" t="s">
        <v>63</v>
      </c>
      <c r="B51" s="36">
        <v>2</v>
      </c>
      <c r="C51" s="93">
        <v>101000</v>
      </c>
      <c r="D51" s="27">
        <f t="shared" ref="D51" si="8">B51/$B$54</f>
        <v>0.10526315789473684</v>
      </c>
      <c r="E51" s="23">
        <f t="shared" ref="E51" si="9">C51/$C$54</f>
        <v>2.9884583371921927E-2</v>
      </c>
      <c r="F51" s="72">
        <v>3</v>
      </c>
      <c r="G51" s="72">
        <f>RANK(C51,$C$49:$C$53)</f>
        <v>3</v>
      </c>
    </row>
    <row r="52" spans="1:7">
      <c r="A52" s="35" t="s">
        <v>112</v>
      </c>
      <c r="B52" s="36">
        <v>2</v>
      </c>
      <c r="C52" s="93">
        <v>83900</v>
      </c>
      <c r="D52" s="27">
        <f>B52/$B$54</f>
        <v>0.10526315789473684</v>
      </c>
      <c r="E52" s="23">
        <f>C52/$C$54</f>
        <v>2.4824916286180689E-2</v>
      </c>
      <c r="F52" s="72">
        <v>3</v>
      </c>
      <c r="G52" s="72">
        <f>RANK(C52,$C$49:$C$53)</f>
        <v>4</v>
      </c>
    </row>
    <row r="53" spans="1:7">
      <c r="A53" s="35" t="s">
        <v>100</v>
      </c>
      <c r="B53" s="36">
        <v>1</v>
      </c>
      <c r="C53" s="93">
        <v>21500</v>
      </c>
      <c r="D53" s="27">
        <f>B53/$B$54</f>
        <v>5.2631578947368418E-2</v>
      </c>
      <c r="E53" s="23">
        <f>C53/$C$54</f>
        <v>6.3615697276863505E-3</v>
      </c>
      <c r="F53" s="72">
        <v>4</v>
      </c>
      <c r="G53" s="72">
        <f>RANK(C53,$C$49:$C$53)</f>
        <v>5</v>
      </c>
    </row>
    <row r="54" spans="1:7">
      <c r="A54" s="28" t="s">
        <v>23</v>
      </c>
      <c r="B54" s="29">
        <f>SUM(B49:B53)</f>
        <v>19</v>
      </c>
      <c r="C54" s="94">
        <f>SUM(C49:C53)</f>
        <v>3379669</v>
      </c>
      <c r="D54" s="30">
        <f>SUM(D49:D53)</f>
        <v>1</v>
      </c>
      <c r="E54" s="30">
        <f>SUM(E49:E53)</f>
        <v>0.99999999999999989</v>
      </c>
      <c r="F54" s="31"/>
      <c r="G54" s="31"/>
    </row>
    <row r="57" spans="1:7">
      <c r="A57" s="132" t="s">
        <v>24</v>
      </c>
      <c r="B57" s="132"/>
      <c r="C57" s="132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6:G16"/>
    <mergeCell ref="A25:G25"/>
    <mergeCell ref="A37:G37"/>
    <mergeCell ref="A46:G46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JULY, 2024</v>
      </c>
    </row>
    <row r="3" spans="1:7" ht="13.8" thickBot="1"/>
    <row r="4" spans="1:7" ht="16.2" thickBot="1">
      <c r="A4" s="126" t="s">
        <v>18</v>
      </c>
      <c r="B4" s="127"/>
      <c r="C4" s="127"/>
      <c r="D4" s="127"/>
      <c r="E4" s="127"/>
      <c r="F4" s="127"/>
      <c r="G4" s="12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1" t="s">
        <v>58</v>
      </c>
      <c r="B7" s="152">
        <v>3</v>
      </c>
      <c r="C7" s="67">
        <v>783700</v>
      </c>
      <c r="D7" s="146">
        <f>B7/$B$11</f>
        <v>0.375</v>
      </c>
      <c r="E7" s="66">
        <f>C7/$C$11</f>
        <v>0.33596261842500108</v>
      </c>
      <c r="F7" s="142">
        <v>1</v>
      </c>
      <c r="G7" s="72">
        <f>RANK(C7,$C$7:$C$10)</f>
        <v>2</v>
      </c>
    </row>
    <row r="8" spans="1:7">
      <c r="A8" s="155" t="s">
        <v>72</v>
      </c>
      <c r="B8" s="53">
        <v>2</v>
      </c>
      <c r="C8" s="154">
        <v>950000</v>
      </c>
      <c r="D8" s="27">
        <f>B8/$B$11</f>
        <v>0.25</v>
      </c>
      <c r="E8" s="153">
        <f>C8/$C$11</f>
        <v>0.40725339735070948</v>
      </c>
      <c r="F8" s="72">
        <v>2</v>
      </c>
      <c r="G8" s="142">
        <f>RANK(C8,$C$7:$C$10)</f>
        <v>1</v>
      </c>
    </row>
    <row r="9" spans="1:7">
      <c r="A9" s="60" t="s">
        <v>100</v>
      </c>
      <c r="B9" s="53">
        <v>2</v>
      </c>
      <c r="C9" s="54">
        <v>517000</v>
      </c>
      <c r="D9" s="27">
        <f t="shared" ref="D9" si="0">B9/$B$11</f>
        <v>0.25</v>
      </c>
      <c r="E9" s="66">
        <f t="shared" ref="E9" si="1">C9/$C$11</f>
        <v>0.22163158571612296</v>
      </c>
      <c r="F9" s="72">
        <v>2</v>
      </c>
      <c r="G9" s="72">
        <f>RANK(C9,$C$7:$C$10)</f>
        <v>3</v>
      </c>
    </row>
    <row r="10" spans="1:7">
      <c r="A10" s="60" t="s">
        <v>63</v>
      </c>
      <c r="B10" s="53">
        <v>1</v>
      </c>
      <c r="C10" s="54">
        <v>82000</v>
      </c>
      <c r="D10" s="27">
        <f>B10/$B$11</f>
        <v>0.125</v>
      </c>
      <c r="E10" s="66">
        <f>C10/$C$11</f>
        <v>3.5152398508166503E-2</v>
      </c>
      <c r="F10" s="72">
        <v>3</v>
      </c>
      <c r="G10" s="72">
        <f>RANK(C10,$C$7:$C$10)</f>
        <v>4</v>
      </c>
    </row>
    <row r="11" spans="1:7">
      <c r="A11" s="59" t="s">
        <v>23</v>
      </c>
      <c r="B11" s="34">
        <f>SUM(B7:B10)</f>
        <v>8</v>
      </c>
      <c r="C11" s="51">
        <f>SUM(C7:C10)</f>
        <v>2332700</v>
      </c>
      <c r="D11" s="30">
        <f>SUM(D7:D10)</f>
        <v>1</v>
      </c>
      <c r="E11" s="30">
        <f>SUM(E7:E10)</f>
        <v>1</v>
      </c>
      <c r="F11" s="40"/>
      <c r="G11" s="40"/>
    </row>
    <row r="12" spans="1:7" ht="13.8" thickBot="1"/>
    <row r="13" spans="1:7" ht="16.2" thickBot="1">
      <c r="A13" s="126" t="s">
        <v>19</v>
      </c>
      <c r="B13" s="127"/>
      <c r="C13" s="127"/>
      <c r="D13" s="127"/>
      <c r="E13" s="127"/>
      <c r="F13" s="127"/>
      <c r="G13" s="128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6" t="s">
        <v>58</v>
      </c>
      <c r="B16" s="142">
        <v>1</v>
      </c>
      <c r="C16" s="157">
        <v>130000</v>
      </c>
      <c r="D16" s="146">
        <f>B16/$B$17</f>
        <v>1</v>
      </c>
      <c r="E16" s="153">
        <f>C16/$C$17</f>
        <v>1</v>
      </c>
      <c r="F16" s="142">
        <v>1</v>
      </c>
      <c r="G16" s="142">
        <f>RANK(C16,$C$16:$C$16)</f>
        <v>1</v>
      </c>
    </row>
    <row r="17" spans="1:7">
      <c r="A17" s="59" t="s">
        <v>23</v>
      </c>
      <c r="B17" s="40">
        <f>SUM(B16:B16)</f>
        <v>1</v>
      </c>
      <c r="C17" s="37">
        <f>SUM(C16:C16)</f>
        <v>130000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8" thickBot="1"/>
    <row r="19" spans="1:7" ht="16.2" thickBot="1">
      <c r="A19" s="126" t="s">
        <v>20</v>
      </c>
      <c r="B19" s="127"/>
      <c r="C19" s="127"/>
      <c r="D19" s="127"/>
      <c r="E19" s="127"/>
      <c r="F19" s="127"/>
      <c r="G19" s="128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5" t="s">
        <v>72</v>
      </c>
      <c r="B22" s="158">
        <v>1</v>
      </c>
      <c r="C22" s="154">
        <v>78000</v>
      </c>
      <c r="D22" s="146">
        <f t="shared" ref="D22" si="2">B22/$B$24</f>
        <v>0.5</v>
      </c>
      <c r="E22" s="153">
        <f t="shared" ref="E22" si="3">C22/$C$24</f>
        <v>0.59541984732824427</v>
      </c>
      <c r="F22" s="142">
        <v>1</v>
      </c>
      <c r="G22" s="142">
        <f>RANK(C22,$C$22:$C$23)</f>
        <v>1</v>
      </c>
    </row>
    <row r="23" spans="1:7">
      <c r="A23" s="155" t="s">
        <v>100</v>
      </c>
      <c r="B23" s="158">
        <v>1</v>
      </c>
      <c r="C23" s="71">
        <v>53000</v>
      </c>
      <c r="D23" s="146">
        <f>B23/$B$24</f>
        <v>0.5</v>
      </c>
      <c r="E23" s="66">
        <f>C23/$C$24</f>
        <v>0.40458015267175573</v>
      </c>
      <c r="F23" s="142">
        <v>1</v>
      </c>
      <c r="G23" s="72">
        <f>RANK(C23,$C$22:$C$23)</f>
        <v>2</v>
      </c>
    </row>
    <row r="24" spans="1:7">
      <c r="A24" s="59" t="s">
        <v>23</v>
      </c>
      <c r="B24" s="40">
        <f>SUM(B22:B23)</f>
        <v>2</v>
      </c>
      <c r="C24" s="37">
        <f>SUM(C22:C23)</f>
        <v>131000</v>
      </c>
      <c r="D24" s="30">
        <f>SUM(D22:D23)</f>
        <v>1</v>
      </c>
      <c r="E24" s="30">
        <f>SUM(E22:E23)</f>
        <v>1</v>
      </c>
      <c r="F24" s="40"/>
      <c r="G24" s="40"/>
    </row>
    <row r="25" spans="1:7" ht="13.8" thickBot="1"/>
    <row r="26" spans="1:7" ht="16.2" thickBot="1">
      <c r="A26" s="126" t="s">
        <v>21</v>
      </c>
      <c r="B26" s="127"/>
      <c r="C26" s="127"/>
      <c r="D26" s="127"/>
      <c r="E26" s="127"/>
      <c r="F26" s="127"/>
      <c r="G26" s="128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56" t="s">
        <v>63</v>
      </c>
      <c r="B29" s="142">
        <v>1</v>
      </c>
      <c r="C29" s="157">
        <v>9608505</v>
      </c>
      <c r="D29" s="141">
        <f>B29/$B$33</f>
        <v>0.25</v>
      </c>
      <c r="E29" s="153">
        <f>C29/$C$33</f>
        <v>0.87895629608549286</v>
      </c>
      <c r="F29" s="142">
        <v>1</v>
      </c>
      <c r="G29" s="142">
        <f>RANK(C29,$C$29:$C$32)</f>
        <v>1</v>
      </c>
    </row>
    <row r="30" spans="1:7">
      <c r="A30" s="156" t="s">
        <v>72</v>
      </c>
      <c r="B30" s="142">
        <v>1</v>
      </c>
      <c r="C30" s="73">
        <v>665000</v>
      </c>
      <c r="D30" s="141">
        <f>B30/$B$33</f>
        <v>0.25</v>
      </c>
      <c r="E30" s="66">
        <f>C30/$C$33</f>
        <v>6.0832141617957504E-2</v>
      </c>
      <c r="F30" s="142">
        <v>1</v>
      </c>
      <c r="G30" s="72">
        <f>RANK(C30,$C$29:$C$32)</f>
        <v>2</v>
      </c>
    </row>
    <row r="31" spans="1:7">
      <c r="A31" s="156" t="s">
        <v>112</v>
      </c>
      <c r="B31" s="142">
        <v>1</v>
      </c>
      <c r="C31" s="73">
        <v>422400</v>
      </c>
      <c r="D31" s="141">
        <f>B31/$B$33</f>
        <v>0.25</v>
      </c>
      <c r="E31" s="66">
        <f>C31/$C$33</f>
        <v>3.8639844540489098E-2</v>
      </c>
      <c r="F31" s="142">
        <v>1</v>
      </c>
      <c r="G31" s="72">
        <f>RANK(C31,$C$29:$C$32)</f>
        <v>3</v>
      </c>
    </row>
    <row r="32" spans="1:7">
      <c r="A32" s="155" t="s">
        <v>58</v>
      </c>
      <c r="B32" s="158">
        <v>1</v>
      </c>
      <c r="C32" s="71">
        <v>235816</v>
      </c>
      <c r="D32" s="141">
        <f>B32/$B$33</f>
        <v>0.25</v>
      </c>
      <c r="E32" s="66">
        <f>C32/$C$33</f>
        <v>2.1571717756060552E-2</v>
      </c>
      <c r="F32" s="142">
        <v>1</v>
      </c>
      <c r="G32" s="72">
        <f>RANK(C32,$C$29:$C$32)</f>
        <v>4</v>
      </c>
    </row>
    <row r="33" spans="1:7">
      <c r="A33" s="59" t="s">
        <v>23</v>
      </c>
      <c r="B33" s="34">
        <f>SUM(B29:B32)</f>
        <v>4</v>
      </c>
      <c r="C33" s="51">
        <f>SUM(C29:C32)</f>
        <v>10931721</v>
      </c>
      <c r="D33" s="30">
        <f>SUM(D29:D32)</f>
        <v>1</v>
      </c>
      <c r="E33" s="30">
        <f>SUM(E29:E32)</f>
        <v>1</v>
      </c>
      <c r="F33" s="40"/>
      <c r="G33" s="40"/>
    </row>
    <row r="34" spans="1:7" ht="13.8" thickBot="1"/>
    <row r="35" spans="1:7" ht="16.2" thickBot="1">
      <c r="A35" s="126" t="s">
        <v>22</v>
      </c>
      <c r="B35" s="127"/>
      <c r="C35" s="127"/>
      <c r="D35" s="127"/>
      <c r="E35" s="127"/>
      <c r="F35" s="127"/>
      <c r="G35" s="128"/>
    </row>
    <row r="36" spans="1:7">
      <c r="A36" s="57"/>
      <c r="B36" s="65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8" t="s">
        <v>11</v>
      </c>
      <c r="B37" s="19" t="s">
        <v>8</v>
      </c>
      <c r="C37" s="50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55" t="s">
        <v>63</v>
      </c>
      <c r="B38" s="158">
        <v>1</v>
      </c>
      <c r="C38" s="154">
        <v>500000</v>
      </c>
      <c r="D38" s="141">
        <f t="shared" ref="D38" si="4">B38/$B$39</f>
        <v>1</v>
      </c>
      <c r="E38" s="141">
        <f t="shared" ref="E38" si="5">C38/$C$39</f>
        <v>1</v>
      </c>
      <c r="F38" s="142">
        <v>1</v>
      </c>
      <c r="G38" s="142">
        <f>RANK(C38,$C$38:$C$38)</f>
        <v>1</v>
      </c>
    </row>
    <row r="39" spans="1:7">
      <c r="A39" s="59" t="s">
        <v>23</v>
      </c>
      <c r="B39" s="34">
        <f>SUM(B38:B38)</f>
        <v>1</v>
      </c>
      <c r="C39" s="51">
        <f>SUM(C38:C38)</f>
        <v>500000</v>
      </c>
      <c r="D39" s="30">
        <f>SUM(D38:D38)</f>
        <v>1</v>
      </c>
      <c r="E39" s="30">
        <f>SUM(E38:E38)</f>
        <v>1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32" t="s">
        <v>24</v>
      </c>
      <c r="B42" s="132"/>
      <c r="C42" s="132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3:G13"/>
    <mergeCell ref="A19:G19"/>
    <mergeCell ref="A26:G26"/>
    <mergeCell ref="A35:G35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6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4" t="s">
        <v>48</v>
      </c>
      <c r="B1" t="s">
        <v>28</v>
      </c>
    </row>
    <row r="2" spans="1:7">
      <c r="A2" s="74" t="s">
        <v>27</v>
      </c>
      <c r="B2" t="s">
        <v>28</v>
      </c>
    </row>
    <row r="4" spans="1:7">
      <c r="D4" s="74" t="s">
        <v>40</v>
      </c>
    </row>
    <row r="5" spans="1:7">
      <c r="A5" s="74" t="s">
        <v>7</v>
      </c>
      <c r="B5" s="74" t="s">
        <v>26</v>
      </c>
      <c r="C5" s="74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90</v>
      </c>
      <c r="D6" s="75">
        <v>4</v>
      </c>
      <c r="E6" s="25">
        <v>2223850</v>
      </c>
      <c r="F6" s="9">
        <v>2.8776978417266189E-2</v>
      </c>
      <c r="G6" s="9">
        <v>4.0067560192687514E-2</v>
      </c>
    </row>
    <row r="7" spans="1:7">
      <c r="B7" t="s">
        <v>91</v>
      </c>
      <c r="D7" s="75">
        <v>4</v>
      </c>
      <c r="E7" s="25">
        <v>2223850</v>
      </c>
      <c r="F7" s="9">
        <v>2.8776978417266189E-2</v>
      </c>
      <c r="G7" s="9">
        <v>4.0067560192687514E-2</v>
      </c>
    </row>
    <row r="8" spans="1:7">
      <c r="C8" t="s">
        <v>92</v>
      </c>
      <c r="D8" s="75">
        <v>4</v>
      </c>
      <c r="E8" s="25">
        <v>2223850</v>
      </c>
      <c r="F8" s="9">
        <v>2.8776978417266189E-2</v>
      </c>
      <c r="G8" s="9">
        <v>4.0067560192687514E-2</v>
      </c>
    </row>
    <row r="9" spans="1:7">
      <c r="A9" t="s">
        <v>100</v>
      </c>
      <c r="D9" s="75">
        <v>10</v>
      </c>
      <c r="E9" s="25">
        <v>4571620</v>
      </c>
      <c r="F9" s="9">
        <v>7.1942446043165464E-2</v>
      </c>
      <c r="G9" s="9">
        <v>8.2367812365084919E-2</v>
      </c>
    </row>
    <row r="10" spans="1:7">
      <c r="B10" t="s">
        <v>94</v>
      </c>
      <c r="D10" s="75">
        <v>7</v>
      </c>
      <c r="E10" s="25">
        <v>3530500</v>
      </c>
      <c r="F10" s="9">
        <v>5.0359712230215826E-2</v>
      </c>
      <c r="G10" s="9">
        <v>6.3609740432260836E-2</v>
      </c>
    </row>
    <row r="11" spans="1:7">
      <c r="C11" t="s">
        <v>109</v>
      </c>
      <c r="D11" s="75">
        <v>3</v>
      </c>
      <c r="E11" s="25">
        <v>1334000</v>
      </c>
      <c r="F11" s="9">
        <v>2.1582733812949641E-2</v>
      </c>
      <c r="G11" s="9">
        <v>2.4034950782222338E-2</v>
      </c>
    </row>
    <row r="12" spans="1:7">
      <c r="C12" t="s">
        <v>133</v>
      </c>
      <c r="D12" s="75">
        <v>1</v>
      </c>
      <c r="E12" s="25">
        <v>370000</v>
      </c>
      <c r="F12" s="9">
        <v>7.1942446043165471E-3</v>
      </c>
      <c r="G12" s="9">
        <v>6.6663656592370803E-3</v>
      </c>
    </row>
    <row r="13" spans="1:7">
      <c r="C13" t="s">
        <v>101</v>
      </c>
      <c r="D13" s="75">
        <v>3</v>
      </c>
      <c r="E13" s="25">
        <v>1826500</v>
      </c>
      <c r="F13" s="9">
        <v>2.1582733812949641E-2</v>
      </c>
      <c r="G13" s="9">
        <v>3.2908423990801426E-2</v>
      </c>
    </row>
    <row r="14" spans="1:7">
      <c r="B14" t="s">
        <v>60</v>
      </c>
      <c r="D14" s="75">
        <v>3</v>
      </c>
      <c r="E14" s="25">
        <v>1041120</v>
      </c>
      <c r="F14" s="9">
        <v>2.1582733812949641E-2</v>
      </c>
      <c r="G14" s="9">
        <v>1.875807193282408E-2</v>
      </c>
    </row>
    <row r="15" spans="1:7">
      <c r="C15" t="s">
        <v>134</v>
      </c>
      <c r="D15" s="75">
        <v>1</v>
      </c>
      <c r="E15" s="25">
        <v>430000</v>
      </c>
      <c r="F15" s="9">
        <v>7.1942446043165471E-3</v>
      </c>
      <c r="G15" s="9">
        <v>7.7473979283025525E-3</v>
      </c>
    </row>
    <row r="16" spans="1:7">
      <c r="C16" t="s">
        <v>119</v>
      </c>
      <c r="D16" s="75">
        <v>1</v>
      </c>
      <c r="E16" s="25">
        <v>151500</v>
      </c>
      <c r="F16" s="9">
        <v>7.1942446043165471E-3</v>
      </c>
      <c r="G16" s="9">
        <v>2.7296064793903181E-3</v>
      </c>
    </row>
    <row r="17" spans="1:7">
      <c r="C17" t="s">
        <v>122</v>
      </c>
      <c r="D17" s="75">
        <v>1</v>
      </c>
      <c r="E17" s="25">
        <v>459620</v>
      </c>
      <c r="F17" s="9">
        <v>7.1942446043165471E-3</v>
      </c>
      <c r="G17" s="9">
        <v>8.2810675251312072E-3</v>
      </c>
    </row>
    <row r="18" spans="1:7">
      <c r="A18" t="s">
        <v>112</v>
      </c>
      <c r="D18" s="75">
        <v>5</v>
      </c>
      <c r="E18" s="25">
        <v>1303400</v>
      </c>
      <c r="F18" s="9">
        <v>3.5971223021582732E-2</v>
      </c>
      <c r="G18" s="9">
        <v>2.3483624324998946E-2</v>
      </c>
    </row>
    <row r="19" spans="1:7">
      <c r="B19" t="s">
        <v>60</v>
      </c>
      <c r="D19" s="75">
        <v>4</v>
      </c>
      <c r="E19" s="25">
        <v>978400</v>
      </c>
      <c r="F19" s="9">
        <v>2.8776978417266189E-2</v>
      </c>
      <c r="G19" s="9">
        <v>1.7628032867560969E-2</v>
      </c>
    </row>
    <row r="20" spans="1:7">
      <c r="C20" t="s">
        <v>127</v>
      </c>
      <c r="D20" s="75">
        <v>2</v>
      </c>
      <c r="E20" s="25">
        <v>83900</v>
      </c>
      <c r="F20" s="9">
        <v>1.4388489208633094E-2</v>
      </c>
      <c r="G20" s="9">
        <v>1.511643456243219E-3</v>
      </c>
    </row>
    <row r="21" spans="1:7">
      <c r="C21" t="s">
        <v>113</v>
      </c>
      <c r="D21" s="75">
        <v>1</v>
      </c>
      <c r="E21" s="25">
        <v>464500</v>
      </c>
      <c r="F21" s="9">
        <v>7.1942446043165471E-3</v>
      </c>
      <c r="G21" s="9">
        <v>8.3689914830152E-3</v>
      </c>
    </row>
    <row r="22" spans="1:7">
      <c r="C22" t="s">
        <v>116</v>
      </c>
      <c r="D22" s="75">
        <v>1</v>
      </c>
      <c r="E22" s="25">
        <v>430000</v>
      </c>
      <c r="F22" s="9">
        <v>7.1942446043165471E-3</v>
      </c>
      <c r="G22" s="9">
        <v>7.7473979283025525E-3</v>
      </c>
    </row>
    <row r="23" spans="1:7">
      <c r="B23" t="s">
        <v>114</v>
      </c>
      <c r="D23" s="75">
        <v>1</v>
      </c>
      <c r="E23" s="25">
        <v>325000</v>
      </c>
      <c r="F23" s="9">
        <v>7.1942446043165471E-3</v>
      </c>
      <c r="G23" s="9">
        <v>5.8555914574379758E-3</v>
      </c>
    </row>
    <row r="24" spans="1:7">
      <c r="C24" t="s">
        <v>115</v>
      </c>
      <c r="D24" s="75">
        <v>1</v>
      </c>
      <c r="E24" s="25">
        <v>325000</v>
      </c>
      <c r="F24" s="9">
        <v>7.1942446043165471E-3</v>
      </c>
      <c r="G24" s="9">
        <v>5.8555914574379758E-3</v>
      </c>
    </row>
    <row r="25" spans="1:7">
      <c r="A25" t="s">
        <v>72</v>
      </c>
      <c r="D25" s="75">
        <v>31</v>
      </c>
      <c r="E25" s="25">
        <v>13977966</v>
      </c>
      <c r="F25" s="9">
        <v>0.22302158273381295</v>
      </c>
      <c r="G25" s="9">
        <v>0.25184387169833378</v>
      </c>
    </row>
    <row r="26" spans="1:7">
      <c r="B26" t="s">
        <v>94</v>
      </c>
      <c r="D26" s="75">
        <v>7</v>
      </c>
      <c r="E26" s="25">
        <v>2608900</v>
      </c>
      <c r="F26" s="9">
        <v>5.0359712230215826E-2</v>
      </c>
      <c r="G26" s="9">
        <v>4.7005084779415188E-2</v>
      </c>
    </row>
    <row r="27" spans="1:7">
      <c r="C27" t="s">
        <v>104</v>
      </c>
      <c r="D27" s="75">
        <v>7</v>
      </c>
      <c r="E27" s="25">
        <v>2608900</v>
      </c>
      <c r="F27" s="9">
        <v>5.0359712230215826E-2</v>
      </c>
      <c r="G27" s="9">
        <v>4.7005084779415188E-2</v>
      </c>
    </row>
    <row r="28" spans="1:7">
      <c r="B28" t="s">
        <v>85</v>
      </c>
      <c r="D28" s="75">
        <v>2</v>
      </c>
      <c r="E28" s="25">
        <v>2344783</v>
      </c>
      <c r="F28" s="9">
        <v>1.4388489208633094E-2</v>
      </c>
      <c r="G28" s="9">
        <v>4.2246434782602427E-2</v>
      </c>
    </row>
    <row r="29" spans="1:7">
      <c r="C29" t="s">
        <v>86</v>
      </c>
      <c r="D29" s="75">
        <v>2</v>
      </c>
      <c r="E29" s="25">
        <v>2344783</v>
      </c>
      <c r="F29" s="9">
        <v>1.4388489208633094E-2</v>
      </c>
      <c r="G29" s="9">
        <v>4.2246434782602427E-2</v>
      </c>
    </row>
    <row r="30" spans="1:7">
      <c r="B30" t="s">
        <v>73</v>
      </c>
      <c r="D30" s="75">
        <v>11</v>
      </c>
      <c r="E30" s="25">
        <v>4040900</v>
      </c>
      <c r="F30" s="9">
        <v>7.9136690647482008E-2</v>
      </c>
      <c r="G30" s="9">
        <v>7.2805721601111123E-2</v>
      </c>
    </row>
    <row r="31" spans="1:7">
      <c r="C31" t="s">
        <v>74</v>
      </c>
      <c r="D31" s="75">
        <v>11</v>
      </c>
      <c r="E31" s="25">
        <v>4040900</v>
      </c>
      <c r="F31" s="9">
        <v>7.9136690647482008E-2</v>
      </c>
      <c r="G31" s="9">
        <v>7.2805721601111123E-2</v>
      </c>
    </row>
    <row r="32" spans="1:7">
      <c r="B32" t="s">
        <v>87</v>
      </c>
      <c r="D32" s="75">
        <v>6</v>
      </c>
      <c r="E32" s="25">
        <v>2758583</v>
      </c>
      <c r="F32" s="9">
        <v>4.3165467625899283E-2</v>
      </c>
      <c r="G32" s="9">
        <v>4.9701953998257303E-2</v>
      </c>
    </row>
    <row r="33" spans="1:7">
      <c r="C33" t="s">
        <v>88</v>
      </c>
      <c r="D33" s="75">
        <v>3</v>
      </c>
      <c r="E33" s="25">
        <v>1567983</v>
      </c>
      <c r="F33" s="9">
        <v>2.1582733812949641E-2</v>
      </c>
      <c r="G33" s="9">
        <v>2.8250670339101447E-2</v>
      </c>
    </row>
    <row r="34" spans="1:7">
      <c r="C34" t="s">
        <v>121</v>
      </c>
      <c r="D34" s="75">
        <v>1</v>
      </c>
      <c r="E34" s="25">
        <v>336600</v>
      </c>
      <c r="F34" s="9">
        <v>7.1942446043165471E-3</v>
      </c>
      <c r="G34" s="9">
        <v>6.0645910294573006E-3</v>
      </c>
    </row>
    <row r="35" spans="1:7">
      <c r="C35" t="s">
        <v>120</v>
      </c>
      <c r="D35" s="75">
        <v>1</v>
      </c>
      <c r="E35" s="25">
        <v>375000</v>
      </c>
      <c r="F35" s="9">
        <v>7.1942446043165471E-3</v>
      </c>
      <c r="G35" s="9">
        <v>6.7564516816592032E-3</v>
      </c>
    </row>
    <row r="36" spans="1:7">
      <c r="C36" t="s">
        <v>130</v>
      </c>
      <c r="D36" s="75">
        <v>1</v>
      </c>
      <c r="E36" s="25">
        <v>479000</v>
      </c>
      <c r="F36" s="9">
        <v>7.1942446043165471E-3</v>
      </c>
      <c r="G36" s="9">
        <v>8.6302409480393544E-3</v>
      </c>
    </row>
    <row r="37" spans="1:7">
      <c r="B37" t="s">
        <v>70</v>
      </c>
      <c r="D37" s="75">
        <v>1</v>
      </c>
      <c r="E37" s="25">
        <v>561000</v>
      </c>
      <c r="F37" s="9">
        <v>7.1942446043165471E-3</v>
      </c>
      <c r="G37" s="9">
        <v>1.0107651715762167E-2</v>
      </c>
    </row>
    <row r="38" spans="1:7">
      <c r="C38" t="s">
        <v>118</v>
      </c>
      <c r="D38" s="75">
        <v>1</v>
      </c>
      <c r="E38" s="25">
        <v>561000</v>
      </c>
      <c r="F38" s="9">
        <v>7.1942446043165471E-3</v>
      </c>
      <c r="G38" s="9">
        <v>1.0107651715762167E-2</v>
      </c>
    </row>
    <row r="39" spans="1:7">
      <c r="B39" t="s">
        <v>96</v>
      </c>
      <c r="D39" s="75">
        <v>2</v>
      </c>
      <c r="E39" s="25">
        <v>710900</v>
      </c>
      <c r="F39" s="9">
        <v>1.4388489208633094E-2</v>
      </c>
      <c r="G39" s="9">
        <v>1.2808430667977407E-2</v>
      </c>
    </row>
    <row r="40" spans="1:7">
      <c r="C40" t="s">
        <v>97</v>
      </c>
      <c r="D40" s="75">
        <v>2</v>
      </c>
      <c r="E40" s="25">
        <v>710900</v>
      </c>
      <c r="F40" s="9">
        <v>1.4388489208633094E-2</v>
      </c>
      <c r="G40" s="9">
        <v>1.2808430667977407E-2</v>
      </c>
    </row>
    <row r="41" spans="1:7">
      <c r="B41" t="s">
        <v>105</v>
      </c>
      <c r="D41" s="75">
        <v>1</v>
      </c>
      <c r="E41" s="25">
        <v>559900</v>
      </c>
      <c r="F41" s="9">
        <v>7.1942446043165471E-3</v>
      </c>
      <c r="G41" s="9">
        <v>1.0087832790829301E-2</v>
      </c>
    </row>
    <row r="42" spans="1:7">
      <c r="C42" t="s">
        <v>106</v>
      </c>
      <c r="D42" s="75">
        <v>1</v>
      </c>
      <c r="E42" s="25">
        <v>559900</v>
      </c>
      <c r="F42" s="9">
        <v>7.1942446043165471E-3</v>
      </c>
      <c r="G42" s="9">
        <v>1.0087832790829301E-2</v>
      </c>
    </row>
    <row r="43" spans="1:7">
      <c r="B43" t="s">
        <v>110</v>
      </c>
      <c r="D43" s="75">
        <v>1</v>
      </c>
      <c r="E43" s="25">
        <v>393000</v>
      </c>
      <c r="F43" s="9">
        <v>7.1942446043165471E-3</v>
      </c>
      <c r="G43" s="9">
        <v>7.0807613623788445E-3</v>
      </c>
    </row>
    <row r="44" spans="1:7">
      <c r="C44" t="s">
        <v>111</v>
      </c>
      <c r="D44" s="75">
        <v>1</v>
      </c>
      <c r="E44" s="25">
        <v>393000</v>
      </c>
      <c r="F44" s="9">
        <v>7.1942446043165471E-3</v>
      </c>
      <c r="G44" s="9">
        <v>7.0807613623788445E-3</v>
      </c>
    </row>
    <row r="45" spans="1:7">
      <c r="A45" t="s">
        <v>82</v>
      </c>
      <c r="D45" s="75">
        <v>5</v>
      </c>
      <c r="E45" s="25">
        <v>2065900</v>
      </c>
      <c r="F45" s="9">
        <v>3.5971223021582732E-2</v>
      </c>
      <c r="G45" s="9">
        <v>3.7221742744372663E-2</v>
      </c>
    </row>
    <row r="46" spans="1:7">
      <c r="B46" t="s">
        <v>65</v>
      </c>
      <c r="D46" s="75">
        <v>5</v>
      </c>
      <c r="E46" s="25">
        <v>2065900</v>
      </c>
      <c r="F46" s="9">
        <v>3.5971223021582732E-2</v>
      </c>
      <c r="G46" s="9">
        <v>3.7221742744372663E-2</v>
      </c>
    </row>
    <row r="47" spans="1:7">
      <c r="C47" t="s">
        <v>83</v>
      </c>
      <c r="D47" s="75">
        <v>5</v>
      </c>
      <c r="E47" s="25">
        <v>2065900</v>
      </c>
      <c r="F47" s="9">
        <v>3.5971223021582732E-2</v>
      </c>
      <c r="G47" s="9">
        <v>3.7221742744372663E-2</v>
      </c>
    </row>
    <row r="48" spans="1:7">
      <c r="A48" t="s">
        <v>58</v>
      </c>
      <c r="D48" s="75">
        <v>55</v>
      </c>
      <c r="E48" s="25">
        <v>18785970</v>
      </c>
      <c r="F48" s="9">
        <v>0.39568345323741005</v>
      </c>
      <c r="G48" s="9">
        <v>0.33847066292826489</v>
      </c>
    </row>
    <row r="49" spans="2:7">
      <c r="B49" t="s">
        <v>94</v>
      </c>
      <c r="D49" s="75">
        <v>1</v>
      </c>
      <c r="E49" s="25">
        <v>300000</v>
      </c>
      <c r="F49" s="9">
        <v>7.1942446043165471E-3</v>
      </c>
      <c r="G49" s="9">
        <v>5.4051613453273625E-3</v>
      </c>
    </row>
    <row r="50" spans="2:7">
      <c r="C50" t="s">
        <v>101</v>
      </c>
      <c r="D50" s="75">
        <v>1</v>
      </c>
      <c r="E50" s="25">
        <v>300000</v>
      </c>
      <c r="F50" s="9">
        <v>7.1942446043165471E-3</v>
      </c>
      <c r="G50" s="9">
        <v>5.4051613453273625E-3</v>
      </c>
    </row>
    <row r="51" spans="2:7">
      <c r="B51" t="s">
        <v>60</v>
      </c>
      <c r="D51" s="75">
        <v>31</v>
      </c>
      <c r="E51" s="25">
        <v>11372634</v>
      </c>
      <c r="F51" s="9">
        <v>0.22302158273381295</v>
      </c>
      <c r="G51" s="9">
        <v>0.20490307230451901</v>
      </c>
    </row>
    <row r="52" spans="2:7">
      <c r="C52" t="s">
        <v>98</v>
      </c>
      <c r="D52" s="75">
        <v>5</v>
      </c>
      <c r="E52" s="25">
        <v>1844800</v>
      </c>
      <c r="F52" s="9">
        <v>3.5971223021582732E-2</v>
      </c>
      <c r="G52" s="9">
        <v>3.3238138832866394E-2</v>
      </c>
    </row>
    <row r="53" spans="2:7">
      <c r="C53" t="s">
        <v>61</v>
      </c>
      <c r="D53" s="75">
        <v>22</v>
      </c>
      <c r="E53" s="25">
        <v>5397550</v>
      </c>
      <c r="F53" s="9">
        <v>0.15827338129496402</v>
      </c>
      <c r="G53" s="9">
        <v>9.7248762064905681E-2</v>
      </c>
    </row>
    <row r="54" spans="2:7">
      <c r="C54" t="s">
        <v>99</v>
      </c>
      <c r="D54" s="75">
        <v>3</v>
      </c>
      <c r="E54" s="25">
        <v>1430284</v>
      </c>
      <c r="F54" s="9">
        <v>2.1582733812949641E-2</v>
      </c>
      <c r="G54" s="9">
        <v>2.5769719298800672E-2</v>
      </c>
    </row>
    <row r="55" spans="2:7">
      <c r="C55" t="s">
        <v>125</v>
      </c>
      <c r="D55" s="75">
        <v>1</v>
      </c>
      <c r="E55" s="25">
        <v>2700000</v>
      </c>
      <c r="F55" s="9">
        <v>7.1942446043165471E-3</v>
      </c>
      <c r="G55" s="9">
        <v>4.8646452107946263E-2</v>
      </c>
    </row>
    <row r="56" spans="2:7">
      <c r="B56" t="s">
        <v>73</v>
      </c>
      <c r="D56" s="75">
        <v>6</v>
      </c>
      <c r="E56" s="25">
        <v>2254900</v>
      </c>
      <c r="F56" s="9">
        <v>4.3165467625899283E-2</v>
      </c>
      <c r="G56" s="9">
        <v>4.0626994391928899E-2</v>
      </c>
    </row>
    <row r="57" spans="2:7">
      <c r="C57" t="s">
        <v>75</v>
      </c>
      <c r="D57" s="75">
        <v>6</v>
      </c>
      <c r="E57" s="25">
        <v>2254900</v>
      </c>
      <c r="F57" s="9">
        <v>4.3165467625899283E-2</v>
      </c>
      <c r="G57" s="9">
        <v>4.0626994391928899E-2</v>
      </c>
    </row>
    <row r="58" spans="2:7">
      <c r="B58" t="s">
        <v>70</v>
      </c>
      <c r="D58" s="75">
        <v>2</v>
      </c>
      <c r="E58" s="25">
        <v>635000</v>
      </c>
      <c r="F58" s="9">
        <v>1.4388489208633094E-2</v>
      </c>
      <c r="G58" s="9">
        <v>1.1440924847609583E-2</v>
      </c>
    </row>
    <row r="59" spans="2:7">
      <c r="C59" t="s">
        <v>71</v>
      </c>
      <c r="D59" s="75">
        <v>2</v>
      </c>
      <c r="E59" s="25">
        <v>635000</v>
      </c>
      <c r="F59" s="9">
        <v>1.4388489208633094E-2</v>
      </c>
      <c r="G59" s="9">
        <v>1.1440924847609583E-2</v>
      </c>
    </row>
    <row r="60" spans="2:7">
      <c r="B60" t="s">
        <v>65</v>
      </c>
      <c r="D60" s="75">
        <v>7</v>
      </c>
      <c r="E60" s="25">
        <v>1658436</v>
      </c>
      <c r="F60" s="9">
        <v>5.0359712230215826E-2</v>
      </c>
      <c r="G60" s="9">
        <v>2.9880380536331099E-2</v>
      </c>
    </row>
    <row r="61" spans="2:7">
      <c r="C61" t="s">
        <v>102</v>
      </c>
      <c r="D61" s="75">
        <v>6</v>
      </c>
      <c r="E61" s="25">
        <v>1629200</v>
      </c>
      <c r="F61" s="9">
        <v>4.3165467625899283E-2</v>
      </c>
      <c r="G61" s="9">
        <v>2.9353629546024461E-2</v>
      </c>
    </row>
    <row r="62" spans="2:7">
      <c r="C62" t="s">
        <v>126</v>
      </c>
      <c r="D62" s="75">
        <v>1</v>
      </c>
      <c r="E62" s="25">
        <v>29236</v>
      </c>
      <c r="F62" s="9">
        <v>7.1942446043165471E-3</v>
      </c>
      <c r="G62" s="9">
        <v>5.2675099030663583E-4</v>
      </c>
    </row>
    <row r="63" spans="2:7">
      <c r="B63" t="s">
        <v>68</v>
      </c>
      <c r="D63" s="75">
        <v>7</v>
      </c>
      <c r="E63" s="25">
        <v>1715000</v>
      </c>
      <c r="F63" s="9">
        <v>5.0359712230215826E-2</v>
      </c>
      <c r="G63" s="9">
        <v>3.0899505690788087E-2</v>
      </c>
    </row>
    <row r="64" spans="2:7">
      <c r="C64" t="s">
        <v>69</v>
      </c>
      <c r="D64" s="75">
        <v>7</v>
      </c>
      <c r="E64" s="25">
        <v>1715000</v>
      </c>
      <c r="F64" s="9">
        <v>5.0359712230215826E-2</v>
      </c>
      <c r="G64" s="9">
        <v>3.0899505690788087E-2</v>
      </c>
    </row>
    <row r="65" spans="1:7">
      <c r="B65" t="s">
        <v>131</v>
      </c>
      <c r="D65" s="75">
        <v>1</v>
      </c>
      <c r="E65" s="25">
        <v>850000</v>
      </c>
      <c r="F65" s="9">
        <v>7.1942446043165471E-3</v>
      </c>
      <c r="G65" s="9">
        <v>1.5314623811760859E-2</v>
      </c>
    </row>
    <row r="66" spans="1:7">
      <c r="C66" t="s">
        <v>132</v>
      </c>
      <c r="D66" s="75">
        <v>1</v>
      </c>
      <c r="E66" s="25">
        <v>850000</v>
      </c>
      <c r="F66" s="9">
        <v>7.1942446043165471E-3</v>
      </c>
      <c r="G66" s="9">
        <v>1.5314623811760859E-2</v>
      </c>
    </row>
    <row r="67" spans="1:7">
      <c r="A67" t="s">
        <v>63</v>
      </c>
      <c r="D67" s="75">
        <v>26</v>
      </c>
      <c r="E67" s="25">
        <v>11694800</v>
      </c>
      <c r="F67" s="9">
        <v>0.18705035971223022</v>
      </c>
      <c r="G67" s="9">
        <v>0.21070760300444813</v>
      </c>
    </row>
    <row r="68" spans="1:7">
      <c r="B68" t="s">
        <v>94</v>
      </c>
      <c r="D68" s="75">
        <v>7</v>
      </c>
      <c r="E68" s="25">
        <v>3427300</v>
      </c>
      <c r="F68" s="9">
        <v>5.0359712230215826E-2</v>
      </c>
      <c r="G68" s="9">
        <v>6.1750364929468227E-2</v>
      </c>
    </row>
    <row r="69" spans="1:7">
      <c r="C69" t="s">
        <v>95</v>
      </c>
      <c r="D69" s="75">
        <v>7</v>
      </c>
      <c r="E69" s="25">
        <v>3427300</v>
      </c>
      <c r="F69" s="9">
        <v>5.0359712230215826E-2</v>
      </c>
      <c r="G69" s="9">
        <v>6.1750364929468227E-2</v>
      </c>
    </row>
    <row r="70" spans="1:7">
      <c r="B70" t="s">
        <v>60</v>
      </c>
      <c r="D70" s="75">
        <v>2</v>
      </c>
      <c r="E70" s="25">
        <v>1430000</v>
      </c>
      <c r="F70" s="9">
        <v>1.4388489208633094E-2</v>
      </c>
      <c r="G70" s="9">
        <v>2.5764602412727093E-2</v>
      </c>
    </row>
    <row r="71" spans="1:7">
      <c r="C71" t="s">
        <v>129</v>
      </c>
      <c r="D71" s="75">
        <v>1</v>
      </c>
      <c r="E71" s="25">
        <v>1100000</v>
      </c>
      <c r="F71" s="9">
        <v>7.1942446043165471E-3</v>
      </c>
      <c r="G71" s="9">
        <v>1.9818924932866994E-2</v>
      </c>
    </row>
    <row r="72" spans="1:7">
      <c r="C72" t="s">
        <v>128</v>
      </c>
      <c r="D72" s="75">
        <v>1</v>
      </c>
      <c r="E72" s="25">
        <v>330000</v>
      </c>
      <c r="F72" s="9">
        <v>7.1942446043165471E-3</v>
      </c>
      <c r="G72" s="9">
        <v>5.9456774798600986E-3</v>
      </c>
    </row>
    <row r="73" spans="1:7">
      <c r="B73" t="s">
        <v>73</v>
      </c>
      <c r="D73" s="75">
        <v>8</v>
      </c>
      <c r="E73" s="25">
        <v>2504500</v>
      </c>
      <c r="F73" s="9">
        <v>5.7553956834532377E-2</v>
      </c>
      <c r="G73" s="9">
        <v>4.512408863124126E-2</v>
      </c>
    </row>
    <row r="74" spans="1:7">
      <c r="C74" t="s">
        <v>78</v>
      </c>
      <c r="D74" s="75">
        <v>8</v>
      </c>
      <c r="E74" s="25">
        <v>2504500</v>
      </c>
      <c r="F74" s="9">
        <v>5.7553956834532377E-2</v>
      </c>
      <c r="G74" s="9">
        <v>4.512408863124126E-2</v>
      </c>
    </row>
    <row r="75" spans="1:7">
      <c r="B75" t="s">
        <v>70</v>
      </c>
      <c r="D75" s="75">
        <v>5</v>
      </c>
      <c r="E75" s="25">
        <v>2985000</v>
      </c>
      <c r="F75" s="9">
        <v>3.5971223021582732E-2</v>
      </c>
      <c r="G75" s="9">
        <v>5.3781355386007257E-2</v>
      </c>
    </row>
    <row r="76" spans="1:7">
      <c r="C76" t="s">
        <v>107</v>
      </c>
      <c r="D76" s="75">
        <v>5</v>
      </c>
      <c r="E76" s="25">
        <v>2985000</v>
      </c>
      <c r="F76" s="9">
        <v>3.5971223021582732E-2</v>
      </c>
      <c r="G76" s="9">
        <v>5.3781355386007257E-2</v>
      </c>
    </row>
    <row r="77" spans="1:7">
      <c r="B77" t="s">
        <v>65</v>
      </c>
      <c r="D77" s="75">
        <v>3</v>
      </c>
      <c r="E77" s="25">
        <v>1063000</v>
      </c>
      <c r="F77" s="9">
        <v>2.1582733812949641E-2</v>
      </c>
      <c r="G77" s="9">
        <v>1.9152288366943288E-2</v>
      </c>
    </row>
    <row r="78" spans="1:7">
      <c r="C78" t="s">
        <v>66</v>
      </c>
      <c r="D78" s="75">
        <v>3</v>
      </c>
      <c r="E78" s="25">
        <v>1063000</v>
      </c>
      <c r="F78" s="9">
        <v>2.1582733812949641E-2</v>
      </c>
      <c r="G78" s="9">
        <v>1.9152288366943288E-2</v>
      </c>
    </row>
    <row r="79" spans="1:7">
      <c r="B79" t="s">
        <v>135</v>
      </c>
      <c r="D79" s="75">
        <v>1</v>
      </c>
      <c r="E79" s="25">
        <v>285000</v>
      </c>
      <c r="F79" s="9">
        <v>7.1942446043165471E-3</v>
      </c>
      <c r="G79" s="9">
        <v>5.1349032780609941E-3</v>
      </c>
    </row>
    <row r="80" spans="1:7">
      <c r="C80" t="s">
        <v>136</v>
      </c>
      <c r="D80" s="75">
        <v>1</v>
      </c>
      <c r="E80" s="25">
        <v>285000</v>
      </c>
      <c r="F80" s="9">
        <v>7.1942446043165471E-3</v>
      </c>
      <c r="G80" s="9">
        <v>5.1349032780609941E-3</v>
      </c>
    </row>
    <row r="81" spans="1:7">
      <c r="A81" t="s">
        <v>79</v>
      </c>
      <c r="D81" s="75">
        <v>3</v>
      </c>
      <c r="E81" s="25">
        <v>879000</v>
      </c>
      <c r="F81" s="9">
        <v>2.1582733812949641E-2</v>
      </c>
      <c r="G81" s="9">
        <v>1.5837122741809172E-2</v>
      </c>
    </row>
    <row r="82" spans="1:7">
      <c r="B82" t="s">
        <v>114</v>
      </c>
      <c r="D82" s="75">
        <v>2</v>
      </c>
      <c r="E82" s="25">
        <v>579000</v>
      </c>
      <c r="F82" s="9">
        <v>1.4388489208633094E-2</v>
      </c>
      <c r="G82" s="9">
        <v>1.0431961396481809E-2</v>
      </c>
    </row>
    <row r="83" spans="1:7">
      <c r="C83" t="s">
        <v>123</v>
      </c>
      <c r="D83" s="75">
        <v>2</v>
      </c>
      <c r="E83" s="25">
        <v>579000</v>
      </c>
      <c r="F83" s="9">
        <v>1.4388489208633094E-2</v>
      </c>
      <c r="G83" s="9">
        <v>1.0431961396481809E-2</v>
      </c>
    </row>
    <row r="84" spans="1:7">
      <c r="B84" t="s">
        <v>80</v>
      </c>
      <c r="D84" s="75">
        <v>1</v>
      </c>
      <c r="E84" s="25">
        <v>300000</v>
      </c>
      <c r="F84" s="9">
        <v>7.1942446043165471E-3</v>
      </c>
      <c r="G84" s="9">
        <v>5.4051613453273625E-3</v>
      </c>
    </row>
    <row r="85" spans="1:7">
      <c r="C85" t="s">
        <v>81</v>
      </c>
      <c r="D85" s="75">
        <v>1</v>
      </c>
      <c r="E85" s="25">
        <v>300000</v>
      </c>
      <c r="F85" s="9">
        <v>7.1942446043165471E-3</v>
      </c>
      <c r="G85" s="9">
        <v>5.4051613453273625E-3</v>
      </c>
    </row>
    <row r="86" spans="1:7">
      <c r="A86" t="s">
        <v>29</v>
      </c>
      <c r="D86" s="75">
        <v>139</v>
      </c>
      <c r="E86" s="25">
        <v>55502506</v>
      </c>
      <c r="F86" s="9">
        <v>1</v>
      </c>
      <c r="G8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3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4" t="s">
        <v>1</v>
      </c>
      <c r="B1" t="s">
        <v>28</v>
      </c>
    </row>
    <row r="3" spans="1:6">
      <c r="C3" s="74" t="s">
        <v>40</v>
      </c>
    </row>
    <row r="4" spans="1:6">
      <c r="A4" s="74" t="s">
        <v>39</v>
      </c>
      <c r="B4" s="74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150</v>
      </c>
      <c r="C5" s="75">
        <v>4</v>
      </c>
      <c r="D5" s="25">
        <v>745200</v>
      </c>
      <c r="E5" s="9">
        <v>0.23529411764705882</v>
      </c>
      <c r="F5" s="9">
        <v>5.3132094929628136E-2</v>
      </c>
    </row>
    <row r="6" spans="1:6">
      <c r="B6" t="s">
        <v>63</v>
      </c>
      <c r="C6" s="75">
        <v>1</v>
      </c>
      <c r="D6" s="25">
        <v>82000</v>
      </c>
      <c r="E6" s="9">
        <v>5.8823529411764705E-2</v>
      </c>
      <c r="F6" s="9">
        <v>5.8465268172698702E-3</v>
      </c>
    </row>
    <row r="7" spans="1:6">
      <c r="B7" t="s">
        <v>58</v>
      </c>
      <c r="C7" s="75">
        <v>2</v>
      </c>
      <c r="D7" s="25">
        <v>514200</v>
      </c>
      <c r="E7" s="9">
        <v>0.11764705882352941</v>
      </c>
      <c r="F7" s="9">
        <v>3.6662001090733747E-2</v>
      </c>
    </row>
    <row r="8" spans="1:6">
      <c r="B8" t="s">
        <v>100</v>
      </c>
      <c r="C8" s="75">
        <v>1</v>
      </c>
      <c r="D8" s="25">
        <v>149000</v>
      </c>
      <c r="E8" s="9">
        <v>5.8823529411764705E-2</v>
      </c>
      <c r="F8" s="9">
        <v>1.062356702162452E-2</v>
      </c>
    </row>
    <row r="9" spans="1:6">
      <c r="C9" s="75"/>
      <c r="D9" s="25"/>
      <c r="E9" s="9"/>
      <c r="F9" s="9"/>
    </row>
    <row r="10" spans="1:6">
      <c r="A10" t="s">
        <v>156</v>
      </c>
      <c r="C10" s="75">
        <v>1</v>
      </c>
      <c r="D10" s="25">
        <v>450000</v>
      </c>
      <c r="E10" s="9">
        <v>5.8823529411764705E-2</v>
      </c>
      <c r="F10" s="9">
        <v>3.2084598387456607E-2</v>
      </c>
    </row>
    <row r="11" spans="1:6">
      <c r="B11" t="s">
        <v>72</v>
      </c>
      <c r="C11" s="75">
        <v>1</v>
      </c>
      <c r="D11" s="25">
        <v>450000</v>
      </c>
      <c r="E11" s="9">
        <v>5.8823529411764705E-2</v>
      </c>
      <c r="F11" s="9">
        <v>3.2084598387456607E-2</v>
      </c>
    </row>
    <row r="12" spans="1:6">
      <c r="C12" s="75"/>
      <c r="D12" s="25"/>
      <c r="E12" s="9"/>
      <c r="F12" s="9"/>
    </row>
    <row r="13" spans="1:6">
      <c r="A13" t="s">
        <v>142</v>
      </c>
      <c r="C13" s="75">
        <v>3</v>
      </c>
      <c r="D13" s="25">
        <v>1030816</v>
      </c>
      <c r="E13" s="9">
        <v>0.17647058823529413</v>
      </c>
      <c r="F13" s="9">
        <v>7.3496260825254373E-2</v>
      </c>
    </row>
    <row r="14" spans="1:6">
      <c r="B14" t="s">
        <v>72</v>
      </c>
      <c r="C14" s="75">
        <v>1</v>
      </c>
      <c r="D14" s="25">
        <v>665000</v>
      </c>
      <c r="E14" s="9">
        <v>5.8823529411764705E-2</v>
      </c>
      <c r="F14" s="9">
        <v>4.7413906505908092E-2</v>
      </c>
    </row>
    <row r="15" spans="1:6">
      <c r="B15" t="s">
        <v>58</v>
      </c>
      <c r="C15" s="75">
        <v>2</v>
      </c>
      <c r="D15" s="25">
        <v>365816</v>
      </c>
      <c r="E15" s="9">
        <v>0.11764705882352941</v>
      </c>
      <c r="F15" s="9">
        <v>2.6082354319346277E-2</v>
      </c>
    </row>
    <row r="16" spans="1:6">
      <c r="C16" s="75"/>
      <c r="D16" s="25"/>
      <c r="E16" s="9"/>
      <c r="F16" s="9"/>
    </row>
    <row r="17" spans="1:6">
      <c r="A17" t="s">
        <v>44</v>
      </c>
      <c r="C17" s="75"/>
      <c r="D17" s="25"/>
      <c r="E17" s="9">
        <v>0</v>
      </c>
      <c r="F17" s="9">
        <v>0</v>
      </c>
    </row>
    <row r="18" spans="1:6">
      <c r="B18" t="s">
        <v>44</v>
      </c>
      <c r="C18" s="75"/>
      <c r="D18" s="25"/>
      <c r="E18" s="9">
        <v>0</v>
      </c>
      <c r="F18" s="9">
        <v>0</v>
      </c>
    </row>
    <row r="19" spans="1:6">
      <c r="C19" s="75"/>
      <c r="D19" s="25"/>
      <c r="E19" s="9"/>
      <c r="F19" s="9"/>
    </row>
    <row r="20" spans="1:6">
      <c r="A20" t="s">
        <v>147</v>
      </c>
      <c r="C20" s="75">
        <v>1</v>
      </c>
      <c r="D20" s="25">
        <v>53000</v>
      </c>
      <c r="E20" s="9">
        <v>5.8823529411764705E-2</v>
      </c>
      <c r="F20" s="9">
        <v>3.7788526989671113E-3</v>
      </c>
    </row>
    <row r="21" spans="1:6">
      <c r="B21" t="s">
        <v>100</v>
      </c>
      <c r="C21" s="75">
        <v>1</v>
      </c>
      <c r="D21" s="25">
        <v>53000</v>
      </c>
      <c r="E21" s="9">
        <v>5.8823529411764705E-2</v>
      </c>
      <c r="F21" s="9">
        <v>3.7788526989671113E-3</v>
      </c>
    </row>
    <row r="22" spans="1:6">
      <c r="C22" s="75"/>
      <c r="D22" s="25"/>
      <c r="E22" s="9"/>
      <c r="F22" s="9"/>
    </row>
    <row r="23" spans="1:6">
      <c r="A23" t="s">
        <v>161</v>
      </c>
      <c r="C23" s="75">
        <v>1</v>
      </c>
      <c r="D23" s="25">
        <v>368000</v>
      </c>
      <c r="E23" s="9">
        <v>5.8823529411764705E-2</v>
      </c>
      <c r="F23" s="9">
        <v>2.6238071570186733E-2</v>
      </c>
    </row>
    <row r="24" spans="1:6">
      <c r="B24" t="s">
        <v>100</v>
      </c>
      <c r="C24" s="75">
        <v>1</v>
      </c>
      <c r="D24" s="25">
        <v>368000</v>
      </c>
      <c r="E24" s="9">
        <v>5.8823529411764705E-2</v>
      </c>
      <c r="F24" s="9">
        <v>2.6238071570186733E-2</v>
      </c>
    </row>
    <row r="25" spans="1:6">
      <c r="C25" s="75"/>
      <c r="D25" s="25"/>
      <c r="E25" s="9"/>
      <c r="F25" s="9"/>
    </row>
    <row r="26" spans="1:6">
      <c r="A26" t="s">
        <v>158</v>
      </c>
      <c r="C26" s="75">
        <v>2</v>
      </c>
      <c r="D26" s="25">
        <v>500400</v>
      </c>
      <c r="E26" s="9">
        <v>0.11764705882352941</v>
      </c>
      <c r="F26" s="9">
        <v>3.5678073406851744E-2</v>
      </c>
    </row>
    <row r="27" spans="1:6">
      <c r="B27" t="s">
        <v>112</v>
      </c>
      <c r="C27" s="75">
        <v>1</v>
      </c>
      <c r="D27" s="25">
        <v>422400</v>
      </c>
      <c r="E27" s="9">
        <v>5.8823529411764705E-2</v>
      </c>
      <c r="F27" s="9">
        <v>3.01167430196926E-2</v>
      </c>
    </row>
    <row r="28" spans="1:6">
      <c r="B28" t="s">
        <v>72</v>
      </c>
      <c r="C28" s="75">
        <v>1</v>
      </c>
      <c r="D28" s="25">
        <v>78000</v>
      </c>
      <c r="E28" s="9">
        <v>5.8823529411764705E-2</v>
      </c>
      <c r="F28" s="9">
        <v>5.5613303871591448E-3</v>
      </c>
    </row>
    <row r="29" spans="1:6">
      <c r="C29" s="75"/>
      <c r="D29" s="25"/>
      <c r="E29" s="9"/>
      <c r="F29" s="9"/>
    </row>
    <row r="30" spans="1:6">
      <c r="A30" t="s">
        <v>144</v>
      </c>
      <c r="C30" s="75">
        <v>1</v>
      </c>
      <c r="D30" s="25">
        <v>0</v>
      </c>
      <c r="E30" s="9">
        <v>5.8823529411764705E-2</v>
      </c>
      <c r="F30" s="9">
        <v>0</v>
      </c>
    </row>
    <row r="31" spans="1:6">
      <c r="B31" t="s">
        <v>72</v>
      </c>
      <c r="C31" s="75">
        <v>1</v>
      </c>
      <c r="D31" s="25">
        <v>0</v>
      </c>
      <c r="E31" s="9">
        <v>5.8823529411764705E-2</v>
      </c>
      <c r="F31" s="9">
        <v>0</v>
      </c>
    </row>
    <row r="32" spans="1:6">
      <c r="C32" s="75"/>
      <c r="D32" s="25"/>
      <c r="E32" s="9"/>
      <c r="F32" s="9"/>
    </row>
    <row r="33" spans="1:6">
      <c r="A33" t="s">
        <v>139</v>
      </c>
      <c r="C33" s="75">
        <v>2</v>
      </c>
      <c r="D33" s="25">
        <v>10108505</v>
      </c>
      <c r="E33" s="9">
        <v>0.11764705882352941</v>
      </c>
      <c r="F33" s="9">
        <v>0.72072738493910449</v>
      </c>
    </row>
    <row r="34" spans="1:6">
      <c r="B34" t="s">
        <v>72</v>
      </c>
      <c r="C34" s="75">
        <v>1</v>
      </c>
      <c r="D34" s="25">
        <v>500000</v>
      </c>
      <c r="E34" s="9">
        <v>5.8823529411764705E-2</v>
      </c>
      <c r="F34" s="9">
        <v>3.5649553763840672E-2</v>
      </c>
    </row>
    <row r="35" spans="1:6">
      <c r="B35" t="s">
        <v>63</v>
      </c>
      <c r="C35" s="75">
        <v>1</v>
      </c>
      <c r="D35" s="25">
        <v>9608505</v>
      </c>
      <c r="E35" s="9">
        <v>5.8823529411764705E-2</v>
      </c>
      <c r="F35" s="9">
        <v>0.68507783117526388</v>
      </c>
    </row>
    <row r="36" spans="1:6">
      <c r="C36" s="75"/>
      <c r="D36" s="25"/>
      <c r="E36" s="9"/>
      <c r="F36" s="9"/>
    </row>
    <row r="37" spans="1:6">
      <c r="A37" t="s">
        <v>162</v>
      </c>
      <c r="C37" s="75">
        <v>1</v>
      </c>
      <c r="D37" s="25">
        <v>269500</v>
      </c>
      <c r="E37" s="9">
        <v>5.8823529411764705E-2</v>
      </c>
      <c r="F37" s="9">
        <v>1.9215109478710121E-2</v>
      </c>
    </row>
    <row r="38" spans="1:6">
      <c r="B38" t="s">
        <v>58</v>
      </c>
      <c r="C38" s="75">
        <v>1</v>
      </c>
      <c r="D38" s="25">
        <v>269500</v>
      </c>
      <c r="E38" s="9">
        <v>5.8823529411764705E-2</v>
      </c>
      <c r="F38" s="9">
        <v>1.9215109478710121E-2</v>
      </c>
    </row>
    <row r="39" spans="1:6">
      <c r="C39" s="75"/>
      <c r="D39" s="25"/>
      <c r="E39" s="9"/>
      <c r="F39" s="9"/>
    </row>
    <row r="40" spans="1:6">
      <c r="A40" t="s">
        <v>153</v>
      </c>
      <c r="C40" s="75">
        <v>1</v>
      </c>
      <c r="D40" s="25">
        <v>500000</v>
      </c>
      <c r="E40" s="9">
        <v>5.8823529411764705E-2</v>
      </c>
      <c r="F40" s="9">
        <v>3.5649553763840672E-2</v>
      </c>
    </row>
    <row r="41" spans="1:6">
      <c r="B41" t="s">
        <v>63</v>
      </c>
      <c r="C41" s="75">
        <v>1</v>
      </c>
      <c r="D41" s="25">
        <v>500000</v>
      </c>
      <c r="E41" s="9">
        <v>5.8823529411764705E-2</v>
      </c>
      <c r="F41" s="9">
        <v>3.5649553763840672E-2</v>
      </c>
    </row>
    <row r="42" spans="1:6">
      <c r="C42" s="75"/>
      <c r="D42" s="25"/>
      <c r="E42" s="9"/>
      <c r="F42" s="9"/>
    </row>
    <row r="43" spans="1:6">
      <c r="A43" t="s">
        <v>29</v>
      </c>
      <c r="C43" s="75">
        <v>17</v>
      </c>
      <c r="D43" s="25">
        <v>14025421</v>
      </c>
      <c r="E43" s="9">
        <v>1</v>
      </c>
      <c r="F4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0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18" customWidth="1"/>
    <col min="2" max="2" width="16.5546875" style="118" customWidth="1"/>
    <col min="3" max="3" width="19" style="118" customWidth="1"/>
    <col min="4" max="4" width="17.6640625" style="118" customWidth="1"/>
    <col min="5" max="5" width="22.109375" style="118" customWidth="1"/>
    <col min="6" max="6" width="20.88671875" style="118" customWidth="1"/>
    <col min="7" max="16384" width="9.109375" style="118"/>
  </cols>
  <sheetData>
    <row r="1" spans="1:6" ht="17.399999999999999">
      <c r="A1" s="117" t="s">
        <v>52</v>
      </c>
    </row>
    <row r="2" spans="1:6">
      <c r="A2" s="119" t="str">
        <f>'OVERALL STATS'!A2</f>
        <v>Reporting Period: JULY, 2024</v>
      </c>
    </row>
    <row r="4" spans="1:6">
      <c r="A4" s="120" t="s">
        <v>53</v>
      </c>
      <c r="B4" s="120" t="s">
        <v>8</v>
      </c>
      <c r="C4" s="120" t="s">
        <v>54</v>
      </c>
      <c r="D4" s="120" t="s">
        <v>55</v>
      </c>
      <c r="E4" s="120" t="s">
        <v>30</v>
      </c>
      <c r="F4" s="120" t="s">
        <v>56</v>
      </c>
    </row>
    <row r="5" spans="1:6" ht="14.4">
      <c r="A5" s="133" t="s">
        <v>180</v>
      </c>
      <c r="B5" s="134">
        <v>16</v>
      </c>
      <c r="C5" s="135">
        <v>6756720</v>
      </c>
      <c r="D5" s="135">
        <v>422295</v>
      </c>
      <c r="E5" s="121">
        <f>Table2[[#This Row],[CLOSINGS]]/$B$10</f>
        <v>0.61538461538461542</v>
      </c>
      <c r="F5" s="121">
        <f>Table2[[#This Row],[DOLLARVOL]]/$C$10</f>
        <v>0.57502272484920236</v>
      </c>
    </row>
    <row r="6" spans="1:6" ht="14.4">
      <c r="A6" s="133" t="s">
        <v>77</v>
      </c>
      <c r="B6" s="134">
        <v>1</v>
      </c>
      <c r="C6" s="135">
        <v>439000</v>
      </c>
      <c r="D6" s="135">
        <v>439000</v>
      </c>
      <c r="E6" s="121">
        <f>Table2[[#This Row],[CLOSINGS]]/$B$10</f>
        <v>3.8461538461538464E-2</v>
      </c>
      <c r="F6" s="121">
        <f>Table2[[#This Row],[DOLLARVOL]]/$C$10</f>
        <v>3.7360579720456061E-2</v>
      </c>
    </row>
    <row r="7" spans="1:6" ht="14.4">
      <c r="A7" s="133" t="s">
        <v>89</v>
      </c>
      <c r="B7" s="134">
        <v>3</v>
      </c>
      <c r="C7" s="135">
        <v>1567983</v>
      </c>
      <c r="D7" s="135">
        <v>522661</v>
      </c>
      <c r="E7" s="121">
        <f>Table2[[#This Row],[CLOSINGS]]/$B$10</f>
        <v>0.11538461538461539</v>
      </c>
      <c r="F7" s="121">
        <f>Table2[[#This Row],[DOLLARVOL]]/$C$10</f>
        <v>0.13344135278318872</v>
      </c>
    </row>
    <row r="8" spans="1:6" ht="14.4">
      <c r="A8" s="133" t="s">
        <v>117</v>
      </c>
      <c r="B8" s="134">
        <v>2</v>
      </c>
      <c r="C8" s="135">
        <v>762800</v>
      </c>
      <c r="D8" s="135">
        <v>381400</v>
      </c>
      <c r="E8" s="121">
        <f>Table2[[#This Row],[CLOSINGS]]/$B$10</f>
        <v>7.6923076923076927E-2</v>
      </c>
      <c r="F8" s="121">
        <f>Table2[[#This Row],[DOLLARVOL]]/$C$10</f>
        <v>6.4917198657776495E-2</v>
      </c>
    </row>
    <row r="9" spans="1:6" ht="14.4">
      <c r="A9" s="133" t="s">
        <v>93</v>
      </c>
      <c r="B9" s="134">
        <v>4</v>
      </c>
      <c r="C9" s="135">
        <v>2223850</v>
      </c>
      <c r="D9" s="135">
        <v>555962.5</v>
      </c>
      <c r="E9" s="121">
        <f>Table2[[#This Row],[CLOSINGS]]/$B$10</f>
        <v>0.15384615384615385</v>
      </c>
      <c r="F9" s="121">
        <f>Table2[[#This Row],[DOLLARVOL]]/$C$10</f>
        <v>0.18925814398937632</v>
      </c>
    </row>
    <row r="10" spans="1:6">
      <c r="A10" s="122" t="s">
        <v>23</v>
      </c>
      <c r="B10" s="123">
        <f>SUM(B5:B9)</f>
        <v>26</v>
      </c>
      <c r="C10" s="124">
        <f>SUM(C5:C9)</f>
        <v>11750353</v>
      </c>
      <c r="D10" s="124"/>
      <c r="E10" s="125">
        <f>SUM(E5:E9)</f>
        <v>1</v>
      </c>
      <c r="F10" s="125">
        <f>SUM(F5:F9)</f>
        <v>0.99999999999999989</v>
      </c>
    </row>
  </sheetData>
  <pageMargins left="0.7" right="0.7" top="0.75" bottom="0.75" header="0.3" footer="0.3"/>
  <ignoredErrors>
    <ignoredError sqref="E5:F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40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4" t="s">
        <v>0</v>
      </c>
      <c r="B1" s="84" t="s">
        <v>35</v>
      </c>
      <c r="C1" s="84" t="s">
        <v>26</v>
      </c>
      <c r="D1" s="84" t="s">
        <v>31</v>
      </c>
      <c r="E1" s="84" t="s">
        <v>27</v>
      </c>
      <c r="F1" s="84" t="s">
        <v>32</v>
      </c>
      <c r="G1" s="84" t="s">
        <v>36</v>
      </c>
      <c r="H1" s="84" t="s">
        <v>37</v>
      </c>
      <c r="I1" s="84" t="s">
        <v>38</v>
      </c>
      <c r="J1" s="84" t="s">
        <v>33</v>
      </c>
      <c r="K1" s="89" t="s">
        <v>42</v>
      </c>
      <c r="L1">
        <v>140</v>
      </c>
    </row>
    <row r="2" spans="1:12" ht="14.4">
      <c r="A2" s="104" t="s">
        <v>90</v>
      </c>
      <c r="B2" s="104" t="s">
        <v>169</v>
      </c>
      <c r="C2" s="104" t="s">
        <v>91</v>
      </c>
      <c r="D2" s="104" t="s">
        <v>92</v>
      </c>
      <c r="E2" s="104" t="s">
        <v>64</v>
      </c>
      <c r="F2" s="105">
        <v>683549</v>
      </c>
      <c r="G2" s="106">
        <v>464000</v>
      </c>
      <c r="H2" s="104" t="s">
        <v>76</v>
      </c>
      <c r="I2" s="104" t="s">
        <v>76</v>
      </c>
      <c r="J2" s="107">
        <v>45478</v>
      </c>
    </row>
    <row r="3" spans="1:12" ht="14.4">
      <c r="A3" s="104" t="s">
        <v>90</v>
      </c>
      <c r="B3" s="104" t="s">
        <v>169</v>
      </c>
      <c r="C3" s="104" t="s">
        <v>91</v>
      </c>
      <c r="D3" s="104" t="s">
        <v>92</v>
      </c>
      <c r="E3" s="104" t="s">
        <v>64</v>
      </c>
      <c r="F3" s="105">
        <v>683564</v>
      </c>
      <c r="G3" s="106">
        <v>549950</v>
      </c>
      <c r="H3" s="104" t="s">
        <v>76</v>
      </c>
      <c r="I3" s="104" t="s">
        <v>76</v>
      </c>
      <c r="J3" s="107">
        <v>45478</v>
      </c>
    </row>
    <row r="4" spans="1:12" ht="14.4">
      <c r="A4" s="104" t="s">
        <v>90</v>
      </c>
      <c r="B4" s="104" t="s">
        <v>169</v>
      </c>
      <c r="C4" s="104" t="s">
        <v>91</v>
      </c>
      <c r="D4" s="104" t="s">
        <v>92</v>
      </c>
      <c r="E4" s="104" t="s">
        <v>64</v>
      </c>
      <c r="F4" s="105">
        <v>684320</v>
      </c>
      <c r="G4" s="106">
        <v>659950</v>
      </c>
      <c r="H4" s="104" t="s">
        <v>76</v>
      </c>
      <c r="I4" s="104" t="s">
        <v>76</v>
      </c>
      <c r="J4" s="107">
        <v>45503</v>
      </c>
    </row>
    <row r="5" spans="1:12" ht="14.4">
      <c r="A5" s="104" t="s">
        <v>90</v>
      </c>
      <c r="B5" s="104" t="s">
        <v>169</v>
      </c>
      <c r="C5" s="104" t="s">
        <v>91</v>
      </c>
      <c r="D5" s="104" t="s">
        <v>92</v>
      </c>
      <c r="E5" s="104" t="s">
        <v>64</v>
      </c>
      <c r="F5" s="105">
        <v>684080</v>
      </c>
      <c r="G5" s="106">
        <v>549950</v>
      </c>
      <c r="H5" s="104" t="s">
        <v>76</v>
      </c>
      <c r="I5" s="104" t="s">
        <v>76</v>
      </c>
      <c r="J5" s="107">
        <v>45496</v>
      </c>
    </row>
    <row r="6" spans="1:12" ht="14.4">
      <c r="A6" s="104" t="s">
        <v>100</v>
      </c>
      <c r="B6" s="104" t="s">
        <v>170</v>
      </c>
      <c r="C6" s="104" t="s">
        <v>94</v>
      </c>
      <c r="D6" s="104" t="s">
        <v>109</v>
      </c>
      <c r="E6" s="104" t="s">
        <v>64</v>
      </c>
      <c r="F6" s="105">
        <v>684009</v>
      </c>
      <c r="G6" s="106">
        <v>399000</v>
      </c>
      <c r="H6" s="104" t="s">
        <v>62</v>
      </c>
      <c r="I6" s="104" t="s">
        <v>76</v>
      </c>
      <c r="J6" s="107">
        <v>45495</v>
      </c>
    </row>
    <row r="7" spans="1:12" ht="14.4">
      <c r="A7" s="104" t="s">
        <v>100</v>
      </c>
      <c r="B7" s="104" t="s">
        <v>170</v>
      </c>
      <c r="C7" s="104" t="s">
        <v>60</v>
      </c>
      <c r="D7" s="104" t="s">
        <v>134</v>
      </c>
      <c r="E7" s="104" t="s">
        <v>64</v>
      </c>
      <c r="F7" s="105">
        <v>684358</v>
      </c>
      <c r="G7" s="106">
        <v>430000</v>
      </c>
      <c r="H7" s="104" t="s">
        <v>62</v>
      </c>
      <c r="I7" s="104" t="s">
        <v>76</v>
      </c>
      <c r="J7" s="107">
        <v>45504</v>
      </c>
    </row>
    <row r="8" spans="1:12" ht="14.4">
      <c r="A8" s="104" t="s">
        <v>100</v>
      </c>
      <c r="B8" s="104" t="s">
        <v>170</v>
      </c>
      <c r="C8" s="104" t="s">
        <v>94</v>
      </c>
      <c r="D8" s="104" t="s">
        <v>109</v>
      </c>
      <c r="E8" s="104" t="s">
        <v>64</v>
      </c>
      <c r="F8" s="105">
        <v>683722</v>
      </c>
      <c r="G8" s="106">
        <v>385000</v>
      </c>
      <c r="H8" s="104" t="s">
        <v>62</v>
      </c>
      <c r="I8" s="104" t="s">
        <v>76</v>
      </c>
      <c r="J8" s="107">
        <v>45485</v>
      </c>
    </row>
    <row r="9" spans="1:12" ht="14.4">
      <c r="A9" s="104" t="s">
        <v>100</v>
      </c>
      <c r="B9" s="104" t="s">
        <v>170</v>
      </c>
      <c r="C9" s="104" t="s">
        <v>94</v>
      </c>
      <c r="D9" s="104" t="s">
        <v>133</v>
      </c>
      <c r="E9" s="104" t="s">
        <v>64</v>
      </c>
      <c r="F9" s="105">
        <v>684340</v>
      </c>
      <c r="G9" s="106">
        <v>370000</v>
      </c>
      <c r="H9" s="104" t="s">
        <v>62</v>
      </c>
      <c r="I9" s="104" t="s">
        <v>76</v>
      </c>
      <c r="J9" s="107">
        <v>45504</v>
      </c>
    </row>
    <row r="10" spans="1:12" ht="14.4">
      <c r="A10" s="104" t="s">
        <v>100</v>
      </c>
      <c r="B10" s="104" t="s">
        <v>170</v>
      </c>
      <c r="C10" s="104" t="s">
        <v>94</v>
      </c>
      <c r="D10" s="104" t="s">
        <v>101</v>
      </c>
      <c r="E10" s="104" t="s">
        <v>59</v>
      </c>
      <c r="F10" s="105">
        <v>683606</v>
      </c>
      <c r="G10" s="106">
        <v>21500</v>
      </c>
      <c r="H10" s="104" t="s">
        <v>62</v>
      </c>
      <c r="I10" s="104" t="s">
        <v>76</v>
      </c>
      <c r="J10" s="107">
        <v>45481</v>
      </c>
    </row>
    <row r="11" spans="1:12" ht="14.4">
      <c r="A11" s="104" t="s">
        <v>100</v>
      </c>
      <c r="B11" s="104" t="s">
        <v>170</v>
      </c>
      <c r="C11" s="104" t="s">
        <v>60</v>
      </c>
      <c r="D11" s="104" t="s">
        <v>119</v>
      </c>
      <c r="E11" s="104" t="s">
        <v>64</v>
      </c>
      <c r="F11" s="105">
        <v>683954</v>
      </c>
      <c r="G11" s="106">
        <v>151500</v>
      </c>
      <c r="H11" s="104" t="s">
        <v>62</v>
      </c>
      <c r="I11" s="104" t="s">
        <v>76</v>
      </c>
      <c r="J11" s="107">
        <v>45492</v>
      </c>
    </row>
    <row r="12" spans="1:12" ht="14.4">
      <c r="A12" s="104" t="s">
        <v>100</v>
      </c>
      <c r="B12" s="104" t="s">
        <v>170</v>
      </c>
      <c r="C12" s="104" t="s">
        <v>94</v>
      </c>
      <c r="D12" s="104" t="s">
        <v>101</v>
      </c>
      <c r="E12" s="104" t="s">
        <v>64</v>
      </c>
      <c r="F12" s="105">
        <v>683859</v>
      </c>
      <c r="G12" s="106">
        <v>620000</v>
      </c>
      <c r="H12" s="104" t="s">
        <v>62</v>
      </c>
      <c r="I12" s="104" t="s">
        <v>76</v>
      </c>
      <c r="J12" s="107">
        <v>45490</v>
      </c>
    </row>
    <row r="13" spans="1:12" ht="14.4">
      <c r="A13" s="104" t="s">
        <v>100</v>
      </c>
      <c r="B13" s="104" t="s">
        <v>170</v>
      </c>
      <c r="C13" s="104" t="s">
        <v>94</v>
      </c>
      <c r="D13" s="104" t="s">
        <v>101</v>
      </c>
      <c r="E13" s="104" t="s">
        <v>64</v>
      </c>
      <c r="F13" s="105">
        <v>683855</v>
      </c>
      <c r="G13" s="106">
        <v>1185000</v>
      </c>
      <c r="H13" s="104" t="s">
        <v>62</v>
      </c>
      <c r="I13" s="104" t="s">
        <v>76</v>
      </c>
      <c r="J13" s="107">
        <v>45490</v>
      </c>
    </row>
    <row r="14" spans="1:12" ht="14.4">
      <c r="A14" s="104" t="s">
        <v>100</v>
      </c>
      <c r="B14" s="104" t="s">
        <v>170</v>
      </c>
      <c r="C14" s="104" t="s">
        <v>94</v>
      </c>
      <c r="D14" s="104" t="s">
        <v>109</v>
      </c>
      <c r="E14" s="104" t="s">
        <v>103</v>
      </c>
      <c r="F14" s="105">
        <v>684053</v>
      </c>
      <c r="G14" s="106">
        <v>550000</v>
      </c>
      <c r="H14" s="104" t="s">
        <v>62</v>
      </c>
      <c r="I14" s="104" t="s">
        <v>76</v>
      </c>
      <c r="J14" s="107">
        <v>45496</v>
      </c>
    </row>
    <row r="15" spans="1:12" ht="14.4">
      <c r="A15" s="104" t="s">
        <v>100</v>
      </c>
      <c r="B15" s="104" t="s">
        <v>170</v>
      </c>
      <c r="C15" s="104" t="s">
        <v>60</v>
      </c>
      <c r="D15" s="104" t="s">
        <v>122</v>
      </c>
      <c r="E15" s="104" t="s">
        <v>64</v>
      </c>
      <c r="F15" s="105">
        <v>684030</v>
      </c>
      <c r="G15" s="106">
        <v>459620</v>
      </c>
      <c r="H15" s="104" t="s">
        <v>62</v>
      </c>
      <c r="I15" s="104" t="s">
        <v>76</v>
      </c>
      <c r="J15" s="107">
        <v>45495</v>
      </c>
    </row>
    <row r="16" spans="1:12" ht="14.4">
      <c r="A16" s="104" t="s">
        <v>112</v>
      </c>
      <c r="B16" s="104" t="s">
        <v>171</v>
      </c>
      <c r="C16" s="104" t="s">
        <v>60</v>
      </c>
      <c r="D16" s="104" t="s">
        <v>127</v>
      </c>
      <c r="E16" s="104" t="s">
        <v>59</v>
      </c>
      <c r="F16" s="105">
        <v>684220</v>
      </c>
      <c r="G16" s="106">
        <v>58900</v>
      </c>
      <c r="H16" s="104" t="s">
        <v>62</v>
      </c>
      <c r="I16" s="104" t="s">
        <v>76</v>
      </c>
      <c r="J16" s="107">
        <v>45499</v>
      </c>
    </row>
    <row r="17" spans="1:10" ht="14.4">
      <c r="A17" s="104" t="s">
        <v>112</v>
      </c>
      <c r="B17" s="104" t="s">
        <v>171</v>
      </c>
      <c r="C17" s="104" t="s">
        <v>114</v>
      </c>
      <c r="D17" s="104" t="s">
        <v>115</v>
      </c>
      <c r="E17" s="104" t="s">
        <v>108</v>
      </c>
      <c r="F17" s="105">
        <v>683808</v>
      </c>
      <c r="G17" s="106">
        <v>325000</v>
      </c>
      <c r="H17" s="104" t="s">
        <v>62</v>
      </c>
      <c r="I17" s="104" t="s">
        <v>76</v>
      </c>
      <c r="J17" s="107">
        <v>45489</v>
      </c>
    </row>
    <row r="18" spans="1:10" ht="14.4">
      <c r="A18" s="104" t="s">
        <v>112</v>
      </c>
      <c r="B18" s="104" t="s">
        <v>171</v>
      </c>
      <c r="C18" s="104" t="s">
        <v>60</v>
      </c>
      <c r="D18" s="104" t="s">
        <v>113</v>
      </c>
      <c r="E18" s="104" t="s">
        <v>64</v>
      </c>
      <c r="F18" s="105">
        <v>683790</v>
      </c>
      <c r="G18" s="106">
        <v>464500</v>
      </c>
      <c r="H18" s="104" t="s">
        <v>62</v>
      </c>
      <c r="I18" s="104" t="s">
        <v>76</v>
      </c>
      <c r="J18" s="107">
        <v>45489</v>
      </c>
    </row>
    <row r="19" spans="1:10" ht="14.4">
      <c r="A19" s="104" t="s">
        <v>112</v>
      </c>
      <c r="B19" s="104" t="s">
        <v>171</v>
      </c>
      <c r="C19" s="104" t="s">
        <v>60</v>
      </c>
      <c r="D19" s="104" t="s">
        <v>127</v>
      </c>
      <c r="E19" s="104" t="s">
        <v>59</v>
      </c>
      <c r="F19" s="105">
        <v>684290</v>
      </c>
      <c r="G19" s="106">
        <v>25000</v>
      </c>
      <c r="H19" s="104" t="s">
        <v>62</v>
      </c>
      <c r="I19" s="104" t="s">
        <v>76</v>
      </c>
      <c r="J19" s="107">
        <v>45503</v>
      </c>
    </row>
    <row r="20" spans="1:10" ht="14.4">
      <c r="A20" s="104" t="s">
        <v>112</v>
      </c>
      <c r="B20" s="104" t="s">
        <v>171</v>
      </c>
      <c r="C20" s="104" t="s">
        <v>60</v>
      </c>
      <c r="D20" s="104" t="s">
        <v>116</v>
      </c>
      <c r="E20" s="104" t="s">
        <v>64</v>
      </c>
      <c r="F20" s="105">
        <v>683822</v>
      </c>
      <c r="G20" s="106">
        <v>430000</v>
      </c>
      <c r="H20" s="104" t="s">
        <v>62</v>
      </c>
      <c r="I20" s="104" t="s">
        <v>76</v>
      </c>
      <c r="J20" s="107">
        <v>45489</v>
      </c>
    </row>
    <row r="21" spans="1:10" ht="14.4">
      <c r="A21" s="104" t="s">
        <v>72</v>
      </c>
      <c r="B21" s="104" t="s">
        <v>172</v>
      </c>
      <c r="C21" s="104" t="s">
        <v>85</v>
      </c>
      <c r="D21" s="104" t="s">
        <v>86</v>
      </c>
      <c r="E21" s="104" t="s">
        <v>59</v>
      </c>
      <c r="F21" s="105">
        <v>683491</v>
      </c>
      <c r="G21" s="106">
        <v>1969783</v>
      </c>
      <c r="H21" s="104" t="s">
        <v>62</v>
      </c>
      <c r="I21" s="104" t="s">
        <v>76</v>
      </c>
      <c r="J21" s="107">
        <v>45475</v>
      </c>
    </row>
    <row r="22" spans="1:10" ht="14.4">
      <c r="A22" s="104" t="s">
        <v>72</v>
      </c>
      <c r="B22" s="104" t="s">
        <v>172</v>
      </c>
      <c r="C22" s="104" t="s">
        <v>94</v>
      </c>
      <c r="D22" s="104" t="s">
        <v>104</v>
      </c>
      <c r="E22" s="104" t="s">
        <v>64</v>
      </c>
      <c r="F22" s="105">
        <v>683716</v>
      </c>
      <c r="G22" s="106">
        <v>420000</v>
      </c>
      <c r="H22" s="104" t="s">
        <v>62</v>
      </c>
      <c r="I22" s="104" t="s">
        <v>76</v>
      </c>
      <c r="J22" s="107">
        <v>45485</v>
      </c>
    </row>
    <row r="23" spans="1:10" ht="14.4">
      <c r="A23" s="104" t="s">
        <v>72</v>
      </c>
      <c r="B23" s="104" t="s">
        <v>172</v>
      </c>
      <c r="C23" s="104" t="s">
        <v>73</v>
      </c>
      <c r="D23" s="104" t="s">
        <v>74</v>
      </c>
      <c r="E23" s="104" t="s">
        <v>59</v>
      </c>
      <c r="F23" s="105">
        <v>683860</v>
      </c>
      <c r="G23" s="106">
        <v>28000</v>
      </c>
      <c r="H23" s="104" t="s">
        <v>62</v>
      </c>
      <c r="I23" s="104" t="s">
        <v>76</v>
      </c>
      <c r="J23" s="107">
        <v>45490</v>
      </c>
    </row>
    <row r="24" spans="1:10" ht="14.4">
      <c r="A24" s="104" t="s">
        <v>72</v>
      </c>
      <c r="B24" s="104" t="s">
        <v>172</v>
      </c>
      <c r="C24" s="104" t="s">
        <v>87</v>
      </c>
      <c r="D24" s="104" t="s">
        <v>88</v>
      </c>
      <c r="E24" s="104" t="s">
        <v>64</v>
      </c>
      <c r="F24" s="105">
        <v>683538</v>
      </c>
      <c r="G24" s="106">
        <v>512990</v>
      </c>
      <c r="H24" s="104" t="s">
        <v>76</v>
      </c>
      <c r="I24" s="104" t="s">
        <v>76</v>
      </c>
      <c r="J24" s="107">
        <v>45476</v>
      </c>
    </row>
    <row r="25" spans="1:10" ht="14.4">
      <c r="A25" s="104" t="s">
        <v>72</v>
      </c>
      <c r="B25" s="104" t="s">
        <v>172</v>
      </c>
      <c r="C25" s="104" t="s">
        <v>70</v>
      </c>
      <c r="D25" s="104" t="s">
        <v>118</v>
      </c>
      <c r="E25" s="104" t="s">
        <v>64</v>
      </c>
      <c r="F25" s="105">
        <v>683950</v>
      </c>
      <c r="G25" s="106">
        <v>561000</v>
      </c>
      <c r="H25" s="104" t="s">
        <v>62</v>
      </c>
      <c r="I25" s="104" t="s">
        <v>76</v>
      </c>
      <c r="J25" s="107">
        <v>45492</v>
      </c>
    </row>
    <row r="26" spans="1:10" ht="14.4">
      <c r="A26" s="104" t="s">
        <v>72</v>
      </c>
      <c r="B26" s="104" t="s">
        <v>172</v>
      </c>
      <c r="C26" s="104" t="s">
        <v>73</v>
      </c>
      <c r="D26" s="104" t="s">
        <v>74</v>
      </c>
      <c r="E26" s="104" t="s">
        <v>64</v>
      </c>
      <c r="F26" s="105">
        <v>684000</v>
      </c>
      <c r="G26" s="106">
        <v>369900</v>
      </c>
      <c r="H26" s="104" t="s">
        <v>62</v>
      </c>
      <c r="I26" s="104" t="s">
        <v>76</v>
      </c>
      <c r="J26" s="107">
        <v>45495</v>
      </c>
    </row>
    <row r="27" spans="1:10" ht="14.4">
      <c r="A27" s="104" t="s">
        <v>72</v>
      </c>
      <c r="B27" s="104" t="s">
        <v>172</v>
      </c>
      <c r="C27" s="104" t="s">
        <v>73</v>
      </c>
      <c r="D27" s="104" t="s">
        <v>74</v>
      </c>
      <c r="E27" s="104" t="s">
        <v>64</v>
      </c>
      <c r="F27" s="105">
        <v>683441</v>
      </c>
      <c r="G27" s="106">
        <v>699000</v>
      </c>
      <c r="H27" s="104" t="s">
        <v>62</v>
      </c>
      <c r="I27" s="104" t="s">
        <v>76</v>
      </c>
      <c r="J27" s="107">
        <v>45474</v>
      </c>
    </row>
    <row r="28" spans="1:10" ht="14.4">
      <c r="A28" s="104" t="s">
        <v>72</v>
      </c>
      <c r="B28" s="104" t="s">
        <v>172</v>
      </c>
      <c r="C28" s="104" t="s">
        <v>73</v>
      </c>
      <c r="D28" s="104" t="s">
        <v>74</v>
      </c>
      <c r="E28" s="104" t="s">
        <v>64</v>
      </c>
      <c r="F28" s="105">
        <v>684025</v>
      </c>
      <c r="G28" s="106">
        <v>280000</v>
      </c>
      <c r="H28" s="104" t="s">
        <v>62</v>
      </c>
      <c r="I28" s="104" t="s">
        <v>76</v>
      </c>
      <c r="J28" s="107">
        <v>45495</v>
      </c>
    </row>
    <row r="29" spans="1:10" ht="14.4">
      <c r="A29" s="104" t="s">
        <v>72</v>
      </c>
      <c r="B29" s="104" t="s">
        <v>172</v>
      </c>
      <c r="C29" s="104" t="s">
        <v>96</v>
      </c>
      <c r="D29" s="104" t="s">
        <v>97</v>
      </c>
      <c r="E29" s="104" t="s">
        <v>64</v>
      </c>
      <c r="F29" s="105">
        <v>683556</v>
      </c>
      <c r="G29" s="106">
        <v>364900</v>
      </c>
      <c r="H29" s="104" t="s">
        <v>62</v>
      </c>
      <c r="I29" s="104" t="s">
        <v>76</v>
      </c>
      <c r="J29" s="107">
        <v>45478</v>
      </c>
    </row>
    <row r="30" spans="1:10" ht="14.4">
      <c r="A30" s="104" t="s">
        <v>72</v>
      </c>
      <c r="B30" s="104" t="s">
        <v>172</v>
      </c>
      <c r="C30" s="104" t="s">
        <v>73</v>
      </c>
      <c r="D30" s="104" t="s">
        <v>74</v>
      </c>
      <c r="E30" s="104" t="s">
        <v>64</v>
      </c>
      <c r="F30" s="105">
        <v>683558</v>
      </c>
      <c r="G30" s="106">
        <v>415000</v>
      </c>
      <c r="H30" s="104" t="s">
        <v>62</v>
      </c>
      <c r="I30" s="104" t="s">
        <v>76</v>
      </c>
      <c r="J30" s="107">
        <v>45478</v>
      </c>
    </row>
    <row r="31" spans="1:10" ht="14.4">
      <c r="A31" s="104" t="s">
        <v>72</v>
      </c>
      <c r="B31" s="104" t="s">
        <v>172</v>
      </c>
      <c r="C31" s="104" t="s">
        <v>96</v>
      </c>
      <c r="D31" s="104" t="s">
        <v>97</v>
      </c>
      <c r="E31" s="104" t="s">
        <v>64</v>
      </c>
      <c r="F31" s="105">
        <v>684296</v>
      </c>
      <c r="G31" s="106">
        <v>346000</v>
      </c>
      <c r="H31" s="104" t="s">
        <v>62</v>
      </c>
      <c r="I31" s="104" t="s">
        <v>76</v>
      </c>
      <c r="J31" s="107">
        <v>45503</v>
      </c>
    </row>
    <row r="32" spans="1:10" ht="14.4">
      <c r="A32" s="104" t="s">
        <v>72</v>
      </c>
      <c r="B32" s="104" t="s">
        <v>172</v>
      </c>
      <c r="C32" s="104" t="s">
        <v>87</v>
      </c>
      <c r="D32" s="104" t="s">
        <v>121</v>
      </c>
      <c r="E32" s="104" t="s">
        <v>64</v>
      </c>
      <c r="F32" s="105">
        <v>683968</v>
      </c>
      <c r="G32" s="106">
        <v>336600</v>
      </c>
      <c r="H32" s="104" t="s">
        <v>62</v>
      </c>
      <c r="I32" s="104" t="s">
        <v>76</v>
      </c>
      <c r="J32" s="107">
        <v>45492</v>
      </c>
    </row>
    <row r="33" spans="1:10" ht="14.4">
      <c r="A33" s="104" t="s">
        <v>72</v>
      </c>
      <c r="B33" s="104" t="s">
        <v>172</v>
      </c>
      <c r="C33" s="104" t="s">
        <v>94</v>
      </c>
      <c r="D33" s="104" t="s">
        <v>104</v>
      </c>
      <c r="E33" s="104" t="s">
        <v>64</v>
      </c>
      <c r="F33" s="105">
        <v>683762</v>
      </c>
      <c r="G33" s="106">
        <v>399900</v>
      </c>
      <c r="H33" s="104" t="s">
        <v>62</v>
      </c>
      <c r="I33" s="104" t="s">
        <v>76</v>
      </c>
      <c r="J33" s="107">
        <v>45488</v>
      </c>
    </row>
    <row r="34" spans="1:10" ht="14.4">
      <c r="A34" s="104" t="s">
        <v>72</v>
      </c>
      <c r="B34" s="104" t="s">
        <v>172</v>
      </c>
      <c r="C34" s="104" t="s">
        <v>94</v>
      </c>
      <c r="D34" s="104" t="s">
        <v>104</v>
      </c>
      <c r="E34" s="104" t="s">
        <v>108</v>
      </c>
      <c r="F34" s="105">
        <v>684197</v>
      </c>
      <c r="G34" s="106">
        <v>384000</v>
      </c>
      <c r="H34" s="104" t="s">
        <v>62</v>
      </c>
      <c r="I34" s="104" t="s">
        <v>76</v>
      </c>
      <c r="J34" s="107">
        <v>45499</v>
      </c>
    </row>
    <row r="35" spans="1:10" ht="14.4">
      <c r="A35" s="104" t="s">
        <v>72</v>
      </c>
      <c r="B35" s="104" t="s">
        <v>172</v>
      </c>
      <c r="C35" s="104" t="s">
        <v>94</v>
      </c>
      <c r="D35" s="104" t="s">
        <v>104</v>
      </c>
      <c r="E35" s="104" t="s">
        <v>64</v>
      </c>
      <c r="F35" s="105">
        <v>683771</v>
      </c>
      <c r="G35" s="106">
        <v>465000</v>
      </c>
      <c r="H35" s="104" t="s">
        <v>62</v>
      </c>
      <c r="I35" s="104" t="s">
        <v>76</v>
      </c>
      <c r="J35" s="107">
        <v>45488</v>
      </c>
    </row>
    <row r="36" spans="1:10" ht="14.4">
      <c r="A36" s="104" t="s">
        <v>72</v>
      </c>
      <c r="B36" s="104" t="s">
        <v>172</v>
      </c>
      <c r="C36" s="104" t="s">
        <v>73</v>
      </c>
      <c r="D36" s="104" t="s">
        <v>74</v>
      </c>
      <c r="E36" s="104" t="s">
        <v>64</v>
      </c>
      <c r="F36" s="105">
        <v>684158</v>
      </c>
      <c r="G36" s="106">
        <v>399000</v>
      </c>
      <c r="H36" s="104" t="s">
        <v>62</v>
      </c>
      <c r="I36" s="104" t="s">
        <v>76</v>
      </c>
      <c r="J36" s="107">
        <v>45498</v>
      </c>
    </row>
    <row r="37" spans="1:10" ht="14.4">
      <c r="A37" s="104" t="s">
        <v>72</v>
      </c>
      <c r="B37" s="104" t="s">
        <v>172</v>
      </c>
      <c r="C37" s="104" t="s">
        <v>73</v>
      </c>
      <c r="D37" s="104" t="s">
        <v>74</v>
      </c>
      <c r="E37" s="104" t="s">
        <v>64</v>
      </c>
      <c r="F37" s="105">
        <v>683774</v>
      </c>
      <c r="G37" s="106">
        <v>350000</v>
      </c>
      <c r="H37" s="104" t="s">
        <v>62</v>
      </c>
      <c r="I37" s="104" t="s">
        <v>76</v>
      </c>
      <c r="J37" s="107">
        <v>45488</v>
      </c>
    </row>
    <row r="38" spans="1:10" ht="14.4">
      <c r="A38" s="104" t="s">
        <v>72</v>
      </c>
      <c r="B38" s="104" t="s">
        <v>172</v>
      </c>
      <c r="C38" s="104" t="s">
        <v>85</v>
      </c>
      <c r="D38" s="104" t="s">
        <v>86</v>
      </c>
      <c r="E38" s="104" t="s">
        <v>59</v>
      </c>
      <c r="F38" s="105">
        <v>684368</v>
      </c>
      <c r="G38" s="106">
        <v>375000</v>
      </c>
      <c r="H38" s="104" t="s">
        <v>62</v>
      </c>
      <c r="I38" s="104" t="s">
        <v>76</v>
      </c>
      <c r="J38" s="107">
        <v>45504</v>
      </c>
    </row>
    <row r="39" spans="1:10" ht="14.4">
      <c r="A39" s="104" t="s">
        <v>72</v>
      </c>
      <c r="B39" s="104" t="s">
        <v>172</v>
      </c>
      <c r="C39" s="104" t="s">
        <v>73</v>
      </c>
      <c r="D39" s="104" t="s">
        <v>74</v>
      </c>
      <c r="E39" s="104" t="s">
        <v>64</v>
      </c>
      <c r="F39" s="105">
        <v>684143</v>
      </c>
      <c r="G39" s="106">
        <v>345000</v>
      </c>
      <c r="H39" s="104" t="s">
        <v>62</v>
      </c>
      <c r="I39" s="104" t="s">
        <v>76</v>
      </c>
      <c r="J39" s="107">
        <v>45498</v>
      </c>
    </row>
    <row r="40" spans="1:10" ht="14.4">
      <c r="A40" s="104" t="s">
        <v>72</v>
      </c>
      <c r="B40" s="104" t="s">
        <v>172</v>
      </c>
      <c r="C40" s="104" t="s">
        <v>87</v>
      </c>
      <c r="D40" s="104" t="s">
        <v>88</v>
      </c>
      <c r="E40" s="104" t="s">
        <v>64</v>
      </c>
      <c r="F40" s="105">
        <v>684058</v>
      </c>
      <c r="G40" s="106">
        <v>592993</v>
      </c>
      <c r="H40" s="104" t="s">
        <v>76</v>
      </c>
      <c r="I40" s="104" t="s">
        <v>76</v>
      </c>
      <c r="J40" s="107">
        <v>45496</v>
      </c>
    </row>
    <row r="41" spans="1:10" ht="14.4">
      <c r="A41" s="104" t="s">
        <v>72</v>
      </c>
      <c r="B41" s="104" t="s">
        <v>172</v>
      </c>
      <c r="C41" s="104" t="s">
        <v>87</v>
      </c>
      <c r="D41" s="104" t="s">
        <v>120</v>
      </c>
      <c r="E41" s="104" t="s">
        <v>64</v>
      </c>
      <c r="F41" s="105">
        <v>683962</v>
      </c>
      <c r="G41" s="106">
        <v>375000</v>
      </c>
      <c r="H41" s="104" t="s">
        <v>62</v>
      </c>
      <c r="I41" s="104" t="s">
        <v>76</v>
      </c>
      <c r="J41" s="107">
        <v>45492</v>
      </c>
    </row>
    <row r="42" spans="1:10" ht="14.4">
      <c r="A42" s="104" t="s">
        <v>72</v>
      </c>
      <c r="B42" s="104" t="s">
        <v>172</v>
      </c>
      <c r="C42" s="104" t="s">
        <v>73</v>
      </c>
      <c r="D42" s="104" t="s">
        <v>74</v>
      </c>
      <c r="E42" s="104" t="s">
        <v>64</v>
      </c>
      <c r="F42" s="105">
        <v>683975</v>
      </c>
      <c r="G42" s="106">
        <v>430000</v>
      </c>
      <c r="H42" s="104" t="s">
        <v>62</v>
      </c>
      <c r="I42" s="104" t="s">
        <v>76</v>
      </c>
      <c r="J42" s="107">
        <v>45492</v>
      </c>
    </row>
    <row r="43" spans="1:10" ht="14.4">
      <c r="A43" s="104" t="s">
        <v>72</v>
      </c>
      <c r="B43" s="104" t="s">
        <v>172</v>
      </c>
      <c r="C43" s="104" t="s">
        <v>87</v>
      </c>
      <c r="D43" s="104" t="s">
        <v>88</v>
      </c>
      <c r="E43" s="104" t="s">
        <v>64</v>
      </c>
      <c r="F43" s="105">
        <v>683800</v>
      </c>
      <c r="G43" s="106">
        <v>462000</v>
      </c>
      <c r="H43" s="104" t="s">
        <v>76</v>
      </c>
      <c r="I43" s="104" t="s">
        <v>76</v>
      </c>
      <c r="J43" s="107">
        <v>45489</v>
      </c>
    </row>
    <row r="44" spans="1:10" ht="14.4">
      <c r="A44" s="104" t="s">
        <v>72</v>
      </c>
      <c r="B44" s="104" t="s">
        <v>172</v>
      </c>
      <c r="C44" s="104" t="s">
        <v>94</v>
      </c>
      <c r="D44" s="104" t="s">
        <v>104</v>
      </c>
      <c r="E44" s="104" t="s">
        <v>64</v>
      </c>
      <c r="F44" s="105">
        <v>684317</v>
      </c>
      <c r="G44" s="106">
        <v>495000</v>
      </c>
      <c r="H44" s="104" t="s">
        <v>62</v>
      </c>
      <c r="I44" s="104" t="s">
        <v>76</v>
      </c>
      <c r="J44" s="107">
        <v>45503</v>
      </c>
    </row>
    <row r="45" spans="1:10" ht="14.4">
      <c r="A45" s="104" t="s">
        <v>72</v>
      </c>
      <c r="B45" s="104" t="s">
        <v>172</v>
      </c>
      <c r="C45" s="104" t="s">
        <v>87</v>
      </c>
      <c r="D45" s="104" t="s">
        <v>130</v>
      </c>
      <c r="E45" s="104" t="s">
        <v>64</v>
      </c>
      <c r="F45" s="105">
        <v>684315</v>
      </c>
      <c r="G45" s="106">
        <v>479000</v>
      </c>
      <c r="H45" s="104" t="s">
        <v>62</v>
      </c>
      <c r="I45" s="104" t="s">
        <v>76</v>
      </c>
      <c r="J45" s="107">
        <v>45503</v>
      </c>
    </row>
    <row r="46" spans="1:10" ht="14.4">
      <c r="A46" s="104" t="s">
        <v>72</v>
      </c>
      <c r="B46" s="104" t="s">
        <v>172</v>
      </c>
      <c r="C46" s="104" t="s">
        <v>94</v>
      </c>
      <c r="D46" s="104" t="s">
        <v>104</v>
      </c>
      <c r="E46" s="104" t="s">
        <v>64</v>
      </c>
      <c r="F46" s="105">
        <v>684051</v>
      </c>
      <c r="G46" s="106">
        <v>380000</v>
      </c>
      <c r="H46" s="104" t="s">
        <v>62</v>
      </c>
      <c r="I46" s="104" t="s">
        <v>76</v>
      </c>
      <c r="J46" s="107">
        <v>45496</v>
      </c>
    </row>
    <row r="47" spans="1:10" ht="14.4">
      <c r="A47" s="104" t="s">
        <v>72</v>
      </c>
      <c r="B47" s="104" t="s">
        <v>172</v>
      </c>
      <c r="C47" s="104" t="s">
        <v>105</v>
      </c>
      <c r="D47" s="104" t="s">
        <v>106</v>
      </c>
      <c r="E47" s="104" t="s">
        <v>64</v>
      </c>
      <c r="F47" s="105">
        <v>683618</v>
      </c>
      <c r="G47" s="106">
        <v>559900</v>
      </c>
      <c r="H47" s="104" t="s">
        <v>62</v>
      </c>
      <c r="I47" s="104" t="s">
        <v>76</v>
      </c>
      <c r="J47" s="107">
        <v>45482</v>
      </c>
    </row>
    <row r="48" spans="1:10" ht="14.4">
      <c r="A48" s="104" t="s">
        <v>72</v>
      </c>
      <c r="B48" s="104" t="s">
        <v>172</v>
      </c>
      <c r="C48" s="104" t="s">
        <v>94</v>
      </c>
      <c r="D48" s="104" t="s">
        <v>104</v>
      </c>
      <c r="E48" s="104" t="s">
        <v>103</v>
      </c>
      <c r="F48" s="105">
        <v>683611</v>
      </c>
      <c r="G48" s="106">
        <v>65000</v>
      </c>
      <c r="H48" s="104" t="s">
        <v>62</v>
      </c>
      <c r="I48" s="104" t="s">
        <v>76</v>
      </c>
      <c r="J48" s="107">
        <v>45482</v>
      </c>
    </row>
    <row r="49" spans="1:10" ht="14.4">
      <c r="A49" s="104" t="s">
        <v>72</v>
      </c>
      <c r="B49" s="104" t="s">
        <v>172</v>
      </c>
      <c r="C49" s="104" t="s">
        <v>73</v>
      </c>
      <c r="D49" s="104" t="s">
        <v>74</v>
      </c>
      <c r="E49" s="104" t="s">
        <v>64</v>
      </c>
      <c r="F49" s="105">
        <v>683653</v>
      </c>
      <c r="G49" s="106">
        <v>405000</v>
      </c>
      <c r="H49" s="104" t="s">
        <v>62</v>
      </c>
      <c r="I49" s="104" t="s">
        <v>76</v>
      </c>
      <c r="J49" s="107">
        <v>45483</v>
      </c>
    </row>
    <row r="50" spans="1:10" ht="14.4">
      <c r="A50" s="104" t="s">
        <v>72</v>
      </c>
      <c r="B50" s="104" t="s">
        <v>172</v>
      </c>
      <c r="C50" s="104" t="s">
        <v>110</v>
      </c>
      <c r="D50" s="104" t="s">
        <v>111</v>
      </c>
      <c r="E50" s="104" t="s">
        <v>64</v>
      </c>
      <c r="F50" s="105">
        <v>683734</v>
      </c>
      <c r="G50" s="106">
        <v>393000</v>
      </c>
      <c r="H50" s="104" t="s">
        <v>62</v>
      </c>
      <c r="I50" s="104" t="s">
        <v>76</v>
      </c>
      <c r="J50" s="107">
        <v>45485</v>
      </c>
    </row>
    <row r="51" spans="1:10" ht="14.4">
      <c r="A51" s="104" t="s">
        <v>72</v>
      </c>
      <c r="B51" s="104" t="s">
        <v>172</v>
      </c>
      <c r="C51" s="104" t="s">
        <v>73</v>
      </c>
      <c r="D51" s="104" t="s">
        <v>74</v>
      </c>
      <c r="E51" s="104" t="s">
        <v>64</v>
      </c>
      <c r="F51" s="105">
        <v>684135</v>
      </c>
      <c r="G51" s="106">
        <v>320000</v>
      </c>
      <c r="H51" s="104" t="s">
        <v>62</v>
      </c>
      <c r="I51" s="104" t="s">
        <v>76</v>
      </c>
      <c r="J51" s="107">
        <v>45498</v>
      </c>
    </row>
    <row r="52" spans="1:10" ht="14.4">
      <c r="A52" s="104" t="s">
        <v>82</v>
      </c>
      <c r="B52" s="104" t="s">
        <v>173</v>
      </c>
      <c r="C52" s="104" t="s">
        <v>65</v>
      </c>
      <c r="D52" s="104" t="s">
        <v>83</v>
      </c>
      <c r="E52" s="104" t="s">
        <v>64</v>
      </c>
      <c r="F52" s="105">
        <v>684344</v>
      </c>
      <c r="G52" s="106">
        <v>689900</v>
      </c>
      <c r="H52" s="104" t="s">
        <v>62</v>
      </c>
      <c r="I52" s="104" t="s">
        <v>76</v>
      </c>
      <c r="J52" s="107">
        <v>45504</v>
      </c>
    </row>
    <row r="53" spans="1:10" ht="14.4">
      <c r="A53" s="104" t="s">
        <v>82</v>
      </c>
      <c r="B53" s="104" t="s">
        <v>173</v>
      </c>
      <c r="C53" s="104" t="s">
        <v>65</v>
      </c>
      <c r="D53" s="104" t="s">
        <v>83</v>
      </c>
      <c r="E53" s="104" t="s">
        <v>64</v>
      </c>
      <c r="F53" s="105">
        <v>683759</v>
      </c>
      <c r="G53" s="106">
        <v>355000</v>
      </c>
      <c r="H53" s="104" t="s">
        <v>62</v>
      </c>
      <c r="I53" s="104" t="s">
        <v>76</v>
      </c>
      <c r="J53" s="107">
        <v>45488</v>
      </c>
    </row>
    <row r="54" spans="1:10" ht="14.4">
      <c r="A54" s="104" t="s">
        <v>82</v>
      </c>
      <c r="B54" s="104" t="s">
        <v>173</v>
      </c>
      <c r="C54" s="104" t="s">
        <v>65</v>
      </c>
      <c r="D54" s="104" t="s">
        <v>83</v>
      </c>
      <c r="E54" s="104" t="s">
        <v>64</v>
      </c>
      <c r="F54" s="105">
        <v>683484</v>
      </c>
      <c r="G54" s="106">
        <v>127500</v>
      </c>
      <c r="H54" s="104" t="s">
        <v>62</v>
      </c>
      <c r="I54" s="104" t="s">
        <v>76</v>
      </c>
      <c r="J54" s="107">
        <v>45475</v>
      </c>
    </row>
    <row r="55" spans="1:10" ht="14.4">
      <c r="A55" s="104" t="s">
        <v>82</v>
      </c>
      <c r="B55" s="104" t="s">
        <v>173</v>
      </c>
      <c r="C55" s="104" t="s">
        <v>65</v>
      </c>
      <c r="D55" s="104" t="s">
        <v>83</v>
      </c>
      <c r="E55" s="104" t="s">
        <v>64</v>
      </c>
      <c r="F55" s="105">
        <v>684349</v>
      </c>
      <c r="G55" s="106">
        <v>534000</v>
      </c>
      <c r="H55" s="104" t="s">
        <v>62</v>
      </c>
      <c r="I55" s="104" t="s">
        <v>76</v>
      </c>
      <c r="J55" s="107">
        <v>45504</v>
      </c>
    </row>
    <row r="56" spans="1:10" ht="14.4">
      <c r="A56" s="104" t="s">
        <v>82</v>
      </c>
      <c r="B56" s="104" t="s">
        <v>173</v>
      </c>
      <c r="C56" s="104" t="s">
        <v>65</v>
      </c>
      <c r="D56" s="104" t="s">
        <v>83</v>
      </c>
      <c r="E56" s="104" t="s">
        <v>64</v>
      </c>
      <c r="F56" s="105">
        <v>684366</v>
      </c>
      <c r="G56" s="106">
        <v>359500</v>
      </c>
      <c r="H56" s="104" t="s">
        <v>62</v>
      </c>
      <c r="I56" s="104" t="s">
        <v>76</v>
      </c>
      <c r="J56" s="107">
        <v>45504</v>
      </c>
    </row>
    <row r="57" spans="1:10" ht="14.4">
      <c r="A57" s="104" t="s">
        <v>58</v>
      </c>
      <c r="B57" s="104" t="s">
        <v>174</v>
      </c>
      <c r="C57" s="104" t="s">
        <v>60</v>
      </c>
      <c r="D57" s="104" t="s">
        <v>98</v>
      </c>
      <c r="E57" s="104" t="s">
        <v>64</v>
      </c>
      <c r="F57" s="105">
        <v>684347</v>
      </c>
      <c r="G57" s="106">
        <v>485000</v>
      </c>
      <c r="H57" s="104" t="s">
        <v>62</v>
      </c>
      <c r="I57" s="104" t="s">
        <v>76</v>
      </c>
      <c r="J57" s="107">
        <v>45504</v>
      </c>
    </row>
    <row r="58" spans="1:10" ht="14.4">
      <c r="A58" s="104" t="s">
        <v>58</v>
      </c>
      <c r="B58" s="104" t="s">
        <v>174</v>
      </c>
      <c r="C58" s="104" t="s">
        <v>60</v>
      </c>
      <c r="D58" s="104" t="s">
        <v>61</v>
      </c>
      <c r="E58" s="104" t="s">
        <v>108</v>
      </c>
      <c r="F58" s="105">
        <v>684354</v>
      </c>
      <c r="G58" s="106">
        <v>130000</v>
      </c>
      <c r="H58" s="104" t="s">
        <v>62</v>
      </c>
      <c r="I58" s="104" t="s">
        <v>76</v>
      </c>
      <c r="J58" s="107">
        <v>45504</v>
      </c>
    </row>
    <row r="59" spans="1:10" ht="14.4">
      <c r="A59" s="104" t="s">
        <v>58</v>
      </c>
      <c r="B59" s="104" t="s">
        <v>174</v>
      </c>
      <c r="C59" s="104" t="s">
        <v>60</v>
      </c>
      <c r="D59" s="104" t="s">
        <v>61</v>
      </c>
      <c r="E59" s="104" t="s">
        <v>64</v>
      </c>
      <c r="F59" s="105">
        <v>683970</v>
      </c>
      <c r="G59" s="106">
        <v>327000</v>
      </c>
      <c r="H59" s="104" t="s">
        <v>62</v>
      </c>
      <c r="I59" s="104" t="s">
        <v>76</v>
      </c>
      <c r="J59" s="107">
        <v>45492</v>
      </c>
    </row>
    <row r="60" spans="1:10" ht="14.4">
      <c r="A60" s="104" t="s">
        <v>58</v>
      </c>
      <c r="B60" s="104" t="s">
        <v>174</v>
      </c>
      <c r="C60" s="104" t="s">
        <v>60</v>
      </c>
      <c r="D60" s="104" t="s">
        <v>98</v>
      </c>
      <c r="E60" s="104" t="s">
        <v>64</v>
      </c>
      <c r="F60" s="105">
        <v>683977</v>
      </c>
      <c r="G60" s="106">
        <v>344900</v>
      </c>
      <c r="H60" s="104" t="s">
        <v>62</v>
      </c>
      <c r="I60" s="104" t="s">
        <v>76</v>
      </c>
      <c r="J60" s="107">
        <v>45492</v>
      </c>
    </row>
    <row r="61" spans="1:10" ht="14.4">
      <c r="A61" s="104" t="s">
        <v>58</v>
      </c>
      <c r="B61" s="104" t="s">
        <v>174</v>
      </c>
      <c r="C61" s="104" t="s">
        <v>60</v>
      </c>
      <c r="D61" s="104" t="s">
        <v>61</v>
      </c>
      <c r="E61" s="104" t="s">
        <v>108</v>
      </c>
      <c r="F61" s="105">
        <v>683980</v>
      </c>
      <c r="G61" s="106">
        <v>335000</v>
      </c>
      <c r="H61" s="104" t="s">
        <v>62</v>
      </c>
      <c r="I61" s="104" t="s">
        <v>76</v>
      </c>
      <c r="J61" s="107">
        <v>45492</v>
      </c>
    </row>
    <row r="62" spans="1:10" ht="14.4">
      <c r="A62" s="104" t="s">
        <v>58</v>
      </c>
      <c r="B62" s="104" t="s">
        <v>174</v>
      </c>
      <c r="C62" s="104" t="s">
        <v>60</v>
      </c>
      <c r="D62" s="104" t="s">
        <v>61</v>
      </c>
      <c r="E62" s="104" t="s">
        <v>64</v>
      </c>
      <c r="F62" s="105">
        <v>684065</v>
      </c>
      <c r="G62" s="106">
        <v>475000</v>
      </c>
      <c r="H62" s="104" t="s">
        <v>62</v>
      </c>
      <c r="I62" s="104" t="s">
        <v>76</v>
      </c>
      <c r="J62" s="107">
        <v>45496</v>
      </c>
    </row>
    <row r="63" spans="1:10" ht="14.4">
      <c r="A63" s="104" t="s">
        <v>58</v>
      </c>
      <c r="B63" s="104" t="s">
        <v>174</v>
      </c>
      <c r="C63" s="104" t="s">
        <v>60</v>
      </c>
      <c r="D63" s="104" t="s">
        <v>61</v>
      </c>
      <c r="E63" s="104" t="s">
        <v>64</v>
      </c>
      <c r="F63" s="105">
        <v>684067</v>
      </c>
      <c r="G63" s="106">
        <v>435000</v>
      </c>
      <c r="H63" s="104" t="s">
        <v>62</v>
      </c>
      <c r="I63" s="104" t="s">
        <v>76</v>
      </c>
      <c r="J63" s="107">
        <v>45496</v>
      </c>
    </row>
    <row r="64" spans="1:10" ht="14.4">
      <c r="A64" s="104" t="s">
        <v>58</v>
      </c>
      <c r="B64" s="104" t="s">
        <v>174</v>
      </c>
      <c r="C64" s="104" t="s">
        <v>60</v>
      </c>
      <c r="D64" s="104" t="s">
        <v>61</v>
      </c>
      <c r="E64" s="104" t="s">
        <v>108</v>
      </c>
      <c r="F64" s="105">
        <v>684214</v>
      </c>
      <c r="G64" s="106">
        <v>269900</v>
      </c>
      <c r="H64" s="104" t="s">
        <v>62</v>
      </c>
      <c r="I64" s="104" t="s">
        <v>76</v>
      </c>
      <c r="J64" s="107">
        <v>45499</v>
      </c>
    </row>
    <row r="65" spans="1:10" ht="14.4">
      <c r="A65" s="104" t="s">
        <v>58</v>
      </c>
      <c r="B65" s="104" t="s">
        <v>174</v>
      </c>
      <c r="C65" s="104" t="s">
        <v>73</v>
      </c>
      <c r="D65" s="104" t="s">
        <v>75</v>
      </c>
      <c r="E65" s="104" t="s">
        <v>64</v>
      </c>
      <c r="F65" s="105">
        <v>683717</v>
      </c>
      <c r="G65" s="106">
        <v>445000</v>
      </c>
      <c r="H65" s="104" t="s">
        <v>62</v>
      </c>
      <c r="I65" s="104" t="s">
        <v>76</v>
      </c>
      <c r="J65" s="107">
        <v>45485</v>
      </c>
    </row>
    <row r="66" spans="1:10" ht="14.4">
      <c r="A66" s="104" t="s">
        <v>58</v>
      </c>
      <c r="B66" s="104" t="s">
        <v>174</v>
      </c>
      <c r="C66" s="104" t="s">
        <v>60</v>
      </c>
      <c r="D66" s="104" t="s">
        <v>98</v>
      </c>
      <c r="E66" s="104" t="s">
        <v>64</v>
      </c>
      <c r="F66" s="105">
        <v>684216</v>
      </c>
      <c r="G66" s="106">
        <v>230000</v>
      </c>
      <c r="H66" s="104" t="s">
        <v>62</v>
      </c>
      <c r="I66" s="104" t="s">
        <v>76</v>
      </c>
      <c r="J66" s="107">
        <v>45499</v>
      </c>
    </row>
    <row r="67" spans="1:10" ht="14.4">
      <c r="A67" s="104" t="s">
        <v>58</v>
      </c>
      <c r="B67" s="104" t="s">
        <v>174</v>
      </c>
      <c r="C67" s="104" t="s">
        <v>60</v>
      </c>
      <c r="D67" s="104" t="s">
        <v>61</v>
      </c>
      <c r="E67" s="104" t="s">
        <v>59</v>
      </c>
      <c r="F67" s="105">
        <v>684224</v>
      </c>
      <c r="G67" s="106">
        <v>30000</v>
      </c>
      <c r="H67" s="104" t="s">
        <v>62</v>
      </c>
      <c r="I67" s="104" t="s">
        <v>76</v>
      </c>
      <c r="J67" s="107">
        <v>45499</v>
      </c>
    </row>
    <row r="68" spans="1:10" ht="14.4">
      <c r="A68" s="104" t="s">
        <v>58</v>
      </c>
      <c r="B68" s="104" t="s">
        <v>174</v>
      </c>
      <c r="C68" s="104" t="s">
        <v>73</v>
      </c>
      <c r="D68" s="104" t="s">
        <v>75</v>
      </c>
      <c r="E68" s="104" t="s">
        <v>64</v>
      </c>
      <c r="F68" s="105">
        <v>684277</v>
      </c>
      <c r="G68" s="106">
        <v>550000</v>
      </c>
      <c r="H68" s="104" t="s">
        <v>62</v>
      </c>
      <c r="I68" s="104" t="s">
        <v>76</v>
      </c>
      <c r="J68" s="107">
        <v>45503</v>
      </c>
    </row>
    <row r="69" spans="1:10" ht="14.4">
      <c r="A69" s="104" t="s">
        <v>58</v>
      </c>
      <c r="B69" s="104" t="s">
        <v>174</v>
      </c>
      <c r="C69" s="104" t="s">
        <v>60</v>
      </c>
      <c r="D69" s="104" t="s">
        <v>61</v>
      </c>
      <c r="E69" s="104" t="s">
        <v>64</v>
      </c>
      <c r="F69" s="105">
        <v>684225</v>
      </c>
      <c r="G69" s="106">
        <v>160000</v>
      </c>
      <c r="H69" s="104" t="s">
        <v>62</v>
      </c>
      <c r="I69" s="104" t="s">
        <v>76</v>
      </c>
      <c r="J69" s="107">
        <v>45499</v>
      </c>
    </row>
    <row r="70" spans="1:10" ht="14.4">
      <c r="A70" s="104" t="s">
        <v>58</v>
      </c>
      <c r="B70" s="104" t="s">
        <v>174</v>
      </c>
      <c r="C70" s="104" t="s">
        <v>60</v>
      </c>
      <c r="D70" s="104" t="s">
        <v>61</v>
      </c>
      <c r="E70" s="104" t="s">
        <v>64</v>
      </c>
      <c r="F70" s="105">
        <v>683710</v>
      </c>
      <c r="G70" s="106">
        <v>235000</v>
      </c>
      <c r="H70" s="104" t="s">
        <v>62</v>
      </c>
      <c r="I70" s="104" t="s">
        <v>76</v>
      </c>
      <c r="J70" s="107">
        <v>45484</v>
      </c>
    </row>
    <row r="71" spans="1:10" ht="14.4">
      <c r="A71" s="104" t="s">
        <v>58</v>
      </c>
      <c r="B71" s="104" t="s">
        <v>174</v>
      </c>
      <c r="C71" s="104" t="s">
        <v>68</v>
      </c>
      <c r="D71" s="104" t="s">
        <v>69</v>
      </c>
      <c r="E71" s="104" t="s">
        <v>59</v>
      </c>
      <c r="F71" s="105">
        <v>683700</v>
      </c>
      <c r="G71" s="106">
        <v>30000</v>
      </c>
      <c r="H71" s="104" t="s">
        <v>62</v>
      </c>
      <c r="I71" s="104" t="s">
        <v>76</v>
      </c>
      <c r="J71" s="107">
        <v>45484</v>
      </c>
    </row>
    <row r="72" spans="1:10" ht="14.4">
      <c r="A72" s="104" t="s">
        <v>58</v>
      </c>
      <c r="B72" s="104" t="s">
        <v>174</v>
      </c>
      <c r="C72" s="104" t="s">
        <v>60</v>
      </c>
      <c r="D72" s="104" t="s">
        <v>61</v>
      </c>
      <c r="E72" s="104" t="s">
        <v>59</v>
      </c>
      <c r="F72" s="105">
        <v>683699</v>
      </c>
      <c r="G72" s="106">
        <v>115000</v>
      </c>
      <c r="H72" s="104" t="s">
        <v>62</v>
      </c>
      <c r="I72" s="104" t="s">
        <v>76</v>
      </c>
      <c r="J72" s="107">
        <v>45484</v>
      </c>
    </row>
    <row r="73" spans="1:10" ht="14.4">
      <c r="A73" s="104" t="s">
        <v>58</v>
      </c>
      <c r="B73" s="104" t="s">
        <v>174</v>
      </c>
      <c r="C73" s="104" t="s">
        <v>94</v>
      </c>
      <c r="D73" s="104" t="s">
        <v>101</v>
      </c>
      <c r="E73" s="104" t="s">
        <v>64</v>
      </c>
      <c r="F73" s="105">
        <v>683692</v>
      </c>
      <c r="G73" s="106">
        <v>300000</v>
      </c>
      <c r="H73" s="104" t="s">
        <v>62</v>
      </c>
      <c r="I73" s="104" t="s">
        <v>76</v>
      </c>
      <c r="J73" s="107">
        <v>45484</v>
      </c>
    </row>
    <row r="74" spans="1:10" ht="14.4">
      <c r="A74" s="104" t="s">
        <v>58</v>
      </c>
      <c r="B74" s="104" t="s">
        <v>174</v>
      </c>
      <c r="C74" s="104" t="s">
        <v>60</v>
      </c>
      <c r="D74" s="104" t="s">
        <v>61</v>
      </c>
      <c r="E74" s="104" t="s">
        <v>59</v>
      </c>
      <c r="F74" s="105">
        <v>683680</v>
      </c>
      <c r="G74" s="106">
        <v>23000</v>
      </c>
      <c r="H74" s="104" t="s">
        <v>62</v>
      </c>
      <c r="I74" s="104" t="s">
        <v>76</v>
      </c>
      <c r="J74" s="107">
        <v>45483</v>
      </c>
    </row>
    <row r="75" spans="1:10" ht="14.4">
      <c r="A75" s="104" t="s">
        <v>58</v>
      </c>
      <c r="B75" s="104" t="s">
        <v>174</v>
      </c>
      <c r="C75" s="104" t="s">
        <v>60</v>
      </c>
      <c r="D75" s="104" t="s">
        <v>61</v>
      </c>
      <c r="E75" s="104" t="s">
        <v>108</v>
      </c>
      <c r="F75" s="105">
        <v>684370</v>
      </c>
      <c r="G75" s="106">
        <v>310000</v>
      </c>
      <c r="H75" s="104" t="s">
        <v>62</v>
      </c>
      <c r="I75" s="104" t="s">
        <v>76</v>
      </c>
      <c r="J75" s="107">
        <v>45504</v>
      </c>
    </row>
    <row r="76" spans="1:10" ht="14.4">
      <c r="A76" s="104" t="s">
        <v>58</v>
      </c>
      <c r="B76" s="104" t="s">
        <v>174</v>
      </c>
      <c r="C76" s="104" t="s">
        <v>60</v>
      </c>
      <c r="D76" s="104" t="s">
        <v>61</v>
      </c>
      <c r="E76" s="104" t="s">
        <v>64</v>
      </c>
      <c r="F76" s="105">
        <v>683674</v>
      </c>
      <c r="G76" s="106">
        <v>499900</v>
      </c>
      <c r="H76" s="104" t="s">
        <v>62</v>
      </c>
      <c r="I76" s="104" t="s">
        <v>76</v>
      </c>
      <c r="J76" s="107">
        <v>45483</v>
      </c>
    </row>
    <row r="77" spans="1:10" ht="14.4">
      <c r="A77" s="104" t="s">
        <v>58</v>
      </c>
      <c r="B77" s="104" t="s">
        <v>174</v>
      </c>
      <c r="C77" s="104" t="s">
        <v>60</v>
      </c>
      <c r="D77" s="104" t="s">
        <v>98</v>
      </c>
      <c r="E77" s="104" t="s">
        <v>64</v>
      </c>
      <c r="F77" s="105">
        <v>684373</v>
      </c>
      <c r="G77" s="106">
        <v>449900</v>
      </c>
      <c r="H77" s="104" t="s">
        <v>62</v>
      </c>
      <c r="I77" s="104" t="s">
        <v>76</v>
      </c>
      <c r="J77" s="107">
        <v>45504</v>
      </c>
    </row>
    <row r="78" spans="1:10" ht="14.4">
      <c r="A78" s="104" t="s">
        <v>58</v>
      </c>
      <c r="B78" s="104" t="s">
        <v>174</v>
      </c>
      <c r="C78" s="104" t="s">
        <v>60</v>
      </c>
      <c r="D78" s="104" t="s">
        <v>61</v>
      </c>
      <c r="E78" s="104" t="s">
        <v>64</v>
      </c>
      <c r="F78" s="105">
        <v>684273</v>
      </c>
      <c r="G78" s="106">
        <v>230000</v>
      </c>
      <c r="H78" s="104" t="s">
        <v>62</v>
      </c>
      <c r="I78" s="104" t="s">
        <v>76</v>
      </c>
      <c r="J78" s="107">
        <v>45502</v>
      </c>
    </row>
    <row r="79" spans="1:10" ht="14.4">
      <c r="A79" s="104" t="s">
        <v>58</v>
      </c>
      <c r="B79" s="104" t="s">
        <v>174</v>
      </c>
      <c r="C79" s="104" t="s">
        <v>60</v>
      </c>
      <c r="D79" s="104" t="s">
        <v>61</v>
      </c>
      <c r="E79" s="104" t="s">
        <v>108</v>
      </c>
      <c r="F79" s="105">
        <v>683671</v>
      </c>
      <c r="G79" s="106">
        <v>312000</v>
      </c>
      <c r="H79" s="104" t="s">
        <v>62</v>
      </c>
      <c r="I79" s="104" t="s">
        <v>76</v>
      </c>
      <c r="J79" s="107">
        <v>45483</v>
      </c>
    </row>
    <row r="80" spans="1:10" ht="14.4">
      <c r="A80" s="104" t="s">
        <v>58</v>
      </c>
      <c r="B80" s="104" t="s">
        <v>174</v>
      </c>
      <c r="C80" s="104" t="s">
        <v>68</v>
      </c>
      <c r="D80" s="104" t="s">
        <v>69</v>
      </c>
      <c r="E80" s="104" t="s">
        <v>59</v>
      </c>
      <c r="F80" s="105">
        <v>683664</v>
      </c>
      <c r="G80" s="106">
        <v>200000</v>
      </c>
      <c r="H80" s="104" t="s">
        <v>62</v>
      </c>
      <c r="I80" s="104" t="s">
        <v>76</v>
      </c>
      <c r="J80" s="107">
        <v>45483</v>
      </c>
    </row>
    <row r="81" spans="1:10" ht="14.4">
      <c r="A81" s="104" t="s">
        <v>58</v>
      </c>
      <c r="B81" s="104" t="s">
        <v>174</v>
      </c>
      <c r="C81" s="104" t="s">
        <v>60</v>
      </c>
      <c r="D81" s="104" t="s">
        <v>61</v>
      </c>
      <c r="E81" s="104" t="s">
        <v>108</v>
      </c>
      <c r="F81" s="105">
        <v>683735</v>
      </c>
      <c r="G81" s="106">
        <v>350000</v>
      </c>
      <c r="H81" s="104" t="s">
        <v>62</v>
      </c>
      <c r="I81" s="104" t="s">
        <v>76</v>
      </c>
      <c r="J81" s="107">
        <v>45485</v>
      </c>
    </row>
    <row r="82" spans="1:10" ht="14.4">
      <c r="A82" s="104" t="s">
        <v>58</v>
      </c>
      <c r="B82" s="104" t="s">
        <v>174</v>
      </c>
      <c r="C82" s="104" t="s">
        <v>60</v>
      </c>
      <c r="D82" s="104" t="s">
        <v>99</v>
      </c>
      <c r="E82" s="104" t="s">
        <v>64</v>
      </c>
      <c r="F82" s="105">
        <v>684115</v>
      </c>
      <c r="G82" s="106">
        <v>645000</v>
      </c>
      <c r="H82" s="104" t="s">
        <v>62</v>
      </c>
      <c r="I82" s="104" t="s">
        <v>76</v>
      </c>
      <c r="J82" s="107">
        <v>45497</v>
      </c>
    </row>
    <row r="83" spans="1:10" ht="14.4">
      <c r="A83" s="104" t="s">
        <v>58</v>
      </c>
      <c r="B83" s="104" t="s">
        <v>174</v>
      </c>
      <c r="C83" s="104" t="s">
        <v>60</v>
      </c>
      <c r="D83" s="104" t="s">
        <v>61</v>
      </c>
      <c r="E83" s="104" t="s">
        <v>64</v>
      </c>
      <c r="F83" s="105">
        <v>683553</v>
      </c>
      <c r="G83" s="106">
        <v>380000</v>
      </c>
      <c r="H83" s="104" t="s">
        <v>62</v>
      </c>
      <c r="I83" s="104" t="s">
        <v>76</v>
      </c>
      <c r="J83" s="107">
        <v>45478</v>
      </c>
    </row>
    <row r="84" spans="1:10" ht="14.4">
      <c r="A84" s="104" t="s">
        <v>58</v>
      </c>
      <c r="B84" s="104" t="s">
        <v>174</v>
      </c>
      <c r="C84" s="104" t="s">
        <v>60</v>
      </c>
      <c r="D84" s="104" t="s">
        <v>98</v>
      </c>
      <c r="E84" s="104" t="s">
        <v>64</v>
      </c>
      <c r="F84" s="105">
        <v>683573</v>
      </c>
      <c r="G84" s="106">
        <v>335000</v>
      </c>
      <c r="H84" s="104" t="s">
        <v>62</v>
      </c>
      <c r="I84" s="104" t="s">
        <v>76</v>
      </c>
      <c r="J84" s="107">
        <v>45478</v>
      </c>
    </row>
    <row r="85" spans="1:10" ht="14.4">
      <c r="A85" s="104" t="s">
        <v>58</v>
      </c>
      <c r="B85" s="104" t="s">
        <v>174</v>
      </c>
      <c r="C85" s="104" t="s">
        <v>60</v>
      </c>
      <c r="D85" s="104" t="s">
        <v>99</v>
      </c>
      <c r="E85" s="104" t="s">
        <v>64</v>
      </c>
      <c r="F85" s="105">
        <v>683602</v>
      </c>
      <c r="G85" s="106">
        <v>413784</v>
      </c>
      <c r="H85" s="104" t="s">
        <v>62</v>
      </c>
      <c r="I85" s="104" t="s">
        <v>76</v>
      </c>
      <c r="J85" s="107">
        <v>45481</v>
      </c>
    </row>
    <row r="86" spans="1:10" ht="14.4">
      <c r="A86" s="104" t="s">
        <v>58</v>
      </c>
      <c r="B86" s="104" t="s">
        <v>174</v>
      </c>
      <c r="C86" s="104" t="s">
        <v>65</v>
      </c>
      <c r="D86" s="104" t="s">
        <v>102</v>
      </c>
      <c r="E86" s="104" t="s">
        <v>64</v>
      </c>
      <c r="F86" s="105">
        <v>683610</v>
      </c>
      <c r="G86" s="106">
        <v>265000</v>
      </c>
      <c r="H86" s="104" t="s">
        <v>62</v>
      </c>
      <c r="I86" s="104" t="s">
        <v>76</v>
      </c>
      <c r="J86" s="107">
        <v>45482</v>
      </c>
    </row>
    <row r="87" spans="1:10" ht="14.4">
      <c r="A87" s="104" t="s">
        <v>58</v>
      </c>
      <c r="B87" s="104" t="s">
        <v>174</v>
      </c>
      <c r="C87" s="104" t="s">
        <v>68</v>
      </c>
      <c r="D87" s="104" t="s">
        <v>69</v>
      </c>
      <c r="E87" s="104" t="s">
        <v>108</v>
      </c>
      <c r="F87" s="105">
        <v>683750</v>
      </c>
      <c r="G87" s="106">
        <v>140000</v>
      </c>
      <c r="H87" s="104" t="s">
        <v>62</v>
      </c>
      <c r="I87" s="104" t="s">
        <v>76</v>
      </c>
      <c r="J87" s="107">
        <v>45488</v>
      </c>
    </row>
    <row r="88" spans="1:10" ht="14.4">
      <c r="A88" s="104" t="s">
        <v>58</v>
      </c>
      <c r="B88" s="104" t="s">
        <v>174</v>
      </c>
      <c r="C88" s="104" t="s">
        <v>70</v>
      </c>
      <c r="D88" s="104" t="s">
        <v>71</v>
      </c>
      <c r="E88" s="104" t="s">
        <v>59</v>
      </c>
      <c r="F88" s="105">
        <v>683615</v>
      </c>
      <c r="G88" s="106">
        <v>115000</v>
      </c>
      <c r="H88" s="104" t="s">
        <v>62</v>
      </c>
      <c r="I88" s="104" t="s">
        <v>76</v>
      </c>
      <c r="J88" s="107">
        <v>45482</v>
      </c>
    </row>
    <row r="89" spans="1:10" ht="14.4">
      <c r="A89" s="104" t="s">
        <v>58</v>
      </c>
      <c r="B89" s="104" t="s">
        <v>174</v>
      </c>
      <c r="C89" s="104" t="s">
        <v>70</v>
      </c>
      <c r="D89" s="104" t="s">
        <v>71</v>
      </c>
      <c r="E89" s="104" t="s">
        <v>64</v>
      </c>
      <c r="F89" s="105">
        <v>683426</v>
      </c>
      <c r="G89" s="106">
        <v>520000</v>
      </c>
      <c r="H89" s="104" t="s">
        <v>62</v>
      </c>
      <c r="I89" s="104" t="s">
        <v>76</v>
      </c>
      <c r="J89" s="107">
        <v>45474</v>
      </c>
    </row>
    <row r="90" spans="1:10" ht="14.4">
      <c r="A90" s="104" t="s">
        <v>58</v>
      </c>
      <c r="B90" s="104" t="s">
        <v>174</v>
      </c>
      <c r="C90" s="104" t="s">
        <v>68</v>
      </c>
      <c r="D90" s="104" t="s">
        <v>69</v>
      </c>
      <c r="E90" s="104" t="s">
        <v>67</v>
      </c>
      <c r="F90" s="105">
        <v>683425</v>
      </c>
      <c r="G90" s="106">
        <v>440000</v>
      </c>
      <c r="H90" s="104" t="s">
        <v>62</v>
      </c>
      <c r="I90" s="104" t="s">
        <v>76</v>
      </c>
      <c r="J90" s="107">
        <v>45474</v>
      </c>
    </row>
    <row r="91" spans="1:10" ht="14.4">
      <c r="A91" s="104" t="s">
        <v>58</v>
      </c>
      <c r="B91" s="104" t="s">
        <v>174</v>
      </c>
      <c r="C91" s="104" t="s">
        <v>131</v>
      </c>
      <c r="D91" s="104" t="s">
        <v>132</v>
      </c>
      <c r="E91" s="104" t="s">
        <v>64</v>
      </c>
      <c r="F91" s="105">
        <v>684331</v>
      </c>
      <c r="G91" s="106">
        <v>850000</v>
      </c>
      <c r="H91" s="104" t="s">
        <v>62</v>
      </c>
      <c r="I91" s="104" t="s">
        <v>76</v>
      </c>
      <c r="J91" s="107">
        <v>45504</v>
      </c>
    </row>
    <row r="92" spans="1:10" ht="14.4">
      <c r="A92" s="104" t="s">
        <v>58</v>
      </c>
      <c r="B92" s="104" t="s">
        <v>174</v>
      </c>
      <c r="C92" s="104" t="s">
        <v>60</v>
      </c>
      <c r="D92" s="104" t="s">
        <v>61</v>
      </c>
      <c r="E92" s="104" t="s">
        <v>59</v>
      </c>
      <c r="F92" s="105">
        <v>683416</v>
      </c>
      <c r="G92" s="106">
        <v>22000</v>
      </c>
      <c r="H92" s="104" t="s">
        <v>62</v>
      </c>
      <c r="I92" s="104" t="s">
        <v>76</v>
      </c>
      <c r="J92" s="107">
        <v>45474</v>
      </c>
    </row>
    <row r="93" spans="1:10" ht="14.4">
      <c r="A93" s="104" t="s">
        <v>58</v>
      </c>
      <c r="B93" s="104" t="s">
        <v>174</v>
      </c>
      <c r="C93" s="104" t="s">
        <v>65</v>
      </c>
      <c r="D93" s="104" t="s">
        <v>102</v>
      </c>
      <c r="E93" s="104" t="s">
        <v>64</v>
      </c>
      <c r="F93" s="105">
        <v>684335</v>
      </c>
      <c r="G93" s="106">
        <v>65000</v>
      </c>
      <c r="H93" s="104" t="s">
        <v>62</v>
      </c>
      <c r="I93" s="104" t="s">
        <v>76</v>
      </c>
      <c r="J93" s="107">
        <v>45504</v>
      </c>
    </row>
    <row r="94" spans="1:10" ht="14.4">
      <c r="A94" s="104" t="s">
        <v>58</v>
      </c>
      <c r="B94" s="104" t="s">
        <v>174</v>
      </c>
      <c r="C94" s="104" t="s">
        <v>65</v>
      </c>
      <c r="D94" s="104" t="s">
        <v>102</v>
      </c>
      <c r="E94" s="104" t="s">
        <v>64</v>
      </c>
      <c r="F94" s="105">
        <v>684111</v>
      </c>
      <c r="G94" s="106">
        <v>387700</v>
      </c>
      <c r="H94" s="104" t="s">
        <v>62</v>
      </c>
      <c r="I94" s="104" t="s">
        <v>76</v>
      </c>
      <c r="J94" s="107">
        <v>45497</v>
      </c>
    </row>
    <row r="95" spans="1:10" ht="14.4">
      <c r="A95" s="104" t="s">
        <v>58</v>
      </c>
      <c r="B95" s="104" t="s">
        <v>174</v>
      </c>
      <c r="C95" s="104" t="s">
        <v>73</v>
      </c>
      <c r="D95" s="104" t="s">
        <v>75</v>
      </c>
      <c r="E95" s="104" t="s">
        <v>64</v>
      </c>
      <c r="F95" s="105">
        <v>683456</v>
      </c>
      <c r="G95" s="106">
        <v>439000</v>
      </c>
      <c r="H95" s="104" t="s">
        <v>76</v>
      </c>
      <c r="I95" s="104" t="s">
        <v>76</v>
      </c>
      <c r="J95" s="107">
        <v>45474</v>
      </c>
    </row>
    <row r="96" spans="1:10" ht="14.4">
      <c r="A96" s="104" t="s">
        <v>58</v>
      </c>
      <c r="B96" s="104" t="s">
        <v>174</v>
      </c>
      <c r="C96" s="104" t="s">
        <v>60</v>
      </c>
      <c r="D96" s="104" t="s">
        <v>61</v>
      </c>
      <c r="E96" s="104" t="s">
        <v>64</v>
      </c>
      <c r="F96" s="105">
        <v>684019</v>
      </c>
      <c r="G96" s="106">
        <v>260000</v>
      </c>
      <c r="H96" s="104" t="s">
        <v>62</v>
      </c>
      <c r="I96" s="104" t="s">
        <v>76</v>
      </c>
      <c r="J96" s="107">
        <v>45495</v>
      </c>
    </row>
    <row r="97" spans="1:10" ht="14.4">
      <c r="A97" s="104" t="s">
        <v>58</v>
      </c>
      <c r="B97" s="104" t="s">
        <v>174</v>
      </c>
      <c r="C97" s="104" t="s">
        <v>60</v>
      </c>
      <c r="D97" s="104" t="s">
        <v>61</v>
      </c>
      <c r="E97" s="104" t="s">
        <v>59</v>
      </c>
      <c r="F97" s="105">
        <v>683871</v>
      </c>
      <c r="G97" s="106">
        <v>111750</v>
      </c>
      <c r="H97" s="104" t="s">
        <v>62</v>
      </c>
      <c r="I97" s="104" t="s">
        <v>76</v>
      </c>
      <c r="J97" s="107">
        <v>45490</v>
      </c>
    </row>
    <row r="98" spans="1:10" ht="14.4">
      <c r="A98" s="104" t="s">
        <v>58</v>
      </c>
      <c r="B98" s="104" t="s">
        <v>174</v>
      </c>
      <c r="C98" s="104" t="s">
        <v>60</v>
      </c>
      <c r="D98" s="104" t="s">
        <v>61</v>
      </c>
      <c r="E98" s="104" t="s">
        <v>64</v>
      </c>
      <c r="F98" s="105">
        <v>684205</v>
      </c>
      <c r="G98" s="106">
        <v>350000</v>
      </c>
      <c r="H98" s="104" t="s">
        <v>62</v>
      </c>
      <c r="I98" s="104" t="s">
        <v>76</v>
      </c>
      <c r="J98" s="107">
        <v>45499</v>
      </c>
    </row>
    <row r="99" spans="1:10" ht="14.4">
      <c r="A99" s="104" t="s">
        <v>58</v>
      </c>
      <c r="B99" s="104" t="s">
        <v>174</v>
      </c>
      <c r="C99" s="104" t="s">
        <v>73</v>
      </c>
      <c r="D99" s="104" t="s">
        <v>75</v>
      </c>
      <c r="E99" s="104" t="s">
        <v>64</v>
      </c>
      <c r="F99" s="105">
        <v>684204</v>
      </c>
      <c r="G99" s="106">
        <v>240900</v>
      </c>
      <c r="H99" s="104" t="s">
        <v>62</v>
      </c>
      <c r="I99" s="104" t="s">
        <v>76</v>
      </c>
      <c r="J99" s="107">
        <v>45499</v>
      </c>
    </row>
    <row r="100" spans="1:10" ht="14.4">
      <c r="A100" s="104" t="s">
        <v>58</v>
      </c>
      <c r="B100" s="104" t="s">
        <v>174</v>
      </c>
      <c r="C100" s="104" t="s">
        <v>65</v>
      </c>
      <c r="D100" s="104" t="s">
        <v>102</v>
      </c>
      <c r="E100" s="104" t="s">
        <v>64</v>
      </c>
      <c r="F100" s="105">
        <v>683820</v>
      </c>
      <c r="G100" s="106">
        <v>340000</v>
      </c>
      <c r="H100" s="104" t="s">
        <v>62</v>
      </c>
      <c r="I100" s="104" t="s">
        <v>76</v>
      </c>
      <c r="J100" s="107">
        <v>45489</v>
      </c>
    </row>
    <row r="101" spans="1:10" ht="14.4">
      <c r="A101" s="104" t="s">
        <v>58</v>
      </c>
      <c r="B101" s="104" t="s">
        <v>174</v>
      </c>
      <c r="C101" s="104" t="s">
        <v>65</v>
      </c>
      <c r="D101" s="104" t="s">
        <v>126</v>
      </c>
      <c r="E101" s="104" t="s">
        <v>59</v>
      </c>
      <c r="F101" s="105">
        <v>684187</v>
      </c>
      <c r="G101" s="106">
        <v>29236</v>
      </c>
      <c r="H101" s="104" t="s">
        <v>62</v>
      </c>
      <c r="I101" s="104" t="s">
        <v>76</v>
      </c>
      <c r="J101" s="107">
        <v>45499</v>
      </c>
    </row>
    <row r="102" spans="1:10" ht="14.4">
      <c r="A102" s="104" t="s">
        <v>58</v>
      </c>
      <c r="B102" s="104" t="s">
        <v>174</v>
      </c>
      <c r="C102" s="104" t="s">
        <v>60</v>
      </c>
      <c r="D102" s="104" t="s">
        <v>125</v>
      </c>
      <c r="E102" s="104" t="s">
        <v>103</v>
      </c>
      <c r="F102" s="105">
        <v>684186</v>
      </c>
      <c r="G102" s="106">
        <v>2700000</v>
      </c>
      <c r="H102" s="104" t="s">
        <v>62</v>
      </c>
      <c r="I102" s="104" t="s">
        <v>76</v>
      </c>
      <c r="J102" s="107">
        <v>45499</v>
      </c>
    </row>
    <row r="103" spans="1:10" ht="14.4">
      <c r="A103" s="104" t="s">
        <v>58</v>
      </c>
      <c r="B103" s="104" t="s">
        <v>174</v>
      </c>
      <c r="C103" s="104" t="s">
        <v>68</v>
      </c>
      <c r="D103" s="104" t="s">
        <v>69</v>
      </c>
      <c r="E103" s="104" t="s">
        <v>108</v>
      </c>
      <c r="F103" s="105">
        <v>683850</v>
      </c>
      <c r="G103" s="106">
        <v>310000</v>
      </c>
      <c r="H103" s="104" t="s">
        <v>62</v>
      </c>
      <c r="I103" s="104" t="s">
        <v>76</v>
      </c>
      <c r="J103" s="107">
        <v>45490</v>
      </c>
    </row>
    <row r="104" spans="1:10" ht="14.4">
      <c r="A104" s="104" t="s">
        <v>58</v>
      </c>
      <c r="B104" s="104" t="s">
        <v>174</v>
      </c>
      <c r="C104" s="104" t="s">
        <v>60</v>
      </c>
      <c r="D104" s="104" t="s">
        <v>99</v>
      </c>
      <c r="E104" s="104" t="s">
        <v>64</v>
      </c>
      <c r="F104" s="105">
        <v>684029</v>
      </c>
      <c r="G104" s="106">
        <v>371500</v>
      </c>
      <c r="H104" s="104" t="s">
        <v>62</v>
      </c>
      <c r="I104" s="104" t="s">
        <v>76</v>
      </c>
      <c r="J104" s="107">
        <v>45495</v>
      </c>
    </row>
    <row r="105" spans="1:10" ht="14.4">
      <c r="A105" s="104" t="s">
        <v>58</v>
      </c>
      <c r="B105" s="104" t="s">
        <v>174</v>
      </c>
      <c r="C105" s="104" t="s">
        <v>73</v>
      </c>
      <c r="D105" s="104" t="s">
        <v>75</v>
      </c>
      <c r="E105" s="104" t="s">
        <v>64</v>
      </c>
      <c r="F105" s="105">
        <v>684157</v>
      </c>
      <c r="G105" s="106">
        <v>290000</v>
      </c>
      <c r="H105" s="104" t="s">
        <v>62</v>
      </c>
      <c r="I105" s="104" t="s">
        <v>76</v>
      </c>
      <c r="J105" s="107">
        <v>45498</v>
      </c>
    </row>
    <row r="106" spans="1:10" ht="14.4">
      <c r="A106" s="104" t="s">
        <v>58</v>
      </c>
      <c r="B106" s="104" t="s">
        <v>174</v>
      </c>
      <c r="C106" s="104" t="s">
        <v>73</v>
      </c>
      <c r="D106" s="104" t="s">
        <v>75</v>
      </c>
      <c r="E106" s="104" t="s">
        <v>64</v>
      </c>
      <c r="F106" s="105">
        <v>684013</v>
      </c>
      <c r="G106" s="106">
        <v>290000</v>
      </c>
      <c r="H106" s="104" t="s">
        <v>62</v>
      </c>
      <c r="I106" s="104" t="s">
        <v>76</v>
      </c>
      <c r="J106" s="107">
        <v>45495</v>
      </c>
    </row>
    <row r="107" spans="1:10" ht="14.4">
      <c r="A107" s="104" t="s">
        <v>58</v>
      </c>
      <c r="B107" s="104" t="s">
        <v>174</v>
      </c>
      <c r="C107" s="104" t="s">
        <v>68</v>
      </c>
      <c r="D107" s="104" t="s">
        <v>69</v>
      </c>
      <c r="E107" s="104" t="s">
        <v>64</v>
      </c>
      <c r="F107" s="105">
        <v>684150</v>
      </c>
      <c r="G107" s="106">
        <v>315000</v>
      </c>
      <c r="H107" s="104" t="s">
        <v>62</v>
      </c>
      <c r="I107" s="104" t="s">
        <v>76</v>
      </c>
      <c r="J107" s="107">
        <v>45498</v>
      </c>
    </row>
    <row r="108" spans="1:10" ht="14.4">
      <c r="A108" s="104" t="s">
        <v>58</v>
      </c>
      <c r="B108" s="104" t="s">
        <v>174</v>
      </c>
      <c r="C108" s="104" t="s">
        <v>60</v>
      </c>
      <c r="D108" s="104" t="s">
        <v>61</v>
      </c>
      <c r="E108" s="104" t="s">
        <v>59</v>
      </c>
      <c r="F108" s="105">
        <v>683919</v>
      </c>
      <c r="G108" s="106">
        <v>37000</v>
      </c>
      <c r="H108" s="104" t="s">
        <v>62</v>
      </c>
      <c r="I108" s="104" t="s">
        <v>76</v>
      </c>
      <c r="J108" s="107">
        <v>45491</v>
      </c>
    </row>
    <row r="109" spans="1:10" ht="14.4">
      <c r="A109" s="104" t="s">
        <v>58</v>
      </c>
      <c r="B109" s="104" t="s">
        <v>174</v>
      </c>
      <c r="C109" s="104" t="s">
        <v>65</v>
      </c>
      <c r="D109" s="104" t="s">
        <v>102</v>
      </c>
      <c r="E109" s="104" t="s">
        <v>59</v>
      </c>
      <c r="F109" s="105">
        <v>684140</v>
      </c>
      <c r="G109" s="106">
        <v>87500</v>
      </c>
      <c r="H109" s="104" t="s">
        <v>62</v>
      </c>
      <c r="I109" s="104" t="s">
        <v>76</v>
      </c>
      <c r="J109" s="107">
        <v>45498</v>
      </c>
    </row>
    <row r="110" spans="1:10" ht="14.4">
      <c r="A110" s="104" t="s">
        <v>58</v>
      </c>
      <c r="B110" s="104" t="s">
        <v>174</v>
      </c>
      <c r="C110" s="104" t="s">
        <v>68</v>
      </c>
      <c r="D110" s="104" t="s">
        <v>69</v>
      </c>
      <c r="E110" s="104" t="s">
        <v>108</v>
      </c>
      <c r="F110" s="105">
        <v>684127</v>
      </c>
      <c r="G110" s="106">
        <v>280000</v>
      </c>
      <c r="H110" s="104" t="s">
        <v>62</v>
      </c>
      <c r="I110" s="104" t="s">
        <v>76</v>
      </c>
      <c r="J110" s="107">
        <v>45497</v>
      </c>
    </row>
    <row r="111" spans="1:10" ht="14.4">
      <c r="A111" s="104" t="s">
        <v>58</v>
      </c>
      <c r="B111" s="104" t="s">
        <v>174</v>
      </c>
      <c r="C111" s="104" t="s">
        <v>65</v>
      </c>
      <c r="D111" s="104" t="s">
        <v>102</v>
      </c>
      <c r="E111" s="104" t="s">
        <v>64</v>
      </c>
      <c r="F111" s="105">
        <v>683952</v>
      </c>
      <c r="G111" s="106">
        <v>484000</v>
      </c>
      <c r="H111" s="104" t="s">
        <v>62</v>
      </c>
      <c r="I111" s="104" t="s">
        <v>76</v>
      </c>
      <c r="J111" s="107">
        <v>45492</v>
      </c>
    </row>
    <row r="112" spans="1:10" ht="14.4">
      <c r="A112" s="104" t="s">
        <v>63</v>
      </c>
      <c r="B112" s="104" t="s">
        <v>175</v>
      </c>
      <c r="C112" s="104" t="s">
        <v>70</v>
      </c>
      <c r="D112" s="104" t="s">
        <v>107</v>
      </c>
      <c r="E112" s="104" t="s">
        <v>64</v>
      </c>
      <c r="F112" s="105">
        <v>683620</v>
      </c>
      <c r="G112" s="106">
        <v>825000</v>
      </c>
      <c r="H112" s="104" t="s">
        <v>62</v>
      </c>
      <c r="I112" s="104" t="s">
        <v>76</v>
      </c>
      <c r="J112" s="107">
        <v>45482</v>
      </c>
    </row>
    <row r="113" spans="1:10" ht="14.4">
      <c r="A113" s="104" t="s">
        <v>63</v>
      </c>
      <c r="B113" s="104" t="s">
        <v>175</v>
      </c>
      <c r="C113" s="104" t="s">
        <v>73</v>
      </c>
      <c r="D113" s="104" t="s">
        <v>78</v>
      </c>
      <c r="E113" s="104" t="s">
        <v>64</v>
      </c>
      <c r="F113" s="105">
        <v>684104</v>
      </c>
      <c r="G113" s="106">
        <v>363000</v>
      </c>
      <c r="H113" s="104" t="s">
        <v>62</v>
      </c>
      <c r="I113" s="104" t="s">
        <v>76</v>
      </c>
      <c r="J113" s="107">
        <v>45497</v>
      </c>
    </row>
    <row r="114" spans="1:10" ht="14.4">
      <c r="A114" s="104" t="s">
        <v>63</v>
      </c>
      <c r="B114" s="104" t="s">
        <v>175</v>
      </c>
      <c r="C114" s="104" t="s">
        <v>94</v>
      </c>
      <c r="D114" s="104" t="s">
        <v>95</v>
      </c>
      <c r="E114" s="104" t="s">
        <v>67</v>
      </c>
      <c r="F114" s="105">
        <v>683551</v>
      </c>
      <c r="G114" s="106">
        <v>722500</v>
      </c>
      <c r="H114" s="104" t="s">
        <v>62</v>
      </c>
      <c r="I114" s="104" t="s">
        <v>76</v>
      </c>
      <c r="J114" s="107">
        <v>45478</v>
      </c>
    </row>
    <row r="115" spans="1:10" ht="14.4">
      <c r="A115" s="104" t="s">
        <v>63</v>
      </c>
      <c r="B115" s="104" t="s">
        <v>175</v>
      </c>
      <c r="C115" s="104" t="s">
        <v>60</v>
      </c>
      <c r="D115" s="104" t="s">
        <v>129</v>
      </c>
      <c r="E115" s="104" t="s">
        <v>103</v>
      </c>
      <c r="F115" s="105">
        <v>684313</v>
      </c>
      <c r="G115" s="106">
        <v>1100000</v>
      </c>
      <c r="H115" s="104" t="s">
        <v>62</v>
      </c>
      <c r="I115" s="104" t="s">
        <v>76</v>
      </c>
      <c r="J115" s="107">
        <v>45503</v>
      </c>
    </row>
    <row r="116" spans="1:10" ht="14.4">
      <c r="A116" s="104" t="s">
        <v>63</v>
      </c>
      <c r="B116" s="104" t="s">
        <v>175</v>
      </c>
      <c r="C116" s="104" t="s">
        <v>65</v>
      </c>
      <c r="D116" s="104" t="s">
        <v>66</v>
      </c>
      <c r="E116" s="104" t="s">
        <v>64</v>
      </c>
      <c r="F116" s="105">
        <v>683423</v>
      </c>
      <c r="G116" s="106">
        <v>275000</v>
      </c>
      <c r="H116" s="104" t="s">
        <v>62</v>
      </c>
      <c r="I116" s="104" t="s">
        <v>76</v>
      </c>
      <c r="J116" s="107">
        <v>45474</v>
      </c>
    </row>
    <row r="117" spans="1:10" ht="14.4">
      <c r="A117" s="104" t="s">
        <v>63</v>
      </c>
      <c r="B117" s="104" t="s">
        <v>175</v>
      </c>
      <c r="C117" s="104" t="s">
        <v>94</v>
      </c>
      <c r="D117" s="104" t="s">
        <v>95</v>
      </c>
      <c r="E117" s="104" t="s">
        <v>64</v>
      </c>
      <c r="F117" s="105">
        <v>683810</v>
      </c>
      <c r="G117" s="106">
        <v>532000</v>
      </c>
      <c r="H117" s="104" t="s">
        <v>62</v>
      </c>
      <c r="I117" s="104" t="s">
        <v>76</v>
      </c>
      <c r="J117" s="107">
        <v>45489</v>
      </c>
    </row>
    <row r="118" spans="1:10" ht="14.4">
      <c r="A118" s="104" t="s">
        <v>63</v>
      </c>
      <c r="B118" s="104" t="s">
        <v>175</v>
      </c>
      <c r="C118" s="104" t="s">
        <v>70</v>
      </c>
      <c r="D118" s="104" t="s">
        <v>107</v>
      </c>
      <c r="E118" s="104" t="s">
        <v>64</v>
      </c>
      <c r="F118" s="105">
        <v>683725</v>
      </c>
      <c r="G118" s="106">
        <v>400000</v>
      </c>
      <c r="H118" s="104" t="s">
        <v>62</v>
      </c>
      <c r="I118" s="104" t="s">
        <v>76</v>
      </c>
      <c r="J118" s="107">
        <v>45485</v>
      </c>
    </row>
    <row r="119" spans="1:10" ht="14.4">
      <c r="A119" s="104" t="s">
        <v>63</v>
      </c>
      <c r="B119" s="104" t="s">
        <v>175</v>
      </c>
      <c r="C119" s="104" t="s">
        <v>73</v>
      </c>
      <c r="D119" s="104" t="s">
        <v>78</v>
      </c>
      <c r="E119" s="104" t="s">
        <v>59</v>
      </c>
      <c r="F119" s="105">
        <v>683719</v>
      </c>
      <c r="G119" s="106">
        <v>67000</v>
      </c>
      <c r="H119" s="104" t="s">
        <v>62</v>
      </c>
      <c r="I119" s="104" t="s">
        <v>76</v>
      </c>
      <c r="J119" s="107">
        <v>45485</v>
      </c>
    </row>
    <row r="120" spans="1:10" ht="14.4">
      <c r="A120" s="104" t="s">
        <v>63</v>
      </c>
      <c r="B120" s="104" t="s">
        <v>175</v>
      </c>
      <c r="C120" s="104" t="s">
        <v>70</v>
      </c>
      <c r="D120" s="104" t="s">
        <v>107</v>
      </c>
      <c r="E120" s="104" t="s">
        <v>64</v>
      </c>
      <c r="F120" s="105">
        <v>684209</v>
      </c>
      <c r="G120" s="106">
        <v>950000</v>
      </c>
      <c r="H120" s="104" t="s">
        <v>62</v>
      </c>
      <c r="I120" s="104" t="s">
        <v>76</v>
      </c>
      <c r="J120" s="107">
        <v>45499</v>
      </c>
    </row>
    <row r="121" spans="1:10" ht="14.4">
      <c r="A121" s="104" t="s">
        <v>63</v>
      </c>
      <c r="B121" s="104" t="s">
        <v>175</v>
      </c>
      <c r="C121" s="104" t="s">
        <v>73</v>
      </c>
      <c r="D121" s="104" t="s">
        <v>78</v>
      </c>
      <c r="E121" s="104" t="s">
        <v>59</v>
      </c>
      <c r="F121" s="105">
        <v>683863</v>
      </c>
      <c r="G121" s="106">
        <v>34000</v>
      </c>
      <c r="H121" s="104" t="s">
        <v>62</v>
      </c>
      <c r="I121" s="104" t="s">
        <v>76</v>
      </c>
      <c r="J121" s="107">
        <v>45490</v>
      </c>
    </row>
    <row r="122" spans="1:10" ht="14.4">
      <c r="A122" s="104" t="s">
        <v>63</v>
      </c>
      <c r="B122" s="104" t="s">
        <v>175</v>
      </c>
      <c r="C122" s="104" t="s">
        <v>73</v>
      </c>
      <c r="D122" s="104" t="s">
        <v>78</v>
      </c>
      <c r="E122" s="104" t="s">
        <v>64</v>
      </c>
      <c r="F122" s="105">
        <v>683902</v>
      </c>
      <c r="G122" s="106">
        <v>385000</v>
      </c>
      <c r="H122" s="104" t="s">
        <v>62</v>
      </c>
      <c r="I122" s="104" t="s">
        <v>76</v>
      </c>
      <c r="J122" s="107">
        <v>45491</v>
      </c>
    </row>
    <row r="123" spans="1:10" ht="14.4">
      <c r="A123" s="104" t="s">
        <v>63</v>
      </c>
      <c r="B123" s="104" t="s">
        <v>175</v>
      </c>
      <c r="C123" s="104" t="s">
        <v>94</v>
      </c>
      <c r="D123" s="104" t="s">
        <v>95</v>
      </c>
      <c r="E123" s="104" t="s">
        <v>64</v>
      </c>
      <c r="F123" s="105">
        <v>683947</v>
      </c>
      <c r="G123" s="106">
        <v>366900</v>
      </c>
      <c r="H123" s="104" t="s">
        <v>76</v>
      </c>
      <c r="I123" s="104" t="s">
        <v>76</v>
      </c>
      <c r="J123" s="107">
        <v>45492</v>
      </c>
    </row>
    <row r="124" spans="1:10" ht="14.4">
      <c r="A124" s="104" t="s">
        <v>63</v>
      </c>
      <c r="B124" s="104" t="s">
        <v>175</v>
      </c>
      <c r="C124" s="104" t="s">
        <v>73</v>
      </c>
      <c r="D124" s="104" t="s">
        <v>78</v>
      </c>
      <c r="E124" s="104" t="s">
        <v>64</v>
      </c>
      <c r="F124" s="105">
        <v>683676</v>
      </c>
      <c r="G124" s="106">
        <v>450000</v>
      </c>
      <c r="H124" s="104" t="s">
        <v>62</v>
      </c>
      <c r="I124" s="104" t="s">
        <v>76</v>
      </c>
      <c r="J124" s="107">
        <v>45483</v>
      </c>
    </row>
    <row r="125" spans="1:10" ht="14.4">
      <c r="A125" s="104" t="s">
        <v>63</v>
      </c>
      <c r="B125" s="104" t="s">
        <v>175</v>
      </c>
      <c r="C125" s="104" t="s">
        <v>70</v>
      </c>
      <c r="D125" s="104" t="s">
        <v>107</v>
      </c>
      <c r="E125" s="104" t="s">
        <v>64</v>
      </c>
      <c r="F125" s="105">
        <v>683662</v>
      </c>
      <c r="G125" s="106">
        <v>380000</v>
      </c>
      <c r="H125" s="104" t="s">
        <v>62</v>
      </c>
      <c r="I125" s="104" t="s">
        <v>76</v>
      </c>
      <c r="J125" s="107">
        <v>45483</v>
      </c>
    </row>
    <row r="126" spans="1:10" ht="14.4">
      <c r="A126" s="104" t="s">
        <v>63</v>
      </c>
      <c r="B126" s="104" t="s">
        <v>175</v>
      </c>
      <c r="C126" s="104" t="s">
        <v>94</v>
      </c>
      <c r="D126" s="104" t="s">
        <v>95</v>
      </c>
      <c r="E126" s="104" t="s">
        <v>64</v>
      </c>
      <c r="F126" s="105">
        <v>683659</v>
      </c>
      <c r="G126" s="106">
        <v>400000</v>
      </c>
      <c r="H126" s="104" t="s">
        <v>62</v>
      </c>
      <c r="I126" s="104" t="s">
        <v>76</v>
      </c>
      <c r="J126" s="107">
        <v>45483</v>
      </c>
    </row>
    <row r="127" spans="1:10" ht="14.4">
      <c r="A127" s="104" t="s">
        <v>63</v>
      </c>
      <c r="B127" s="104" t="s">
        <v>175</v>
      </c>
      <c r="C127" s="104" t="s">
        <v>60</v>
      </c>
      <c r="D127" s="104" t="s">
        <v>128</v>
      </c>
      <c r="E127" s="104" t="s">
        <v>64</v>
      </c>
      <c r="F127" s="105">
        <v>684231</v>
      </c>
      <c r="G127" s="106">
        <v>330000</v>
      </c>
      <c r="H127" s="104" t="s">
        <v>62</v>
      </c>
      <c r="I127" s="104" t="s">
        <v>76</v>
      </c>
      <c r="J127" s="107">
        <v>45502</v>
      </c>
    </row>
    <row r="128" spans="1:10" ht="14.4">
      <c r="A128" s="104" t="s">
        <v>63</v>
      </c>
      <c r="B128" s="104" t="s">
        <v>175</v>
      </c>
      <c r="C128" s="104" t="s">
        <v>94</v>
      </c>
      <c r="D128" s="104" t="s">
        <v>95</v>
      </c>
      <c r="E128" s="104" t="s">
        <v>64</v>
      </c>
      <c r="F128" s="105">
        <v>683627</v>
      </c>
      <c r="G128" s="106">
        <v>650000</v>
      </c>
      <c r="H128" s="104" t="s">
        <v>62</v>
      </c>
      <c r="I128" s="104" t="s">
        <v>76</v>
      </c>
      <c r="J128" s="107">
        <v>45482</v>
      </c>
    </row>
    <row r="129" spans="1:10" ht="14.4">
      <c r="A129" s="104" t="s">
        <v>63</v>
      </c>
      <c r="B129" s="104" t="s">
        <v>175</v>
      </c>
      <c r="C129" s="104" t="s">
        <v>65</v>
      </c>
      <c r="D129" s="104" t="s">
        <v>66</v>
      </c>
      <c r="E129" s="104" t="s">
        <v>64</v>
      </c>
      <c r="F129" s="105">
        <v>683489</v>
      </c>
      <c r="G129" s="106">
        <v>373000</v>
      </c>
      <c r="H129" s="104" t="s">
        <v>62</v>
      </c>
      <c r="I129" s="104" t="s">
        <v>76</v>
      </c>
      <c r="J129" s="107">
        <v>45475</v>
      </c>
    </row>
    <row r="130" spans="1:10" ht="14.4">
      <c r="A130" s="104" t="s">
        <v>63</v>
      </c>
      <c r="B130" s="104" t="s">
        <v>175</v>
      </c>
      <c r="C130" s="104" t="s">
        <v>94</v>
      </c>
      <c r="D130" s="104" t="s">
        <v>95</v>
      </c>
      <c r="E130" s="104" t="s">
        <v>64</v>
      </c>
      <c r="F130" s="105">
        <v>684264</v>
      </c>
      <c r="G130" s="106">
        <v>395900</v>
      </c>
      <c r="H130" s="104" t="s">
        <v>76</v>
      </c>
      <c r="I130" s="104" t="s">
        <v>76</v>
      </c>
      <c r="J130" s="107">
        <v>45502</v>
      </c>
    </row>
    <row r="131" spans="1:10" ht="14.4">
      <c r="A131" s="104" t="s">
        <v>63</v>
      </c>
      <c r="B131" s="104" t="s">
        <v>175</v>
      </c>
      <c r="C131" s="104" t="s">
        <v>94</v>
      </c>
      <c r="D131" s="104" t="s">
        <v>95</v>
      </c>
      <c r="E131" s="104" t="s">
        <v>64</v>
      </c>
      <c r="F131" s="105">
        <v>684236</v>
      </c>
      <c r="G131" s="106">
        <v>360000</v>
      </c>
      <c r="H131" s="104" t="s">
        <v>62</v>
      </c>
      <c r="I131" s="104" t="s">
        <v>76</v>
      </c>
      <c r="J131" s="107">
        <v>45502</v>
      </c>
    </row>
    <row r="132" spans="1:10" ht="14.4">
      <c r="A132" s="104" t="s">
        <v>63</v>
      </c>
      <c r="B132" s="104" t="s">
        <v>175</v>
      </c>
      <c r="C132" s="104" t="s">
        <v>135</v>
      </c>
      <c r="D132" s="104" t="s">
        <v>136</v>
      </c>
      <c r="E132" s="104" t="s">
        <v>64</v>
      </c>
      <c r="F132" s="105">
        <v>684376</v>
      </c>
      <c r="G132" s="106">
        <v>285000</v>
      </c>
      <c r="H132" s="104" t="s">
        <v>62</v>
      </c>
      <c r="I132" s="104" t="s">
        <v>76</v>
      </c>
      <c r="J132" s="107">
        <v>45504</v>
      </c>
    </row>
    <row r="133" spans="1:10" ht="14.4">
      <c r="A133" s="104" t="s">
        <v>63</v>
      </c>
      <c r="B133" s="104" t="s">
        <v>175</v>
      </c>
      <c r="C133" s="104" t="s">
        <v>73</v>
      </c>
      <c r="D133" s="104" t="s">
        <v>78</v>
      </c>
      <c r="E133" s="104" t="s">
        <v>64</v>
      </c>
      <c r="F133" s="105">
        <v>683460</v>
      </c>
      <c r="G133" s="106">
        <v>622500</v>
      </c>
      <c r="H133" s="104" t="s">
        <v>62</v>
      </c>
      <c r="I133" s="104" t="s">
        <v>76</v>
      </c>
      <c r="J133" s="107">
        <v>45474</v>
      </c>
    </row>
    <row r="134" spans="1:10" ht="14.4">
      <c r="A134" s="104" t="s">
        <v>63</v>
      </c>
      <c r="B134" s="104" t="s">
        <v>175</v>
      </c>
      <c r="C134" s="104" t="s">
        <v>73</v>
      </c>
      <c r="D134" s="104" t="s">
        <v>78</v>
      </c>
      <c r="E134" s="104" t="s">
        <v>108</v>
      </c>
      <c r="F134" s="105">
        <v>683835</v>
      </c>
      <c r="G134" s="106">
        <v>275000</v>
      </c>
      <c r="H134" s="104" t="s">
        <v>62</v>
      </c>
      <c r="I134" s="104" t="s">
        <v>76</v>
      </c>
      <c r="J134" s="107">
        <v>45490</v>
      </c>
    </row>
    <row r="135" spans="1:10" ht="14.4">
      <c r="A135" s="104" t="s">
        <v>63</v>
      </c>
      <c r="B135" s="104" t="s">
        <v>175</v>
      </c>
      <c r="C135" s="104" t="s">
        <v>73</v>
      </c>
      <c r="D135" s="104" t="s">
        <v>78</v>
      </c>
      <c r="E135" s="104" t="s">
        <v>64</v>
      </c>
      <c r="F135" s="105">
        <v>683463</v>
      </c>
      <c r="G135" s="106">
        <v>308000</v>
      </c>
      <c r="H135" s="104" t="s">
        <v>62</v>
      </c>
      <c r="I135" s="104" t="s">
        <v>76</v>
      </c>
      <c r="J135" s="107">
        <v>45474</v>
      </c>
    </row>
    <row r="136" spans="1:10" ht="14.4">
      <c r="A136" s="104" t="s">
        <v>63</v>
      </c>
      <c r="B136" s="104" t="s">
        <v>175</v>
      </c>
      <c r="C136" s="104" t="s">
        <v>65</v>
      </c>
      <c r="D136" s="104" t="s">
        <v>66</v>
      </c>
      <c r="E136" s="104" t="s">
        <v>64</v>
      </c>
      <c r="F136" s="105">
        <v>683485</v>
      </c>
      <c r="G136" s="106">
        <v>415000</v>
      </c>
      <c r="H136" s="104" t="s">
        <v>62</v>
      </c>
      <c r="I136" s="104" t="s">
        <v>76</v>
      </c>
      <c r="J136" s="107">
        <v>45475</v>
      </c>
    </row>
    <row r="137" spans="1:10" ht="14.4">
      <c r="A137" s="104" t="s">
        <v>63</v>
      </c>
      <c r="B137" s="104" t="s">
        <v>175</v>
      </c>
      <c r="C137" s="104" t="s">
        <v>70</v>
      </c>
      <c r="D137" s="104" t="s">
        <v>107</v>
      </c>
      <c r="E137" s="104" t="s">
        <v>64</v>
      </c>
      <c r="F137" s="105">
        <v>683630</v>
      </c>
      <c r="G137" s="106">
        <v>430000</v>
      </c>
      <c r="H137" s="104" t="s">
        <v>62</v>
      </c>
      <c r="I137" s="104" t="s">
        <v>76</v>
      </c>
      <c r="J137" s="107">
        <v>45482</v>
      </c>
    </row>
    <row r="138" spans="1:10" ht="14.4">
      <c r="A138" s="104" t="s">
        <v>79</v>
      </c>
      <c r="B138" s="104" t="s">
        <v>176</v>
      </c>
      <c r="C138" s="104" t="s">
        <v>114</v>
      </c>
      <c r="D138" s="104" t="s">
        <v>123</v>
      </c>
      <c r="E138" s="104" t="s">
        <v>64</v>
      </c>
      <c r="F138" s="105">
        <v>684043</v>
      </c>
      <c r="G138" s="106">
        <v>417000</v>
      </c>
      <c r="H138" s="104" t="s">
        <v>62</v>
      </c>
      <c r="I138" s="104" t="s">
        <v>76</v>
      </c>
      <c r="J138" s="107">
        <v>45496</v>
      </c>
    </row>
    <row r="139" spans="1:10" ht="14.4">
      <c r="A139" s="104" t="s">
        <v>79</v>
      </c>
      <c r="B139" s="104" t="s">
        <v>176</v>
      </c>
      <c r="C139" s="104" t="s">
        <v>80</v>
      </c>
      <c r="D139" s="104" t="s">
        <v>81</v>
      </c>
      <c r="E139" s="104" t="s">
        <v>64</v>
      </c>
      <c r="F139" s="105">
        <v>683470</v>
      </c>
      <c r="G139" s="106">
        <v>300000</v>
      </c>
      <c r="H139" s="104" t="s">
        <v>62</v>
      </c>
      <c r="I139" s="104" t="s">
        <v>76</v>
      </c>
      <c r="J139" s="107">
        <v>45475</v>
      </c>
    </row>
    <row r="140" spans="1:10" ht="14.4">
      <c r="A140" s="104" t="s">
        <v>79</v>
      </c>
      <c r="B140" s="104" t="s">
        <v>176</v>
      </c>
      <c r="C140" s="104" t="s">
        <v>114</v>
      </c>
      <c r="D140" s="104" t="s">
        <v>123</v>
      </c>
      <c r="E140" s="104" t="s">
        <v>64</v>
      </c>
      <c r="F140" s="105">
        <v>684102</v>
      </c>
      <c r="G140" s="106">
        <v>162000</v>
      </c>
      <c r="H140" s="104" t="s">
        <v>62</v>
      </c>
      <c r="I140" s="104" t="s">
        <v>76</v>
      </c>
      <c r="J140" s="107">
        <v>45497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5" t="s">
        <v>0</v>
      </c>
      <c r="B1" s="85" t="s">
        <v>35</v>
      </c>
      <c r="C1" s="85" t="s">
        <v>1</v>
      </c>
      <c r="D1" s="85" t="s">
        <v>34</v>
      </c>
      <c r="E1" s="85" t="s">
        <v>32</v>
      </c>
      <c r="F1" s="85" t="s">
        <v>36</v>
      </c>
      <c r="G1" s="85" t="s">
        <v>33</v>
      </c>
      <c r="H1" s="85" t="s">
        <v>39</v>
      </c>
      <c r="L1">
        <v>20</v>
      </c>
    </row>
    <row r="2" spans="1:12" ht="14.4">
      <c r="A2" s="108" t="s">
        <v>100</v>
      </c>
      <c r="B2" s="108" t="s">
        <v>170</v>
      </c>
      <c r="C2" s="108" t="s">
        <v>146</v>
      </c>
      <c r="D2" s="108" t="s">
        <v>145</v>
      </c>
      <c r="E2" s="109">
        <v>683532</v>
      </c>
      <c r="F2" s="110">
        <v>53000</v>
      </c>
      <c r="G2" s="111">
        <v>45476</v>
      </c>
      <c r="H2" s="108" t="s">
        <v>147</v>
      </c>
    </row>
    <row r="3" spans="1:12" ht="14.4">
      <c r="A3" s="108" t="s">
        <v>100</v>
      </c>
      <c r="B3" s="108" t="s">
        <v>170</v>
      </c>
      <c r="C3" s="108" t="s">
        <v>138</v>
      </c>
      <c r="D3" s="108" t="s">
        <v>160</v>
      </c>
      <c r="E3" s="109">
        <v>684085</v>
      </c>
      <c r="F3" s="110">
        <v>368000</v>
      </c>
      <c r="G3" s="111">
        <v>45496</v>
      </c>
      <c r="H3" s="108" t="s">
        <v>161</v>
      </c>
    </row>
    <row r="4" spans="1:12" ht="14.4">
      <c r="A4" s="108" t="s">
        <v>100</v>
      </c>
      <c r="B4" s="108" t="s">
        <v>170</v>
      </c>
      <c r="C4" s="108" t="s">
        <v>138</v>
      </c>
      <c r="D4" s="108" t="s">
        <v>166</v>
      </c>
      <c r="E4" s="109">
        <v>684241</v>
      </c>
      <c r="F4" s="110">
        <v>149000</v>
      </c>
      <c r="G4" s="111">
        <v>45502</v>
      </c>
      <c r="H4" s="108" t="s">
        <v>150</v>
      </c>
    </row>
    <row r="5" spans="1:12" ht="14.4">
      <c r="A5" s="108" t="s">
        <v>112</v>
      </c>
      <c r="B5" s="108" t="s">
        <v>171</v>
      </c>
      <c r="C5" s="108" t="s">
        <v>141</v>
      </c>
      <c r="D5" s="108" t="s">
        <v>159</v>
      </c>
      <c r="E5" s="109">
        <v>684076</v>
      </c>
      <c r="F5" s="110">
        <v>422400</v>
      </c>
      <c r="G5" s="111">
        <v>45496</v>
      </c>
      <c r="H5" s="108" t="s">
        <v>158</v>
      </c>
    </row>
    <row r="6" spans="1:12" ht="14.4">
      <c r="A6" s="108" t="s">
        <v>72</v>
      </c>
      <c r="B6" s="108" t="s">
        <v>172</v>
      </c>
      <c r="C6" s="108" t="s">
        <v>143</v>
      </c>
      <c r="D6" s="108" t="s">
        <v>84</v>
      </c>
      <c r="E6" s="109">
        <v>683492</v>
      </c>
      <c r="F6" s="110">
        <v>0</v>
      </c>
      <c r="G6" s="111">
        <v>45475</v>
      </c>
      <c r="H6" s="108" t="s">
        <v>144</v>
      </c>
    </row>
    <row r="7" spans="1:12" ht="14.4">
      <c r="A7" s="108" t="s">
        <v>72</v>
      </c>
      <c r="B7" s="108" t="s">
        <v>172</v>
      </c>
      <c r="C7" s="108" t="s">
        <v>138</v>
      </c>
      <c r="D7" s="108" t="s">
        <v>137</v>
      </c>
      <c r="E7" s="109">
        <v>683424</v>
      </c>
      <c r="F7" s="110">
        <v>500000</v>
      </c>
      <c r="G7" s="111">
        <v>45474</v>
      </c>
      <c r="H7" s="108" t="s">
        <v>139</v>
      </c>
    </row>
    <row r="8" spans="1:12" ht="14.4">
      <c r="A8" s="108" t="s">
        <v>72</v>
      </c>
      <c r="B8" s="108" t="s">
        <v>172</v>
      </c>
      <c r="C8" s="108" t="s">
        <v>149</v>
      </c>
      <c r="D8" s="108" t="s">
        <v>155</v>
      </c>
      <c r="E8" s="109">
        <v>683732</v>
      </c>
      <c r="F8" s="110">
        <v>450000</v>
      </c>
      <c r="G8" s="111">
        <v>45485</v>
      </c>
      <c r="H8" s="108" t="s">
        <v>156</v>
      </c>
    </row>
    <row r="9" spans="1:12" ht="14.4">
      <c r="A9" s="108" t="s">
        <v>72</v>
      </c>
      <c r="B9" s="108" t="s">
        <v>172</v>
      </c>
      <c r="C9" s="108" t="s">
        <v>146</v>
      </c>
      <c r="D9" s="108" t="s">
        <v>157</v>
      </c>
      <c r="E9" s="109">
        <v>683959</v>
      </c>
      <c r="F9" s="110">
        <v>78000</v>
      </c>
      <c r="G9" s="111">
        <v>45492</v>
      </c>
      <c r="H9" s="108" t="s">
        <v>158</v>
      </c>
    </row>
    <row r="10" spans="1:12" ht="14.4">
      <c r="A10" s="108" t="s">
        <v>72</v>
      </c>
      <c r="B10" s="108" t="s">
        <v>172</v>
      </c>
      <c r="C10" s="108" t="s">
        <v>141</v>
      </c>
      <c r="D10" s="108" t="s">
        <v>167</v>
      </c>
      <c r="E10" s="109">
        <v>684246</v>
      </c>
      <c r="F10" s="110">
        <v>665000</v>
      </c>
      <c r="G10" s="111">
        <v>45502</v>
      </c>
      <c r="H10" s="108" t="s">
        <v>142</v>
      </c>
    </row>
    <row r="11" spans="1:12" ht="14.4">
      <c r="A11" s="108" t="s">
        <v>58</v>
      </c>
      <c r="B11" s="108" t="s">
        <v>174</v>
      </c>
      <c r="C11" s="108" t="s">
        <v>103</v>
      </c>
      <c r="D11" s="108" t="s">
        <v>154</v>
      </c>
      <c r="E11" s="109">
        <v>683702</v>
      </c>
      <c r="F11" s="110">
        <v>130000</v>
      </c>
      <c r="G11" s="111">
        <v>45484</v>
      </c>
      <c r="H11" s="108" t="s">
        <v>142</v>
      </c>
    </row>
    <row r="12" spans="1:12" ht="14.4">
      <c r="A12" s="108" t="s">
        <v>58</v>
      </c>
      <c r="B12" s="108" t="s">
        <v>174</v>
      </c>
      <c r="C12" s="108" t="s">
        <v>165</v>
      </c>
      <c r="D12" s="108" t="s">
        <v>164</v>
      </c>
      <c r="E12" s="109">
        <v>684233</v>
      </c>
      <c r="F12" s="110">
        <v>244200</v>
      </c>
      <c r="G12" s="111">
        <v>45502</v>
      </c>
      <c r="H12" s="108" t="s">
        <v>150</v>
      </c>
    </row>
    <row r="13" spans="1:12" ht="14.4">
      <c r="A13" s="108" t="s">
        <v>58</v>
      </c>
      <c r="B13" s="108" t="s">
        <v>174</v>
      </c>
      <c r="C13" s="108" t="s">
        <v>149</v>
      </c>
      <c r="D13" s="108" t="s">
        <v>148</v>
      </c>
      <c r="E13" s="109">
        <v>683624</v>
      </c>
      <c r="F13" s="110">
        <v>270000</v>
      </c>
      <c r="G13" s="111">
        <v>45482</v>
      </c>
      <c r="H13" s="108" t="s">
        <v>150</v>
      </c>
    </row>
    <row r="14" spans="1:12" ht="14.4">
      <c r="A14" s="108" t="s">
        <v>58</v>
      </c>
      <c r="B14" s="108" t="s">
        <v>174</v>
      </c>
      <c r="C14" s="108" t="s">
        <v>141</v>
      </c>
      <c r="D14" s="108" t="s">
        <v>140</v>
      </c>
      <c r="E14" s="109">
        <v>683453</v>
      </c>
      <c r="F14" s="110">
        <v>235816</v>
      </c>
      <c r="G14" s="111">
        <v>45474</v>
      </c>
      <c r="H14" s="108" t="s">
        <v>142</v>
      </c>
    </row>
    <row r="15" spans="1:12" ht="14.4">
      <c r="A15" s="108" t="s">
        <v>58</v>
      </c>
      <c r="B15" s="108" t="s">
        <v>174</v>
      </c>
      <c r="C15" s="108" t="s">
        <v>138</v>
      </c>
      <c r="D15" s="108" t="s">
        <v>124</v>
      </c>
      <c r="E15" s="109">
        <v>684128</v>
      </c>
      <c r="F15" s="110">
        <v>269500</v>
      </c>
      <c r="G15" s="111">
        <v>45497</v>
      </c>
      <c r="H15" s="108" t="s">
        <v>162</v>
      </c>
    </row>
    <row r="16" spans="1:12" ht="14.4">
      <c r="A16" s="108" t="s">
        <v>63</v>
      </c>
      <c r="B16" s="108" t="s">
        <v>175</v>
      </c>
      <c r="C16" s="108" t="s">
        <v>138</v>
      </c>
      <c r="D16" s="108" t="s">
        <v>168</v>
      </c>
      <c r="E16" s="109">
        <v>684301</v>
      </c>
      <c r="F16" s="110">
        <v>82000</v>
      </c>
      <c r="G16" s="111">
        <v>45503</v>
      </c>
      <c r="H16" s="108" t="s">
        <v>150</v>
      </c>
    </row>
    <row r="17" spans="1:8" ht="14.4">
      <c r="A17" s="108" t="s">
        <v>63</v>
      </c>
      <c r="B17" s="108" t="s">
        <v>175</v>
      </c>
      <c r="C17" s="108" t="s">
        <v>141</v>
      </c>
      <c r="D17" s="108" t="s">
        <v>163</v>
      </c>
      <c r="E17" s="109">
        <v>684179</v>
      </c>
      <c r="F17" s="110">
        <v>9608505</v>
      </c>
      <c r="G17" s="111">
        <v>45499</v>
      </c>
      <c r="H17" s="108" t="s">
        <v>139</v>
      </c>
    </row>
    <row r="18" spans="1:8" ht="14.4">
      <c r="A18" s="108" t="s">
        <v>63</v>
      </c>
      <c r="B18" s="108" t="s">
        <v>175</v>
      </c>
      <c r="C18" s="108" t="s">
        <v>152</v>
      </c>
      <c r="D18" s="108" t="s">
        <v>151</v>
      </c>
      <c r="E18" s="109">
        <v>683652</v>
      </c>
      <c r="F18" s="110">
        <v>500000</v>
      </c>
      <c r="G18" s="111">
        <v>45483</v>
      </c>
      <c r="H18" s="108" t="s">
        <v>153</v>
      </c>
    </row>
    <row r="19" spans="1:8" ht="14.4">
      <c r="A19" s="108"/>
      <c r="B19" s="108"/>
      <c r="C19" s="108"/>
      <c r="D19" s="108"/>
      <c r="E19" s="109"/>
      <c r="F19" s="110"/>
      <c r="G19" s="111"/>
      <c r="H19" s="108"/>
    </row>
    <row r="20" spans="1:8" ht="14.4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57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6" t="s">
        <v>0</v>
      </c>
      <c r="B1" s="87" t="s">
        <v>35</v>
      </c>
      <c r="C1" s="87" t="s">
        <v>36</v>
      </c>
      <c r="D1" s="87" t="s">
        <v>33</v>
      </c>
      <c r="E1" s="88" t="s">
        <v>41</v>
      </c>
      <c r="L1">
        <v>157</v>
      </c>
    </row>
    <row r="2" spans="1:12" ht="12.75" customHeight="1">
      <c r="A2" s="112" t="s">
        <v>90</v>
      </c>
      <c r="B2" s="112" t="s">
        <v>169</v>
      </c>
      <c r="C2" s="113">
        <v>549950</v>
      </c>
      <c r="D2" s="114">
        <v>45496</v>
      </c>
      <c r="E2" s="112" t="s">
        <v>177</v>
      </c>
    </row>
    <row r="3" spans="1:12" ht="12.75" customHeight="1">
      <c r="A3" s="112" t="s">
        <v>90</v>
      </c>
      <c r="B3" s="112" t="s">
        <v>169</v>
      </c>
      <c r="C3" s="113">
        <v>549950</v>
      </c>
      <c r="D3" s="114">
        <v>45478</v>
      </c>
      <c r="E3" s="112" t="s">
        <v>177</v>
      </c>
    </row>
    <row r="4" spans="1:12" ht="12.75" customHeight="1">
      <c r="A4" s="112" t="s">
        <v>90</v>
      </c>
      <c r="B4" s="112" t="s">
        <v>169</v>
      </c>
      <c r="C4" s="113">
        <v>659950</v>
      </c>
      <c r="D4" s="114">
        <v>45503</v>
      </c>
      <c r="E4" s="112" t="s">
        <v>177</v>
      </c>
    </row>
    <row r="5" spans="1:12" ht="12.75" customHeight="1">
      <c r="A5" s="112" t="s">
        <v>90</v>
      </c>
      <c r="B5" s="112" t="s">
        <v>169</v>
      </c>
      <c r="C5" s="113">
        <v>464000</v>
      </c>
      <c r="D5" s="114">
        <v>45478</v>
      </c>
      <c r="E5" s="112" t="s">
        <v>177</v>
      </c>
    </row>
    <row r="6" spans="1:12" ht="12.75" customHeight="1">
      <c r="A6" s="112" t="s">
        <v>100</v>
      </c>
      <c r="B6" s="112" t="s">
        <v>170</v>
      </c>
      <c r="C6" s="113">
        <v>1185000</v>
      </c>
      <c r="D6" s="114">
        <v>45490</v>
      </c>
      <c r="E6" s="112" t="s">
        <v>178</v>
      </c>
    </row>
    <row r="7" spans="1:12" ht="12.75" customHeight="1">
      <c r="A7" s="112" t="s">
        <v>100</v>
      </c>
      <c r="B7" s="112" t="s">
        <v>170</v>
      </c>
      <c r="C7" s="113">
        <v>620000</v>
      </c>
      <c r="D7" s="114">
        <v>45490</v>
      </c>
      <c r="E7" s="112" t="s">
        <v>178</v>
      </c>
    </row>
    <row r="8" spans="1:12" ht="12.75" customHeight="1">
      <c r="A8" s="112" t="s">
        <v>100</v>
      </c>
      <c r="B8" s="112" t="s">
        <v>170</v>
      </c>
      <c r="C8" s="113">
        <v>370000</v>
      </c>
      <c r="D8" s="114">
        <v>45504</v>
      </c>
      <c r="E8" s="112" t="s">
        <v>178</v>
      </c>
    </row>
    <row r="9" spans="1:12" ht="12.75" customHeight="1">
      <c r="A9" s="112" t="s">
        <v>100</v>
      </c>
      <c r="B9" s="112" t="s">
        <v>170</v>
      </c>
      <c r="C9" s="113">
        <v>149000</v>
      </c>
      <c r="D9" s="114">
        <v>45502</v>
      </c>
      <c r="E9" s="112" t="s">
        <v>179</v>
      </c>
    </row>
    <row r="10" spans="1:12" ht="12.75" customHeight="1">
      <c r="A10" s="112" t="s">
        <v>100</v>
      </c>
      <c r="B10" s="112" t="s">
        <v>170</v>
      </c>
      <c r="C10" s="113">
        <v>21500</v>
      </c>
      <c r="D10" s="114">
        <v>45481</v>
      </c>
      <c r="E10" s="112" t="s">
        <v>178</v>
      </c>
    </row>
    <row r="11" spans="1:12" ht="12.75" customHeight="1">
      <c r="A11" s="112" t="s">
        <v>100</v>
      </c>
      <c r="B11" s="112" t="s">
        <v>170</v>
      </c>
      <c r="C11" s="113">
        <v>368000</v>
      </c>
      <c r="D11" s="114">
        <v>45496</v>
      </c>
      <c r="E11" s="112" t="s">
        <v>179</v>
      </c>
    </row>
    <row r="12" spans="1:12" ht="12.75" customHeight="1">
      <c r="A12" s="112" t="s">
        <v>100</v>
      </c>
      <c r="B12" s="112" t="s">
        <v>170</v>
      </c>
      <c r="C12" s="113">
        <v>385000</v>
      </c>
      <c r="D12" s="114">
        <v>45485</v>
      </c>
      <c r="E12" s="112" t="s">
        <v>178</v>
      </c>
    </row>
    <row r="13" spans="1:12" ht="14.4">
      <c r="A13" s="112" t="s">
        <v>100</v>
      </c>
      <c r="B13" s="112" t="s">
        <v>170</v>
      </c>
      <c r="C13" s="113">
        <v>151500</v>
      </c>
      <c r="D13" s="114">
        <v>45492</v>
      </c>
      <c r="E13" s="112" t="s">
        <v>178</v>
      </c>
    </row>
    <row r="14" spans="1:12" ht="14.4">
      <c r="A14" s="112" t="s">
        <v>100</v>
      </c>
      <c r="B14" s="112" t="s">
        <v>170</v>
      </c>
      <c r="C14" s="113">
        <v>430000</v>
      </c>
      <c r="D14" s="114">
        <v>45504</v>
      </c>
      <c r="E14" s="112" t="s">
        <v>178</v>
      </c>
    </row>
    <row r="15" spans="1:12" ht="14.4">
      <c r="A15" s="112" t="s">
        <v>100</v>
      </c>
      <c r="B15" s="112" t="s">
        <v>170</v>
      </c>
      <c r="C15" s="113">
        <v>459620</v>
      </c>
      <c r="D15" s="114">
        <v>45495</v>
      </c>
      <c r="E15" s="112" t="s">
        <v>178</v>
      </c>
    </row>
    <row r="16" spans="1:12" ht="14.4">
      <c r="A16" s="112" t="s">
        <v>100</v>
      </c>
      <c r="B16" s="112" t="s">
        <v>170</v>
      </c>
      <c r="C16" s="113">
        <v>53000</v>
      </c>
      <c r="D16" s="114">
        <v>45476</v>
      </c>
      <c r="E16" s="112" t="s">
        <v>179</v>
      </c>
    </row>
    <row r="17" spans="1:5" ht="14.4">
      <c r="A17" s="112" t="s">
        <v>100</v>
      </c>
      <c r="B17" s="112" t="s">
        <v>170</v>
      </c>
      <c r="C17" s="113">
        <v>399000</v>
      </c>
      <c r="D17" s="114">
        <v>45495</v>
      </c>
      <c r="E17" s="112" t="s">
        <v>178</v>
      </c>
    </row>
    <row r="18" spans="1:5" ht="14.4">
      <c r="A18" s="112" t="s">
        <v>100</v>
      </c>
      <c r="B18" s="112" t="s">
        <v>170</v>
      </c>
      <c r="C18" s="113">
        <v>550000</v>
      </c>
      <c r="D18" s="114">
        <v>45496</v>
      </c>
      <c r="E18" s="112" t="s">
        <v>178</v>
      </c>
    </row>
    <row r="19" spans="1:5" ht="14.4">
      <c r="A19" s="112" t="s">
        <v>112</v>
      </c>
      <c r="B19" s="112" t="s">
        <v>171</v>
      </c>
      <c r="C19" s="113">
        <v>464500</v>
      </c>
      <c r="D19" s="114">
        <v>45489</v>
      </c>
      <c r="E19" s="112" t="s">
        <v>178</v>
      </c>
    </row>
    <row r="20" spans="1:5" ht="14.4">
      <c r="A20" s="112" t="s">
        <v>112</v>
      </c>
      <c r="B20" s="112" t="s">
        <v>171</v>
      </c>
      <c r="C20" s="113">
        <v>430000</v>
      </c>
      <c r="D20" s="114">
        <v>45489</v>
      </c>
      <c r="E20" s="112" t="s">
        <v>178</v>
      </c>
    </row>
    <row r="21" spans="1:5" ht="14.4">
      <c r="A21" s="112" t="s">
        <v>112</v>
      </c>
      <c r="B21" s="112" t="s">
        <v>171</v>
      </c>
      <c r="C21" s="113">
        <v>325000</v>
      </c>
      <c r="D21" s="114">
        <v>45489</v>
      </c>
      <c r="E21" s="112" t="s">
        <v>178</v>
      </c>
    </row>
    <row r="22" spans="1:5" ht="14.4">
      <c r="A22" s="112" t="s">
        <v>112</v>
      </c>
      <c r="B22" s="112" t="s">
        <v>171</v>
      </c>
      <c r="C22" s="113">
        <v>58900</v>
      </c>
      <c r="D22" s="114">
        <v>45499</v>
      </c>
      <c r="E22" s="112" t="s">
        <v>178</v>
      </c>
    </row>
    <row r="23" spans="1:5" ht="14.4">
      <c r="A23" s="112" t="s">
        <v>112</v>
      </c>
      <c r="B23" s="112" t="s">
        <v>171</v>
      </c>
      <c r="C23" s="113">
        <v>25000</v>
      </c>
      <c r="D23" s="114">
        <v>45503</v>
      </c>
      <c r="E23" s="112" t="s">
        <v>178</v>
      </c>
    </row>
    <row r="24" spans="1:5" ht="14.4">
      <c r="A24" s="112" t="s">
        <v>112</v>
      </c>
      <c r="B24" s="112" t="s">
        <v>171</v>
      </c>
      <c r="C24" s="113">
        <v>422400</v>
      </c>
      <c r="D24" s="114">
        <v>45496</v>
      </c>
      <c r="E24" s="112" t="s">
        <v>179</v>
      </c>
    </row>
    <row r="25" spans="1:5" ht="14.4">
      <c r="A25" s="112" t="s">
        <v>72</v>
      </c>
      <c r="B25" s="112" t="s">
        <v>172</v>
      </c>
      <c r="C25" s="113">
        <v>28000</v>
      </c>
      <c r="D25" s="114">
        <v>45490</v>
      </c>
      <c r="E25" s="112" t="s">
        <v>178</v>
      </c>
    </row>
    <row r="26" spans="1:5" ht="14.4">
      <c r="A26" s="112" t="s">
        <v>72</v>
      </c>
      <c r="B26" s="112" t="s">
        <v>172</v>
      </c>
      <c r="C26" s="113">
        <v>500000</v>
      </c>
      <c r="D26" s="114">
        <v>45474</v>
      </c>
      <c r="E26" s="112" t="s">
        <v>179</v>
      </c>
    </row>
    <row r="27" spans="1:5" ht="14.4">
      <c r="A27" s="112" t="s">
        <v>72</v>
      </c>
      <c r="B27" s="112" t="s">
        <v>172</v>
      </c>
      <c r="C27" s="113">
        <v>369900</v>
      </c>
      <c r="D27" s="114">
        <v>45495</v>
      </c>
      <c r="E27" s="112" t="s">
        <v>178</v>
      </c>
    </row>
    <row r="28" spans="1:5" ht="14.4">
      <c r="A28" s="112" t="s">
        <v>72</v>
      </c>
      <c r="B28" s="112" t="s">
        <v>172</v>
      </c>
      <c r="C28" s="113">
        <v>561000</v>
      </c>
      <c r="D28" s="114">
        <v>45492</v>
      </c>
      <c r="E28" s="112" t="s">
        <v>178</v>
      </c>
    </row>
    <row r="29" spans="1:5" ht="14.4">
      <c r="A29" s="112" t="s">
        <v>72</v>
      </c>
      <c r="B29" s="112" t="s">
        <v>172</v>
      </c>
      <c r="C29" s="113">
        <v>462000</v>
      </c>
      <c r="D29" s="114">
        <v>45489</v>
      </c>
      <c r="E29" s="112" t="s">
        <v>177</v>
      </c>
    </row>
    <row r="30" spans="1:5" ht="14.4">
      <c r="A30" s="112" t="s">
        <v>72</v>
      </c>
      <c r="B30" s="112" t="s">
        <v>172</v>
      </c>
      <c r="C30" s="113">
        <v>280000</v>
      </c>
      <c r="D30" s="114">
        <v>45495</v>
      </c>
      <c r="E30" s="112" t="s">
        <v>178</v>
      </c>
    </row>
    <row r="31" spans="1:5" ht="14.4">
      <c r="A31" s="112" t="s">
        <v>72</v>
      </c>
      <c r="B31" s="112" t="s">
        <v>172</v>
      </c>
      <c r="C31" s="113">
        <v>346000</v>
      </c>
      <c r="D31" s="114">
        <v>45503</v>
      </c>
      <c r="E31" s="112" t="s">
        <v>178</v>
      </c>
    </row>
    <row r="32" spans="1:5" ht="14.4">
      <c r="A32" s="112" t="s">
        <v>72</v>
      </c>
      <c r="B32" s="112" t="s">
        <v>172</v>
      </c>
      <c r="C32" s="113">
        <v>375000</v>
      </c>
      <c r="D32" s="114">
        <v>45504</v>
      </c>
      <c r="E32" s="112" t="s">
        <v>178</v>
      </c>
    </row>
    <row r="33" spans="1:5" ht="14.4">
      <c r="A33" s="112" t="s">
        <v>72</v>
      </c>
      <c r="B33" s="112" t="s">
        <v>172</v>
      </c>
      <c r="C33" s="113">
        <v>78000</v>
      </c>
      <c r="D33" s="114">
        <v>45492</v>
      </c>
      <c r="E33" s="112" t="s">
        <v>179</v>
      </c>
    </row>
    <row r="34" spans="1:5" ht="14.4">
      <c r="A34" s="112" t="s">
        <v>72</v>
      </c>
      <c r="B34" s="112" t="s">
        <v>172</v>
      </c>
      <c r="C34" s="113">
        <v>375000</v>
      </c>
      <c r="D34" s="114">
        <v>45492</v>
      </c>
      <c r="E34" s="112" t="s">
        <v>178</v>
      </c>
    </row>
    <row r="35" spans="1:5" ht="14.4">
      <c r="A35" s="112" t="s">
        <v>72</v>
      </c>
      <c r="B35" s="112" t="s">
        <v>172</v>
      </c>
      <c r="C35" s="113">
        <v>336600</v>
      </c>
      <c r="D35" s="114">
        <v>45492</v>
      </c>
      <c r="E35" s="112" t="s">
        <v>178</v>
      </c>
    </row>
    <row r="36" spans="1:5" ht="14.4">
      <c r="A36" s="112" t="s">
        <v>72</v>
      </c>
      <c r="B36" s="112" t="s">
        <v>172</v>
      </c>
      <c r="C36" s="113">
        <v>430000</v>
      </c>
      <c r="D36" s="114">
        <v>45492</v>
      </c>
      <c r="E36" s="112" t="s">
        <v>178</v>
      </c>
    </row>
    <row r="37" spans="1:5" ht="14.4">
      <c r="A37" s="112" t="s">
        <v>72</v>
      </c>
      <c r="B37" s="112" t="s">
        <v>172</v>
      </c>
      <c r="C37" s="113">
        <v>380000</v>
      </c>
      <c r="D37" s="114">
        <v>45496</v>
      </c>
      <c r="E37" s="112" t="s">
        <v>178</v>
      </c>
    </row>
    <row r="38" spans="1:5" ht="14.4">
      <c r="A38" s="112" t="s">
        <v>72</v>
      </c>
      <c r="B38" s="112" t="s">
        <v>172</v>
      </c>
      <c r="C38" s="113">
        <v>420000</v>
      </c>
      <c r="D38" s="114">
        <v>45485</v>
      </c>
      <c r="E38" s="112" t="s">
        <v>178</v>
      </c>
    </row>
    <row r="39" spans="1:5" ht="14.4">
      <c r="A39" s="112" t="s">
        <v>72</v>
      </c>
      <c r="B39" s="112" t="s">
        <v>172</v>
      </c>
      <c r="C39" s="113">
        <v>665000</v>
      </c>
      <c r="D39" s="114">
        <v>45502</v>
      </c>
      <c r="E39" s="112" t="s">
        <v>179</v>
      </c>
    </row>
    <row r="40" spans="1:5" ht="14.4">
      <c r="A40" s="112" t="s">
        <v>72</v>
      </c>
      <c r="B40" s="112" t="s">
        <v>172</v>
      </c>
      <c r="C40" s="113">
        <v>350000</v>
      </c>
      <c r="D40" s="114">
        <v>45488</v>
      </c>
      <c r="E40" s="112" t="s">
        <v>178</v>
      </c>
    </row>
    <row r="41" spans="1:5" ht="14.4">
      <c r="A41" s="112" t="s">
        <v>72</v>
      </c>
      <c r="B41" s="112" t="s">
        <v>172</v>
      </c>
      <c r="C41" s="113">
        <v>405000</v>
      </c>
      <c r="D41" s="114">
        <v>45483</v>
      </c>
      <c r="E41" s="112" t="s">
        <v>178</v>
      </c>
    </row>
    <row r="42" spans="1:5" ht="14.4">
      <c r="A42" s="112" t="s">
        <v>72</v>
      </c>
      <c r="B42" s="112" t="s">
        <v>172</v>
      </c>
      <c r="C42" s="113">
        <v>699000</v>
      </c>
      <c r="D42" s="114">
        <v>45474</v>
      </c>
      <c r="E42" s="112" t="s">
        <v>178</v>
      </c>
    </row>
    <row r="43" spans="1:5" ht="14.4">
      <c r="A43" s="112" t="s">
        <v>72</v>
      </c>
      <c r="B43" s="112" t="s">
        <v>172</v>
      </c>
      <c r="C43" s="113">
        <v>450000</v>
      </c>
      <c r="D43" s="114">
        <v>45485</v>
      </c>
      <c r="E43" s="112" t="s">
        <v>179</v>
      </c>
    </row>
    <row r="44" spans="1:5" ht="14.4">
      <c r="A44" s="112" t="s">
        <v>72</v>
      </c>
      <c r="B44" s="112" t="s">
        <v>172</v>
      </c>
      <c r="C44" s="113">
        <v>393000</v>
      </c>
      <c r="D44" s="114">
        <v>45485</v>
      </c>
      <c r="E44" s="112" t="s">
        <v>178</v>
      </c>
    </row>
    <row r="45" spans="1:5" ht="14.4">
      <c r="A45" s="112" t="s">
        <v>72</v>
      </c>
      <c r="B45" s="112" t="s">
        <v>172</v>
      </c>
      <c r="C45" s="113">
        <v>399900</v>
      </c>
      <c r="D45" s="114">
        <v>45488</v>
      </c>
      <c r="E45" s="112" t="s">
        <v>178</v>
      </c>
    </row>
    <row r="46" spans="1:5" ht="14.4">
      <c r="A46" s="112" t="s">
        <v>72</v>
      </c>
      <c r="B46" s="112" t="s">
        <v>172</v>
      </c>
      <c r="C46" s="113">
        <v>465000</v>
      </c>
      <c r="D46" s="114">
        <v>45488</v>
      </c>
      <c r="E46" s="112" t="s">
        <v>178</v>
      </c>
    </row>
    <row r="47" spans="1:5" ht="14.4">
      <c r="A47" s="112" t="s">
        <v>72</v>
      </c>
      <c r="B47" s="112" t="s">
        <v>172</v>
      </c>
      <c r="C47" s="113">
        <v>592993</v>
      </c>
      <c r="D47" s="114">
        <v>45496</v>
      </c>
      <c r="E47" s="112" t="s">
        <v>177</v>
      </c>
    </row>
    <row r="48" spans="1:5" ht="14.4">
      <c r="A48" s="112" t="s">
        <v>72</v>
      </c>
      <c r="B48" s="112" t="s">
        <v>172</v>
      </c>
      <c r="C48" s="113">
        <v>1969783</v>
      </c>
      <c r="D48" s="114">
        <v>45475</v>
      </c>
      <c r="E48" s="112" t="s">
        <v>178</v>
      </c>
    </row>
    <row r="49" spans="1:5" ht="14.4">
      <c r="A49" s="112" t="s">
        <v>72</v>
      </c>
      <c r="B49" s="112" t="s">
        <v>172</v>
      </c>
      <c r="C49" s="113">
        <v>415000</v>
      </c>
      <c r="D49" s="114">
        <v>45478</v>
      </c>
      <c r="E49" s="112" t="s">
        <v>178</v>
      </c>
    </row>
    <row r="50" spans="1:5" ht="14.4">
      <c r="A50" s="112" t="s">
        <v>72</v>
      </c>
      <c r="B50" s="112" t="s">
        <v>172</v>
      </c>
      <c r="C50" s="113">
        <v>65000</v>
      </c>
      <c r="D50" s="114">
        <v>45482</v>
      </c>
      <c r="E50" s="112" t="s">
        <v>178</v>
      </c>
    </row>
    <row r="51" spans="1:5" ht="14.4">
      <c r="A51" s="112" t="s">
        <v>72</v>
      </c>
      <c r="B51" s="112" t="s">
        <v>172</v>
      </c>
      <c r="C51" s="113">
        <v>320000</v>
      </c>
      <c r="D51" s="114">
        <v>45498</v>
      </c>
      <c r="E51" s="112" t="s">
        <v>178</v>
      </c>
    </row>
    <row r="52" spans="1:5" ht="14.4">
      <c r="A52" s="112" t="s">
        <v>72</v>
      </c>
      <c r="B52" s="112" t="s">
        <v>172</v>
      </c>
      <c r="C52" s="113">
        <v>345000</v>
      </c>
      <c r="D52" s="114">
        <v>45498</v>
      </c>
      <c r="E52" s="112" t="s">
        <v>178</v>
      </c>
    </row>
    <row r="53" spans="1:5" ht="14.4">
      <c r="A53" s="112" t="s">
        <v>72</v>
      </c>
      <c r="B53" s="112" t="s">
        <v>172</v>
      </c>
      <c r="C53" s="113">
        <v>512990</v>
      </c>
      <c r="D53" s="114">
        <v>45476</v>
      </c>
      <c r="E53" s="112" t="s">
        <v>177</v>
      </c>
    </row>
    <row r="54" spans="1:5" ht="14.4">
      <c r="A54" s="112" t="s">
        <v>72</v>
      </c>
      <c r="B54" s="112" t="s">
        <v>172</v>
      </c>
      <c r="C54" s="113">
        <v>559900</v>
      </c>
      <c r="D54" s="114">
        <v>45482</v>
      </c>
      <c r="E54" s="112" t="s">
        <v>178</v>
      </c>
    </row>
    <row r="55" spans="1:5" ht="14.4">
      <c r="A55" s="112" t="s">
        <v>72</v>
      </c>
      <c r="B55" s="112" t="s">
        <v>172</v>
      </c>
      <c r="C55" s="113">
        <v>0</v>
      </c>
      <c r="D55" s="114">
        <v>45475</v>
      </c>
      <c r="E55" s="112" t="s">
        <v>179</v>
      </c>
    </row>
    <row r="56" spans="1:5" ht="14.4">
      <c r="A56" s="112" t="s">
        <v>72</v>
      </c>
      <c r="B56" s="112" t="s">
        <v>172</v>
      </c>
      <c r="C56" s="113">
        <v>364900</v>
      </c>
      <c r="D56" s="114">
        <v>45478</v>
      </c>
      <c r="E56" s="112" t="s">
        <v>178</v>
      </c>
    </row>
    <row r="57" spans="1:5" ht="14.4">
      <c r="A57" s="112" t="s">
        <v>72</v>
      </c>
      <c r="B57" s="112" t="s">
        <v>172</v>
      </c>
      <c r="C57" s="113">
        <v>399000</v>
      </c>
      <c r="D57" s="114">
        <v>45498</v>
      </c>
      <c r="E57" s="112" t="s">
        <v>178</v>
      </c>
    </row>
    <row r="58" spans="1:5" ht="14.4">
      <c r="A58" s="112" t="s">
        <v>72</v>
      </c>
      <c r="B58" s="112" t="s">
        <v>172</v>
      </c>
      <c r="C58" s="113">
        <v>495000</v>
      </c>
      <c r="D58" s="114">
        <v>45503</v>
      </c>
      <c r="E58" s="112" t="s">
        <v>178</v>
      </c>
    </row>
    <row r="59" spans="1:5" ht="14.4">
      <c r="A59" s="112" t="s">
        <v>72</v>
      </c>
      <c r="B59" s="112" t="s">
        <v>172</v>
      </c>
      <c r="C59" s="113">
        <v>384000</v>
      </c>
      <c r="D59" s="114">
        <v>45499</v>
      </c>
      <c r="E59" s="112" t="s">
        <v>178</v>
      </c>
    </row>
    <row r="60" spans="1:5" ht="14.4">
      <c r="A60" s="112" t="s">
        <v>72</v>
      </c>
      <c r="B60" s="112" t="s">
        <v>172</v>
      </c>
      <c r="C60" s="113">
        <v>479000</v>
      </c>
      <c r="D60" s="114">
        <v>45503</v>
      </c>
      <c r="E60" s="112" t="s">
        <v>178</v>
      </c>
    </row>
    <row r="61" spans="1:5" ht="14.4">
      <c r="A61" s="112" t="s">
        <v>82</v>
      </c>
      <c r="B61" s="112" t="s">
        <v>173</v>
      </c>
      <c r="C61" s="113">
        <v>689900</v>
      </c>
      <c r="D61" s="114">
        <v>45504</v>
      </c>
      <c r="E61" s="112" t="s">
        <v>178</v>
      </c>
    </row>
    <row r="62" spans="1:5" ht="14.4">
      <c r="A62" s="112" t="s">
        <v>82</v>
      </c>
      <c r="B62" s="112" t="s">
        <v>173</v>
      </c>
      <c r="C62" s="113">
        <v>359500</v>
      </c>
      <c r="D62" s="114">
        <v>45504</v>
      </c>
      <c r="E62" s="112" t="s">
        <v>178</v>
      </c>
    </row>
    <row r="63" spans="1:5" ht="14.4">
      <c r="A63" s="112" t="s">
        <v>82</v>
      </c>
      <c r="B63" s="112" t="s">
        <v>173</v>
      </c>
      <c r="C63" s="113">
        <v>127500</v>
      </c>
      <c r="D63" s="114">
        <v>45475</v>
      </c>
      <c r="E63" s="112" t="s">
        <v>178</v>
      </c>
    </row>
    <row r="64" spans="1:5" ht="14.4">
      <c r="A64" s="112" t="s">
        <v>82</v>
      </c>
      <c r="B64" s="112" t="s">
        <v>173</v>
      </c>
      <c r="C64" s="113">
        <v>534000</v>
      </c>
      <c r="D64" s="114">
        <v>45504</v>
      </c>
      <c r="E64" s="112" t="s">
        <v>178</v>
      </c>
    </row>
    <row r="65" spans="1:5" ht="14.4">
      <c r="A65" s="112" t="s">
        <v>82</v>
      </c>
      <c r="B65" s="112" t="s">
        <v>173</v>
      </c>
      <c r="C65" s="113">
        <v>355000</v>
      </c>
      <c r="D65" s="114">
        <v>45488</v>
      </c>
      <c r="E65" s="112" t="s">
        <v>178</v>
      </c>
    </row>
    <row r="66" spans="1:5" ht="14.4">
      <c r="A66" s="112" t="s">
        <v>58</v>
      </c>
      <c r="B66" s="112" t="s">
        <v>174</v>
      </c>
      <c r="C66" s="113">
        <v>312000</v>
      </c>
      <c r="D66" s="114">
        <v>45483</v>
      </c>
      <c r="E66" s="112" t="s">
        <v>178</v>
      </c>
    </row>
    <row r="67" spans="1:5" ht="14.4">
      <c r="A67" s="112" t="s">
        <v>58</v>
      </c>
      <c r="B67" s="112" t="s">
        <v>174</v>
      </c>
      <c r="C67" s="113">
        <v>160000</v>
      </c>
      <c r="D67" s="114">
        <v>45499</v>
      </c>
      <c r="E67" s="112" t="s">
        <v>178</v>
      </c>
    </row>
    <row r="68" spans="1:5" ht="14.4">
      <c r="A68" s="112" t="s">
        <v>58</v>
      </c>
      <c r="B68" s="112" t="s">
        <v>174</v>
      </c>
      <c r="C68" s="113">
        <v>310000</v>
      </c>
      <c r="D68" s="114">
        <v>45504</v>
      </c>
      <c r="E68" s="112" t="s">
        <v>178</v>
      </c>
    </row>
    <row r="69" spans="1:5" ht="14.4">
      <c r="A69" s="112" t="s">
        <v>58</v>
      </c>
      <c r="B69" s="112" t="s">
        <v>174</v>
      </c>
      <c r="C69" s="113">
        <v>200000</v>
      </c>
      <c r="D69" s="114">
        <v>45483</v>
      </c>
      <c r="E69" s="112" t="s">
        <v>178</v>
      </c>
    </row>
    <row r="70" spans="1:5" ht="14.4">
      <c r="A70" s="112" t="s">
        <v>58</v>
      </c>
      <c r="B70" s="112" t="s">
        <v>174</v>
      </c>
      <c r="C70" s="113">
        <v>449900</v>
      </c>
      <c r="D70" s="114">
        <v>45504</v>
      </c>
      <c r="E70" s="112" t="s">
        <v>178</v>
      </c>
    </row>
    <row r="71" spans="1:5" ht="14.4">
      <c r="A71" s="112" t="s">
        <v>58</v>
      </c>
      <c r="B71" s="112" t="s">
        <v>174</v>
      </c>
      <c r="C71" s="113">
        <v>230000</v>
      </c>
      <c r="D71" s="114">
        <v>45502</v>
      </c>
      <c r="E71" s="112" t="s">
        <v>178</v>
      </c>
    </row>
    <row r="72" spans="1:5" ht="14.4">
      <c r="A72" s="112" t="s">
        <v>58</v>
      </c>
      <c r="B72" s="112" t="s">
        <v>174</v>
      </c>
      <c r="C72" s="113">
        <v>387700</v>
      </c>
      <c r="D72" s="114">
        <v>45497</v>
      </c>
      <c r="E72" s="112" t="s">
        <v>178</v>
      </c>
    </row>
    <row r="73" spans="1:5" ht="14.4">
      <c r="A73" s="112" t="s">
        <v>58</v>
      </c>
      <c r="B73" s="112" t="s">
        <v>174</v>
      </c>
      <c r="C73" s="113">
        <v>850000</v>
      </c>
      <c r="D73" s="114">
        <v>45504</v>
      </c>
      <c r="E73" s="112" t="s">
        <v>178</v>
      </c>
    </row>
    <row r="74" spans="1:5" ht="14.4">
      <c r="A74" s="112" t="s">
        <v>58</v>
      </c>
      <c r="B74" s="112" t="s">
        <v>174</v>
      </c>
      <c r="C74" s="113">
        <v>30000</v>
      </c>
      <c r="D74" s="114">
        <v>45499</v>
      </c>
      <c r="E74" s="112" t="s">
        <v>178</v>
      </c>
    </row>
    <row r="75" spans="1:5" ht="14.4">
      <c r="A75" s="112" t="s">
        <v>58</v>
      </c>
      <c r="B75" s="112" t="s">
        <v>174</v>
      </c>
      <c r="C75" s="113">
        <v>550000</v>
      </c>
      <c r="D75" s="114">
        <v>45503</v>
      </c>
      <c r="E75" s="112" t="s">
        <v>178</v>
      </c>
    </row>
    <row r="76" spans="1:5" ht="14.4">
      <c r="A76" s="112" t="s">
        <v>58</v>
      </c>
      <c r="B76" s="112" t="s">
        <v>174</v>
      </c>
      <c r="C76" s="113">
        <v>270000</v>
      </c>
      <c r="D76" s="114">
        <v>45482</v>
      </c>
      <c r="E76" s="112" t="s">
        <v>179</v>
      </c>
    </row>
    <row r="77" spans="1:5" ht="14.4">
      <c r="A77" s="112" t="s">
        <v>58</v>
      </c>
      <c r="B77" s="112" t="s">
        <v>174</v>
      </c>
      <c r="C77" s="113">
        <v>65000</v>
      </c>
      <c r="D77" s="114">
        <v>45504</v>
      </c>
      <c r="E77" s="112" t="s">
        <v>178</v>
      </c>
    </row>
    <row r="78" spans="1:5" ht="14.4">
      <c r="A78" s="112" t="s">
        <v>58</v>
      </c>
      <c r="B78" s="112" t="s">
        <v>174</v>
      </c>
      <c r="C78" s="113">
        <v>244200</v>
      </c>
      <c r="D78" s="114">
        <v>45502</v>
      </c>
      <c r="E78" s="112" t="s">
        <v>179</v>
      </c>
    </row>
    <row r="79" spans="1:5" ht="14.4">
      <c r="A79" s="112" t="s">
        <v>58</v>
      </c>
      <c r="B79" s="112" t="s">
        <v>174</v>
      </c>
      <c r="C79" s="113">
        <v>315000</v>
      </c>
      <c r="D79" s="114">
        <v>45498</v>
      </c>
      <c r="E79" s="112" t="s">
        <v>178</v>
      </c>
    </row>
    <row r="80" spans="1:5" ht="14.4">
      <c r="A80" s="112" t="s">
        <v>58</v>
      </c>
      <c r="B80" s="112" t="s">
        <v>174</v>
      </c>
      <c r="C80" s="113">
        <v>485000</v>
      </c>
      <c r="D80" s="114">
        <v>45504</v>
      </c>
      <c r="E80" s="112" t="s">
        <v>178</v>
      </c>
    </row>
    <row r="81" spans="1:5" ht="14.4">
      <c r="A81" s="112" t="s">
        <v>58</v>
      </c>
      <c r="B81" s="112" t="s">
        <v>174</v>
      </c>
      <c r="C81" s="113">
        <v>130000</v>
      </c>
      <c r="D81" s="114">
        <v>45504</v>
      </c>
      <c r="E81" s="112" t="s">
        <v>178</v>
      </c>
    </row>
    <row r="82" spans="1:5" ht="14.4">
      <c r="A82" s="112" t="s">
        <v>58</v>
      </c>
      <c r="B82" s="112" t="s">
        <v>174</v>
      </c>
      <c r="C82" s="113">
        <v>350000</v>
      </c>
      <c r="D82" s="114">
        <v>45499</v>
      </c>
      <c r="E82" s="112" t="s">
        <v>178</v>
      </c>
    </row>
    <row r="83" spans="1:5" ht="14.4">
      <c r="A83" s="112" t="s">
        <v>58</v>
      </c>
      <c r="B83" s="112" t="s">
        <v>174</v>
      </c>
      <c r="C83" s="113">
        <v>240900</v>
      </c>
      <c r="D83" s="114">
        <v>45499</v>
      </c>
      <c r="E83" s="112" t="s">
        <v>178</v>
      </c>
    </row>
    <row r="84" spans="1:5" ht="14.4">
      <c r="A84" s="112" t="s">
        <v>58</v>
      </c>
      <c r="B84" s="112" t="s">
        <v>174</v>
      </c>
      <c r="C84" s="113">
        <v>29236</v>
      </c>
      <c r="D84" s="114">
        <v>45499</v>
      </c>
      <c r="E84" s="112" t="s">
        <v>178</v>
      </c>
    </row>
    <row r="85" spans="1:5" ht="14.4">
      <c r="A85" s="112" t="s">
        <v>58</v>
      </c>
      <c r="B85" s="112" t="s">
        <v>174</v>
      </c>
      <c r="C85" s="113">
        <v>2700000</v>
      </c>
      <c r="D85" s="114">
        <v>45499</v>
      </c>
      <c r="E85" s="112" t="s">
        <v>178</v>
      </c>
    </row>
    <row r="86" spans="1:5" ht="14.4">
      <c r="A86" s="112" t="s">
        <v>58</v>
      </c>
      <c r="B86" s="112" t="s">
        <v>174</v>
      </c>
      <c r="C86" s="113">
        <v>327000</v>
      </c>
      <c r="D86" s="114">
        <v>45492</v>
      </c>
      <c r="E86" s="112" t="s">
        <v>178</v>
      </c>
    </row>
    <row r="87" spans="1:5" ht="14.4">
      <c r="A87" s="112" t="s">
        <v>58</v>
      </c>
      <c r="B87" s="112" t="s">
        <v>174</v>
      </c>
      <c r="C87" s="113">
        <v>344900</v>
      </c>
      <c r="D87" s="114">
        <v>45492</v>
      </c>
      <c r="E87" s="112" t="s">
        <v>178</v>
      </c>
    </row>
    <row r="88" spans="1:5" ht="14.4">
      <c r="A88" s="112" t="s">
        <v>58</v>
      </c>
      <c r="B88" s="112" t="s">
        <v>174</v>
      </c>
      <c r="C88" s="113">
        <v>280000</v>
      </c>
      <c r="D88" s="114">
        <v>45497</v>
      </c>
      <c r="E88" s="112" t="s">
        <v>178</v>
      </c>
    </row>
    <row r="89" spans="1:5" ht="14.4">
      <c r="A89" s="112" t="s">
        <v>58</v>
      </c>
      <c r="B89" s="112" t="s">
        <v>174</v>
      </c>
      <c r="C89" s="113">
        <v>290000</v>
      </c>
      <c r="D89" s="114">
        <v>45498</v>
      </c>
      <c r="E89" s="112" t="s">
        <v>178</v>
      </c>
    </row>
    <row r="90" spans="1:5" ht="14.4">
      <c r="A90" s="112" t="s">
        <v>58</v>
      </c>
      <c r="B90" s="112" t="s">
        <v>174</v>
      </c>
      <c r="C90" s="113">
        <v>645000</v>
      </c>
      <c r="D90" s="114">
        <v>45497</v>
      </c>
      <c r="E90" s="112" t="s">
        <v>178</v>
      </c>
    </row>
    <row r="91" spans="1:5" ht="14.4">
      <c r="A91" s="112" t="s">
        <v>58</v>
      </c>
      <c r="B91" s="112" t="s">
        <v>174</v>
      </c>
      <c r="C91" s="113">
        <v>87500</v>
      </c>
      <c r="D91" s="114">
        <v>45498</v>
      </c>
      <c r="E91" s="112" t="s">
        <v>178</v>
      </c>
    </row>
    <row r="92" spans="1:5" ht="14.4">
      <c r="A92" s="112" t="s">
        <v>58</v>
      </c>
      <c r="B92" s="112" t="s">
        <v>174</v>
      </c>
      <c r="C92" s="113">
        <v>475000</v>
      </c>
      <c r="D92" s="114">
        <v>45496</v>
      </c>
      <c r="E92" s="112" t="s">
        <v>178</v>
      </c>
    </row>
    <row r="93" spans="1:5" ht="14.4">
      <c r="A93" s="112" t="s">
        <v>58</v>
      </c>
      <c r="B93" s="112" t="s">
        <v>174</v>
      </c>
      <c r="C93" s="113">
        <v>435000</v>
      </c>
      <c r="D93" s="114">
        <v>45496</v>
      </c>
      <c r="E93" s="112" t="s">
        <v>178</v>
      </c>
    </row>
    <row r="94" spans="1:5" ht="14.4">
      <c r="A94" s="112" t="s">
        <v>58</v>
      </c>
      <c r="B94" s="112" t="s">
        <v>174</v>
      </c>
      <c r="C94" s="113">
        <v>499900</v>
      </c>
      <c r="D94" s="114">
        <v>45483</v>
      </c>
      <c r="E94" s="112" t="s">
        <v>178</v>
      </c>
    </row>
    <row r="95" spans="1:5" ht="14.4">
      <c r="A95" s="112" t="s">
        <v>58</v>
      </c>
      <c r="B95" s="112" t="s">
        <v>174</v>
      </c>
      <c r="C95" s="113">
        <v>269500</v>
      </c>
      <c r="D95" s="114">
        <v>45497</v>
      </c>
      <c r="E95" s="112" t="s">
        <v>179</v>
      </c>
    </row>
    <row r="96" spans="1:5" ht="14.4">
      <c r="A96" s="112" t="s">
        <v>58</v>
      </c>
      <c r="B96" s="112" t="s">
        <v>174</v>
      </c>
      <c r="C96" s="113">
        <v>23000</v>
      </c>
      <c r="D96" s="114">
        <v>45483</v>
      </c>
      <c r="E96" s="112" t="s">
        <v>178</v>
      </c>
    </row>
    <row r="97" spans="1:5" ht="14.4">
      <c r="A97" s="112" t="s">
        <v>58</v>
      </c>
      <c r="B97" s="112" t="s">
        <v>174</v>
      </c>
      <c r="C97" s="113">
        <v>269900</v>
      </c>
      <c r="D97" s="114">
        <v>45499</v>
      </c>
      <c r="E97" s="112" t="s">
        <v>178</v>
      </c>
    </row>
    <row r="98" spans="1:5" ht="14.4">
      <c r="A98" s="112" t="s">
        <v>58</v>
      </c>
      <c r="B98" s="112" t="s">
        <v>174</v>
      </c>
      <c r="C98" s="113">
        <v>230000</v>
      </c>
      <c r="D98" s="114">
        <v>45499</v>
      </c>
      <c r="E98" s="112" t="s">
        <v>178</v>
      </c>
    </row>
    <row r="99" spans="1:5" ht="14.4">
      <c r="A99" s="112" t="s">
        <v>58</v>
      </c>
      <c r="B99" s="112" t="s">
        <v>174</v>
      </c>
      <c r="C99" s="113">
        <v>335000</v>
      </c>
      <c r="D99" s="114">
        <v>45492</v>
      </c>
      <c r="E99" s="112" t="s">
        <v>178</v>
      </c>
    </row>
    <row r="100" spans="1:5" ht="14.4">
      <c r="A100" s="112" t="s">
        <v>58</v>
      </c>
      <c r="B100" s="112" t="s">
        <v>174</v>
      </c>
      <c r="C100" s="113">
        <v>484000</v>
      </c>
      <c r="D100" s="114">
        <v>45492</v>
      </c>
      <c r="E100" s="112" t="s">
        <v>178</v>
      </c>
    </row>
    <row r="101" spans="1:5" ht="14.4">
      <c r="A101" s="112" t="s">
        <v>58</v>
      </c>
      <c r="B101" s="112" t="s">
        <v>174</v>
      </c>
      <c r="C101" s="113">
        <v>115000</v>
      </c>
      <c r="D101" s="114">
        <v>45482</v>
      </c>
      <c r="E101" s="112" t="s">
        <v>178</v>
      </c>
    </row>
    <row r="102" spans="1:5" ht="14.4">
      <c r="A102" s="112" t="s">
        <v>58</v>
      </c>
      <c r="B102" s="112" t="s">
        <v>174</v>
      </c>
      <c r="C102" s="113">
        <v>265000</v>
      </c>
      <c r="D102" s="114">
        <v>45482</v>
      </c>
      <c r="E102" s="112" t="s">
        <v>178</v>
      </c>
    </row>
    <row r="103" spans="1:5" ht="14.4">
      <c r="A103" s="112" t="s">
        <v>58</v>
      </c>
      <c r="B103" s="112" t="s">
        <v>174</v>
      </c>
      <c r="C103" s="113">
        <v>413784</v>
      </c>
      <c r="D103" s="114">
        <v>45481</v>
      </c>
      <c r="E103" s="112" t="s">
        <v>178</v>
      </c>
    </row>
    <row r="104" spans="1:5" ht="14.4">
      <c r="A104" s="112" t="s">
        <v>58</v>
      </c>
      <c r="B104" s="112" t="s">
        <v>174</v>
      </c>
      <c r="C104" s="113">
        <v>300000</v>
      </c>
      <c r="D104" s="114">
        <v>45484</v>
      </c>
      <c r="E104" s="112" t="s">
        <v>178</v>
      </c>
    </row>
    <row r="105" spans="1:5" ht="14.4">
      <c r="A105" s="112" t="s">
        <v>58</v>
      </c>
      <c r="B105" s="112" t="s">
        <v>174</v>
      </c>
      <c r="C105" s="113">
        <v>340000</v>
      </c>
      <c r="D105" s="114">
        <v>45489</v>
      </c>
      <c r="E105" s="112" t="s">
        <v>178</v>
      </c>
    </row>
    <row r="106" spans="1:5" ht="14.4">
      <c r="A106" s="112" t="s">
        <v>58</v>
      </c>
      <c r="B106" s="112" t="s">
        <v>174</v>
      </c>
      <c r="C106" s="113">
        <v>310000</v>
      </c>
      <c r="D106" s="114">
        <v>45490</v>
      </c>
      <c r="E106" s="112" t="s">
        <v>178</v>
      </c>
    </row>
    <row r="107" spans="1:5" ht="14.4">
      <c r="A107" s="112" t="s">
        <v>58</v>
      </c>
      <c r="B107" s="112" t="s">
        <v>174</v>
      </c>
      <c r="C107" s="113">
        <v>380000</v>
      </c>
      <c r="D107" s="114">
        <v>45478</v>
      </c>
      <c r="E107" s="112" t="s">
        <v>178</v>
      </c>
    </row>
    <row r="108" spans="1:5" ht="14.4">
      <c r="A108" s="112" t="s">
        <v>58</v>
      </c>
      <c r="B108" s="112" t="s">
        <v>174</v>
      </c>
      <c r="C108" s="113">
        <v>140000</v>
      </c>
      <c r="D108" s="114">
        <v>45488</v>
      </c>
      <c r="E108" s="112" t="s">
        <v>178</v>
      </c>
    </row>
    <row r="109" spans="1:5" ht="14.4">
      <c r="A109" s="112" t="s">
        <v>58</v>
      </c>
      <c r="B109" s="112" t="s">
        <v>174</v>
      </c>
      <c r="C109" s="113">
        <v>37000</v>
      </c>
      <c r="D109" s="114">
        <v>45491</v>
      </c>
      <c r="E109" s="112" t="s">
        <v>178</v>
      </c>
    </row>
    <row r="110" spans="1:5" ht="14.4">
      <c r="A110" s="112" t="s">
        <v>58</v>
      </c>
      <c r="B110" s="112" t="s">
        <v>174</v>
      </c>
      <c r="C110" s="113">
        <v>335000</v>
      </c>
      <c r="D110" s="114">
        <v>45478</v>
      </c>
      <c r="E110" s="112" t="s">
        <v>178</v>
      </c>
    </row>
    <row r="111" spans="1:5" ht="14.4">
      <c r="A111" s="112" t="s">
        <v>58</v>
      </c>
      <c r="B111" s="112" t="s">
        <v>174</v>
      </c>
      <c r="C111" s="113">
        <v>290000</v>
      </c>
      <c r="D111" s="114">
        <v>45495</v>
      </c>
      <c r="E111" s="112" t="s">
        <v>178</v>
      </c>
    </row>
    <row r="112" spans="1:5" ht="14.4">
      <c r="A112" s="112" t="s">
        <v>58</v>
      </c>
      <c r="B112" s="112" t="s">
        <v>174</v>
      </c>
      <c r="C112" s="113">
        <v>260000</v>
      </c>
      <c r="D112" s="114">
        <v>45495</v>
      </c>
      <c r="E112" s="112" t="s">
        <v>178</v>
      </c>
    </row>
    <row r="113" spans="1:5" ht="14.4">
      <c r="A113" s="112" t="s">
        <v>58</v>
      </c>
      <c r="B113" s="112" t="s">
        <v>174</v>
      </c>
      <c r="C113" s="113">
        <v>371500</v>
      </c>
      <c r="D113" s="114">
        <v>45495</v>
      </c>
      <c r="E113" s="112" t="s">
        <v>178</v>
      </c>
    </row>
    <row r="114" spans="1:5" ht="14.4">
      <c r="A114" s="112" t="s">
        <v>58</v>
      </c>
      <c r="B114" s="112" t="s">
        <v>174</v>
      </c>
      <c r="C114" s="113">
        <v>22000</v>
      </c>
      <c r="D114" s="114">
        <v>45474</v>
      </c>
      <c r="E114" s="112" t="s">
        <v>178</v>
      </c>
    </row>
    <row r="115" spans="1:5" ht="14.4">
      <c r="A115" s="112" t="s">
        <v>58</v>
      </c>
      <c r="B115" s="112" t="s">
        <v>174</v>
      </c>
      <c r="C115" s="113">
        <v>440000</v>
      </c>
      <c r="D115" s="114">
        <v>45474</v>
      </c>
      <c r="E115" s="112" t="s">
        <v>178</v>
      </c>
    </row>
    <row r="116" spans="1:5" ht="14.4">
      <c r="A116" s="112" t="s">
        <v>58</v>
      </c>
      <c r="B116" s="112" t="s">
        <v>174</v>
      </c>
      <c r="C116" s="113">
        <v>520000</v>
      </c>
      <c r="D116" s="114">
        <v>45474</v>
      </c>
      <c r="E116" s="112" t="s">
        <v>178</v>
      </c>
    </row>
    <row r="117" spans="1:5" ht="14.4">
      <c r="A117" s="112" t="s">
        <v>58</v>
      </c>
      <c r="B117" s="112" t="s">
        <v>174</v>
      </c>
      <c r="C117" s="113">
        <v>235816</v>
      </c>
      <c r="D117" s="114">
        <v>45474</v>
      </c>
      <c r="E117" s="112" t="s">
        <v>179</v>
      </c>
    </row>
    <row r="118" spans="1:5" ht="14.4">
      <c r="A118" s="112" t="s">
        <v>58</v>
      </c>
      <c r="B118" s="112" t="s">
        <v>174</v>
      </c>
      <c r="C118" s="113">
        <v>439000</v>
      </c>
      <c r="D118" s="114">
        <v>45474</v>
      </c>
      <c r="E118" s="112" t="s">
        <v>177</v>
      </c>
    </row>
    <row r="119" spans="1:5" ht="14.4">
      <c r="A119" s="112" t="s">
        <v>58</v>
      </c>
      <c r="B119" s="112" t="s">
        <v>174</v>
      </c>
      <c r="C119" s="113">
        <v>111750</v>
      </c>
      <c r="D119" s="114">
        <v>45490</v>
      </c>
      <c r="E119" s="112" t="s">
        <v>178</v>
      </c>
    </row>
    <row r="120" spans="1:5" ht="14.4">
      <c r="A120" s="112" t="s">
        <v>58</v>
      </c>
      <c r="B120" s="112" t="s">
        <v>174</v>
      </c>
      <c r="C120" s="113">
        <v>130000</v>
      </c>
      <c r="D120" s="114">
        <v>45484</v>
      </c>
      <c r="E120" s="112" t="s">
        <v>179</v>
      </c>
    </row>
    <row r="121" spans="1:5" ht="14.4">
      <c r="A121" s="112" t="s">
        <v>58</v>
      </c>
      <c r="B121" s="112" t="s">
        <v>174</v>
      </c>
      <c r="C121" s="113">
        <v>115000</v>
      </c>
      <c r="D121" s="114">
        <v>45484</v>
      </c>
      <c r="E121" s="112" t="s">
        <v>178</v>
      </c>
    </row>
    <row r="122" spans="1:5" ht="14.4">
      <c r="A122" s="112" t="s">
        <v>58</v>
      </c>
      <c r="B122" s="112" t="s">
        <v>174</v>
      </c>
      <c r="C122" s="113">
        <v>30000</v>
      </c>
      <c r="D122" s="114">
        <v>45484</v>
      </c>
      <c r="E122" s="112" t="s">
        <v>178</v>
      </c>
    </row>
    <row r="123" spans="1:5" ht="14.4">
      <c r="A123" s="112" t="s">
        <v>58</v>
      </c>
      <c r="B123" s="112" t="s">
        <v>174</v>
      </c>
      <c r="C123" s="113">
        <v>445000</v>
      </c>
      <c r="D123" s="114">
        <v>45485</v>
      </c>
      <c r="E123" s="112" t="s">
        <v>178</v>
      </c>
    </row>
    <row r="124" spans="1:5" ht="14.4">
      <c r="A124" s="112" t="s">
        <v>58</v>
      </c>
      <c r="B124" s="112" t="s">
        <v>174</v>
      </c>
      <c r="C124" s="113">
        <v>235000</v>
      </c>
      <c r="D124" s="114">
        <v>45484</v>
      </c>
      <c r="E124" s="112" t="s">
        <v>178</v>
      </c>
    </row>
    <row r="125" spans="1:5" ht="14.4">
      <c r="A125" s="112" t="s">
        <v>58</v>
      </c>
      <c r="B125" s="112" t="s">
        <v>174</v>
      </c>
      <c r="C125" s="113">
        <v>350000</v>
      </c>
      <c r="D125" s="114">
        <v>45485</v>
      </c>
      <c r="E125" s="112" t="s">
        <v>178</v>
      </c>
    </row>
    <row r="126" spans="1:5" ht="14.4">
      <c r="A126" s="112" t="s">
        <v>63</v>
      </c>
      <c r="B126" s="112" t="s">
        <v>175</v>
      </c>
      <c r="C126" s="113">
        <v>430000</v>
      </c>
      <c r="D126" s="114">
        <v>45482</v>
      </c>
      <c r="E126" s="112" t="s">
        <v>178</v>
      </c>
    </row>
    <row r="127" spans="1:5" ht="14.4">
      <c r="A127" s="112" t="s">
        <v>63</v>
      </c>
      <c r="B127" s="112" t="s">
        <v>175</v>
      </c>
      <c r="C127" s="113">
        <v>950000</v>
      </c>
      <c r="D127" s="114">
        <v>45499</v>
      </c>
      <c r="E127" s="112" t="s">
        <v>178</v>
      </c>
    </row>
    <row r="128" spans="1:5" ht="14.4">
      <c r="A128" s="112" t="s">
        <v>63</v>
      </c>
      <c r="B128" s="112" t="s">
        <v>175</v>
      </c>
      <c r="C128" s="113">
        <v>500000</v>
      </c>
      <c r="D128" s="114">
        <v>45483</v>
      </c>
      <c r="E128" s="112" t="s">
        <v>179</v>
      </c>
    </row>
    <row r="129" spans="1:5" ht="14.4">
      <c r="A129" s="112" t="s">
        <v>63</v>
      </c>
      <c r="B129" s="112" t="s">
        <v>175</v>
      </c>
      <c r="C129" s="113">
        <v>400000</v>
      </c>
      <c r="D129" s="114">
        <v>45483</v>
      </c>
      <c r="E129" s="112" t="s">
        <v>178</v>
      </c>
    </row>
    <row r="130" spans="1:5" ht="14.4">
      <c r="A130" s="112" t="s">
        <v>63</v>
      </c>
      <c r="B130" s="112" t="s">
        <v>175</v>
      </c>
      <c r="C130" s="113">
        <v>373000</v>
      </c>
      <c r="D130" s="114">
        <v>45475</v>
      </c>
      <c r="E130" s="112" t="s">
        <v>178</v>
      </c>
    </row>
    <row r="131" spans="1:5" ht="14.4">
      <c r="A131" s="112" t="s">
        <v>63</v>
      </c>
      <c r="B131" s="112" t="s">
        <v>175</v>
      </c>
      <c r="C131" s="113">
        <v>9608505</v>
      </c>
      <c r="D131" s="114">
        <v>45499</v>
      </c>
      <c r="E131" s="112" t="s">
        <v>179</v>
      </c>
    </row>
    <row r="132" spans="1:5" ht="14.4">
      <c r="A132" s="112" t="s">
        <v>63</v>
      </c>
      <c r="B132" s="112" t="s">
        <v>175</v>
      </c>
      <c r="C132" s="113">
        <v>385000</v>
      </c>
      <c r="D132" s="114">
        <v>45491</v>
      </c>
      <c r="E132" s="112" t="s">
        <v>178</v>
      </c>
    </row>
    <row r="133" spans="1:5" ht="14.4">
      <c r="A133" s="112" t="s">
        <v>63</v>
      </c>
      <c r="B133" s="112" t="s">
        <v>175</v>
      </c>
      <c r="C133" s="113">
        <v>275000</v>
      </c>
      <c r="D133" s="114">
        <v>45474</v>
      </c>
      <c r="E133" s="112" t="s">
        <v>178</v>
      </c>
    </row>
    <row r="134" spans="1:5" ht="14.4">
      <c r="A134" s="112" t="s">
        <v>63</v>
      </c>
      <c r="B134" s="112" t="s">
        <v>175</v>
      </c>
      <c r="C134" s="113">
        <v>415000</v>
      </c>
      <c r="D134" s="114">
        <v>45475</v>
      </c>
      <c r="E134" s="112" t="s">
        <v>178</v>
      </c>
    </row>
    <row r="135" spans="1:5" ht="14.4">
      <c r="A135" s="112" t="s">
        <v>63</v>
      </c>
      <c r="B135" s="112" t="s">
        <v>175</v>
      </c>
      <c r="C135" s="113">
        <v>532000</v>
      </c>
      <c r="D135" s="114">
        <v>45489</v>
      </c>
      <c r="E135" s="112" t="s">
        <v>178</v>
      </c>
    </row>
    <row r="136" spans="1:5" ht="14.4">
      <c r="A136" s="112" t="s">
        <v>63</v>
      </c>
      <c r="B136" s="112" t="s">
        <v>175</v>
      </c>
      <c r="C136" s="113">
        <v>622500</v>
      </c>
      <c r="D136" s="114">
        <v>45474</v>
      </c>
      <c r="E136" s="112" t="s">
        <v>178</v>
      </c>
    </row>
    <row r="137" spans="1:5" ht="14.4">
      <c r="A137" s="112" t="s">
        <v>63</v>
      </c>
      <c r="B137" s="112" t="s">
        <v>175</v>
      </c>
      <c r="C137" s="113">
        <v>308000</v>
      </c>
      <c r="D137" s="114">
        <v>45474</v>
      </c>
      <c r="E137" s="112" t="s">
        <v>178</v>
      </c>
    </row>
    <row r="138" spans="1:5" ht="14.4">
      <c r="A138" s="112" t="s">
        <v>63</v>
      </c>
      <c r="B138" s="112" t="s">
        <v>175</v>
      </c>
      <c r="C138" s="113">
        <v>380000</v>
      </c>
      <c r="D138" s="114">
        <v>45483</v>
      </c>
      <c r="E138" s="112" t="s">
        <v>178</v>
      </c>
    </row>
    <row r="139" spans="1:5" ht="14.4">
      <c r="A139" s="112" t="s">
        <v>63</v>
      </c>
      <c r="B139" s="112" t="s">
        <v>175</v>
      </c>
      <c r="C139" s="113">
        <v>67000</v>
      </c>
      <c r="D139" s="114">
        <v>45485</v>
      </c>
      <c r="E139" s="112" t="s">
        <v>178</v>
      </c>
    </row>
    <row r="140" spans="1:5" ht="14.4">
      <c r="A140" s="112" t="s">
        <v>63</v>
      </c>
      <c r="B140" s="112" t="s">
        <v>175</v>
      </c>
      <c r="C140" s="113">
        <v>360000</v>
      </c>
      <c r="D140" s="114">
        <v>45502</v>
      </c>
      <c r="E140" s="112" t="s">
        <v>178</v>
      </c>
    </row>
    <row r="141" spans="1:5" ht="14.4">
      <c r="A141" s="112" t="s">
        <v>63</v>
      </c>
      <c r="B141" s="112" t="s">
        <v>175</v>
      </c>
      <c r="C141" s="113">
        <v>363000</v>
      </c>
      <c r="D141" s="114">
        <v>45497</v>
      </c>
      <c r="E141" s="112" t="s">
        <v>178</v>
      </c>
    </row>
    <row r="142" spans="1:5" ht="14.4">
      <c r="A142" s="112" t="s">
        <v>63</v>
      </c>
      <c r="B142" s="112" t="s">
        <v>175</v>
      </c>
      <c r="C142" s="113">
        <v>285000</v>
      </c>
      <c r="D142" s="114">
        <v>45504</v>
      </c>
      <c r="E142" s="112" t="s">
        <v>178</v>
      </c>
    </row>
    <row r="143" spans="1:5" ht="14.4">
      <c r="A143" s="112" t="s">
        <v>63</v>
      </c>
      <c r="B143" s="112" t="s">
        <v>175</v>
      </c>
      <c r="C143" s="113">
        <v>395900</v>
      </c>
      <c r="D143" s="114">
        <v>45502</v>
      </c>
      <c r="E143" s="112" t="s">
        <v>177</v>
      </c>
    </row>
    <row r="144" spans="1:5" ht="14.4">
      <c r="A144" s="112" t="s">
        <v>63</v>
      </c>
      <c r="B144" s="112" t="s">
        <v>175</v>
      </c>
      <c r="C144" s="113">
        <v>825000</v>
      </c>
      <c r="D144" s="114">
        <v>45482</v>
      </c>
      <c r="E144" s="112" t="s">
        <v>178</v>
      </c>
    </row>
    <row r="145" spans="1:5" ht="14.4">
      <c r="A145" s="112" t="s">
        <v>63</v>
      </c>
      <c r="B145" s="112" t="s">
        <v>175</v>
      </c>
      <c r="C145" s="113">
        <v>330000</v>
      </c>
      <c r="D145" s="114">
        <v>45502</v>
      </c>
      <c r="E145" s="112" t="s">
        <v>178</v>
      </c>
    </row>
    <row r="146" spans="1:5" ht="14.4">
      <c r="A146" s="112" t="s">
        <v>63</v>
      </c>
      <c r="B146" s="112" t="s">
        <v>175</v>
      </c>
      <c r="C146" s="113">
        <v>366900</v>
      </c>
      <c r="D146" s="114">
        <v>45492</v>
      </c>
      <c r="E146" s="112" t="s">
        <v>177</v>
      </c>
    </row>
    <row r="147" spans="1:5" ht="14.4">
      <c r="A147" s="112" t="s">
        <v>63</v>
      </c>
      <c r="B147" s="112" t="s">
        <v>175</v>
      </c>
      <c r="C147" s="113">
        <v>1100000</v>
      </c>
      <c r="D147" s="114">
        <v>45503</v>
      </c>
      <c r="E147" s="112" t="s">
        <v>178</v>
      </c>
    </row>
    <row r="148" spans="1:5" ht="14.4">
      <c r="A148" s="112" t="s">
        <v>63</v>
      </c>
      <c r="B148" s="112" t="s">
        <v>175</v>
      </c>
      <c r="C148" s="113">
        <v>650000</v>
      </c>
      <c r="D148" s="114">
        <v>45482</v>
      </c>
      <c r="E148" s="112" t="s">
        <v>178</v>
      </c>
    </row>
    <row r="149" spans="1:5" ht="14.4">
      <c r="A149" s="112" t="s">
        <v>63</v>
      </c>
      <c r="B149" s="112" t="s">
        <v>175</v>
      </c>
      <c r="C149" s="113">
        <v>450000</v>
      </c>
      <c r="D149" s="114">
        <v>45483</v>
      </c>
      <c r="E149" s="112" t="s">
        <v>178</v>
      </c>
    </row>
    <row r="150" spans="1:5" ht="14.4">
      <c r="A150" s="112" t="s">
        <v>63</v>
      </c>
      <c r="B150" s="112" t="s">
        <v>175</v>
      </c>
      <c r="C150" s="113">
        <v>275000</v>
      </c>
      <c r="D150" s="114">
        <v>45490</v>
      </c>
      <c r="E150" s="112" t="s">
        <v>178</v>
      </c>
    </row>
    <row r="151" spans="1:5" ht="14.4">
      <c r="A151" s="112" t="s">
        <v>63</v>
      </c>
      <c r="B151" s="112" t="s">
        <v>175</v>
      </c>
      <c r="C151" s="113">
        <v>82000</v>
      </c>
      <c r="D151" s="114">
        <v>45503</v>
      </c>
      <c r="E151" s="112" t="s">
        <v>179</v>
      </c>
    </row>
    <row r="152" spans="1:5" ht="14.4">
      <c r="A152" s="112" t="s">
        <v>63</v>
      </c>
      <c r="B152" s="112" t="s">
        <v>175</v>
      </c>
      <c r="C152" s="113">
        <v>722500</v>
      </c>
      <c r="D152" s="114">
        <v>45478</v>
      </c>
      <c r="E152" s="112" t="s">
        <v>178</v>
      </c>
    </row>
    <row r="153" spans="1:5" ht="14.4">
      <c r="A153" s="112" t="s">
        <v>63</v>
      </c>
      <c r="B153" s="112" t="s">
        <v>175</v>
      </c>
      <c r="C153" s="113">
        <v>34000</v>
      </c>
      <c r="D153" s="114">
        <v>45490</v>
      </c>
      <c r="E153" s="112" t="s">
        <v>178</v>
      </c>
    </row>
    <row r="154" spans="1:5" ht="14.4">
      <c r="A154" s="112" t="s">
        <v>63</v>
      </c>
      <c r="B154" s="112" t="s">
        <v>175</v>
      </c>
      <c r="C154" s="113">
        <v>400000</v>
      </c>
      <c r="D154" s="114">
        <v>45485</v>
      </c>
      <c r="E154" s="112" t="s">
        <v>178</v>
      </c>
    </row>
    <row r="155" spans="1:5" ht="14.4">
      <c r="A155" s="112" t="s">
        <v>79</v>
      </c>
      <c r="B155" s="112" t="s">
        <v>176</v>
      </c>
      <c r="C155" s="113">
        <v>162000</v>
      </c>
      <c r="D155" s="114">
        <v>45497</v>
      </c>
      <c r="E155" s="112" t="s">
        <v>178</v>
      </c>
    </row>
    <row r="156" spans="1:5" ht="14.4">
      <c r="A156" s="112" t="s">
        <v>79</v>
      </c>
      <c r="B156" s="112" t="s">
        <v>176</v>
      </c>
      <c r="C156" s="113">
        <v>300000</v>
      </c>
      <c r="D156" s="114">
        <v>45475</v>
      </c>
      <c r="E156" s="112" t="s">
        <v>178</v>
      </c>
    </row>
    <row r="157" spans="1:5" ht="14.4">
      <c r="A157" s="112" t="s">
        <v>79</v>
      </c>
      <c r="B157" s="112" t="s">
        <v>176</v>
      </c>
      <c r="C157" s="113">
        <v>417000</v>
      </c>
      <c r="D157" s="114">
        <v>45496</v>
      </c>
      <c r="E157" s="112" t="s">
        <v>178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2024-08-02T03:35:06Z</dcterms:modified>
</cp:coreProperties>
</file>