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20" r:id="rId4"/>
    <sheet name="LENDER TRACKING" sheetId="17" r:id="rId5"/>
    <sheet name="SALES_LIST" sheetId="12" state="hidden" r:id="rId6"/>
    <sheet name="LOANS_LIST" sheetId="13" state="hidden" r:id="rId7"/>
    <sheet name="SALESLOANSLIST" sheetId="15" state="hidden" r:id="rId8"/>
  </sheets>
  <definedNames>
    <definedName name="CommercialLoansMarket">'LOAN ONLY STATS'!$A$17:$C$18</definedName>
    <definedName name="CommercialSalesMarket">'SALES STATS'!$A$41:$C$41</definedName>
    <definedName name="ConstructionLoansMarket">'LOAN ONLY STATS'!$A$30:$C$30</definedName>
    <definedName name="ConventionalLoansExcludingInclineMarket">'LOAN ONLY STATS'!#REF!</definedName>
    <definedName name="ConventionalLoansMarket">'LOAN ONLY STATS'!$A$7:$C$11</definedName>
    <definedName name="CreditLineLoansMarket">'LOAN ONLY STATS'!$A$24:$C$24</definedName>
    <definedName name="HardMoneyLoansMarket">'LOAN ONLY STATS'!$A$36:$C$38</definedName>
    <definedName name="InclineSalesMarket">'SALES STATS'!#REF!</definedName>
    <definedName name="OverallLoans">'OVERALL STATS'!$A$21:$C$25</definedName>
    <definedName name="OverallSales">'OVERALL STATS'!$A$7:$C$15</definedName>
    <definedName name="OverallSalesAndLoans">'OVERALL STATS'!$A$31:$C$39</definedName>
    <definedName name="_xlnm.Print_Titles" localSheetId="1">'SALES STATS'!$1:$6</definedName>
    <definedName name="ResaleMarket">'SALES STATS'!$A$7:$C$14</definedName>
    <definedName name="ResidentialResaleMarket">'SALES STATS'!$A$29:$C$35</definedName>
    <definedName name="ResidentialSalesExcludingInclineMarket">'SALES STATS'!#REF!</definedName>
    <definedName name="SubdivisionMarket">'SALES STATS'!$A$20:$C$23</definedName>
    <definedName name="VacantLandSalesMarket">'SALES STATS'!$A$47:$C$52</definedName>
  </definedNames>
  <calcPr calcId="124519"/>
  <pivotCaches>
    <pivotCache cacheId="8" r:id="rId9"/>
    <pivotCache cacheId="13" r:id="rId10"/>
  </pivotCaches>
</workbook>
</file>

<file path=xl/calcChain.xml><?xml version="1.0" encoding="utf-8"?>
<calcChain xmlns="http://schemas.openxmlformats.org/spreadsheetml/2006/main">
  <c r="G38" i="3"/>
  <c r="G37"/>
  <c r="G36"/>
  <c r="G30"/>
  <c r="G18"/>
  <c r="G17"/>
  <c r="G11"/>
  <c r="G10"/>
  <c r="G9"/>
  <c r="G8"/>
  <c r="G7"/>
  <c r="G52" i="2"/>
  <c r="G51"/>
  <c r="G50"/>
  <c r="G49"/>
  <c r="G48"/>
  <c r="G47"/>
  <c r="G41"/>
  <c r="G35"/>
  <c r="G34"/>
  <c r="G33"/>
  <c r="G32"/>
  <c r="G31"/>
  <c r="G30"/>
  <c r="G29"/>
  <c r="G23"/>
  <c r="G22"/>
  <c r="G21"/>
  <c r="G20"/>
  <c r="G14"/>
  <c r="G13"/>
  <c r="G12"/>
  <c r="G11"/>
  <c r="G10"/>
  <c r="G9"/>
  <c r="G8"/>
  <c r="G7"/>
  <c r="G39" i="1"/>
  <c r="G38"/>
  <c r="G37"/>
  <c r="G36"/>
  <c r="G35"/>
  <c r="G34"/>
  <c r="G33"/>
  <c r="G32"/>
  <c r="G31"/>
  <c r="G25"/>
  <c r="G24"/>
  <c r="G23"/>
  <c r="G22"/>
  <c r="G21"/>
  <c r="G15"/>
  <c r="G14"/>
  <c r="G13"/>
  <c r="G12"/>
  <c r="G11"/>
  <c r="G10"/>
  <c r="G9"/>
  <c r="G8"/>
  <c r="G7"/>
  <c r="C31" i="3"/>
  <c r="B31"/>
  <c r="C19"/>
  <c r="B19"/>
  <c r="C42" i="2"/>
  <c r="B42"/>
  <c r="B16" i="1"/>
  <c r="C16"/>
  <c r="E15" s="1"/>
  <c r="B39" i="3"/>
  <c r="C39"/>
  <c r="B25"/>
  <c r="C25"/>
  <c r="B12"/>
  <c r="D7" s="1"/>
  <c r="C12"/>
  <c r="E7" s="1"/>
  <c r="B53" i="2"/>
  <c r="C53"/>
  <c r="B36"/>
  <c r="D30" s="1"/>
  <c r="C36"/>
  <c r="E30" s="1"/>
  <c r="A2"/>
  <c r="B24"/>
  <c r="D21" s="1"/>
  <c r="C24"/>
  <c r="D37" i="3" l="1"/>
  <c r="D38"/>
  <c r="D18"/>
  <c r="E17"/>
  <c r="D17"/>
  <c r="E18"/>
  <c r="E9"/>
  <c r="D9"/>
  <c r="E9" i="1"/>
  <c r="D9"/>
  <c r="E49" i="2"/>
  <c r="D49"/>
  <c r="E31"/>
  <c r="D31"/>
  <c r="E23"/>
  <c r="D23"/>
  <c r="E48"/>
  <c r="E51"/>
  <c r="D41"/>
  <c r="D35"/>
  <c r="D8" i="3"/>
  <c r="D11"/>
  <c r="E10"/>
  <c r="D10"/>
  <c r="E8"/>
  <c r="E11"/>
  <c r="E30"/>
  <c r="D30"/>
  <c r="E38"/>
  <c r="E37"/>
  <c r="D48" i="2"/>
  <c r="D51"/>
  <c r="E50"/>
  <c r="E52"/>
  <c r="D50"/>
  <c r="D52"/>
  <c r="E41"/>
  <c r="E35"/>
  <c r="E22"/>
  <c r="D22"/>
  <c r="D15" i="1"/>
  <c r="E47" i="2"/>
  <c r="E29"/>
  <c r="E32"/>
  <c r="E34"/>
  <c r="E21"/>
  <c r="E20"/>
  <c r="D20"/>
  <c r="D33"/>
  <c r="E33"/>
  <c r="D34"/>
  <c r="D32"/>
  <c r="D29"/>
  <c r="D47"/>
  <c r="A2" i="3"/>
  <c r="E36"/>
  <c r="B15" i="2"/>
  <c r="C15"/>
  <c r="B26" i="1"/>
  <c r="C26"/>
  <c r="B40"/>
  <c r="C40"/>
  <c r="E34" l="1"/>
  <c r="D34"/>
  <c r="E25"/>
  <c r="D25"/>
  <c r="E9" i="2"/>
  <c r="D9"/>
  <c r="E19" i="3"/>
  <c r="D19"/>
  <c r="E42" i="2"/>
  <c r="D42"/>
  <c r="E39" i="1"/>
  <c r="D35"/>
  <c r="D39"/>
  <c r="E24"/>
  <c r="D24"/>
  <c r="E37"/>
  <c r="E35"/>
  <c r="E33"/>
  <c r="E36"/>
  <c r="D36" i="3"/>
  <c r="E31"/>
  <c r="D31"/>
  <c r="D53" i="2"/>
  <c r="E53"/>
  <c r="E36"/>
  <c r="D36"/>
  <c r="D8"/>
  <c r="D7"/>
  <c r="D10"/>
  <c r="D12"/>
  <c r="D14"/>
  <c r="D11"/>
  <c r="D13"/>
  <c r="E14"/>
  <c r="E7"/>
  <c r="E12"/>
  <c r="E8"/>
  <c r="E11"/>
  <c r="E13"/>
  <c r="E10"/>
  <c r="E32" i="1"/>
  <c r="E31"/>
  <c r="E38"/>
  <c r="D31"/>
  <c r="E8"/>
  <c r="D11"/>
  <c r="D8"/>
  <c r="D7"/>
  <c r="E14"/>
  <c r="E11"/>
  <c r="D10"/>
  <c r="D12"/>
  <c r="D13"/>
  <c r="D14"/>
  <c r="D23"/>
  <c r="E21"/>
  <c r="E22"/>
  <c r="E23"/>
  <c r="D37"/>
  <c r="D32"/>
  <c r="E7"/>
  <c r="D38"/>
  <c r="D33"/>
  <c r="D22"/>
  <c r="D21"/>
  <c r="E10"/>
  <c r="E12"/>
  <c r="D36"/>
  <c r="E13"/>
  <c r="E40" l="1"/>
  <c r="D40"/>
  <c r="E39" i="3"/>
  <c r="D39"/>
  <c r="E12"/>
  <c r="D12"/>
  <c r="E24" i="2"/>
  <c r="D24"/>
  <c r="D16" i="1"/>
  <c r="E16"/>
  <c r="E15" i="2"/>
  <c r="D15"/>
  <c r="D26" i="1"/>
  <c r="E26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<sst xmlns="http://schemas.openxmlformats.org/spreadsheetml/2006/main" count="2072" uniqueCount="168">
  <si>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</si>
  <si>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</si>
  <si>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</si>
  <si>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</si>
  <si>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</si>
  <si>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</si>
  <si>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</si>
  <si>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</si>
  <si>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</si>
  <si>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</si>
  <si>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</si>
  <si>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</si>
  <si>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</si>
  <si>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</si>
  <si>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</si>
  <si>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</si>
  <si>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</si>
  <si>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</si>
  <si>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</si>
  <si>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</si>
  <si>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</si>
  <si>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</si>
  <si>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</si>
  <si>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</si>
  <si>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</si>
  <si>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</si>
  <si>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</si>
  <si>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PROPTYPE</t>
  </si>
  <si>
    <t>(All)</t>
  </si>
  <si>
    <t>Grand Total</t>
  </si>
  <si>
    <t>% OF CLOSINGS</t>
  </si>
  <si>
    <t>EO</t>
  </si>
  <si>
    <t>DOCNUM</t>
  </si>
  <si>
    <t>RECDATE</t>
  </si>
  <si>
    <t>APN</t>
  </si>
  <si>
    <t>RECBY</t>
  </si>
  <si>
    <t>AMOUNT</t>
  </si>
  <si>
    <t>SUB</t>
  </si>
  <si>
    <t>INSURED</t>
  </si>
  <si>
    <t>LENDER</t>
  </si>
  <si>
    <t>Values</t>
  </si>
  <si>
    <t>DOCTYPE</t>
  </si>
  <si>
    <t>Last Row:</t>
  </si>
  <si>
    <t>SEE CHARTS BELOW:</t>
  </si>
  <si>
    <t>(blank)</t>
  </si>
  <si>
    <t>OVERALL TITLE COMPANY MARKET STATISTICS Lyon  County, NV)</t>
  </si>
  <si>
    <t>SALES MARKET Lyon County, NV)</t>
  </si>
  <si>
    <t>LOAN ONLY MARKETS Lyon County, NV)</t>
  </si>
  <si>
    <t>BUILDER/DEVELOPER DEAL</t>
  </si>
  <si>
    <t>% OF DOLLAR VOLUME</t>
  </si>
  <si>
    <t>RANK BY CLOSINGS</t>
  </si>
  <si>
    <t>RANK BY DOLLAR VOLUME</t>
  </si>
  <si>
    <t>Reporting Period: JUNE, 2023</t>
  </si>
  <si>
    <t>Ticor Title</t>
  </si>
  <si>
    <t>SINGLE FAM RES.</t>
  </si>
  <si>
    <t>FERNLEY</t>
  </si>
  <si>
    <t>DNO</t>
  </si>
  <si>
    <t>NO</t>
  </si>
  <si>
    <t>First Centennial Title</t>
  </si>
  <si>
    <t>MOBILE HOME</t>
  </si>
  <si>
    <t>CARSON CITY</t>
  </si>
  <si>
    <t>23</t>
  </si>
  <si>
    <t>Stewart Title</t>
  </si>
  <si>
    <t>YERINGTON</t>
  </si>
  <si>
    <t>CRB</t>
  </si>
  <si>
    <t>RIDGEVIEW</t>
  </si>
  <si>
    <t>5</t>
  </si>
  <si>
    <t>LAKESIDEMOANA</t>
  </si>
  <si>
    <t>12</t>
  </si>
  <si>
    <t>PLUMB</t>
  </si>
  <si>
    <t>AJF</t>
  </si>
  <si>
    <t>DKD</t>
  </si>
  <si>
    <t>YES</t>
  </si>
  <si>
    <t>First American Title</t>
  </si>
  <si>
    <t>MINDEN</t>
  </si>
  <si>
    <t>ET</t>
  </si>
  <si>
    <t>MLC</t>
  </si>
  <si>
    <t>KIETZKE</t>
  </si>
  <si>
    <t>JMS</t>
  </si>
  <si>
    <t>VACANT LAND</t>
  </si>
  <si>
    <t>TM</t>
  </si>
  <si>
    <t>016-171-09</t>
  </si>
  <si>
    <t>18</t>
  </si>
  <si>
    <t>ACM</t>
  </si>
  <si>
    <t>AMG</t>
  </si>
  <si>
    <t>MDD</t>
  </si>
  <si>
    <t>9</t>
  </si>
  <si>
    <t>SPARKS</t>
  </si>
  <si>
    <t>JP</t>
  </si>
  <si>
    <t>DAMONTE</t>
  </si>
  <si>
    <t>24</t>
  </si>
  <si>
    <t>DC</t>
  </si>
  <si>
    <t>21</t>
  </si>
  <si>
    <t>ZEPHYR</t>
  </si>
  <si>
    <t>17</t>
  </si>
  <si>
    <t>MIF</t>
  </si>
  <si>
    <t>MAYBERRY</t>
  </si>
  <si>
    <t>DM</t>
  </si>
  <si>
    <t>Landmark Title</t>
  </si>
  <si>
    <t>RS</t>
  </si>
  <si>
    <t>UNK</t>
  </si>
  <si>
    <t>SAB</t>
  </si>
  <si>
    <t>Acme Title and Escrow</t>
  </si>
  <si>
    <t>LANDER</t>
  </si>
  <si>
    <t>LTE</t>
  </si>
  <si>
    <t>4</t>
  </si>
  <si>
    <t>15</t>
  </si>
  <si>
    <t>GARDNERVILLE</t>
  </si>
  <si>
    <t>SLA</t>
  </si>
  <si>
    <t/>
  </si>
  <si>
    <t>Signature Title</t>
  </si>
  <si>
    <t>NF</t>
  </si>
  <si>
    <t>KDJ</t>
  </si>
  <si>
    <t>LAKESIDE</t>
  </si>
  <si>
    <t>SL</t>
  </si>
  <si>
    <t>Calatlantic Title West</t>
  </si>
  <si>
    <t>MCCARRAN</t>
  </si>
  <si>
    <t>LH</t>
  </si>
  <si>
    <t>RLT</t>
  </si>
  <si>
    <t>RC</t>
  </si>
  <si>
    <t>ASK</t>
  </si>
  <si>
    <t>Archer Title and Escrow</t>
  </si>
  <si>
    <t>NH</t>
  </si>
  <si>
    <t>MMB</t>
  </si>
  <si>
    <t>CC</t>
  </si>
  <si>
    <t>COMMERCIAL</t>
  </si>
  <si>
    <t>018-341-86</t>
  </si>
  <si>
    <t>CONSTRUCTION</t>
  </si>
  <si>
    <t>UNITED FEDERAL CREDIT UNION</t>
  </si>
  <si>
    <t>HARD MONEY</t>
  </si>
  <si>
    <t>WAHABZADA SHAHWALI ABDUL; WAHABZADA FRISTA</t>
  </si>
  <si>
    <t>017-148-05</t>
  </si>
  <si>
    <t>CONVENTIONAL</t>
  </si>
  <si>
    <t>AXIA FINANCIAL LLC</t>
  </si>
  <si>
    <t>004-282-08</t>
  </si>
  <si>
    <t>FINANCIAL HORIZONS CREDIT UNION</t>
  </si>
  <si>
    <t>018-452-12</t>
  </si>
  <si>
    <t>014-351-61</t>
  </si>
  <si>
    <t>PACIFIC PREMIER TRUST CUSTODIAN; RIFE RYAN M IRA; WEST LESLIE A</t>
  </si>
  <si>
    <t>001-011-37</t>
  </si>
  <si>
    <t>NEVADA STATE BANK</t>
  </si>
  <si>
    <t>020-591-04</t>
  </si>
  <si>
    <t>GUILD MORTGAGE COMPANY</t>
  </si>
  <si>
    <t>019-284-07</t>
  </si>
  <si>
    <t>001-282-08</t>
  </si>
  <si>
    <t>WEBER THEODORE J; WEBER KATHERINE A</t>
  </si>
  <si>
    <t>020-571-05</t>
  </si>
  <si>
    <t>019-662-24</t>
  </si>
  <si>
    <t>FHA</t>
  </si>
  <si>
    <t>CROSSCOUNTRY MORTGAGE LLC</t>
  </si>
  <si>
    <t>010-504-03</t>
  </si>
  <si>
    <t>VA</t>
  </si>
  <si>
    <t>VETERANS UNITED HOME LOANS</t>
  </si>
  <si>
    <t>020-014-07</t>
  </si>
  <si>
    <t>NEVADA STATE BANK; NEVADA STATE BANK</t>
  </si>
  <si>
    <t>ACT</t>
  </si>
  <si>
    <t>ATE</t>
  </si>
  <si>
    <t>CAL</t>
  </si>
  <si>
    <t>FA</t>
  </si>
  <si>
    <t>FC</t>
  </si>
  <si>
    <t>LT</t>
  </si>
  <si>
    <t>SIG</t>
  </si>
  <si>
    <t>ST</t>
  </si>
  <si>
    <t>TI</t>
  </si>
  <si>
    <t>Deed</t>
  </si>
  <si>
    <t>Deed of Trust</t>
  </si>
  <si>
    <t>Deed Subdivider</t>
  </si>
  <si>
    <t>NO CREDIT LINE LOANS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</si>
</sst>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19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</cellStyleXfs>
  <cellXfs count="148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6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7" fillId="0" borderId="18" xfId="10" applyFont="1" applyFill="1" applyBorder="1" applyAlignment="1">
      <alignment wrapText="1"/>
    </xf>
    <xf numFmtId="0" fontId="17" fillId="0" borderId="18" xfId="10" applyFont="1" applyFill="1" applyBorder="1" applyAlignment="1">
      <alignment horizontal="right" wrapText="1"/>
    </xf>
    <xf numFmtId="165" fontId="17" fillId="0" borderId="18" xfId="10" applyNumberFormat="1" applyFont="1" applyFill="1" applyBorder="1" applyAlignment="1">
      <alignment horizontal="right" wrapText="1"/>
    </xf>
    <xf numFmtId="14" fontId="17" fillId="0" borderId="18" xfId="10" applyNumberFormat="1" applyFont="1" applyFill="1" applyBorder="1" applyAlignment="1">
      <alignment horizontal="right" wrapText="1"/>
    </xf>
    <xf numFmtId="0" fontId="17" fillId="0" borderId="18" xfId="7" applyFont="1" applyFill="1" applyBorder="1" applyAlignment="1">
      <alignment wrapText="1"/>
    </xf>
    <xf numFmtId="0" fontId="17" fillId="0" borderId="18" xfId="7" applyFont="1" applyFill="1" applyBorder="1" applyAlignment="1">
      <alignment horizontal="right" wrapText="1"/>
    </xf>
    <xf numFmtId="165" fontId="17" fillId="0" borderId="18" xfId="7" applyNumberFormat="1" applyFont="1" applyFill="1" applyBorder="1" applyAlignment="1">
      <alignment horizontal="right" wrapText="1"/>
    </xf>
    <xf numFmtId="14" fontId="17" fillId="0" borderId="18" xfId="7" applyNumberFormat="1" applyFont="1" applyFill="1" applyBorder="1" applyAlignment="1">
      <alignment horizontal="right" wrapText="1"/>
    </xf>
    <xf numFmtId="0" fontId="17" fillId="0" borderId="18" xfId="8" applyFont="1" applyFill="1" applyBorder="1" applyAlignment="1">
      <alignment wrapText="1"/>
    </xf>
    <xf numFmtId="165" fontId="17" fillId="0" borderId="18" xfId="8" applyNumberFormat="1" applyFont="1" applyFill="1" applyBorder="1" applyAlignment="1">
      <alignment horizontal="right" wrapText="1"/>
    </xf>
    <xf numFmtId="14" fontId="17" fillId="0" borderId="18" xfId="8" applyNumberFormat="1" applyFont="1" applyFill="1" applyBorder="1" applyAlignment="1">
      <alignment horizontal="right" wrapText="1"/>
    </xf>
    <xf numFmtId="164" fontId="1" fillId="0" borderId="6" xfId="3" applyNumberFormat="1" applyFont="1" applyFill="1" applyBorder="1" applyAlignment="1">
      <alignment horizontal="right" wrapText="1"/>
    </xf>
    <xf numFmtId="0" fontId="4" fillId="0" borderId="3" xfId="0" applyFont="1" applyBorder="1" applyAlignment="1">
      <alignment horizontal="center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6" fillId="0" borderId="6" xfId="3" applyFont="1" applyFill="1" applyBorder="1" applyAlignment="1">
      <alignment wrapText="1"/>
    </xf>
    <xf numFmtId="1" fontId="16" fillId="0" borderId="6" xfId="3" applyNumberFormat="1" applyFont="1" applyFill="1" applyBorder="1" applyAlignment="1">
      <alignment horizontal="right" wrapText="1"/>
    </xf>
    <xf numFmtId="164" fontId="16" fillId="0" borderId="6" xfId="3" applyNumberFormat="1" applyFont="1" applyFill="1" applyBorder="1" applyAlignment="1">
      <alignment horizontal="right" wrapText="1"/>
    </xf>
    <xf numFmtId="10" fontId="16" fillId="0" borderId="14" xfId="0" applyNumberFormat="1" applyFont="1" applyBorder="1" applyAlignment="1">
      <alignment horizontal="right"/>
    </xf>
    <xf numFmtId="0" fontId="16" fillId="0" borderId="14" xfId="0" applyFont="1" applyBorder="1" applyAlignment="1">
      <alignment horizontal="right"/>
    </xf>
    <xf numFmtId="10" fontId="16" fillId="0" borderId="6" xfId="0" applyNumberFormat="1" applyFont="1" applyBorder="1" applyAlignment="1">
      <alignment horizontal="right"/>
    </xf>
    <xf numFmtId="0" fontId="16" fillId="0" borderId="6" xfId="0" applyFont="1" applyBorder="1" applyAlignment="1">
      <alignment horizontal="right"/>
    </xf>
    <xf numFmtId="0" fontId="16" fillId="0" borderId="6" xfId="5" applyFont="1" applyFill="1" applyBorder="1" applyAlignment="1">
      <alignment wrapText="1"/>
    </xf>
    <xf numFmtId="0" fontId="16" fillId="0" borderId="6" xfId="5" applyFont="1" applyFill="1" applyBorder="1" applyAlignment="1">
      <alignment horizontal="right" wrapText="1"/>
    </xf>
    <xf numFmtId="164" fontId="16" fillId="0" borderId="6" xfId="5" applyNumberFormat="1" applyFont="1" applyFill="1" applyBorder="1" applyAlignment="1">
      <alignment wrapText="1"/>
    </xf>
    <xf numFmtId="10" fontId="16" fillId="0" borderId="8" xfId="0" applyNumberFormat="1" applyFont="1" applyBorder="1" applyAlignment="1">
      <alignment horizontal="right"/>
    </xf>
    <xf numFmtId="0" fontId="16" fillId="0" borderId="6" xfId="5" applyFont="1" applyFill="1" applyBorder="1" applyAlignment="1">
      <alignment horizontal="left" wrapText="1"/>
    </xf>
    <xf numFmtId="0" fontId="18" fillId="0" borderId="6" xfId="4" applyFont="1" applyFill="1" applyBorder="1" applyAlignment="1">
      <alignment horizontal="left"/>
    </xf>
    <xf numFmtId="0" fontId="18" fillId="0" borderId="6" xfId="4" applyFont="1" applyFill="1" applyBorder="1" applyAlignment="1">
      <alignment horizontal="right"/>
    </xf>
    <xf numFmtId="164" fontId="18" fillId="0" borderId="6" xfId="4" applyNumberFormat="1" applyFont="1" applyFill="1" applyBorder="1" applyAlignment="1"/>
    <xf numFmtId="0" fontId="16" fillId="0" borderId="6" xfId="2" applyFont="1" applyFill="1" applyBorder="1" applyAlignment="1">
      <alignment horizontal="left"/>
    </xf>
    <xf numFmtId="0" fontId="16" fillId="0" borderId="6" xfId="2" applyFont="1" applyFill="1" applyBorder="1" applyAlignment="1">
      <alignment horizontal="right"/>
    </xf>
    <xf numFmtId="164" fontId="16" fillId="0" borderId="6" xfId="2" applyNumberFormat="1" applyFont="1" applyFill="1" applyBorder="1" applyAlignment="1">
      <alignment horizontal="right"/>
    </xf>
    <xf numFmtId="10" fontId="16" fillId="0" borderId="15" xfId="0" applyNumberFormat="1" applyFont="1" applyBorder="1" applyAlignment="1">
      <alignment horizontal="right"/>
    </xf>
    <xf numFmtId="0" fontId="16" fillId="0" borderId="6" xfId="0" applyFont="1" applyBorder="1" applyAlignment="1">
      <alignment horizontal="left"/>
    </xf>
    <xf numFmtId="164" fontId="16" fillId="0" borderId="6" xfId="0" applyNumberFormat="1" applyFont="1" applyBorder="1" applyAlignment="1">
      <alignment horizontal="right"/>
    </xf>
    <xf numFmtId="0" fontId="16" fillId="0" borderId="6" xfId="2" applyFont="1" applyFill="1" applyBorder="1" applyAlignment="1">
      <alignment horizontal="left" wrapText="1"/>
    </xf>
    <xf numFmtId="0" fontId="16" fillId="0" borderId="6" xfId="2" applyFont="1" applyFill="1" applyBorder="1" applyAlignment="1">
      <alignment horizontal="right" wrapText="1"/>
    </xf>
    <xf numFmtId="164" fontId="16" fillId="0" borderId="6" xfId="2" applyNumberFormat="1" applyFont="1" applyFill="1" applyBorder="1" applyAlignment="1">
      <alignment horizontal="right" wrapText="1"/>
    </xf>
  </cellXfs>
  <cellStyles count="12">
    <cellStyle name="Hyperlink" xfId="1" builtinId="8"/>
    <cellStyle name="Normal" xfId="0" builtinId="0"/>
    <cellStyle name="Normal 2" xfId="11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6"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STATS'!$A$7:$A$15</c:f>
              <c:strCache>
                <c:ptCount val="9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Landmark Title</c:v>
                </c:pt>
                <c:pt idx="5">
                  <c:v>Calatlantic Title West</c:v>
                </c:pt>
                <c:pt idx="6">
                  <c:v>Acme Title and Escrow</c:v>
                </c:pt>
                <c:pt idx="7">
                  <c:v>Archer Title and Escrow</c:v>
                </c:pt>
                <c:pt idx="8">
                  <c:v>Signature Title</c:v>
                </c:pt>
              </c:strCache>
            </c:strRef>
          </c:cat>
          <c:val>
            <c:numRef>
              <c:f>'OVERALL STATS'!$B$7:$B$15</c:f>
              <c:numCache>
                <c:formatCode>0</c:formatCode>
                <c:ptCount val="9"/>
                <c:pt idx="0">
                  <c:v>56</c:v>
                </c:pt>
                <c:pt idx="1">
                  <c:v>36</c:v>
                </c:pt>
                <c:pt idx="2">
                  <c:v>36</c:v>
                </c:pt>
                <c:pt idx="3">
                  <c:v>17</c:v>
                </c:pt>
                <c:pt idx="4">
                  <c:v>5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</c:ser>
        <c:shape val="box"/>
        <c:axId val="112694400"/>
        <c:axId val="112695936"/>
        <c:axId val="0"/>
      </c:bar3DChart>
      <c:catAx>
        <c:axId val="112694400"/>
        <c:scaling>
          <c:orientation val="minMax"/>
        </c:scaling>
        <c:axPos val="b"/>
        <c:numFmt formatCode="General" sourceLinked="1"/>
        <c:majorTickMark val="none"/>
        <c:tickLblPos val="nextTo"/>
        <c:crossAx val="112695936"/>
        <c:crosses val="autoZero"/>
        <c:auto val="1"/>
        <c:lblAlgn val="ctr"/>
        <c:lblOffset val="100"/>
      </c:catAx>
      <c:valAx>
        <c:axId val="11269593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269440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STATS'!$A$21:$A$25</c:f>
              <c:strCache>
                <c:ptCount val="5"/>
                <c:pt idx="0">
                  <c:v>Stewart Title</c:v>
                </c:pt>
                <c:pt idx="1">
                  <c:v>First Centennial Title</c:v>
                </c:pt>
                <c:pt idx="2">
                  <c:v>First American Title</c:v>
                </c:pt>
                <c:pt idx="3">
                  <c:v>Ticor Title</c:v>
                </c:pt>
                <c:pt idx="4">
                  <c:v>Acme Title and Escrow</c:v>
                </c:pt>
              </c:strCache>
            </c:strRef>
          </c:cat>
          <c:val>
            <c:numRef>
              <c:f>'OVERALL STATS'!$B$21:$B$25</c:f>
              <c:numCache>
                <c:formatCode>0</c:formatCode>
                <c:ptCount val="5"/>
                <c:pt idx="0">
                  <c:v>5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</c:ser>
        <c:shape val="box"/>
        <c:axId val="113062656"/>
        <c:axId val="113064192"/>
        <c:axId val="0"/>
      </c:bar3DChart>
      <c:catAx>
        <c:axId val="113062656"/>
        <c:scaling>
          <c:orientation val="minMax"/>
        </c:scaling>
        <c:axPos val="b"/>
        <c:numFmt formatCode="General" sourceLinked="1"/>
        <c:majorTickMark val="none"/>
        <c:tickLblPos val="nextTo"/>
        <c:crossAx val="113064192"/>
        <c:crosses val="autoZero"/>
        <c:auto val="1"/>
        <c:lblAlgn val="ctr"/>
        <c:lblOffset val="100"/>
      </c:catAx>
      <c:valAx>
        <c:axId val="11306419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306265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STATS'!$A$31:$A$39</c:f>
              <c:strCache>
                <c:ptCount val="9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Landmark Title</c:v>
                </c:pt>
                <c:pt idx="5">
                  <c:v>Calatlantic Title West</c:v>
                </c:pt>
                <c:pt idx="6">
                  <c:v>Acme Title and Escrow</c:v>
                </c:pt>
                <c:pt idx="7">
                  <c:v>Archer Title and Escrow</c:v>
                </c:pt>
                <c:pt idx="8">
                  <c:v>Signature Title</c:v>
                </c:pt>
              </c:strCache>
            </c:strRef>
          </c:cat>
          <c:val>
            <c:numRef>
              <c:f>'OVERALL STATS'!$B$31:$B$39</c:f>
              <c:numCache>
                <c:formatCode>0</c:formatCode>
                <c:ptCount val="9"/>
                <c:pt idx="0">
                  <c:v>61</c:v>
                </c:pt>
                <c:pt idx="1">
                  <c:v>39</c:v>
                </c:pt>
                <c:pt idx="2">
                  <c:v>38</c:v>
                </c:pt>
                <c:pt idx="3">
                  <c:v>20</c:v>
                </c:pt>
                <c:pt idx="4">
                  <c:v>5</c:v>
                </c:pt>
                <c:pt idx="5">
                  <c:v>3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</c:ser>
        <c:shape val="box"/>
        <c:axId val="113094656"/>
        <c:axId val="113096192"/>
        <c:axId val="0"/>
      </c:bar3DChart>
      <c:catAx>
        <c:axId val="113094656"/>
        <c:scaling>
          <c:orientation val="minMax"/>
        </c:scaling>
        <c:axPos val="b"/>
        <c:numFmt formatCode="General" sourceLinked="1"/>
        <c:majorTickMark val="none"/>
        <c:tickLblPos val="nextTo"/>
        <c:crossAx val="113096192"/>
        <c:crosses val="autoZero"/>
        <c:auto val="1"/>
        <c:lblAlgn val="ctr"/>
        <c:lblOffset val="100"/>
      </c:catAx>
      <c:valAx>
        <c:axId val="11309619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309465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STATS'!$A$7:$A$15</c:f>
              <c:strCache>
                <c:ptCount val="9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Landmark Title</c:v>
                </c:pt>
                <c:pt idx="5">
                  <c:v>Calatlantic Title West</c:v>
                </c:pt>
                <c:pt idx="6">
                  <c:v>Acme Title and Escrow</c:v>
                </c:pt>
                <c:pt idx="7">
                  <c:v>Archer Title and Escrow</c:v>
                </c:pt>
                <c:pt idx="8">
                  <c:v>Signature Title</c:v>
                </c:pt>
              </c:strCache>
            </c:strRef>
          </c:cat>
          <c:val>
            <c:numRef>
              <c:f>'OVERALL STATS'!$C$7:$C$15</c:f>
              <c:numCache>
                <c:formatCode>"$"#,##0</c:formatCode>
                <c:ptCount val="9"/>
                <c:pt idx="0">
                  <c:v>24464938</c:v>
                </c:pt>
                <c:pt idx="1">
                  <c:v>14474650</c:v>
                </c:pt>
                <c:pt idx="2">
                  <c:v>12579641</c:v>
                </c:pt>
                <c:pt idx="3">
                  <c:v>9675707.5999999996</c:v>
                </c:pt>
                <c:pt idx="4">
                  <c:v>2208000</c:v>
                </c:pt>
                <c:pt idx="5">
                  <c:v>1576950</c:v>
                </c:pt>
                <c:pt idx="6">
                  <c:v>706000</c:v>
                </c:pt>
                <c:pt idx="7">
                  <c:v>450000</c:v>
                </c:pt>
                <c:pt idx="8">
                  <c:v>32500</c:v>
                </c:pt>
              </c:numCache>
            </c:numRef>
          </c:val>
        </c:ser>
        <c:shape val="box"/>
        <c:axId val="113114112"/>
        <c:axId val="113132288"/>
        <c:axId val="0"/>
      </c:bar3DChart>
      <c:catAx>
        <c:axId val="113114112"/>
        <c:scaling>
          <c:orientation val="minMax"/>
        </c:scaling>
        <c:axPos val="b"/>
        <c:numFmt formatCode="General" sourceLinked="1"/>
        <c:majorTickMark val="none"/>
        <c:tickLblPos val="nextTo"/>
        <c:crossAx val="113132288"/>
        <c:crosses val="autoZero"/>
        <c:auto val="1"/>
        <c:lblAlgn val="ctr"/>
        <c:lblOffset val="100"/>
      </c:catAx>
      <c:valAx>
        <c:axId val="11313228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1311411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STATS'!$A$21:$A$25</c:f>
              <c:strCache>
                <c:ptCount val="5"/>
                <c:pt idx="0">
                  <c:v>Stewart Title</c:v>
                </c:pt>
                <c:pt idx="1">
                  <c:v>First Centennial Title</c:v>
                </c:pt>
                <c:pt idx="2">
                  <c:v>First American Title</c:v>
                </c:pt>
                <c:pt idx="3">
                  <c:v>Ticor Title</c:v>
                </c:pt>
                <c:pt idx="4">
                  <c:v>Acme Title and Escrow</c:v>
                </c:pt>
              </c:strCache>
            </c:strRef>
          </c:cat>
          <c:val>
            <c:numRef>
              <c:f>'OVERALL STATS'!$C$21:$C$25</c:f>
              <c:numCache>
                <c:formatCode>"$"#,##0</c:formatCode>
                <c:ptCount val="5"/>
                <c:pt idx="0">
                  <c:v>1661000</c:v>
                </c:pt>
                <c:pt idx="1">
                  <c:v>787200</c:v>
                </c:pt>
                <c:pt idx="2">
                  <c:v>741589</c:v>
                </c:pt>
                <c:pt idx="3">
                  <c:v>446512</c:v>
                </c:pt>
                <c:pt idx="4">
                  <c:v>125000</c:v>
                </c:pt>
              </c:numCache>
            </c:numRef>
          </c:val>
        </c:ser>
        <c:shape val="box"/>
        <c:axId val="112986368"/>
        <c:axId val="112988160"/>
        <c:axId val="0"/>
      </c:bar3DChart>
      <c:catAx>
        <c:axId val="112986368"/>
        <c:scaling>
          <c:orientation val="minMax"/>
        </c:scaling>
        <c:axPos val="b"/>
        <c:numFmt formatCode="General" sourceLinked="1"/>
        <c:majorTickMark val="none"/>
        <c:tickLblPos val="nextTo"/>
        <c:crossAx val="112988160"/>
        <c:crosses val="autoZero"/>
        <c:auto val="1"/>
        <c:lblAlgn val="ctr"/>
        <c:lblOffset val="100"/>
      </c:catAx>
      <c:valAx>
        <c:axId val="11298816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1298636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STATS'!$A$31:$A$39</c:f>
              <c:strCache>
                <c:ptCount val="9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Landmark Title</c:v>
                </c:pt>
                <c:pt idx="5">
                  <c:v>Calatlantic Title West</c:v>
                </c:pt>
                <c:pt idx="6">
                  <c:v>Acme Title and Escrow</c:v>
                </c:pt>
                <c:pt idx="7">
                  <c:v>Archer Title and Escrow</c:v>
                </c:pt>
                <c:pt idx="8">
                  <c:v>Signature Title</c:v>
                </c:pt>
              </c:strCache>
            </c:strRef>
          </c:cat>
          <c:val>
            <c:numRef>
              <c:f>'OVERALL STATS'!$C$31:$C$39</c:f>
              <c:numCache>
                <c:formatCode>"$"#,##0</c:formatCode>
                <c:ptCount val="9"/>
                <c:pt idx="0">
                  <c:v>26125938</c:v>
                </c:pt>
                <c:pt idx="1">
                  <c:v>13366841</c:v>
                </c:pt>
                <c:pt idx="2">
                  <c:v>14921162</c:v>
                </c:pt>
                <c:pt idx="3">
                  <c:v>10417296.6</c:v>
                </c:pt>
                <c:pt idx="4">
                  <c:v>2208000</c:v>
                </c:pt>
                <c:pt idx="5">
                  <c:v>1576950</c:v>
                </c:pt>
                <c:pt idx="6">
                  <c:v>831000</c:v>
                </c:pt>
                <c:pt idx="7">
                  <c:v>450000</c:v>
                </c:pt>
                <c:pt idx="8">
                  <c:v>32500</c:v>
                </c:pt>
              </c:numCache>
            </c:numRef>
          </c:val>
        </c:ser>
        <c:shape val="box"/>
        <c:axId val="112997888"/>
        <c:axId val="112999424"/>
        <c:axId val="0"/>
      </c:bar3DChart>
      <c:catAx>
        <c:axId val="112997888"/>
        <c:scaling>
          <c:orientation val="minMax"/>
        </c:scaling>
        <c:axPos val="b"/>
        <c:numFmt formatCode="General" sourceLinked="1"/>
        <c:majorTickMark val="none"/>
        <c:tickLblPos val="nextTo"/>
        <c:crossAx val="112999424"/>
        <c:crosses val="autoZero"/>
        <c:auto val="1"/>
        <c:lblAlgn val="ctr"/>
        <c:lblOffset val="100"/>
      </c:catAx>
      <c:valAx>
        <c:axId val="11299942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1299788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44</xdr:row>
      <xdr:rowOff>9525</xdr:rowOff>
    </xdr:from>
    <xdr:to>
      <xdr:col>6</xdr:col>
      <xdr:colOff>1152524</xdr:colOff>
      <xdr:row>61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62</xdr:row>
      <xdr:rowOff>19050</xdr:rowOff>
    </xdr:from>
    <xdr:to>
      <xdr:col>6</xdr:col>
      <xdr:colOff>1152524</xdr:colOff>
      <xdr:row>79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80</xdr:row>
      <xdr:rowOff>0</xdr:rowOff>
    </xdr:from>
    <xdr:to>
      <xdr:col>6</xdr:col>
      <xdr:colOff>1143000</xdr:colOff>
      <xdr:row>96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44</xdr:row>
      <xdr:rowOff>0</xdr:rowOff>
    </xdr:from>
    <xdr:to>
      <xdr:col>20</xdr:col>
      <xdr:colOff>190500</xdr:colOff>
      <xdr:row>60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62</xdr:row>
      <xdr:rowOff>9525</xdr:rowOff>
    </xdr:from>
    <xdr:to>
      <xdr:col>20</xdr:col>
      <xdr:colOff>190499</xdr:colOff>
      <xdr:row>79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80</xdr:row>
      <xdr:rowOff>9525</xdr:rowOff>
    </xdr:from>
    <xdr:to>
      <xdr:col>20</xdr:col>
      <xdr:colOff>180974</xdr:colOff>
      <xdr:row>97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5111.922886805558" createdVersion="3" refreshedVersion="3" minRefreshableVersion="3" recordCount="157">
  <cacheSource type="worksheet">
    <worksheetSource name="Table5"/>
  </cacheSource>
  <cacheFields count="10">
    <cacheField name="FULLNAME" numFmtId="0">
      <sharedItems containsBlank="1" count="10">
        <s v="Acme Title and Escrow"/>
        <s v="Archer Title and Escrow"/>
        <s v="Calatlantic Title West"/>
        <s v="First American Title"/>
        <s v="First Centennial Title"/>
        <s v="Landmark Title"/>
        <s v="Signature Title"/>
        <s v="Stewart Title"/>
        <s v="Ticor Title"/>
        <m u="1"/>
      </sharedItems>
    </cacheField>
    <cacheField name="RECBY" numFmtId="0">
      <sharedItems/>
    </cacheField>
    <cacheField name="BRANCH" numFmtId="0">
      <sharedItems containsBlank="1" count="17">
        <s v="LANDER"/>
        <s v="MCCARRAN"/>
        <s v="SPARKS"/>
        <s v="MINDEN"/>
        <s v="CARSON CITY"/>
        <s v="KIETZKE"/>
        <s v="RIDGEVIEW"/>
        <s v="ZEPHYR"/>
        <s v="DAMONTE"/>
        <s v="LAKESIDEMOANA"/>
        <s v="PLUMB"/>
        <s v="YERINGTON"/>
        <s v="MAYBERRY"/>
        <s v="GARDNERVILLE"/>
        <s v="FERNLEY"/>
        <s v="LAKESIDE"/>
        <m u="1"/>
      </sharedItems>
    </cacheField>
    <cacheField name="EO" numFmtId="0">
      <sharedItems containsBlank="1" count="41">
        <s v="LTE"/>
        <s v="NH"/>
        <s v="LH"/>
        <s v="JP"/>
        <s v="ET"/>
        <s v="TM"/>
        <s v="CC"/>
        <s v="23"/>
        <s v="9"/>
        <s v="17"/>
        <s v="24"/>
        <s v="12"/>
        <s v="15"/>
        <s v="18"/>
        <s v="4"/>
        <s v="5"/>
        <s v="21"/>
        <s v="RS"/>
        <s v="UNK"/>
        <s v="NF"/>
        <s v="SAB"/>
        <s v="CRB"/>
        <s v="MMB"/>
        <s v="MLC"/>
        <s v="MIF"/>
        <s v="AMG"/>
        <s v="KDJ"/>
        <s v="MDD"/>
        <s v="JMS"/>
        <s v="RC"/>
        <s v="ASK"/>
        <s v="DM"/>
        <s v="SLA"/>
        <s v="SL"/>
        <s v="DNO"/>
        <s v="AJF"/>
        <s v="DKD"/>
        <s v="RLT"/>
        <s v="DC"/>
        <s v="ACM"/>
        <m u="1"/>
      </sharedItems>
    </cacheField>
    <cacheField name="PROPTYPE" numFmtId="0">
      <sharedItems containsBlank="1" count="6">
        <s v="SINGLE FAM RES."/>
        <s v=""/>
        <s v="VACANT LAND"/>
        <s v="MOBILE HOME"/>
        <s v="COMMERCIAL"/>
        <m u="1"/>
      </sharedItems>
    </cacheField>
    <cacheField name="DOCNUM" numFmtId="0">
      <sharedItems containsSemiMixedTypes="0" containsString="0" containsNumber="1" containsInteger="1" minValue="670314" maxValue="671431"/>
    </cacheField>
    <cacheField name="AMOUNT" numFmtId="165">
      <sharedItems containsSemiMixedTypes="0" containsString="0" containsNumber="1" minValue="19500" maxValue="7484000"/>
    </cacheField>
    <cacheField name="SUB" numFmtId="0">
      <sharedItems containsBlank="1" count="3">
        <s v="NO"/>
        <s v="YES"/>
        <m u="1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3-06-01T00:00:00" maxDate="2023-07-01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5111.922983680553" createdVersion="3" refreshedVersion="3" minRefreshableVersion="3" recordCount="19">
  <cacheSource type="worksheet">
    <worksheetSource name="Table4"/>
  </cacheSource>
  <cacheFields count="8">
    <cacheField name="FULLNAME" numFmtId="0">
      <sharedItems containsBlank="1" count="13">
        <s v="Acme Title and Escrow"/>
        <s v="First American Title"/>
        <s v="First Centennial Title"/>
        <s v="Stewart Title"/>
        <s v="Ticor Title"/>
        <m/>
        <s v="Western Title" u="1"/>
        <s v="Driggs Title Agency" u="1"/>
        <s v="Driggs Title Agency Inc - Nevada" u="1"/>
        <s v="Capital Title" u="1"/>
        <s v="Reliant Title" u="1"/>
        <s v="Toiyabe Title" u="1"/>
        <s v="North American Title" u="1"/>
      </sharedItems>
    </cacheField>
    <cacheField name="RECBY" numFmtId="0">
      <sharedItems containsBlank="1"/>
    </cacheField>
    <cacheField name="TYPELOAN" numFmtId="0">
      <sharedItems containsBlank="1" count="10">
        <s v="CONVENTIONAL"/>
        <s v="COMMERCIAL"/>
        <s v="HARD MONEY"/>
        <s v="CONSTRUCTION"/>
        <s v="VA"/>
        <s v="FHA"/>
        <m/>
        <s v="SBA" u="1"/>
        <s v="CREDIT LINE" u="1"/>
        <s v="HOME EQUITY" u="1"/>
      </sharedItems>
    </cacheField>
    <cacheField name="APN" numFmtId="0">
      <sharedItems containsBlank="1"/>
    </cacheField>
    <cacheField name="DOCNUM" numFmtId="0">
      <sharedItems containsString="0" containsBlank="1" containsNumber="1" containsInteger="1" minValue="670341" maxValue="671420"/>
    </cacheField>
    <cacheField name="AMOUNT" numFmtId="165">
      <sharedItems containsString="0" containsBlank="1" containsNumber="1" containsInteger="1" minValue="40000" maxValue="800000"/>
    </cacheField>
    <cacheField name="RECDATE" numFmtId="14">
      <sharedItems containsNonDate="0" containsDate="1" containsString="0" containsBlank="1" minDate="2023-06-01T00:00:00" maxDate="2023-07-01T00:00:00"/>
    </cacheField>
    <cacheField name="LENDER" numFmtId="0">
      <sharedItems containsBlank="1" count="106">
        <s v="UNITED FEDERAL CREDIT UNION"/>
        <s v="NEVADA STATE BANK; NEVADA STATE BANK"/>
        <s v="WEBER THEODORE J; WEBER KATHERINE A"/>
        <s v="GUILD MORTGAGE COMPANY"/>
        <s v="WAHABZADA SHAHWALI ABDUL; WAHABZADA FRISTA"/>
        <s v="VETERANS UNITED HOME LOANS"/>
        <s v="NEVADA STATE BANK"/>
        <s v="PACIFIC PREMIER TRUST CUSTODIAN; RIFE RYAN M IRA; WEST LESLIE A"/>
        <s v="FINANCIAL HORIZONS CREDIT UNION"/>
        <s v="AXIA FINANCIAL LLC"/>
        <s v="CROSSCOUNTRY MORTGAGE LLC"/>
        <m/>
        <s v="FINANCE OF AMERICA MORTGAGE LLC" u="1"/>
        <s v="GUARANTEED RATE INC" u="1"/>
        <s v="BRANDON LEE, BRANDIE LEE" u="1"/>
        <s v="US BANK NA" u="1"/>
        <s v="LIBERTY HOME EQUITY SOLUTIONS" u="1"/>
        <s v="WESTSTAR CREDIT UNION" u="1"/>
        <s v="STEARNS LENDING LLC" u="1"/>
        <s v="BOKF NA" u="1"/>
        <s v="SYNERGY HOME MORTGAGE LLC" u="1"/>
        <s v="AMERICAN PACIFIC MORTGAGE CORPORATION" u="1"/>
        <s v="PLUMAS BANK" u="1"/>
        <s v="ISERVE RESIDENTIAL LENDING LLC" u="1"/>
        <s v="STATE FARM BANK FSB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NEW AMERICAN FUNDING" u="1"/>
        <s v="ACADEMY MORTGAGE CORPORATION" u="1"/>
        <s v="DITECH FINANCIAL LLC" u="1"/>
        <s v="BANK OF AMERICA NA" u="1"/>
        <s v="AXIA FINANCIAL LL" u="1"/>
        <s v="WELLS FARGO BANK NA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GREATER NEVADA CREDIT UNION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UMPQUA BANK" u="1"/>
        <s v="FAIRWAY INDEPENDENT MORTGAGE CORPORATION" u="1"/>
        <s v="MOUNTAIN AMERICA FEDERAL CREDIT UNION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GREATER NEVADA MORTGAGE" u="1"/>
        <s v="CHRISTENSEN LEWIS V TR, CHRISTENSEN FAMILY TRUST" u="1"/>
        <s v="PRIMELENDING" u="1"/>
        <s v="HERITAGE BANK OF NEVADA" u="1"/>
        <s v="FLAGSTAR BANK FSB" u="1"/>
        <s v="PARAMOUNT RESIDENTIAL MORTGAGE GROUP INC" u="1"/>
        <s v="SUMMIT FUNDING INC" u="1"/>
        <s v="ALL WESTERN MORTGAGE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MASON MCDUFFIE MORTGAGE CORPORATION" u="1"/>
        <s v="CALIBER HOME LOANS INC" u="1"/>
        <s v="PROVIDENT FUNDING ASSOCIATES LP" u="1"/>
        <s v="FITCH GLORIA J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7">
  <r>
    <x v="0"/>
    <s v="ACT"/>
    <x v="0"/>
    <x v="0"/>
    <x v="0"/>
    <n v="670689"/>
    <n v="276000"/>
    <x v="0"/>
    <s v="YES"/>
    <d v="2023-06-12T00:00:00"/>
  </r>
  <r>
    <x v="0"/>
    <s v="ACT"/>
    <x v="0"/>
    <x v="0"/>
    <x v="0"/>
    <n v="670964"/>
    <n v="430000"/>
    <x v="0"/>
    <s v="YES"/>
    <d v="2023-06-20T00:00:00"/>
  </r>
  <r>
    <x v="1"/>
    <s v="ATE"/>
    <x v="1"/>
    <x v="1"/>
    <x v="0"/>
    <n v="671036"/>
    <n v="450000"/>
    <x v="0"/>
    <s v="YES"/>
    <d v="2023-06-22T00:00:00"/>
  </r>
  <r>
    <x v="2"/>
    <s v="CAL"/>
    <x v="1"/>
    <x v="2"/>
    <x v="0"/>
    <n v="670873"/>
    <n v="539950"/>
    <x v="1"/>
    <s v="YES"/>
    <d v="2023-06-16T00:00:00"/>
  </r>
  <r>
    <x v="2"/>
    <s v="CAL"/>
    <x v="1"/>
    <x v="2"/>
    <x v="0"/>
    <n v="670858"/>
    <n v="538000"/>
    <x v="1"/>
    <s v="YES"/>
    <d v="2023-06-16T00:00:00"/>
  </r>
  <r>
    <x v="2"/>
    <s v="CAL"/>
    <x v="1"/>
    <x v="2"/>
    <x v="0"/>
    <n v="671016"/>
    <n v="499000"/>
    <x v="1"/>
    <s v="YES"/>
    <d v="2023-06-21T00:00:00"/>
  </r>
  <r>
    <x v="3"/>
    <s v="FA"/>
    <x v="2"/>
    <x v="3"/>
    <x v="0"/>
    <n v="671356"/>
    <n v="575000"/>
    <x v="1"/>
    <s v="YES"/>
    <d v="2023-06-29T00:00:00"/>
  </r>
  <r>
    <x v="3"/>
    <s v="FA"/>
    <x v="3"/>
    <x v="4"/>
    <x v="0"/>
    <n v="671284"/>
    <n v="779000"/>
    <x v="0"/>
    <s v="YES"/>
    <d v="2023-06-28T00:00:00"/>
  </r>
  <r>
    <x v="3"/>
    <s v="FA"/>
    <x v="2"/>
    <x v="3"/>
    <x v="1"/>
    <n v="670733"/>
    <n v="699900"/>
    <x v="1"/>
    <s v="YES"/>
    <d v="2023-06-13T00:00:00"/>
  </r>
  <r>
    <x v="3"/>
    <s v="FA"/>
    <x v="4"/>
    <x v="4"/>
    <x v="2"/>
    <n v="670655"/>
    <n v="280000"/>
    <x v="0"/>
    <s v="YES"/>
    <d v="2023-06-09T00:00:00"/>
  </r>
  <r>
    <x v="3"/>
    <s v="FA"/>
    <x v="3"/>
    <x v="4"/>
    <x v="0"/>
    <n v="671058"/>
    <n v="360000"/>
    <x v="0"/>
    <s v="YES"/>
    <d v="2023-06-23T00:00:00"/>
  </r>
  <r>
    <x v="3"/>
    <s v="FA"/>
    <x v="2"/>
    <x v="3"/>
    <x v="2"/>
    <n v="670497"/>
    <n v="2705907.6"/>
    <x v="0"/>
    <s v="YES"/>
    <d v="2023-06-06T00:00:00"/>
  </r>
  <r>
    <x v="3"/>
    <s v="FA"/>
    <x v="2"/>
    <x v="3"/>
    <x v="0"/>
    <n v="671308"/>
    <n v="440000"/>
    <x v="0"/>
    <s v="YES"/>
    <d v="2023-06-28T00:00:00"/>
  </r>
  <r>
    <x v="3"/>
    <s v="FA"/>
    <x v="2"/>
    <x v="3"/>
    <x v="0"/>
    <n v="670551"/>
    <n v="425000"/>
    <x v="1"/>
    <s v="YES"/>
    <d v="2023-06-08T00:00:00"/>
  </r>
  <r>
    <x v="3"/>
    <s v="FA"/>
    <x v="5"/>
    <x v="5"/>
    <x v="0"/>
    <n v="671353"/>
    <n v="349000"/>
    <x v="0"/>
    <s v="YES"/>
    <d v="2023-06-29T00:00:00"/>
  </r>
  <r>
    <x v="3"/>
    <s v="FA"/>
    <x v="3"/>
    <x v="4"/>
    <x v="0"/>
    <n v="671102"/>
    <n v="300000"/>
    <x v="0"/>
    <s v="YES"/>
    <d v="2023-06-23T00:00:00"/>
  </r>
  <r>
    <x v="3"/>
    <s v="FA"/>
    <x v="2"/>
    <x v="3"/>
    <x v="0"/>
    <n v="670757"/>
    <n v="649900"/>
    <x v="1"/>
    <s v="YES"/>
    <d v="2023-06-14T00:00:00"/>
  </r>
  <r>
    <x v="3"/>
    <s v="FA"/>
    <x v="3"/>
    <x v="4"/>
    <x v="2"/>
    <n v="671372"/>
    <n v="130000"/>
    <x v="0"/>
    <s v="YES"/>
    <d v="2023-06-30T00:00:00"/>
  </r>
  <r>
    <x v="3"/>
    <s v="FA"/>
    <x v="3"/>
    <x v="4"/>
    <x v="0"/>
    <n v="670358"/>
    <n v="395000"/>
    <x v="0"/>
    <s v="YES"/>
    <d v="2023-06-01T00:00:00"/>
  </r>
  <r>
    <x v="3"/>
    <s v="FA"/>
    <x v="5"/>
    <x v="6"/>
    <x v="0"/>
    <n v="671422"/>
    <n v="575000"/>
    <x v="0"/>
    <s v="YES"/>
    <d v="2023-06-30T00:00:00"/>
  </r>
  <r>
    <x v="3"/>
    <s v="FA"/>
    <x v="3"/>
    <x v="4"/>
    <x v="3"/>
    <n v="670941"/>
    <n v="300000"/>
    <x v="0"/>
    <s v="YES"/>
    <d v="2023-06-20T00:00:00"/>
  </r>
  <r>
    <x v="3"/>
    <s v="FA"/>
    <x v="5"/>
    <x v="5"/>
    <x v="0"/>
    <n v="670399"/>
    <n v="292000"/>
    <x v="0"/>
    <s v="YES"/>
    <d v="2023-06-02T00:00:00"/>
  </r>
  <r>
    <x v="3"/>
    <s v="FA"/>
    <x v="5"/>
    <x v="6"/>
    <x v="0"/>
    <n v="671339"/>
    <n v="420000"/>
    <x v="0"/>
    <s v="YES"/>
    <d v="2023-06-29T00:00:00"/>
  </r>
  <r>
    <x v="4"/>
    <s v="FC"/>
    <x v="4"/>
    <x v="7"/>
    <x v="2"/>
    <n v="670776"/>
    <n v="31000"/>
    <x v="0"/>
    <s v="YES"/>
    <d v="2023-06-15T00:00:00"/>
  </r>
  <r>
    <x v="4"/>
    <s v="FC"/>
    <x v="4"/>
    <x v="7"/>
    <x v="0"/>
    <n v="670869"/>
    <n v="365000"/>
    <x v="0"/>
    <s v="YES"/>
    <d v="2023-06-16T00:00:00"/>
  </r>
  <r>
    <x v="4"/>
    <s v="FC"/>
    <x v="4"/>
    <x v="7"/>
    <x v="0"/>
    <n v="670586"/>
    <n v="153000"/>
    <x v="0"/>
    <s v="YES"/>
    <d v="2023-06-09T00:00:00"/>
  </r>
  <r>
    <x v="4"/>
    <s v="FC"/>
    <x v="6"/>
    <x v="8"/>
    <x v="0"/>
    <n v="670600"/>
    <n v="426000"/>
    <x v="0"/>
    <s v="YES"/>
    <d v="2023-06-09T00:00:00"/>
  </r>
  <r>
    <x v="4"/>
    <s v="FC"/>
    <x v="4"/>
    <x v="7"/>
    <x v="0"/>
    <n v="670919"/>
    <n v="364000"/>
    <x v="0"/>
    <s v="YES"/>
    <d v="2023-06-20T00:00:00"/>
  </r>
  <r>
    <x v="4"/>
    <s v="FC"/>
    <x v="7"/>
    <x v="9"/>
    <x v="0"/>
    <n v="670922"/>
    <n v="728000"/>
    <x v="0"/>
    <s v="YES"/>
    <d v="2023-06-20T00:00:00"/>
  </r>
  <r>
    <x v="4"/>
    <s v="FC"/>
    <x v="8"/>
    <x v="10"/>
    <x v="3"/>
    <n v="670862"/>
    <n v="430000"/>
    <x v="0"/>
    <s v="YES"/>
    <d v="2023-06-16T00:00:00"/>
  </r>
  <r>
    <x v="4"/>
    <s v="FC"/>
    <x v="9"/>
    <x v="11"/>
    <x v="2"/>
    <n v="670819"/>
    <n v="33333"/>
    <x v="0"/>
    <s v="YES"/>
    <d v="2023-06-16T00:00:00"/>
  </r>
  <r>
    <x v="4"/>
    <s v="FC"/>
    <x v="6"/>
    <x v="12"/>
    <x v="2"/>
    <n v="670708"/>
    <n v="45000"/>
    <x v="0"/>
    <s v="YES"/>
    <d v="2023-06-13T00:00:00"/>
  </r>
  <r>
    <x v="4"/>
    <s v="FC"/>
    <x v="4"/>
    <x v="13"/>
    <x v="2"/>
    <n v="671008"/>
    <n v="265000"/>
    <x v="0"/>
    <s v="YES"/>
    <d v="2023-06-21T00:00:00"/>
  </r>
  <r>
    <x v="4"/>
    <s v="FC"/>
    <x v="4"/>
    <x v="7"/>
    <x v="3"/>
    <n v="670317"/>
    <n v="306308"/>
    <x v="0"/>
    <s v="YES"/>
    <d v="2023-06-01T00:00:00"/>
  </r>
  <r>
    <x v="4"/>
    <s v="FC"/>
    <x v="4"/>
    <x v="13"/>
    <x v="2"/>
    <n v="670998"/>
    <n v="28500"/>
    <x v="0"/>
    <s v="YES"/>
    <d v="2023-06-21T00:00:00"/>
  </r>
  <r>
    <x v="4"/>
    <s v="FC"/>
    <x v="6"/>
    <x v="14"/>
    <x v="2"/>
    <n v="670691"/>
    <n v="1596000"/>
    <x v="0"/>
    <s v="YES"/>
    <d v="2023-06-12T00:00:00"/>
  </r>
  <r>
    <x v="4"/>
    <s v="FC"/>
    <x v="6"/>
    <x v="15"/>
    <x v="0"/>
    <n v="670417"/>
    <n v="370000"/>
    <x v="0"/>
    <s v="YES"/>
    <d v="2023-06-02T00:00:00"/>
  </r>
  <r>
    <x v="4"/>
    <s v="FC"/>
    <x v="9"/>
    <x v="11"/>
    <x v="3"/>
    <n v="671426"/>
    <n v="360000"/>
    <x v="0"/>
    <s v="YES"/>
    <d v="2023-06-30T00:00:00"/>
  </r>
  <r>
    <x v="4"/>
    <s v="FC"/>
    <x v="2"/>
    <x v="16"/>
    <x v="0"/>
    <n v="671199"/>
    <n v="341000"/>
    <x v="0"/>
    <s v="YES"/>
    <d v="2023-06-26T00:00:00"/>
  </r>
  <r>
    <x v="4"/>
    <s v="FC"/>
    <x v="4"/>
    <x v="7"/>
    <x v="0"/>
    <n v="671400"/>
    <n v="425000"/>
    <x v="0"/>
    <s v="YES"/>
    <d v="2023-06-30T00:00:00"/>
  </r>
  <r>
    <x v="4"/>
    <s v="FC"/>
    <x v="4"/>
    <x v="13"/>
    <x v="0"/>
    <n v="671395"/>
    <n v="685000"/>
    <x v="0"/>
    <s v="YES"/>
    <d v="2023-06-30T00:00:00"/>
  </r>
  <r>
    <x v="4"/>
    <s v="FC"/>
    <x v="4"/>
    <x v="7"/>
    <x v="2"/>
    <n v="671203"/>
    <n v="165000"/>
    <x v="0"/>
    <s v="YES"/>
    <d v="2023-06-26T00:00:00"/>
  </r>
  <r>
    <x v="4"/>
    <s v="FC"/>
    <x v="4"/>
    <x v="7"/>
    <x v="0"/>
    <n v="671229"/>
    <n v="492000"/>
    <x v="0"/>
    <s v="YES"/>
    <d v="2023-06-27T00:00:00"/>
  </r>
  <r>
    <x v="4"/>
    <s v="FC"/>
    <x v="4"/>
    <x v="13"/>
    <x v="2"/>
    <n v="671389"/>
    <n v="20000"/>
    <x v="0"/>
    <s v="YES"/>
    <d v="2023-06-30T00:00:00"/>
  </r>
  <r>
    <x v="4"/>
    <s v="FC"/>
    <x v="6"/>
    <x v="14"/>
    <x v="0"/>
    <n v="671382"/>
    <n v="500000"/>
    <x v="0"/>
    <s v="YES"/>
    <d v="2023-06-30T00:00:00"/>
  </r>
  <r>
    <x v="4"/>
    <s v="FC"/>
    <x v="9"/>
    <x v="11"/>
    <x v="2"/>
    <n v="670381"/>
    <n v="22500"/>
    <x v="0"/>
    <s v="YES"/>
    <d v="2023-06-02T00:00:00"/>
  </r>
  <r>
    <x v="4"/>
    <s v="FC"/>
    <x v="4"/>
    <x v="7"/>
    <x v="2"/>
    <n v="670396"/>
    <n v="35000"/>
    <x v="0"/>
    <s v="YES"/>
    <d v="2023-06-02T00:00:00"/>
  </r>
  <r>
    <x v="4"/>
    <s v="FC"/>
    <x v="7"/>
    <x v="9"/>
    <x v="0"/>
    <n v="670537"/>
    <n v="660000"/>
    <x v="0"/>
    <s v="YES"/>
    <d v="2023-06-07T00:00:00"/>
  </r>
  <r>
    <x v="4"/>
    <s v="FC"/>
    <x v="4"/>
    <x v="13"/>
    <x v="2"/>
    <n v="670402"/>
    <n v="159000"/>
    <x v="0"/>
    <s v="YES"/>
    <d v="2023-06-02T00:00:00"/>
  </r>
  <r>
    <x v="4"/>
    <s v="FC"/>
    <x v="4"/>
    <x v="7"/>
    <x v="0"/>
    <n v="670581"/>
    <n v="510000"/>
    <x v="0"/>
    <s v="YES"/>
    <d v="2023-06-09T00:00:00"/>
  </r>
  <r>
    <x v="4"/>
    <s v="FC"/>
    <x v="4"/>
    <x v="13"/>
    <x v="2"/>
    <n v="671323"/>
    <n v="220000"/>
    <x v="0"/>
    <s v="YES"/>
    <d v="2023-06-29T00:00:00"/>
  </r>
  <r>
    <x v="4"/>
    <s v="FC"/>
    <x v="6"/>
    <x v="8"/>
    <x v="0"/>
    <n v="670480"/>
    <n v="210000"/>
    <x v="0"/>
    <s v="YES"/>
    <d v="2023-06-06T00:00:00"/>
  </r>
  <r>
    <x v="4"/>
    <s v="FC"/>
    <x v="8"/>
    <x v="10"/>
    <x v="0"/>
    <n v="670516"/>
    <n v="350000"/>
    <x v="0"/>
    <s v="YES"/>
    <d v="2023-06-07T00:00:00"/>
  </r>
  <r>
    <x v="4"/>
    <s v="FC"/>
    <x v="4"/>
    <x v="7"/>
    <x v="0"/>
    <n v="670351"/>
    <n v="600000"/>
    <x v="0"/>
    <s v="YES"/>
    <d v="2023-06-01T00:00:00"/>
  </r>
  <r>
    <x v="4"/>
    <s v="FC"/>
    <x v="4"/>
    <x v="13"/>
    <x v="2"/>
    <n v="670518"/>
    <n v="50000"/>
    <x v="0"/>
    <s v="YES"/>
    <d v="2023-06-07T00:00:00"/>
  </r>
  <r>
    <x v="4"/>
    <s v="FC"/>
    <x v="9"/>
    <x v="11"/>
    <x v="0"/>
    <n v="670333"/>
    <n v="410000"/>
    <x v="0"/>
    <s v="YES"/>
    <d v="2023-06-01T00:00:00"/>
  </r>
  <r>
    <x v="4"/>
    <s v="FC"/>
    <x v="6"/>
    <x v="15"/>
    <x v="0"/>
    <n v="670328"/>
    <n v="390000"/>
    <x v="0"/>
    <s v="YES"/>
    <d v="2023-06-01T00:00:00"/>
  </r>
  <r>
    <x v="4"/>
    <s v="FC"/>
    <x v="6"/>
    <x v="8"/>
    <x v="0"/>
    <n v="670526"/>
    <n v="339000"/>
    <x v="0"/>
    <s v="YES"/>
    <d v="2023-06-07T00:00:00"/>
  </r>
  <r>
    <x v="4"/>
    <s v="FC"/>
    <x v="2"/>
    <x v="16"/>
    <x v="0"/>
    <n v="670533"/>
    <n v="495000"/>
    <x v="0"/>
    <s v="YES"/>
    <d v="2023-06-07T00:00:00"/>
  </r>
  <r>
    <x v="5"/>
    <s v="LT"/>
    <x v="10"/>
    <x v="17"/>
    <x v="2"/>
    <n v="670765"/>
    <n v="115000"/>
    <x v="0"/>
    <s v="YES"/>
    <d v="2023-06-14T00:00:00"/>
  </r>
  <r>
    <x v="5"/>
    <s v="LT"/>
    <x v="10"/>
    <x v="17"/>
    <x v="0"/>
    <n v="670646"/>
    <n v="365000"/>
    <x v="0"/>
    <s v="YES"/>
    <d v="2023-06-09T00:00:00"/>
  </r>
  <r>
    <x v="5"/>
    <s v="LT"/>
    <x v="10"/>
    <x v="18"/>
    <x v="0"/>
    <n v="670640"/>
    <n v="540000"/>
    <x v="0"/>
    <s v="YES"/>
    <d v="2023-06-09T00:00:00"/>
  </r>
  <r>
    <x v="5"/>
    <s v="LT"/>
    <x v="10"/>
    <x v="17"/>
    <x v="0"/>
    <n v="670617"/>
    <n v="313000"/>
    <x v="0"/>
    <s v="YES"/>
    <d v="2023-06-09T00:00:00"/>
  </r>
  <r>
    <x v="5"/>
    <s v="LT"/>
    <x v="10"/>
    <x v="17"/>
    <x v="0"/>
    <n v="670728"/>
    <n v="875000"/>
    <x v="0"/>
    <s v="YES"/>
    <d v="2023-06-13T00:00:00"/>
  </r>
  <r>
    <x v="6"/>
    <s v="SIG"/>
    <x v="3"/>
    <x v="19"/>
    <x v="2"/>
    <n v="670793"/>
    <n v="32500"/>
    <x v="0"/>
    <s v="YES"/>
    <d v="2023-06-15T00:00:00"/>
  </r>
  <r>
    <x v="7"/>
    <s v="ST"/>
    <x v="5"/>
    <x v="20"/>
    <x v="0"/>
    <n v="671206"/>
    <n v="215000"/>
    <x v="0"/>
    <s v="YES"/>
    <d v="2023-06-26T00:00:00"/>
  </r>
  <r>
    <x v="7"/>
    <s v="ST"/>
    <x v="11"/>
    <x v="21"/>
    <x v="3"/>
    <n v="670324"/>
    <n v="140000"/>
    <x v="0"/>
    <s v="YES"/>
    <d v="2023-06-01T00:00:00"/>
  </r>
  <r>
    <x v="7"/>
    <s v="ST"/>
    <x v="5"/>
    <x v="18"/>
    <x v="2"/>
    <n v="671144"/>
    <n v="60000"/>
    <x v="0"/>
    <s v="YES"/>
    <d v="2023-06-26T00:00:00"/>
  </r>
  <r>
    <x v="7"/>
    <s v="ST"/>
    <x v="12"/>
    <x v="18"/>
    <x v="2"/>
    <n v="671369"/>
    <n v="19500"/>
    <x v="0"/>
    <s v="YES"/>
    <d v="2023-06-30T00:00:00"/>
  </r>
  <r>
    <x v="7"/>
    <s v="ST"/>
    <x v="13"/>
    <x v="22"/>
    <x v="2"/>
    <n v="671251"/>
    <n v="135000"/>
    <x v="0"/>
    <s v="YES"/>
    <d v="2023-06-27T00:00:00"/>
  </r>
  <r>
    <x v="7"/>
    <s v="ST"/>
    <x v="14"/>
    <x v="23"/>
    <x v="3"/>
    <n v="670592"/>
    <n v="310000"/>
    <x v="0"/>
    <s v="YES"/>
    <d v="2023-06-09T00:00:00"/>
  </r>
  <r>
    <x v="7"/>
    <s v="ST"/>
    <x v="11"/>
    <x v="21"/>
    <x v="0"/>
    <n v="671254"/>
    <n v="378000"/>
    <x v="0"/>
    <s v="YES"/>
    <d v="2023-06-27T00:00:00"/>
  </r>
  <r>
    <x v="7"/>
    <s v="ST"/>
    <x v="5"/>
    <x v="24"/>
    <x v="0"/>
    <n v="670583"/>
    <n v="350000"/>
    <x v="0"/>
    <s v="YES"/>
    <d v="2023-06-09T00:00:00"/>
  </r>
  <r>
    <x v="7"/>
    <s v="ST"/>
    <x v="4"/>
    <x v="25"/>
    <x v="2"/>
    <n v="671263"/>
    <n v="165000"/>
    <x v="0"/>
    <s v="YES"/>
    <d v="2023-06-27T00:00:00"/>
  </r>
  <r>
    <x v="7"/>
    <s v="ST"/>
    <x v="5"/>
    <x v="20"/>
    <x v="0"/>
    <n v="671151"/>
    <n v="85000"/>
    <x v="0"/>
    <s v="YES"/>
    <d v="2023-06-26T00:00:00"/>
  </r>
  <r>
    <x v="7"/>
    <s v="ST"/>
    <x v="14"/>
    <x v="23"/>
    <x v="0"/>
    <n v="671405"/>
    <n v="245000"/>
    <x v="0"/>
    <s v="YES"/>
    <d v="2023-06-30T00:00:00"/>
  </r>
  <r>
    <x v="7"/>
    <s v="ST"/>
    <x v="4"/>
    <x v="25"/>
    <x v="4"/>
    <n v="671394"/>
    <n v="400000"/>
    <x v="0"/>
    <s v="YES"/>
    <d v="2023-06-30T00:00:00"/>
  </r>
  <r>
    <x v="7"/>
    <s v="ST"/>
    <x v="14"/>
    <x v="23"/>
    <x v="0"/>
    <n v="670545"/>
    <n v="700000"/>
    <x v="0"/>
    <s v="YES"/>
    <d v="2023-06-08T00:00:00"/>
  </r>
  <r>
    <x v="7"/>
    <s v="ST"/>
    <x v="14"/>
    <x v="23"/>
    <x v="0"/>
    <n v="670620"/>
    <n v="700000"/>
    <x v="0"/>
    <s v="YES"/>
    <d v="2023-06-09T00:00:00"/>
  </r>
  <r>
    <x v="7"/>
    <s v="ST"/>
    <x v="4"/>
    <x v="26"/>
    <x v="0"/>
    <n v="670912"/>
    <n v="378000"/>
    <x v="0"/>
    <s v="YES"/>
    <d v="2023-06-20T00:00:00"/>
  </r>
  <r>
    <x v="7"/>
    <s v="ST"/>
    <x v="5"/>
    <x v="24"/>
    <x v="0"/>
    <n v="671241"/>
    <n v="490000"/>
    <x v="0"/>
    <s v="YES"/>
    <d v="2023-06-27T00:00:00"/>
  </r>
  <r>
    <x v="7"/>
    <s v="ST"/>
    <x v="4"/>
    <x v="25"/>
    <x v="0"/>
    <n v="671208"/>
    <n v="500000"/>
    <x v="0"/>
    <s v="YES"/>
    <d v="2023-06-26T00:00:00"/>
  </r>
  <r>
    <x v="7"/>
    <s v="ST"/>
    <x v="4"/>
    <x v="26"/>
    <x v="0"/>
    <n v="671227"/>
    <n v="198000"/>
    <x v="0"/>
    <s v="YES"/>
    <d v="2023-06-27T00:00:00"/>
  </r>
  <r>
    <x v="7"/>
    <s v="ST"/>
    <x v="14"/>
    <x v="23"/>
    <x v="0"/>
    <n v="670483"/>
    <n v="395000"/>
    <x v="1"/>
    <s v="YES"/>
    <d v="2023-06-06T00:00:00"/>
  </r>
  <r>
    <x v="7"/>
    <s v="ST"/>
    <x v="5"/>
    <x v="20"/>
    <x v="0"/>
    <n v="671312"/>
    <n v="328000"/>
    <x v="0"/>
    <s v="YES"/>
    <d v="2023-06-28T00:00:00"/>
  </r>
  <r>
    <x v="7"/>
    <s v="ST"/>
    <x v="5"/>
    <x v="27"/>
    <x v="0"/>
    <n v="670463"/>
    <n v="120000"/>
    <x v="0"/>
    <s v="YES"/>
    <d v="2023-06-05T00:00:00"/>
  </r>
  <r>
    <x v="7"/>
    <s v="ST"/>
    <x v="14"/>
    <x v="23"/>
    <x v="0"/>
    <n v="670374"/>
    <n v="389000"/>
    <x v="0"/>
    <s v="YES"/>
    <d v="2023-06-02T00:00:00"/>
  </r>
  <r>
    <x v="7"/>
    <s v="ST"/>
    <x v="14"/>
    <x v="23"/>
    <x v="0"/>
    <n v="670439"/>
    <n v="147000"/>
    <x v="0"/>
    <s v="YES"/>
    <d v="2023-06-05T00:00:00"/>
  </r>
  <r>
    <x v="7"/>
    <s v="ST"/>
    <x v="4"/>
    <x v="25"/>
    <x v="2"/>
    <n v="670430"/>
    <n v="52500"/>
    <x v="0"/>
    <s v="YES"/>
    <d v="2023-06-05T00:00:00"/>
  </r>
  <r>
    <x v="7"/>
    <s v="ST"/>
    <x v="5"/>
    <x v="28"/>
    <x v="0"/>
    <n v="670379"/>
    <n v="686699"/>
    <x v="0"/>
    <s v="YES"/>
    <d v="2023-06-02T00:00:00"/>
  </r>
  <r>
    <x v="7"/>
    <s v="ST"/>
    <x v="14"/>
    <x v="23"/>
    <x v="0"/>
    <n v="671374"/>
    <n v="425000"/>
    <x v="0"/>
    <s v="YES"/>
    <d v="2023-06-30T00:00:00"/>
  </r>
  <r>
    <x v="7"/>
    <s v="ST"/>
    <x v="14"/>
    <x v="23"/>
    <x v="0"/>
    <n v="670385"/>
    <n v="510000"/>
    <x v="0"/>
    <s v="YES"/>
    <d v="2023-06-02T00:00:00"/>
  </r>
  <r>
    <x v="7"/>
    <s v="ST"/>
    <x v="11"/>
    <x v="21"/>
    <x v="0"/>
    <n v="671362"/>
    <n v="315000"/>
    <x v="0"/>
    <s v="YES"/>
    <d v="2023-06-29T00:00:00"/>
  </r>
  <r>
    <x v="7"/>
    <s v="ST"/>
    <x v="11"/>
    <x v="21"/>
    <x v="3"/>
    <n v="671293"/>
    <n v="235000"/>
    <x v="0"/>
    <s v="YES"/>
    <d v="2023-06-28T00:00:00"/>
  </r>
  <r>
    <x v="7"/>
    <s v="ST"/>
    <x v="11"/>
    <x v="21"/>
    <x v="2"/>
    <n v="670805"/>
    <n v="28679"/>
    <x v="0"/>
    <s v="YES"/>
    <d v="2023-06-15T00:00:00"/>
  </r>
  <r>
    <x v="7"/>
    <s v="ST"/>
    <x v="5"/>
    <x v="20"/>
    <x v="3"/>
    <n v="670866"/>
    <n v="59900"/>
    <x v="0"/>
    <s v="YES"/>
    <d v="2023-06-16T00:00:00"/>
  </r>
  <r>
    <x v="7"/>
    <s v="ST"/>
    <x v="11"/>
    <x v="21"/>
    <x v="2"/>
    <n v="670926"/>
    <n v="27500"/>
    <x v="0"/>
    <s v="YES"/>
    <d v="2023-06-20T00:00:00"/>
  </r>
  <r>
    <x v="7"/>
    <s v="ST"/>
    <x v="11"/>
    <x v="21"/>
    <x v="3"/>
    <n v="670848"/>
    <n v="410000"/>
    <x v="0"/>
    <s v="YES"/>
    <d v="2023-06-16T00:00:00"/>
  </r>
  <r>
    <x v="7"/>
    <s v="ST"/>
    <x v="14"/>
    <x v="23"/>
    <x v="0"/>
    <n v="670794"/>
    <n v="540000"/>
    <x v="0"/>
    <s v="YES"/>
    <d v="2023-06-15T00:00:00"/>
  </r>
  <r>
    <x v="7"/>
    <s v="ST"/>
    <x v="4"/>
    <x v="26"/>
    <x v="0"/>
    <n v="670798"/>
    <n v="795000"/>
    <x v="0"/>
    <s v="YES"/>
    <d v="2023-06-15T00:00:00"/>
  </r>
  <r>
    <x v="7"/>
    <s v="ST"/>
    <x v="10"/>
    <x v="29"/>
    <x v="0"/>
    <n v="670933"/>
    <n v="440000"/>
    <x v="0"/>
    <s v="YES"/>
    <d v="2023-06-20T00:00:00"/>
  </r>
  <r>
    <x v="7"/>
    <s v="ST"/>
    <x v="12"/>
    <x v="30"/>
    <x v="0"/>
    <n v="670937"/>
    <n v="974510"/>
    <x v="0"/>
    <s v="YES"/>
    <d v="2023-06-20T00:00:00"/>
  </r>
  <r>
    <x v="7"/>
    <s v="ST"/>
    <x v="5"/>
    <x v="28"/>
    <x v="0"/>
    <n v="670799"/>
    <n v="360000"/>
    <x v="0"/>
    <s v="YES"/>
    <d v="2023-06-15T00:00:00"/>
  </r>
  <r>
    <x v="7"/>
    <s v="ST"/>
    <x v="4"/>
    <x v="26"/>
    <x v="2"/>
    <n v="670801"/>
    <n v="7484000"/>
    <x v="0"/>
    <s v="YES"/>
    <d v="2023-06-15T00:00:00"/>
  </r>
  <r>
    <x v="7"/>
    <s v="ST"/>
    <x v="4"/>
    <x v="25"/>
    <x v="3"/>
    <n v="670972"/>
    <n v="405500"/>
    <x v="0"/>
    <s v="YES"/>
    <d v="2023-06-21T00:00:00"/>
  </r>
  <r>
    <x v="7"/>
    <s v="ST"/>
    <x v="12"/>
    <x v="31"/>
    <x v="2"/>
    <n v="670605"/>
    <n v="100000"/>
    <x v="0"/>
    <s v="YES"/>
    <d v="2023-06-09T00:00:00"/>
  </r>
  <r>
    <x v="7"/>
    <s v="ST"/>
    <x v="4"/>
    <x v="25"/>
    <x v="2"/>
    <n v="670803"/>
    <n v="448625"/>
    <x v="0"/>
    <s v="YES"/>
    <d v="2023-06-15T00:00:00"/>
  </r>
  <r>
    <x v="7"/>
    <s v="ST"/>
    <x v="11"/>
    <x v="21"/>
    <x v="0"/>
    <n v="670628"/>
    <n v="234000"/>
    <x v="0"/>
    <s v="YES"/>
    <d v="2023-06-09T00:00:00"/>
  </r>
  <r>
    <x v="7"/>
    <s v="ST"/>
    <x v="4"/>
    <x v="25"/>
    <x v="2"/>
    <n v="670790"/>
    <n v="448625"/>
    <x v="0"/>
    <s v="YES"/>
    <d v="2023-06-15T00:00:00"/>
  </r>
  <r>
    <x v="7"/>
    <s v="ST"/>
    <x v="13"/>
    <x v="22"/>
    <x v="0"/>
    <n v="671039"/>
    <n v="300000"/>
    <x v="0"/>
    <s v="YES"/>
    <d v="2023-06-22T00:00:00"/>
  </r>
  <r>
    <x v="7"/>
    <s v="ST"/>
    <x v="5"/>
    <x v="20"/>
    <x v="3"/>
    <n v="671430"/>
    <n v="100000"/>
    <x v="0"/>
    <s v="YES"/>
    <d v="2023-06-30T00:00:00"/>
  </r>
  <r>
    <x v="7"/>
    <s v="ST"/>
    <x v="4"/>
    <x v="25"/>
    <x v="2"/>
    <n v="671239"/>
    <n v="24000"/>
    <x v="0"/>
    <s v="YES"/>
    <d v="2023-06-27T00:00:00"/>
  </r>
  <r>
    <x v="7"/>
    <s v="ST"/>
    <x v="5"/>
    <x v="20"/>
    <x v="0"/>
    <n v="670649"/>
    <n v="289900"/>
    <x v="0"/>
    <s v="YES"/>
    <d v="2023-06-09T00:00:00"/>
  </r>
  <r>
    <x v="7"/>
    <s v="ST"/>
    <x v="14"/>
    <x v="23"/>
    <x v="0"/>
    <n v="671067"/>
    <n v="475000"/>
    <x v="0"/>
    <s v="YES"/>
    <d v="2023-06-23T00:00:00"/>
  </r>
  <r>
    <x v="7"/>
    <s v="ST"/>
    <x v="11"/>
    <x v="21"/>
    <x v="2"/>
    <n v="670666"/>
    <n v="20000"/>
    <x v="0"/>
    <s v="YES"/>
    <d v="2023-06-12T00:00:00"/>
  </r>
  <r>
    <x v="7"/>
    <s v="ST"/>
    <x v="11"/>
    <x v="21"/>
    <x v="2"/>
    <n v="670742"/>
    <n v="40000"/>
    <x v="0"/>
    <s v="YES"/>
    <d v="2023-06-13T00:00:00"/>
  </r>
  <r>
    <x v="7"/>
    <s v="ST"/>
    <x v="4"/>
    <x v="25"/>
    <x v="0"/>
    <n v="671060"/>
    <n v="100000"/>
    <x v="0"/>
    <s v="YES"/>
    <d v="2023-06-23T00:00:00"/>
  </r>
  <r>
    <x v="7"/>
    <s v="ST"/>
    <x v="14"/>
    <x v="23"/>
    <x v="0"/>
    <n v="671078"/>
    <n v="189000"/>
    <x v="0"/>
    <s v="YES"/>
    <d v="2023-06-23T00:00:00"/>
  </r>
  <r>
    <x v="7"/>
    <s v="ST"/>
    <x v="11"/>
    <x v="21"/>
    <x v="0"/>
    <n v="670712"/>
    <n v="330000"/>
    <x v="1"/>
    <s v="YES"/>
    <d v="2023-06-13T00:00:00"/>
  </r>
  <r>
    <x v="7"/>
    <s v="ST"/>
    <x v="13"/>
    <x v="32"/>
    <x v="0"/>
    <n v="670715"/>
    <n v="389000"/>
    <x v="0"/>
    <s v="YES"/>
    <d v="2023-06-13T00:00:00"/>
  </r>
  <r>
    <x v="7"/>
    <s v="ST"/>
    <x v="4"/>
    <x v="25"/>
    <x v="0"/>
    <n v="671082"/>
    <n v="380000"/>
    <x v="0"/>
    <s v="YES"/>
    <d v="2023-06-23T00:00:00"/>
  </r>
  <r>
    <x v="8"/>
    <s v="TI"/>
    <x v="15"/>
    <x v="33"/>
    <x v="0"/>
    <n v="670809"/>
    <n v="524000"/>
    <x v="0"/>
    <s v="YES"/>
    <d v="2023-06-15T00:00:00"/>
  </r>
  <r>
    <x v="8"/>
    <s v="TI"/>
    <x v="14"/>
    <x v="34"/>
    <x v="0"/>
    <n v="670371"/>
    <n v="526600"/>
    <x v="0"/>
    <s v="YES"/>
    <d v="2023-06-02T00:00:00"/>
  </r>
  <r>
    <x v="8"/>
    <s v="TI"/>
    <x v="10"/>
    <x v="35"/>
    <x v="0"/>
    <n v="670360"/>
    <n v="154500"/>
    <x v="0"/>
    <s v="YES"/>
    <d v="2023-06-01T00:00:00"/>
  </r>
  <r>
    <x v="8"/>
    <s v="TI"/>
    <x v="14"/>
    <x v="34"/>
    <x v="0"/>
    <n v="671379"/>
    <n v="489000"/>
    <x v="0"/>
    <s v="YES"/>
    <d v="2023-06-30T00:00:00"/>
  </r>
  <r>
    <x v="8"/>
    <s v="TI"/>
    <x v="14"/>
    <x v="34"/>
    <x v="0"/>
    <n v="671390"/>
    <n v="353000"/>
    <x v="0"/>
    <s v="YES"/>
    <d v="2023-06-30T00:00:00"/>
  </r>
  <r>
    <x v="8"/>
    <s v="TI"/>
    <x v="4"/>
    <x v="36"/>
    <x v="0"/>
    <n v="671148"/>
    <n v="519900"/>
    <x v="0"/>
    <s v="YES"/>
    <d v="2023-06-26T00:00:00"/>
  </r>
  <r>
    <x v="8"/>
    <s v="TI"/>
    <x v="14"/>
    <x v="34"/>
    <x v="0"/>
    <n v="671138"/>
    <n v="360000"/>
    <x v="0"/>
    <s v="YES"/>
    <d v="2023-06-26T00:00:00"/>
  </r>
  <r>
    <x v="8"/>
    <s v="TI"/>
    <x v="14"/>
    <x v="34"/>
    <x v="2"/>
    <n v="670574"/>
    <n v="48000"/>
    <x v="0"/>
    <s v="YES"/>
    <d v="2023-06-08T00:00:00"/>
  </r>
  <r>
    <x v="8"/>
    <s v="TI"/>
    <x v="13"/>
    <x v="37"/>
    <x v="0"/>
    <n v="670927"/>
    <n v="490000"/>
    <x v="0"/>
    <s v="YES"/>
    <d v="2023-06-20T00:00:00"/>
  </r>
  <r>
    <x v="8"/>
    <s v="TI"/>
    <x v="4"/>
    <x v="36"/>
    <x v="0"/>
    <n v="670833"/>
    <n v="370000"/>
    <x v="0"/>
    <s v="YES"/>
    <d v="2023-06-16T00:00:00"/>
  </r>
  <r>
    <x v="8"/>
    <s v="TI"/>
    <x v="15"/>
    <x v="33"/>
    <x v="0"/>
    <n v="670830"/>
    <n v="425000"/>
    <x v="0"/>
    <s v="YES"/>
    <d v="2023-06-16T00:00:00"/>
  </r>
  <r>
    <x v="8"/>
    <s v="TI"/>
    <x v="4"/>
    <x v="36"/>
    <x v="0"/>
    <n v="670774"/>
    <n v="300000"/>
    <x v="0"/>
    <s v="YES"/>
    <d v="2023-06-15T00:00:00"/>
  </r>
  <r>
    <x v="8"/>
    <s v="TI"/>
    <x v="14"/>
    <x v="34"/>
    <x v="0"/>
    <n v="670951"/>
    <n v="369000"/>
    <x v="0"/>
    <s v="YES"/>
    <d v="2023-06-20T00:00:00"/>
  </r>
  <r>
    <x v="8"/>
    <s v="TI"/>
    <x v="4"/>
    <x v="36"/>
    <x v="0"/>
    <n v="671431"/>
    <n v="369000"/>
    <x v="0"/>
    <s v="YES"/>
    <d v="2023-06-30T00:00:00"/>
  </r>
  <r>
    <x v="8"/>
    <s v="TI"/>
    <x v="10"/>
    <x v="35"/>
    <x v="0"/>
    <n v="670994"/>
    <n v="293000"/>
    <x v="0"/>
    <s v="YES"/>
    <d v="2023-06-21T00:00:00"/>
  </r>
  <r>
    <x v="8"/>
    <s v="TI"/>
    <x v="4"/>
    <x v="36"/>
    <x v="3"/>
    <n v="670722"/>
    <n v="279000"/>
    <x v="0"/>
    <s v="YES"/>
    <d v="2023-06-13T00:00:00"/>
  </r>
  <r>
    <x v="8"/>
    <s v="TI"/>
    <x v="14"/>
    <x v="34"/>
    <x v="0"/>
    <n v="671028"/>
    <n v="318000"/>
    <x v="0"/>
    <s v="YES"/>
    <d v="2023-06-22T00:00:00"/>
  </r>
  <r>
    <x v="8"/>
    <s v="TI"/>
    <x v="14"/>
    <x v="34"/>
    <x v="0"/>
    <n v="670670"/>
    <n v="485000"/>
    <x v="0"/>
    <s v="YES"/>
    <d v="2023-06-12T00:00:00"/>
  </r>
  <r>
    <x v="8"/>
    <s v="TI"/>
    <x v="14"/>
    <x v="34"/>
    <x v="0"/>
    <n v="671240"/>
    <n v="335000"/>
    <x v="0"/>
    <s v="YES"/>
    <d v="2023-06-27T00:00:00"/>
  </r>
  <r>
    <x v="8"/>
    <s v="TI"/>
    <x v="14"/>
    <x v="34"/>
    <x v="0"/>
    <n v="670630"/>
    <n v="632250"/>
    <x v="0"/>
    <s v="YES"/>
    <d v="2023-06-09T00:00:00"/>
  </r>
  <r>
    <x v="8"/>
    <s v="TI"/>
    <x v="4"/>
    <x v="38"/>
    <x v="0"/>
    <n v="670523"/>
    <n v="400000"/>
    <x v="0"/>
    <s v="YES"/>
    <d v="2023-06-07T00:00:00"/>
  </r>
  <r>
    <x v="8"/>
    <s v="TI"/>
    <x v="14"/>
    <x v="34"/>
    <x v="0"/>
    <n v="670603"/>
    <n v="499000"/>
    <x v="0"/>
    <s v="YES"/>
    <d v="2023-06-09T00:00:00"/>
  </r>
  <r>
    <x v="8"/>
    <s v="TI"/>
    <x v="4"/>
    <x v="36"/>
    <x v="0"/>
    <n v="671359"/>
    <n v="746500"/>
    <x v="0"/>
    <s v="YES"/>
    <d v="2023-06-29T00:00:00"/>
  </r>
  <r>
    <x v="8"/>
    <s v="TI"/>
    <x v="4"/>
    <x v="36"/>
    <x v="2"/>
    <n v="670554"/>
    <n v="200000"/>
    <x v="0"/>
    <s v="YES"/>
    <d v="2023-06-08T00:00:00"/>
  </r>
  <r>
    <x v="8"/>
    <s v="TI"/>
    <x v="4"/>
    <x v="36"/>
    <x v="0"/>
    <n v="671277"/>
    <n v="352500"/>
    <x v="0"/>
    <s v="YES"/>
    <d v="2023-06-28T00:00:00"/>
  </r>
  <r>
    <x v="8"/>
    <s v="TI"/>
    <x v="14"/>
    <x v="34"/>
    <x v="0"/>
    <n v="670314"/>
    <n v="370000"/>
    <x v="0"/>
    <s v="YES"/>
    <d v="2023-06-01T00:00:00"/>
  </r>
  <r>
    <x v="8"/>
    <s v="TI"/>
    <x v="14"/>
    <x v="34"/>
    <x v="0"/>
    <n v="670725"/>
    <n v="530000"/>
    <x v="0"/>
    <s v="YES"/>
    <d v="2023-06-13T00:00:00"/>
  </r>
  <r>
    <x v="8"/>
    <s v="TI"/>
    <x v="10"/>
    <x v="35"/>
    <x v="0"/>
    <n v="670340"/>
    <n v="357000"/>
    <x v="0"/>
    <s v="YES"/>
    <d v="2023-06-01T00:00:00"/>
  </r>
  <r>
    <x v="8"/>
    <s v="TI"/>
    <x v="4"/>
    <x v="36"/>
    <x v="0"/>
    <n v="670356"/>
    <n v="376900"/>
    <x v="1"/>
    <s v="YES"/>
    <d v="2023-06-01T00:00:00"/>
  </r>
  <r>
    <x v="8"/>
    <s v="TI"/>
    <x v="4"/>
    <x v="36"/>
    <x v="0"/>
    <n v="671298"/>
    <n v="940000"/>
    <x v="0"/>
    <s v="YES"/>
    <d v="2023-06-28T00:00:00"/>
  </r>
  <r>
    <x v="8"/>
    <s v="TI"/>
    <x v="14"/>
    <x v="34"/>
    <x v="0"/>
    <n v="670490"/>
    <n v="300000"/>
    <x v="0"/>
    <s v="YES"/>
    <d v="2023-06-06T00:00:00"/>
  </r>
  <r>
    <x v="8"/>
    <s v="TI"/>
    <x v="14"/>
    <x v="34"/>
    <x v="0"/>
    <n v="670489"/>
    <n v="340000"/>
    <x v="0"/>
    <s v="YES"/>
    <d v="2023-06-06T00:00:00"/>
  </r>
  <r>
    <x v="8"/>
    <s v="TI"/>
    <x v="14"/>
    <x v="34"/>
    <x v="0"/>
    <n v="670447"/>
    <n v="355000"/>
    <x v="0"/>
    <s v="YES"/>
    <d v="2023-06-05T00:00:00"/>
  </r>
  <r>
    <x v="8"/>
    <s v="TI"/>
    <x v="14"/>
    <x v="34"/>
    <x v="0"/>
    <n v="671335"/>
    <n v="335000"/>
    <x v="0"/>
    <s v="YES"/>
    <d v="2023-06-29T00:00:00"/>
  </r>
  <r>
    <x v="8"/>
    <s v="TI"/>
    <x v="5"/>
    <x v="39"/>
    <x v="0"/>
    <n v="670408"/>
    <n v="422500"/>
    <x v="0"/>
    <s v="YES"/>
    <d v="2023-06-02T00:00:00"/>
  </r>
  <r>
    <x v="8"/>
    <s v="TI"/>
    <x v="5"/>
    <x v="39"/>
    <x v="0"/>
    <n v="670609"/>
    <n v="310000"/>
    <x v="0"/>
    <s v="YES"/>
    <d v="2023-06-09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9">
  <r>
    <x v="0"/>
    <s v="ACT"/>
    <x v="0"/>
    <s v="020-571-05"/>
    <n v="671365"/>
    <n v="125000"/>
    <d v="2023-06-30T00:00:00"/>
    <x v="0"/>
  </r>
  <r>
    <x v="1"/>
    <s v="FA"/>
    <x v="1"/>
    <s v="020-014-07"/>
    <n v="671420"/>
    <n v="501000"/>
    <d v="2023-06-30T00:00:00"/>
    <x v="1"/>
  </r>
  <r>
    <x v="1"/>
    <s v="FA"/>
    <x v="2"/>
    <s v="001-282-08"/>
    <n v="671287"/>
    <n v="40000"/>
    <d v="2023-06-28T00:00:00"/>
    <x v="2"/>
  </r>
  <r>
    <x v="1"/>
    <s v="FA"/>
    <x v="0"/>
    <s v="019-284-07"/>
    <n v="671075"/>
    <n v="200589"/>
    <d v="2023-06-23T00:00:00"/>
    <x v="3"/>
  </r>
  <r>
    <x v="2"/>
    <s v="FC"/>
    <x v="3"/>
    <s v="018-341-86"/>
    <n v="670341"/>
    <n v="475500"/>
    <d v="2023-06-01T00:00:00"/>
    <x v="0"/>
  </r>
  <r>
    <x v="2"/>
    <s v="FC"/>
    <x v="0"/>
    <s v="018-452-12"/>
    <n v="670664"/>
    <n v="184500"/>
    <d v="2023-06-12T00:00:00"/>
    <x v="0"/>
  </r>
  <r>
    <x v="2"/>
    <s v="FC"/>
    <x v="2"/>
    <s v="016-171-09"/>
    <n v="670414"/>
    <n v="127200"/>
    <d v="2023-06-02T00:00:00"/>
    <x v="4"/>
  </r>
  <r>
    <x v="3"/>
    <s v="ST"/>
    <x v="4"/>
    <s v="010-504-03"/>
    <n v="671378"/>
    <n v="400000"/>
    <d v="2023-06-30T00:00:00"/>
    <x v="5"/>
  </r>
  <r>
    <x v="3"/>
    <s v="ST"/>
    <x v="1"/>
    <s v="001-011-37"/>
    <n v="670944"/>
    <n v="800000"/>
    <d v="2023-06-20T00:00:00"/>
    <x v="6"/>
  </r>
  <r>
    <x v="3"/>
    <s v="ST"/>
    <x v="2"/>
    <s v="014-351-61"/>
    <n v="670684"/>
    <n v="150000"/>
    <d v="2023-06-12T00:00:00"/>
    <x v="7"/>
  </r>
  <r>
    <x v="3"/>
    <s v="ST"/>
    <x v="0"/>
    <s v="004-282-08"/>
    <n v="670529"/>
    <n v="125400"/>
    <d v="2023-06-07T00:00:00"/>
    <x v="8"/>
  </r>
  <r>
    <x v="3"/>
    <s v="ST"/>
    <x v="0"/>
    <s v="017-148-05"/>
    <n v="670453"/>
    <n v="185600"/>
    <d v="2023-06-05T00:00:00"/>
    <x v="9"/>
  </r>
  <r>
    <x v="4"/>
    <s v="TI"/>
    <x v="5"/>
    <s v="019-662-24"/>
    <n v="671368"/>
    <n v="320512"/>
    <d v="2023-06-30T00:00:00"/>
    <x v="10"/>
  </r>
  <r>
    <x v="4"/>
    <s v="TI"/>
    <x v="0"/>
    <s v="020-591-04"/>
    <n v="671052"/>
    <n v="126000"/>
    <d v="2023-06-23T00:00:00"/>
    <x v="3"/>
  </r>
  <r>
    <x v="5"/>
    <m/>
    <x v="6"/>
    <m/>
    <m/>
    <m/>
    <m/>
    <x v="11"/>
  </r>
  <r>
    <x v="5"/>
    <m/>
    <x v="6"/>
    <m/>
    <m/>
    <m/>
    <m/>
    <x v="11"/>
  </r>
  <r>
    <x v="5"/>
    <m/>
    <x v="6"/>
    <m/>
    <m/>
    <m/>
    <m/>
    <x v="11"/>
  </r>
  <r>
    <x v="5"/>
    <m/>
    <x v="6"/>
    <m/>
    <m/>
    <m/>
    <m/>
    <x v="11"/>
  </r>
  <r>
    <x v="5"/>
    <m/>
    <x v="6"/>
    <m/>
    <m/>
    <m/>
    <m/>
    <x v="1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86" firstHeaderRow="1" firstDataRow="2" firstDataCol="3" rowPageCount="2" colPageCount="1"/>
  <pivotFields count="10">
    <pivotField name="TITLE COMPANY" axis="axisRow" compact="0" showAll="0">
      <items count="11">
        <item m="1" x="9"/>
        <item x="0"/>
        <item x="1"/>
        <item x="2"/>
        <item x="3"/>
        <item x="4"/>
        <item x="5"/>
        <item x="6"/>
        <item x="7"/>
        <item x="8"/>
        <item t="default"/>
      </items>
    </pivotField>
    <pivotField compact="0" showAll="0"/>
    <pivotField axis="axisRow" compact="0" showAll="0">
      <items count="18">
        <item m="1" x="16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axis="axisRow" compact="0" showAll="0">
      <items count="42">
        <item m="1" x="40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t="default"/>
      </items>
    </pivotField>
    <pivotField axis="axisPage" compact="0" showAll="0">
      <items count="7">
        <item m="1" x="5"/>
        <item x="0"/>
        <item x="1"/>
        <item x="2"/>
        <item x="3"/>
        <item x="4"/>
        <item t="default"/>
      </items>
    </pivotField>
    <pivotField dataField="1" compact="0" showAll="0"/>
    <pivotField dataField="1" compact="0" showAll="0"/>
    <pivotField name="BUILDER/DEVELOPER DEAL" axis="axisPage" compact="0" showAll="0">
      <items count="4">
        <item m="1" x="2"/>
        <item x="0"/>
        <item x="1"/>
        <item t="default"/>
      </items>
    </pivotField>
    <pivotField compact="0" showAll="0"/>
    <pivotField compact="0" showAll="0"/>
  </pivotFields>
  <rowFields count="3">
    <field x="0"/>
    <field x="2"/>
    <field x="3"/>
  </rowFields>
  <rowItems count="81">
    <i>
      <x v="1"/>
    </i>
    <i r="1">
      <x v="1"/>
    </i>
    <i r="2">
      <x v="1"/>
    </i>
    <i>
      <x v="2"/>
    </i>
    <i r="1">
      <x v="2"/>
    </i>
    <i r="2">
      <x v="2"/>
    </i>
    <i>
      <x v="3"/>
    </i>
    <i r="1">
      <x v="2"/>
    </i>
    <i r="2">
      <x v="3"/>
    </i>
    <i>
      <x v="4"/>
    </i>
    <i r="1">
      <x v="3"/>
    </i>
    <i r="2">
      <x v="4"/>
    </i>
    <i r="1">
      <x v="4"/>
    </i>
    <i r="2">
      <x v="5"/>
    </i>
    <i r="1">
      <x v="5"/>
    </i>
    <i r="2">
      <x v="5"/>
    </i>
    <i r="1">
      <x v="6"/>
    </i>
    <i r="2">
      <x v="6"/>
    </i>
    <i r="2">
      <x v="7"/>
    </i>
    <i>
      <x v="5"/>
    </i>
    <i r="1">
      <x v="3"/>
    </i>
    <i r="2">
      <x v="17"/>
    </i>
    <i r="1">
      <x v="5"/>
    </i>
    <i r="2">
      <x v="8"/>
    </i>
    <i r="2">
      <x v="14"/>
    </i>
    <i r="1">
      <x v="7"/>
    </i>
    <i r="2">
      <x v="9"/>
    </i>
    <i r="2">
      <x v="13"/>
    </i>
    <i r="2">
      <x v="15"/>
    </i>
    <i r="2">
      <x v="16"/>
    </i>
    <i r="1">
      <x v="8"/>
    </i>
    <i r="2">
      <x v="10"/>
    </i>
    <i r="1">
      <x v="9"/>
    </i>
    <i r="2">
      <x v="11"/>
    </i>
    <i r="1">
      <x v="10"/>
    </i>
    <i r="2">
      <x v="12"/>
    </i>
    <i>
      <x v="6"/>
    </i>
    <i r="1">
      <x v="11"/>
    </i>
    <i r="2">
      <x v="18"/>
    </i>
    <i r="2">
      <x v="19"/>
    </i>
    <i>
      <x v="7"/>
    </i>
    <i r="1">
      <x v="4"/>
    </i>
    <i r="2">
      <x v="20"/>
    </i>
    <i>
      <x v="8"/>
    </i>
    <i r="1">
      <x v="5"/>
    </i>
    <i r="2">
      <x v="26"/>
    </i>
    <i r="2">
      <x v="27"/>
    </i>
    <i r="1">
      <x v="6"/>
    </i>
    <i r="2">
      <x v="19"/>
    </i>
    <i r="2">
      <x v="21"/>
    </i>
    <i r="2">
      <x v="25"/>
    </i>
    <i r="2">
      <x v="28"/>
    </i>
    <i r="2">
      <x v="29"/>
    </i>
    <i r="1">
      <x v="11"/>
    </i>
    <i r="2">
      <x v="30"/>
    </i>
    <i r="1">
      <x v="12"/>
    </i>
    <i r="2">
      <x v="22"/>
    </i>
    <i r="1">
      <x v="13"/>
    </i>
    <i r="2">
      <x v="19"/>
    </i>
    <i r="2">
      <x v="31"/>
    </i>
    <i r="2">
      <x v="32"/>
    </i>
    <i r="1">
      <x v="14"/>
    </i>
    <i r="2">
      <x v="23"/>
    </i>
    <i r="2">
      <x v="33"/>
    </i>
    <i r="1">
      <x v="15"/>
    </i>
    <i r="2">
      <x v="24"/>
    </i>
    <i>
      <x v="9"/>
    </i>
    <i r="1">
      <x v="5"/>
    </i>
    <i r="2">
      <x v="37"/>
    </i>
    <i r="2">
      <x v="39"/>
    </i>
    <i r="1">
      <x v="6"/>
    </i>
    <i r="2">
      <x v="40"/>
    </i>
    <i r="1">
      <x v="11"/>
    </i>
    <i r="2">
      <x v="36"/>
    </i>
    <i r="1">
      <x v="14"/>
    </i>
    <i r="2">
      <x v="38"/>
    </i>
    <i r="1">
      <x v="15"/>
    </i>
    <i r="2">
      <x v="35"/>
    </i>
    <i r="1">
      <x v="16"/>
    </i>
    <i r="2">
      <x v="3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Dark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13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43" firstHeaderRow="1" firstDataRow="2" firstDataCol="2" rowPageCount="1" colPageCount="1"/>
  <pivotFields count="8">
    <pivotField name="TITLE COMPANY" axis="axisRow" compact="0" showAll="0" insertBlankRow="1">
      <items count="14">
        <item x="0"/>
        <item m="1" x="9"/>
        <item m="1" x="8"/>
        <item x="1"/>
        <item x="2"/>
        <item m="1" x="12"/>
        <item m="1" x="10"/>
        <item x="4"/>
        <item m="1" x="11"/>
        <item m="1" x="6"/>
        <item m="1" x="7"/>
        <item x="3"/>
        <item x="5"/>
        <item t="default"/>
      </items>
    </pivotField>
    <pivotField compact="0" showAll="0" insertBlankRow="1"/>
    <pivotField axis="axisPage" compact="0" showAll="0" insertBlankRow="1">
      <items count="11">
        <item x="1"/>
        <item x="3"/>
        <item x="0"/>
        <item m="1" x="8"/>
        <item x="5"/>
        <item x="2"/>
        <item m="1" x="9"/>
        <item m="1" x="7"/>
        <item x="4"/>
        <item x="6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07">
        <item m="1" x="33"/>
        <item m="1" x="92"/>
        <item m="1" x="104"/>
        <item m="1" x="21"/>
        <item m="1" x="62"/>
        <item m="1" x="36"/>
        <item x="9"/>
        <item m="1" x="35"/>
        <item m="1" x="30"/>
        <item m="1" x="55"/>
        <item m="1" x="44"/>
        <item m="1" x="27"/>
        <item m="1" x="42"/>
        <item m="1" x="19"/>
        <item m="1" x="14"/>
        <item m="1" x="100"/>
        <item m="1" x="26"/>
        <item m="1" x="60"/>
        <item m="1" x="53"/>
        <item m="1" x="86"/>
        <item m="1" x="75"/>
        <item m="1" x="28"/>
        <item m="1" x="34"/>
        <item m="1" x="81"/>
        <item m="1" x="38"/>
        <item m="1" x="64"/>
        <item m="1" x="12"/>
        <item m="1" x="40"/>
        <item m="1" x="39"/>
        <item m="1" x="102"/>
        <item m="1" x="89"/>
        <item m="1" x="105"/>
        <item m="1" x="54"/>
        <item m="1" x="85"/>
        <item m="1" x="13"/>
        <item x="3"/>
        <item m="1" x="88"/>
        <item m="1" x="95"/>
        <item m="1" x="72"/>
        <item m="1" x="79"/>
        <item m="1" x="23"/>
        <item m="1" x="46"/>
        <item m="1" x="84"/>
        <item m="1" x="16"/>
        <item m="1" x="73"/>
        <item m="1" x="97"/>
        <item m="1" x="51"/>
        <item m="1" x="99"/>
        <item m="1" x="59"/>
        <item m="1" x="103"/>
        <item m="1" x="74"/>
        <item m="1" x="65"/>
        <item m="1" x="41"/>
        <item x="6"/>
        <item m="1" x="45"/>
        <item m="1" x="32"/>
        <item m="1" x="67"/>
        <item m="1" x="78"/>
        <item m="1" x="25"/>
        <item m="1" x="93"/>
        <item m="1" x="71"/>
        <item m="1" x="90"/>
        <item m="1" x="22"/>
        <item m="1" x="87"/>
        <item m="1" x="101"/>
        <item m="1" x="70"/>
        <item m="1" x="76"/>
        <item m="1" x="49"/>
        <item m="1" x="98"/>
        <item m="1" x="29"/>
        <item m="1" x="83"/>
        <item m="1" x="94"/>
        <item m="1" x="48"/>
        <item m="1" x="31"/>
        <item m="1" x="52"/>
        <item m="1" x="24"/>
        <item m="1" x="18"/>
        <item m="1" x="69"/>
        <item m="1" x="91"/>
        <item m="1" x="20"/>
        <item m="1" x="80"/>
        <item m="1" x="63"/>
        <item x="0"/>
        <item m="1" x="68"/>
        <item m="1" x="15"/>
        <item x="5"/>
        <item m="1" x="37"/>
        <item m="1" x="61"/>
        <item m="1" x="17"/>
        <item m="1" x="96"/>
        <item m="1" x="77"/>
        <item m="1" x="82"/>
        <item m="1" x="47"/>
        <item m="1" x="43"/>
        <item m="1" x="66"/>
        <item m="1" x="58"/>
        <item m="1" x="56"/>
        <item m="1" x="50"/>
        <item m="1" x="57"/>
        <item x="11"/>
        <item x="1"/>
        <item x="2"/>
        <item x="4"/>
        <item x="7"/>
        <item x="8"/>
        <item x="10"/>
        <item t="default"/>
      </items>
    </pivotField>
  </pivotFields>
  <rowFields count="2">
    <field x="7"/>
    <field x="0"/>
  </rowFields>
  <rowItems count="39">
    <i>
      <x v="6"/>
    </i>
    <i r="1">
      <x v="11"/>
    </i>
    <i t="blank">
      <x v="6"/>
    </i>
    <i>
      <x v="35"/>
    </i>
    <i r="1">
      <x v="3"/>
    </i>
    <i r="1">
      <x v="7"/>
    </i>
    <i t="blank">
      <x v="35"/>
    </i>
    <i>
      <x v="53"/>
    </i>
    <i r="1">
      <x v="11"/>
    </i>
    <i t="blank">
      <x v="53"/>
    </i>
    <i>
      <x v="82"/>
    </i>
    <i r="1">
      <x/>
    </i>
    <i r="1">
      <x v="4"/>
    </i>
    <i t="blank">
      <x v="82"/>
    </i>
    <i>
      <x v="85"/>
    </i>
    <i r="1">
      <x v="11"/>
    </i>
    <i t="blank">
      <x v="85"/>
    </i>
    <i>
      <x v="99"/>
    </i>
    <i r="1">
      <x v="12"/>
    </i>
    <i t="blank">
      <x v="99"/>
    </i>
    <i>
      <x v="100"/>
    </i>
    <i r="1">
      <x v="3"/>
    </i>
    <i t="blank">
      <x v="100"/>
    </i>
    <i>
      <x v="101"/>
    </i>
    <i r="1">
      <x v="3"/>
    </i>
    <i t="blank">
      <x v="101"/>
    </i>
    <i>
      <x v="102"/>
    </i>
    <i r="1">
      <x v="4"/>
    </i>
    <i t="blank">
      <x v="102"/>
    </i>
    <i>
      <x v="103"/>
    </i>
    <i r="1">
      <x v="11"/>
    </i>
    <i t="blank">
      <x v="103"/>
    </i>
    <i>
      <x v="104"/>
    </i>
    <i r="1">
      <x v="11"/>
    </i>
    <i t="blank">
      <x v="104"/>
    </i>
    <i>
      <x v="105"/>
    </i>
    <i r="1">
      <x v="7"/>
    </i>
    <i t="blank">
      <x v="105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5" name="Table5" displayName="Table5" ref="A1:J158" totalsRowShown="0" headerRowDxfId="5">
  <autoFilter ref="A1:J158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H20" totalsRowShown="0" headerRowDxfId="4">
  <autoFilter ref="A1:H20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E172" totalsRowShown="0" headerRowDxfId="3" headerRowBorderDxfId="2" tableBorderDxfId="1" totalsRowBorderDxfId="0">
  <autoFilter ref="A1:E172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3"/>
  <sheetViews>
    <sheetView tabSelected="1" workbookViewId="0">
      <selection activeCell="G1" sqref="G1"/>
    </sheetView>
  </sheetViews>
  <sheetFormatPr defaultRowHeight="12.75"/>
  <cols>
    <col min="1" max="1" width="30.28515625" customWidth="1"/>
    <col min="2" max="2" width="11.5703125" style="43" customWidth="1"/>
    <col min="3" max="3" width="18" style="38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45</v>
      </c>
    </row>
    <row r="2" spans="1:7">
      <c r="A2" s="2" t="s">
        <v>52</v>
      </c>
    </row>
    <row r="3" spans="1:7">
      <c r="A3" s="2"/>
    </row>
    <row r="4" spans="1:7" ht="13.5" thickBot="1">
      <c r="A4" s="2"/>
    </row>
    <row r="5" spans="1:7" ht="16.5" thickBot="1">
      <c r="A5" s="117" t="s">
        <v>4</v>
      </c>
      <c r="B5" s="118"/>
      <c r="C5" s="118"/>
      <c r="D5" s="118"/>
      <c r="E5" s="118"/>
      <c r="F5" s="118"/>
      <c r="G5" s="119"/>
    </row>
    <row r="6" spans="1:7" ht="25.5">
      <c r="A6" s="6" t="s">
        <v>7</v>
      </c>
      <c r="B6" s="45" t="s">
        <v>8</v>
      </c>
      <c r="C6" s="26" t="s">
        <v>9</v>
      </c>
      <c r="D6" s="8" t="s">
        <v>8</v>
      </c>
      <c r="E6" s="8" t="s">
        <v>9</v>
      </c>
      <c r="F6" s="116" t="s">
        <v>50</v>
      </c>
      <c r="G6" s="116" t="s">
        <v>51</v>
      </c>
    </row>
    <row r="7" spans="1:7">
      <c r="A7" s="124" t="s">
        <v>62</v>
      </c>
      <c r="B7" s="125">
        <v>56</v>
      </c>
      <c r="C7" s="126">
        <v>24464938</v>
      </c>
      <c r="D7" s="127">
        <f t="shared" ref="D7:D15" si="0">B7/$B$16</f>
        <v>0.35668789808917195</v>
      </c>
      <c r="E7" s="127">
        <f t="shared" ref="E7:E15" si="1">C7/$C$16</f>
        <v>0.36973756286208131</v>
      </c>
      <c r="F7" s="128">
        <v>1</v>
      </c>
      <c r="G7" s="128">
        <f>RANK(C7,$C$7:$C$15)</f>
        <v>1</v>
      </c>
    </row>
    <row r="8" spans="1:7">
      <c r="A8" s="67" t="s">
        <v>53</v>
      </c>
      <c r="B8" s="68">
        <v>36</v>
      </c>
      <c r="C8" s="69">
        <v>14474650</v>
      </c>
      <c r="D8" s="23">
        <f t="shared" si="0"/>
        <v>0.22929936305732485</v>
      </c>
      <c r="E8" s="23">
        <f t="shared" si="1"/>
        <v>0.21875476709900615</v>
      </c>
      <c r="F8" s="73">
        <v>2</v>
      </c>
      <c r="G8" s="102">
        <f>RANK(C8,$C$7:$C$15)</f>
        <v>2</v>
      </c>
    </row>
    <row r="9" spans="1:7">
      <c r="A9" s="67" t="s">
        <v>58</v>
      </c>
      <c r="B9" s="68">
        <v>36</v>
      </c>
      <c r="C9" s="69">
        <v>12579641</v>
      </c>
      <c r="D9" s="23">
        <f t="shared" ref="D9" si="2">B9/$B$16</f>
        <v>0.22929936305732485</v>
      </c>
      <c r="E9" s="23">
        <f t="shared" ref="E9" si="3">C9/$C$16</f>
        <v>0.19011557703599802</v>
      </c>
      <c r="F9" s="73">
        <v>2</v>
      </c>
      <c r="G9" s="102">
        <f>RANK(C9,$C$7:$C$15)</f>
        <v>3</v>
      </c>
    </row>
    <row r="10" spans="1:7">
      <c r="A10" s="84" t="s">
        <v>73</v>
      </c>
      <c r="B10" s="80">
        <v>17</v>
      </c>
      <c r="C10" s="115">
        <v>9675707.5999999996</v>
      </c>
      <c r="D10" s="23">
        <f t="shared" si="0"/>
        <v>0.10828025477707007</v>
      </c>
      <c r="E10" s="23">
        <f t="shared" si="1"/>
        <v>0.14622855561661827</v>
      </c>
      <c r="F10" s="73">
        <v>3</v>
      </c>
      <c r="G10" s="102">
        <f>RANK(C10,$C$7:$C$15)</f>
        <v>4</v>
      </c>
    </row>
    <row r="11" spans="1:7">
      <c r="A11" s="84" t="s">
        <v>98</v>
      </c>
      <c r="B11" s="80">
        <v>5</v>
      </c>
      <c r="C11" s="115">
        <v>2208000</v>
      </c>
      <c r="D11" s="23">
        <f t="shared" si="0"/>
        <v>3.1847133757961783E-2</v>
      </c>
      <c r="E11" s="23">
        <f t="shared" si="1"/>
        <v>3.3369409675163518E-2</v>
      </c>
      <c r="F11" s="73">
        <v>4</v>
      </c>
      <c r="G11" s="102">
        <f>RANK(C11,$C$7:$C$15)</f>
        <v>5</v>
      </c>
    </row>
    <row r="12" spans="1:7">
      <c r="A12" s="67" t="s">
        <v>115</v>
      </c>
      <c r="B12" s="68">
        <v>3</v>
      </c>
      <c r="C12" s="69">
        <v>1576950</v>
      </c>
      <c r="D12" s="23">
        <f t="shared" si="0"/>
        <v>1.9108280254777069E-2</v>
      </c>
      <c r="E12" s="23">
        <f t="shared" si="1"/>
        <v>2.3832377983355572E-2</v>
      </c>
      <c r="F12" s="73">
        <v>5</v>
      </c>
      <c r="G12" s="102">
        <f>RANK(C12,$C$7:$C$15)</f>
        <v>6</v>
      </c>
    </row>
    <row r="13" spans="1:7">
      <c r="A13" s="67" t="s">
        <v>102</v>
      </c>
      <c r="B13" s="68">
        <v>2</v>
      </c>
      <c r="C13" s="69">
        <v>706000</v>
      </c>
      <c r="D13" s="23">
        <f t="shared" si="0"/>
        <v>1.2738853503184714E-2</v>
      </c>
      <c r="E13" s="23">
        <f t="shared" si="1"/>
        <v>1.0669747839975291E-2</v>
      </c>
      <c r="F13" s="73">
        <v>6</v>
      </c>
      <c r="G13" s="102">
        <f>RANK(C13,$C$7:$C$15)</f>
        <v>7</v>
      </c>
    </row>
    <row r="14" spans="1:7">
      <c r="A14" s="67" t="s">
        <v>121</v>
      </c>
      <c r="B14" s="68">
        <v>1</v>
      </c>
      <c r="C14" s="69">
        <v>450000</v>
      </c>
      <c r="D14" s="23">
        <f t="shared" si="0"/>
        <v>6.369426751592357E-3</v>
      </c>
      <c r="E14" s="23">
        <f t="shared" si="1"/>
        <v>6.8008307761882169E-3</v>
      </c>
      <c r="F14" s="73">
        <v>7</v>
      </c>
      <c r="G14" s="102">
        <f>RANK(C14,$C$7:$C$15)</f>
        <v>8</v>
      </c>
    </row>
    <row r="15" spans="1:7">
      <c r="A15" s="84" t="s">
        <v>110</v>
      </c>
      <c r="B15" s="80">
        <v>1</v>
      </c>
      <c r="C15" s="115">
        <v>32500</v>
      </c>
      <c r="D15" s="23">
        <f t="shared" si="0"/>
        <v>6.369426751592357E-3</v>
      </c>
      <c r="E15" s="23">
        <f t="shared" si="1"/>
        <v>4.9117111161359347E-4</v>
      </c>
      <c r="F15" s="73">
        <v>7</v>
      </c>
      <c r="G15" s="102">
        <f>RANK(C15,$C$7:$C$15)</f>
        <v>9</v>
      </c>
    </row>
    <row r="16" spans="1:7">
      <c r="A16" s="81" t="s">
        <v>23</v>
      </c>
      <c r="B16" s="82">
        <f>SUM(B7:B15)</f>
        <v>157</v>
      </c>
      <c r="C16" s="83">
        <f>SUM(C7:C15)</f>
        <v>66168386.600000001</v>
      </c>
      <c r="D16" s="30">
        <f>SUM(D7:D15)</f>
        <v>1</v>
      </c>
      <c r="E16" s="30">
        <f>SUM(E7:E15)</f>
        <v>1</v>
      </c>
      <c r="F16" s="31"/>
      <c r="G16" s="31"/>
    </row>
    <row r="17" spans="1:7" ht="13.5" thickBot="1">
      <c r="A17" s="77"/>
      <c r="B17" s="78"/>
      <c r="C17" s="79"/>
    </row>
    <row r="18" spans="1:7" ht="16.5" thickBot="1">
      <c r="A18" s="120" t="s">
        <v>10</v>
      </c>
      <c r="B18" s="121"/>
      <c r="C18" s="121"/>
      <c r="D18" s="121"/>
      <c r="E18" s="121"/>
      <c r="F18" s="121"/>
      <c r="G18" s="122"/>
    </row>
    <row r="19" spans="1:7">
      <c r="A19" s="3"/>
      <c r="B19" s="44"/>
      <c r="C19" s="39"/>
      <c r="D19" s="4" t="s">
        <v>5</v>
      </c>
      <c r="E19" s="4" t="s">
        <v>5</v>
      </c>
      <c r="F19" s="5" t="s">
        <v>6</v>
      </c>
      <c r="G19" s="5" t="s">
        <v>6</v>
      </c>
    </row>
    <row r="20" spans="1:7">
      <c r="A20" s="6" t="s">
        <v>11</v>
      </c>
      <c r="B20" s="45" t="s">
        <v>8</v>
      </c>
      <c r="C20" s="26" t="s">
        <v>9</v>
      </c>
      <c r="D20" s="8" t="s">
        <v>8</v>
      </c>
      <c r="E20" s="8" t="s">
        <v>9</v>
      </c>
      <c r="F20" s="7" t="s">
        <v>8</v>
      </c>
      <c r="G20" s="7" t="s">
        <v>9</v>
      </c>
    </row>
    <row r="21" spans="1:7">
      <c r="A21" s="124" t="s">
        <v>62</v>
      </c>
      <c r="B21" s="125">
        <v>5</v>
      </c>
      <c r="C21" s="126">
        <v>1661000</v>
      </c>
      <c r="D21" s="129">
        <f>B21/$B$26</f>
        <v>0.35714285714285715</v>
      </c>
      <c r="E21" s="129">
        <f>C21/$C$26</f>
        <v>0.44160251997912425</v>
      </c>
      <c r="F21" s="130">
        <v>1</v>
      </c>
      <c r="G21" s="130">
        <f>RANK(C21,$C$21:$C$25)</f>
        <v>1</v>
      </c>
    </row>
    <row r="22" spans="1:7">
      <c r="A22" s="67" t="s">
        <v>58</v>
      </c>
      <c r="B22" s="68">
        <v>3</v>
      </c>
      <c r="C22" s="69">
        <v>787200</v>
      </c>
      <c r="D22" s="23">
        <f>B22/$B$26</f>
        <v>0.21428571428571427</v>
      </c>
      <c r="E22" s="23">
        <f>C22/$C$26</f>
        <v>0.20928928580828815</v>
      </c>
      <c r="F22" s="73">
        <v>2</v>
      </c>
      <c r="G22" s="73">
        <f>RANK(C22,$C$21:$C$25)</f>
        <v>2</v>
      </c>
    </row>
    <row r="23" spans="1:7">
      <c r="A23" s="67" t="s">
        <v>73</v>
      </c>
      <c r="B23" s="68">
        <v>3</v>
      </c>
      <c r="C23" s="69">
        <v>741589</v>
      </c>
      <c r="D23" s="23">
        <f>B23/$B$26</f>
        <v>0.21428571428571427</v>
      </c>
      <c r="E23" s="23">
        <f>C23/$C$26</f>
        <v>0.19716289656158867</v>
      </c>
      <c r="F23" s="73">
        <v>2</v>
      </c>
      <c r="G23" s="73">
        <f>RANK(C23,$C$21:$C$25)</f>
        <v>3</v>
      </c>
    </row>
    <row r="24" spans="1:7">
      <c r="A24" s="67" t="s">
        <v>53</v>
      </c>
      <c r="B24" s="68">
        <v>2</v>
      </c>
      <c r="C24" s="69">
        <v>446512</v>
      </c>
      <c r="D24" s="23">
        <f>B24/$B$26</f>
        <v>0.14285714285714285</v>
      </c>
      <c r="E24" s="23">
        <f>C24/$C$26</f>
        <v>0.11871211583438815</v>
      </c>
      <c r="F24" s="73">
        <v>3</v>
      </c>
      <c r="G24" s="73">
        <f>RANK(C24,$C$21:$C$25)</f>
        <v>4</v>
      </c>
    </row>
    <row r="25" spans="1:7">
      <c r="A25" s="67" t="s">
        <v>102</v>
      </c>
      <c r="B25" s="68">
        <v>1</v>
      </c>
      <c r="C25" s="69">
        <v>125000</v>
      </c>
      <c r="D25" s="23">
        <f>B25/$B$26</f>
        <v>7.1428571428571425E-2</v>
      </c>
      <c r="E25" s="23">
        <f>C25/$C$26</f>
        <v>3.3233181816610793E-2</v>
      </c>
      <c r="F25" s="73">
        <v>4</v>
      </c>
      <c r="G25" s="73">
        <f>RANK(C25,$C$21:$C$25)</f>
        <v>5</v>
      </c>
    </row>
    <row r="26" spans="1:7">
      <c r="A26" s="32" t="s">
        <v>23</v>
      </c>
      <c r="B26" s="46">
        <f>SUM(B21:B25)</f>
        <v>14</v>
      </c>
      <c r="C26" s="33">
        <f>SUM(C21:C25)</f>
        <v>3761301</v>
      </c>
      <c r="D26" s="30">
        <f>SUM(D21:D25)</f>
        <v>1</v>
      </c>
      <c r="E26" s="30">
        <f>SUM(E21:E25)</f>
        <v>1</v>
      </c>
      <c r="F26" s="31"/>
      <c r="G26" s="31"/>
    </row>
    <row r="27" spans="1:7" ht="13.5" thickBot="1"/>
    <row r="28" spans="1:7" ht="16.5" thickBot="1">
      <c r="A28" s="117" t="s">
        <v>12</v>
      </c>
      <c r="B28" s="118"/>
      <c r="C28" s="118"/>
      <c r="D28" s="118"/>
      <c r="E28" s="118"/>
      <c r="F28" s="118"/>
      <c r="G28" s="119"/>
    </row>
    <row r="29" spans="1:7">
      <c r="A29" s="3"/>
      <c r="B29" s="44"/>
      <c r="C29" s="39"/>
      <c r="D29" s="4" t="s">
        <v>5</v>
      </c>
      <c r="E29" s="4" t="s">
        <v>5</v>
      </c>
      <c r="F29" s="5" t="s">
        <v>6</v>
      </c>
      <c r="G29" s="5" t="s">
        <v>6</v>
      </c>
    </row>
    <row r="30" spans="1:7">
      <c r="A30" s="6" t="s">
        <v>11</v>
      </c>
      <c r="B30" s="45" t="s">
        <v>8</v>
      </c>
      <c r="C30" s="26" t="s">
        <v>9</v>
      </c>
      <c r="D30" s="8" t="s">
        <v>8</v>
      </c>
      <c r="E30" s="8" t="s">
        <v>9</v>
      </c>
      <c r="F30" s="7" t="s">
        <v>8</v>
      </c>
      <c r="G30" s="7" t="s">
        <v>9</v>
      </c>
    </row>
    <row r="31" spans="1:7">
      <c r="A31" s="124" t="s">
        <v>62</v>
      </c>
      <c r="B31" s="125">
        <v>61</v>
      </c>
      <c r="C31" s="126">
        <v>26125938</v>
      </c>
      <c r="D31" s="129">
        <f t="shared" ref="D31:D38" si="4">B31/$B$40</f>
        <v>0.35672514619883039</v>
      </c>
      <c r="E31" s="129">
        <f t="shared" ref="E31:E38" si="5">C31/$C$40</f>
        <v>0.37360295600691346</v>
      </c>
      <c r="F31" s="130">
        <v>1</v>
      </c>
      <c r="G31" s="130">
        <f>RANK(C31,$C$31:$C$39)</f>
        <v>1</v>
      </c>
    </row>
    <row r="32" spans="1:7">
      <c r="A32" s="67" t="s">
        <v>58</v>
      </c>
      <c r="B32" s="68">
        <v>39</v>
      </c>
      <c r="C32" s="69">
        <v>13366841</v>
      </c>
      <c r="D32" s="23">
        <f t="shared" si="4"/>
        <v>0.22807017543859648</v>
      </c>
      <c r="E32" s="23">
        <f t="shared" si="5"/>
        <v>0.19114687136111275</v>
      </c>
      <c r="F32" s="73">
        <v>2</v>
      </c>
      <c r="G32" s="73">
        <f>RANK(C32,$C$31:$C$39)</f>
        <v>3</v>
      </c>
    </row>
    <row r="33" spans="1:7">
      <c r="A33" s="67" t="s">
        <v>53</v>
      </c>
      <c r="B33" s="68">
        <v>38</v>
      </c>
      <c r="C33" s="69">
        <v>14921162</v>
      </c>
      <c r="D33" s="23">
        <f t="shared" si="4"/>
        <v>0.22222222222222221</v>
      </c>
      <c r="E33" s="23">
        <f t="shared" si="5"/>
        <v>0.2133737831827523</v>
      </c>
      <c r="F33" s="73">
        <v>3</v>
      </c>
      <c r="G33" s="73">
        <f>RANK(C33,$C$31:$C$39)</f>
        <v>2</v>
      </c>
    </row>
    <row r="34" spans="1:7">
      <c r="A34" s="67" t="s">
        <v>73</v>
      </c>
      <c r="B34" s="68">
        <v>20</v>
      </c>
      <c r="C34" s="69">
        <v>10417296.6</v>
      </c>
      <c r="D34" s="23">
        <f t="shared" ref="D34" si="6">B34/$B$40</f>
        <v>0.11695906432748537</v>
      </c>
      <c r="E34" s="23">
        <f t="shared" ref="E34" si="7">C34/$C$40</f>
        <v>0.14896815583657777</v>
      </c>
      <c r="F34" s="73">
        <v>4</v>
      </c>
      <c r="G34" s="73">
        <f>RANK(C34,$C$31:$C$39)</f>
        <v>4</v>
      </c>
    </row>
    <row r="35" spans="1:7">
      <c r="A35" s="67" t="s">
        <v>98</v>
      </c>
      <c r="B35" s="68">
        <v>5</v>
      </c>
      <c r="C35" s="69">
        <v>2208000</v>
      </c>
      <c r="D35" s="23">
        <f t="shared" si="4"/>
        <v>2.9239766081871343E-2</v>
      </c>
      <c r="E35" s="23">
        <f t="shared" si="5"/>
        <v>3.1574572628292427E-2</v>
      </c>
      <c r="F35" s="73">
        <v>5</v>
      </c>
      <c r="G35" s="73">
        <f>RANK(C35,$C$31:$C$39)</f>
        <v>5</v>
      </c>
    </row>
    <row r="36" spans="1:7">
      <c r="A36" s="67" t="s">
        <v>115</v>
      </c>
      <c r="B36" s="68">
        <v>3</v>
      </c>
      <c r="C36" s="69">
        <v>1576950</v>
      </c>
      <c r="D36" s="23">
        <f t="shared" si="4"/>
        <v>1.7543859649122806E-2</v>
      </c>
      <c r="E36" s="23">
        <f t="shared" si="5"/>
        <v>2.2550508290844991E-2</v>
      </c>
      <c r="F36" s="73">
        <v>6</v>
      </c>
      <c r="G36" s="73">
        <f>RANK(C36,$C$31:$C$39)</f>
        <v>6</v>
      </c>
    </row>
    <row r="37" spans="1:7">
      <c r="A37" s="67" t="s">
        <v>102</v>
      </c>
      <c r="B37" s="68">
        <v>3</v>
      </c>
      <c r="C37" s="69">
        <v>831000</v>
      </c>
      <c r="D37" s="23">
        <f t="shared" si="4"/>
        <v>1.7543859649122806E-2</v>
      </c>
      <c r="E37" s="23">
        <f t="shared" si="5"/>
        <v>1.1883364970158969E-2</v>
      </c>
      <c r="F37" s="73">
        <v>6</v>
      </c>
      <c r="G37" s="73">
        <f>RANK(C37,$C$31:$C$39)</f>
        <v>7</v>
      </c>
    </row>
    <row r="38" spans="1:7">
      <c r="A38" s="67" t="s">
        <v>121</v>
      </c>
      <c r="B38" s="68">
        <v>1</v>
      </c>
      <c r="C38" s="69">
        <v>450000</v>
      </c>
      <c r="D38" s="23">
        <f t="shared" si="4"/>
        <v>5.8479532163742687E-3</v>
      </c>
      <c r="E38" s="23">
        <f t="shared" si="5"/>
        <v>6.435035182396554E-3</v>
      </c>
      <c r="F38" s="73">
        <v>7</v>
      </c>
      <c r="G38" s="73">
        <f>RANK(C38,$C$31:$C$39)</f>
        <v>8</v>
      </c>
    </row>
    <row r="39" spans="1:7">
      <c r="A39" s="67" t="s">
        <v>110</v>
      </c>
      <c r="B39" s="68">
        <v>1</v>
      </c>
      <c r="C39" s="69">
        <v>32500</v>
      </c>
      <c r="D39" s="23">
        <f>B39/$B$40</f>
        <v>5.8479532163742687E-3</v>
      </c>
      <c r="E39" s="23">
        <f>C39/$C$40</f>
        <v>4.6475254095086225E-4</v>
      </c>
      <c r="F39" s="73">
        <v>7</v>
      </c>
      <c r="G39" s="73">
        <f>RANK(C39,$C$31:$C$39)</f>
        <v>9</v>
      </c>
    </row>
    <row r="40" spans="1:7">
      <c r="A40" s="32" t="s">
        <v>23</v>
      </c>
      <c r="B40" s="47">
        <f>SUM(B31:B39)</f>
        <v>171</v>
      </c>
      <c r="C40" s="37">
        <f>SUM(C31:C39)</f>
        <v>69929687.599999994</v>
      </c>
      <c r="D40" s="30">
        <f>SUM(D31:D39)</f>
        <v>1</v>
      </c>
      <c r="E40" s="30">
        <f>SUM(E31:E39)</f>
        <v>1</v>
      </c>
      <c r="F40" s="31"/>
      <c r="G40" s="31"/>
    </row>
    <row r="42" spans="1:7">
      <c r="A42" s="123" t="s">
        <v>24</v>
      </c>
      <c r="B42" s="123"/>
      <c r="C42" s="123"/>
      <c r="D42" s="101" t="s">
        <v>43</v>
      </c>
    </row>
    <row r="43" spans="1:7">
      <c r="A43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8:G18"/>
    <mergeCell ref="A28:G28"/>
    <mergeCell ref="A42:C42"/>
  </mergeCells>
  <phoneticPr fontId="2" type="noConversion"/>
  <hyperlinks>
    <hyperlink ref="A43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7"/>
  <sheetViews>
    <sheetView workbookViewId="0">
      <selection activeCell="G1" sqref="G1"/>
    </sheetView>
  </sheetViews>
  <sheetFormatPr defaultRowHeight="12.75"/>
  <cols>
    <col min="1" max="1" width="30.28515625" customWidth="1"/>
    <col min="2" max="2" width="12.140625" style="63" customWidth="1"/>
    <col min="3" max="3" width="16.140625" style="91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  <col min="9" max="9" width="53.5703125" customWidth="1"/>
  </cols>
  <sheetData>
    <row r="1" spans="1:7" ht="15.75">
      <c r="A1" s="1" t="s">
        <v>46</v>
      </c>
    </row>
    <row r="2" spans="1:7">
      <c r="A2" s="2" t="str">
        <f>'OVERALL STATS'!A2</f>
        <v>Reporting Period: JUNE, 2023</v>
      </c>
    </row>
    <row r="3" spans="1:7" ht="13.5" thickBot="1"/>
    <row r="4" spans="1:7" ht="16.5" thickBot="1">
      <c r="A4" s="117" t="s">
        <v>13</v>
      </c>
      <c r="B4" s="118"/>
      <c r="C4" s="118"/>
      <c r="D4" s="118"/>
      <c r="E4" s="118"/>
      <c r="F4" s="118"/>
      <c r="G4" s="119"/>
    </row>
    <row r="5" spans="1:7">
      <c r="A5" s="3"/>
      <c r="B5" s="99"/>
      <c r="C5" s="92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3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1" t="s">
        <v>62</v>
      </c>
      <c r="B7" s="132">
        <v>54</v>
      </c>
      <c r="C7" s="133">
        <v>23739938</v>
      </c>
      <c r="D7" s="134">
        <f>B7/$B$15</f>
        <v>0.36734693877551022</v>
      </c>
      <c r="E7" s="129">
        <f>C7/$C$15</f>
        <v>0.38828983113414328</v>
      </c>
      <c r="F7" s="130">
        <v>1</v>
      </c>
      <c r="G7" s="130">
        <f>RANK(C7,$C$7:$C$14)</f>
        <v>1</v>
      </c>
    </row>
    <row r="8" spans="1:7">
      <c r="A8" s="35" t="s">
        <v>58</v>
      </c>
      <c r="B8" s="36">
        <v>36</v>
      </c>
      <c r="C8" s="94">
        <v>12579641</v>
      </c>
      <c r="D8" s="27">
        <f>B8/$B$15</f>
        <v>0.24489795918367346</v>
      </c>
      <c r="E8" s="23">
        <f>C8/$C$15</f>
        <v>0.20575229301854728</v>
      </c>
      <c r="F8" s="73">
        <v>2</v>
      </c>
      <c r="G8" s="73">
        <f>RANK(C8,$C$7:$C$14)</f>
        <v>3</v>
      </c>
    </row>
    <row r="9" spans="1:7">
      <c r="A9" s="35" t="s">
        <v>53</v>
      </c>
      <c r="B9" s="36">
        <v>35</v>
      </c>
      <c r="C9" s="94">
        <v>14097750</v>
      </c>
      <c r="D9" s="27">
        <f t="shared" ref="D9" si="0">B9/$B$15</f>
        <v>0.23809523809523808</v>
      </c>
      <c r="E9" s="23">
        <f t="shared" ref="E9" si="1">C9/$C$15</f>
        <v>0.23058244578698431</v>
      </c>
      <c r="F9" s="73">
        <v>3</v>
      </c>
      <c r="G9" s="73">
        <f>RANK(C9,$C$7:$C$14)</f>
        <v>2</v>
      </c>
    </row>
    <row r="10" spans="1:7">
      <c r="A10" s="35" t="s">
        <v>73</v>
      </c>
      <c r="B10" s="36">
        <v>13</v>
      </c>
      <c r="C10" s="94">
        <v>7325907.5999999996</v>
      </c>
      <c r="D10" s="27">
        <f>B10/$B$15</f>
        <v>8.8435374149659865E-2</v>
      </c>
      <c r="E10" s="23">
        <f>C10/$C$15</f>
        <v>0.11982236115816043</v>
      </c>
      <c r="F10" s="73">
        <v>4</v>
      </c>
      <c r="G10" s="73">
        <f>RANK(C10,$C$7:$C$14)</f>
        <v>4</v>
      </c>
    </row>
    <row r="11" spans="1:7">
      <c r="A11" s="35" t="s">
        <v>98</v>
      </c>
      <c r="B11" s="36">
        <v>5</v>
      </c>
      <c r="C11" s="94">
        <v>2208000</v>
      </c>
      <c r="D11" s="27">
        <f>B11/$B$15</f>
        <v>3.4013605442176874E-2</v>
      </c>
      <c r="E11" s="23">
        <f>C11/$C$15</f>
        <v>3.6113992679517037E-2</v>
      </c>
      <c r="F11" s="73">
        <v>5</v>
      </c>
      <c r="G11" s="73">
        <f>RANK(C11,$C$7:$C$14)</f>
        <v>5</v>
      </c>
    </row>
    <row r="12" spans="1:7">
      <c r="A12" s="35" t="s">
        <v>102</v>
      </c>
      <c r="B12" s="36">
        <v>2</v>
      </c>
      <c r="C12" s="94">
        <v>706000</v>
      </c>
      <c r="D12" s="27">
        <f>B12/$B$15</f>
        <v>1.3605442176870748E-2</v>
      </c>
      <c r="E12" s="23">
        <f>C12/$C$15</f>
        <v>1.1547318311476009E-2</v>
      </c>
      <c r="F12" s="73">
        <v>6</v>
      </c>
      <c r="G12" s="73">
        <f>RANK(C12,$C$7:$C$14)</f>
        <v>6</v>
      </c>
    </row>
    <row r="13" spans="1:7">
      <c r="A13" s="35" t="s">
        <v>121</v>
      </c>
      <c r="B13" s="36">
        <v>1</v>
      </c>
      <c r="C13" s="94">
        <v>450000</v>
      </c>
      <c r="D13" s="27">
        <f>B13/$B$15</f>
        <v>6.8027210884353739E-3</v>
      </c>
      <c r="E13" s="23">
        <f>C13/$C$15</f>
        <v>7.3601887254450488E-3</v>
      </c>
      <c r="F13" s="73">
        <v>7</v>
      </c>
      <c r="G13" s="73">
        <f>RANK(C13,$C$7:$C$14)</f>
        <v>7</v>
      </c>
    </row>
    <row r="14" spans="1:7">
      <c r="A14" s="35" t="s">
        <v>110</v>
      </c>
      <c r="B14" s="36">
        <v>1</v>
      </c>
      <c r="C14" s="94">
        <v>32500</v>
      </c>
      <c r="D14" s="27">
        <f>B14/$B$15</f>
        <v>6.8027210884353739E-3</v>
      </c>
      <c r="E14" s="23">
        <f>C14/$C$15</f>
        <v>5.3156918572658685E-4</v>
      </c>
      <c r="F14" s="73">
        <v>7</v>
      </c>
      <c r="G14" s="73">
        <f>RANK(C14,$C$7:$C$14)</f>
        <v>8</v>
      </c>
    </row>
    <row r="15" spans="1:7">
      <c r="A15" s="28" t="s">
        <v>23</v>
      </c>
      <c r="B15" s="29">
        <f>SUM(B7:B14)</f>
        <v>147</v>
      </c>
      <c r="C15" s="95">
        <f>SUM(C7:C14)</f>
        <v>61139736.600000001</v>
      </c>
      <c r="D15" s="30">
        <f>SUM(D7:D14)</f>
        <v>1</v>
      </c>
      <c r="E15" s="30">
        <f>SUM(E7:E14)</f>
        <v>1</v>
      </c>
      <c r="F15" s="31"/>
      <c r="G15" s="31"/>
    </row>
    <row r="16" spans="1:7" ht="13.5" thickBot="1"/>
    <row r="17" spans="1:7" ht="16.5" thickBot="1">
      <c r="A17" s="117" t="s">
        <v>14</v>
      </c>
      <c r="B17" s="118"/>
      <c r="C17" s="118"/>
      <c r="D17" s="118"/>
      <c r="E17" s="118"/>
      <c r="F17" s="118"/>
      <c r="G17" s="119"/>
    </row>
    <row r="18" spans="1:7">
      <c r="A18" s="3"/>
      <c r="B18" s="99"/>
      <c r="C18" s="92"/>
      <c r="D18" s="10" t="s">
        <v>5</v>
      </c>
      <c r="E18" s="10" t="s">
        <v>5</v>
      </c>
      <c r="F18" s="11" t="s">
        <v>6</v>
      </c>
      <c r="G18" s="15" t="s">
        <v>6</v>
      </c>
    </row>
    <row r="19" spans="1:7">
      <c r="A19" s="12" t="s">
        <v>7</v>
      </c>
      <c r="B19" s="12" t="s">
        <v>8</v>
      </c>
      <c r="C19" s="93" t="s">
        <v>9</v>
      </c>
      <c r="D19" s="13" t="s">
        <v>8</v>
      </c>
      <c r="E19" s="13" t="s">
        <v>9</v>
      </c>
      <c r="F19" s="14" t="s">
        <v>8</v>
      </c>
      <c r="G19" s="16" t="s">
        <v>9</v>
      </c>
    </row>
    <row r="20" spans="1:7">
      <c r="A20" s="135" t="s">
        <v>73</v>
      </c>
      <c r="B20" s="132">
        <v>4</v>
      </c>
      <c r="C20" s="133">
        <v>2349800</v>
      </c>
      <c r="D20" s="134">
        <f>B20/$B$24</f>
        <v>0.4</v>
      </c>
      <c r="E20" s="129">
        <f>C20/$C$24</f>
        <v>0.46728247143865648</v>
      </c>
      <c r="F20" s="130">
        <v>1</v>
      </c>
      <c r="G20" s="130">
        <f>RANK(C20,$C$20:$C$23)</f>
        <v>1</v>
      </c>
    </row>
    <row r="21" spans="1:7">
      <c r="A21" s="48" t="s">
        <v>115</v>
      </c>
      <c r="B21" s="49">
        <v>3</v>
      </c>
      <c r="C21" s="96">
        <v>1576950</v>
      </c>
      <c r="D21" s="27">
        <f>B21/$B$24</f>
        <v>0.3</v>
      </c>
      <c r="E21" s="23">
        <f>C21/$C$24</f>
        <v>0.31359311147126961</v>
      </c>
      <c r="F21" s="73">
        <v>2</v>
      </c>
      <c r="G21" s="73">
        <f>RANK(C21,$C$20:$C$23)</f>
        <v>2</v>
      </c>
    </row>
    <row r="22" spans="1:7">
      <c r="A22" s="48" t="s">
        <v>62</v>
      </c>
      <c r="B22" s="49">
        <v>2</v>
      </c>
      <c r="C22" s="96">
        <v>725000</v>
      </c>
      <c r="D22" s="27">
        <f>B22/$B$24</f>
        <v>0.2</v>
      </c>
      <c r="E22" s="23">
        <f>C22/$C$24</f>
        <v>0.14417388364670439</v>
      </c>
      <c r="F22" s="73">
        <v>3</v>
      </c>
      <c r="G22" s="73">
        <f>RANK(C22,$C$20:$C$23)</f>
        <v>3</v>
      </c>
    </row>
    <row r="23" spans="1:7">
      <c r="A23" s="48" t="s">
        <v>53</v>
      </c>
      <c r="B23" s="49">
        <v>1</v>
      </c>
      <c r="C23" s="96">
        <v>376900</v>
      </c>
      <c r="D23" s="27">
        <f t="shared" ref="D23" si="2">B23/$B$24</f>
        <v>0.1</v>
      </c>
      <c r="E23" s="23">
        <f t="shared" ref="E23" si="3">C23/$C$24</f>
        <v>7.4950533443369494E-2</v>
      </c>
      <c r="F23" s="73">
        <v>4</v>
      </c>
      <c r="G23" s="73">
        <f>RANK(C23,$C$20:$C$23)</f>
        <v>4</v>
      </c>
    </row>
    <row r="24" spans="1:7">
      <c r="A24" s="28" t="s">
        <v>23</v>
      </c>
      <c r="B24" s="29">
        <f>SUM(B20:B23)</f>
        <v>10</v>
      </c>
      <c r="C24" s="95">
        <f>SUM(C20:C23)</f>
        <v>5028650</v>
      </c>
      <c r="D24" s="30">
        <f>SUM(D20:D23)</f>
        <v>0.99999999999999989</v>
      </c>
      <c r="E24" s="30">
        <f>SUM(E20:E23)</f>
        <v>1</v>
      </c>
      <c r="F24" s="31"/>
      <c r="G24" s="31"/>
    </row>
    <row r="25" spans="1:7" ht="13.5" thickBot="1"/>
    <row r="26" spans="1:7" ht="16.5" thickBot="1">
      <c r="A26" s="117" t="s">
        <v>15</v>
      </c>
      <c r="B26" s="118"/>
      <c r="C26" s="118"/>
      <c r="D26" s="118"/>
      <c r="E26" s="118"/>
      <c r="F26" s="118"/>
      <c r="G26" s="119"/>
    </row>
    <row r="27" spans="1:7">
      <c r="A27" s="3"/>
      <c r="B27" s="99"/>
      <c r="C27" s="92"/>
      <c r="D27" s="10" t="s">
        <v>5</v>
      </c>
      <c r="E27" s="10" t="s">
        <v>5</v>
      </c>
      <c r="F27" s="11" t="s">
        <v>6</v>
      </c>
      <c r="G27" s="15" t="s">
        <v>6</v>
      </c>
    </row>
    <row r="28" spans="1:7">
      <c r="A28" s="12" t="s">
        <v>7</v>
      </c>
      <c r="B28" s="12" t="s">
        <v>8</v>
      </c>
      <c r="C28" s="93" t="s">
        <v>9</v>
      </c>
      <c r="D28" s="17" t="s">
        <v>8</v>
      </c>
      <c r="E28" s="13" t="s">
        <v>9</v>
      </c>
      <c r="F28" s="14" t="s">
        <v>8</v>
      </c>
      <c r="G28" s="16" t="s">
        <v>9</v>
      </c>
    </row>
    <row r="29" spans="1:7">
      <c r="A29" s="131" t="s">
        <v>62</v>
      </c>
      <c r="B29" s="132">
        <v>39</v>
      </c>
      <c r="C29" s="133">
        <v>14286509</v>
      </c>
      <c r="D29" s="134">
        <f t="shared" ref="D29:D34" si="4">B29/$B$36</f>
        <v>0.3482142857142857</v>
      </c>
      <c r="E29" s="129">
        <f t="shared" ref="E29:E34" si="5">C29/$C$36</f>
        <v>0.31395769571876159</v>
      </c>
      <c r="F29" s="130">
        <v>1</v>
      </c>
      <c r="G29" s="130">
        <f>RANK(C29,$C$29:$C$35)</f>
        <v>1</v>
      </c>
    </row>
    <row r="30" spans="1:7">
      <c r="A30" s="35" t="s">
        <v>53</v>
      </c>
      <c r="B30" s="36">
        <v>33</v>
      </c>
      <c r="C30" s="94">
        <v>13849750</v>
      </c>
      <c r="D30" s="27">
        <f t="shared" si="4"/>
        <v>0.29464285714285715</v>
      </c>
      <c r="E30" s="23">
        <f t="shared" si="5"/>
        <v>0.30435956021732941</v>
      </c>
      <c r="F30" s="103">
        <v>2</v>
      </c>
      <c r="G30" s="73">
        <f>RANK(C30,$C$29:$C$35)</f>
        <v>2</v>
      </c>
    </row>
    <row r="31" spans="1:7">
      <c r="A31" s="35" t="s">
        <v>58</v>
      </c>
      <c r="B31" s="36">
        <v>23</v>
      </c>
      <c r="C31" s="94">
        <v>9909308</v>
      </c>
      <c r="D31" s="27">
        <f t="shared" si="4"/>
        <v>0.20535714285714285</v>
      </c>
      <c r="E31" s="23">
        <f t="shared" si="5"/>
        <v>0.21776513113507925</v>
      </c>
      <c r="F31" s="103">
        <v>3</v>
      </c>
      <c r="G31" s="73">
        <f>RANK(C31,$C$29:$C$35)</f>
        <v>3</v>
      </c>
    </row>
    <row r="32" spans="1:7">
      <c r="A32" s="35" t="s">
        <v>73</v>
      </c>
      <c r="B32" s="36">
        <v>10</v>
      </c>
      <c r="C32" s="94">
        <v>4210000</v>
      </c>
      <c r="D32" s="27">
        <f t="shared" si="4"/>
        <v>8.9285714285714288E-2</v>
      </c>
      <c r="E32" s="23">
        <f t="shared" si="5"/>
        <v>9.2518186141623979E-2</v>
      </c>
      <c r="F32" s="73">
        <v>4</v>
      </c>
      <c r="G32" s="73">
        <f>RANK(C32,$C$29:$C$35)</f>
        <v>4</v>
      </c>
    </row>
    <row r="33" spans="1:7">
      <c r="A33" s="35" t="s">
        <v>98</v>
      </c>
      <c r="B33" s="36">
        <v>4</v>
      </c>
      <c r="C33" s="94">
        <v>2093000</v>
      </c>
      <c r="D33" s="27">
        <f t="shared" si="4"/>
        <v>3.5714285714285712E-2</v>
      </c>
      <c r="E33" s="23">
        <f t="shared" si="5"/>
        <v>4.5995383276584083E-2</v>
      </c>
      <c r="F33" s="103">
        <v>5</v>
      </c>
      <c r="G33" s="73">
        <f>RANK(C33,$C$29:$C$35)</f>
        <v>5</v>
      </c>
    </row>
    <row r="34" spans="1:7">
      <c r="A34" s="35" t="s">
        <v>102</v>
      </c>
      <c r="B34" s="36">
        <v>2</v>
      </c>
      <c r="C34" s="94">
        <v>706000</v>
      </c>
      <c r="D34" s="27">
        <f t="shared" si="4"/>
        <v>1.7857142857142856E-2</v>
      </c>
      <c r="E34" s="23">
        <f t="shared" si="5"/>
        <v>1.5514926227075185E-2</v>
      </c>
      <c r="F34" s="73">
        <v>6</v>
      </c>
      <c r="G34" s="73">
        <f>RANK(C34,$C$29:$C$35)</f>
        <v>6</v>
      </c>
    </row>
    <row r="35" spans="1:7">
      <c r="A35" s="35" t="s">
        <v>121</v>
      </c>
      <c r="B35" s="36">
        <v>1</v>
      </c>
      <c r="C35" s="94">
        <v>450000</v>
      </c>
      <c r="D35" s="27">
        <f>B35/$B$36</f>
        <v>8.9285714285714281E-3</v>
      </c>
      <c r="E35" s="23">
        <f>C35/$C$36</f>
        <v>9.8891172835465068E-3</v>
      </c>
      <c r="F35" s="73">
        <v>7</v>
      </c>
      <c r="G35" s="73">
        <f>RANK(C35,$C$29:$C$35)</f>
        <v>7</v>
      </c>
    </row>
    <row r="36" spans="1:7">
      <c r="A36" s="28" t="s">
        <v>23</v>
      </c>
      <c r="B36" s="40">
        <f>SUM(B29:B35)</f>
        <v>112</v>
      </c>
      <c r="C36" s="97">
        <f>SUM(C29:C35)</f>
        <v>45504567</v>
      </c>
      <c r="D36" s="30">
        <f>SUM(D29:D35)</f>
        <v>0.99999999999999989</v>
      </c>
      <c r="E36" s="30">
        <f>SUM(E29:E35)</f>
        <v>0.99999999999999989</v>
      </c>
      <c r="F36" s="31"/>
      <c r="G36" s="31"/>
    </row>
    <row r="37" spans="1:7" ht="13.5" thickBot="1"/>
    <row r="38" spans="1:7" ht="16.5" thickBot="1">
      <c r="A38" s="117" t="s">
        <v>16</v>
      </c>
      <c r="B38" s="118"/>
      <c r="C38" s="118"/>
      <c r="D38" s="118"/>
      <c r="E38" s="118"/>
      <c r="F38" s="118"/>
      <c r="G38" s="119"/>
    </row>
    <row r="39" spans="1:7">
      <c r="A39" s="18"/>
      <c r="B39" s="100"/>
      <c r="C39" s="98"/>
      <c r="D39" s="10" t="s">
        <v>5</v>
      </c>
      <c r="E39" s="10" t="s">
        <v>5</v>
      </c>
      <c r="F39" s="11" t="s">
        <v>6</v>
      </c>
      <c r="G39" s="15" t="s">
        <v>6</v>
      </c>
    </row>
    <row r="40" spans="1:7">
      <c r="A40" s="12" t="s">
        <v>7</v>
      </c>
      <c r="B40" s="12" t="s">
        <v>8</v>
      </c>
      <c r="C40" s="93" t="s">
        <v>9</v>
      </c>
      <c r="D40" s="13" t="s">
        <v>8</v>
      </c>
      <c r="E40" s="13" t="s">
        <v>9</v>
      </c>
      <c r="F40" s="14" t="s">
        <v>8</v>
      </c>
      <c r="G40" s="16" t="s">
        <v>9</v>
      </c>
    </row>
    <row r="41" spans="1:7">
      <c r="A41" s="136" t="s">
        <v>62</v>
      </c>
      <c r="B41" s="137">
        <v>1</v>
      </c>
      <c r="C41" s="138">
        <v>400000</v>
      </c>
      <c r="D41" s="129">
        <f>B41/$B$42</f>
        <v>1</v>
      </c>
      <c r="E41" s="129">
        <f>C41/$C$42</f>
        <v>1</v>
      </c>
      <c r="F41" s="130">
        <v>1</v>
      </c>
      <c r="G41" s="130">
        <f>RANK(C41,$C$41:$C$41)</f>
        <v>1</v>
      </c>
    </row>
    <row r="42" spans="1:7">
      <c r="A42" s="28" t="s">
        <v>23</v>
      </c>
      <c r="B42" s="40">
        <f>SUM(B41:B41)</f>
        <v>1</v>
      </c>
      <c r="C42" s="97">
        <f>SUM(C41:C41)</f>
        <v>400000</v>
      </c>
      <c r="D42" s="30">
        <f>SUM(D41:D41)</f>
        <v>1</v>
      </c>
      <c r="E42" s="30">
        <f>SUM(E41:E41)</f>
        <v>1</v>
      </c>
      <c r="F42" s="31"/>
      <c r="G42" s="31"/>
    </row>
    <row r="43" spans="1:7" ht="13.5" thickBot="1"/>
    <row r="44" spans="1:7" ht="16.5" thickBot="1">
      <c r="A44" s="117" t="s">
        <v>17</v>
      </c>
      <c r="B44" s="118"/>
      <c r="C44" s="118"/>
      <c r="D44" s="118"/>
      <c r="E44" s="118"/>
      <c r="F44" s="118"/>
      <c r="G44" s="119"/>
    </row>
    <row r="45" spans="1:7">
      <c r="A45" s="18"/>
      <c r="B45" s="100"/>
      <c r="C45" s="98"/>
      <c r="D45" s="10" t="s">
        <v>5</v>
      </c>
      <c r="E45" s="10" t="s">
        <v>5</v>
      </c>
      <c r="F45" s="11" t="s">
        <v>6</v>
      </c>
      <c r="G45" s="15" t="s">
        <v>6</v>
      </c>
    </row>
    <row r="46" spans="1:7">
      <c r="A46" s="12" t="s">
        <v>7</v>
      </c>
      <c r="B46" s="12" t="s">
        <v>8</v>
      </c>
      <c r="C46" s="93" t="s">
        <v>9</v>
      </c>
      <c r="D46" s="13" t="s">
        <v>8</v>
      </c>
      <c r="E46" s="13" t="s">
        <v>9</v>
      </c>
      <c r="F46" s="14" t="s">
        <v>8</v>
      </c>
      <c r="G46" s="16" t="s">
        <v>9</v>
      </c>
    </row>
    <row r="47" spans="1:7">
      <c r="A47" s="131" t="s">
        <v>62</v>
      </c>
      <c r="B47" s="132">
        <v>14</v>
      </c>
      <c r="C47" s="133">
        <v>9053429</v>
      </c>
      <c r="D47" s="134">
        <f>B47/$B$53</f>
        <v>0.41176470588235292</v>
      </c>
      <c r="E47" s="129">
        <f>C47/$C$53</f>
        <v>0.59424537026486401</v>
      </c>
      <c r="F47" s="130">
        <v>1</v>
      </c>
      <c r="G47" s="130">
        <f>RANK(C47,$C$47:$C$52)</f>
        <v>1</v>
      </c>
    </row>
    <row r="48" spans="1:7">
      <c r="A48" s="35" t="s">
        <v>58</v>
      </c>
      <c r="B48" s="36">
        <v>13</v>
      </c>
      <c r="C48" s="94">
        <v>2670333</v>
      </c>
      <c r="D48" s="27">
        <f>B48/$B$53</f>
        <v>0.38235294117647056</v>
      </c>
      <c r="E48" s="23">
        <f>C48/$C$53</f>
        <v>0.17527425490557061</v>
      </c>
      <c r="F48" s="73">
        <v>2</v>
      </c>
      <c r="G48" s="73">
        <f>RANK(C48,$C$47:$C$52)</f>
        <v>3</v>
      </c>
    </row>
    <row r="49" spans="1:7">
      <c r="A49" s="35" t="s">
        <v>73</v>
      </c>
      <c r="B49" s="36">
        <v>3</v>
      </c>
      <c r="C49" s="94">
        <v>3115907.6</v>
      </c>
      <c r="D49" s="27">
        <f t="shared" ref="D49" si="6">B49/$B$53</f>
        <v>8.8235294117647065E-2</v>
      </c>
      <c r="E49" s="23">
        <f t="shared" ref="E49" si="7">C49/$C$53</f>
        <v>0.20452070320241136</v>
      </c>
      <c r="F49" s="73">
        <v>3</v>
      </c>
      <c r="G49" s="73">
        <f>RANK(C49,$C$47:$C$52)</f>
        <v>2</v>
      </c>
    </row>
    <row r="50" spans="1:7">
      <c r="A50" s="35" t="s">
        <v>53</v>
      </c>
      <c r="B50" s="36">
        <v>2</v>
      </c>
      <c r="C50" s="94">
        <v>248000</v>
      </c>
      <c r="D50" s="27">
        <f>B50/$B$53</f>
        <v>5.8823529411764705E-2</v>
      </c>
      <c r="E50" s="23">
        <f>C50/$C$53</f>
        <v>1.627812531867056E-2</v>
      </c>
      <c r="F50" s="73">
        <v>4</v>
      </c>
      <c r="G50" s="73">
        <f>RANK(C50,$C$47:$C$52)</f>
        <v>4</v>
      </c>
    </row>
    <row r="51" spans="1:7">
      <c r="A51" s="35" t="s">
        <v>98</v>
      </c>
      <c r="B51" s="36">
        <v>1</v>
      </c>
      <c r="C51" s="94">
        <v>115000</v>
      </c>
      <c r="D51" s="27">
        <f>B51/$B$53</f>
        <v>2.9411764705882353E-2</v>
      </c>
      <c r="E51" s="23">
        <f>C51/$C$53</f>
        <v>7.5483242405125573E-3</v>
      </c>
      <c r="F51" s="73">
        <v>5</v>
      </c>
      <c r="G51" s="73">
        <f>RANK(C51,$C$47:$C$52)</f>
        <v>5</v>
      </c>
    </row>
    <row r="52" spans="1:7">
      <c r="A52" s="35" t="s">
        <v>110</v>
      </c>
      <c r="B52" s="36">
        <v>1</v>
      </c>
      <c r="C52" s="94">
        <v>32500</v>
      </c>
      <c r="D52" s="27">
        <f>B52/$B$53</f>
        <v>2.9411764705882353E-2</v>
      </c>
      <c r="E52" s="23">
        <f>C52/$C$53</f>
        <v>2.1332220679709402E-3</v>
      </c>
      <c r="F52" s="73">
        <v>5</v>
      </c>
      <c r="G52" s="73">
        <f>RANK(C52,$C$47:$C$52)</f>
        <v>6</v>
      </c>
    </row>
    <row r="53" spans="1:7">
      <c r="A53" s="28" t="s">
        <v>23</v>
      </c>
      <c r="B53" s="29">
        <f>SUM(B47:B52)</f>
        <v>34</v>
      </c>
      <c r="C53" s="95">
        <f>SUM(C47:C52)</f>
        <v>15235169.6</v>
      </c>
      <c r="D53" s="30">
        <f>SUM(D47:D52)</f>
        <v>1</v>
      </c>
      <c r="E53" s="30">
        <f>SUM(E47:E52)</f>
        <v>1</v>
      </c>
      <c r="F53" s="31"/>
      <c r="G53" s="31"/>
    </row>
    <row r="56" spans="1:7">
      <c r="A56" s="123" t="s">
        <v>24</v>
      </c>
      <c r="B56" s="123"/>
      <c r="C56" s="123"/>
    </row>
    <row r="57" spans="1:7">
      <c r="A57" s="20" t="s">
        <v>25</v>
      </c>
    </row>
  </sheetData>
  <sortState ref="A107:C126">
    <sortCondition descending="1" ref="B107"/>
    <sortCondition descending="1" ref="C107"/>
  </sortState>
  <mergeCells count="6">
    <mergeCell ref="A56:C56"/>
    <mergeCell ref="A4:G4"/>
    <mergeCell ref="A17:G17"/>
    <mergeCell ref="A26:G26"/>
    <mergeCell ref="A38:G38"/>
    <mergeCell ref="A44:G44"/>
  </mergeCells>
  <phoneticPr fontId="2" type="noConversion"/>
  <hyperlinks>
    <hyperlink ref="A57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43"/>
  <sheetViews>
    <sheetView workbookViewId="0">
      <selection activeCell="G1" sqref="G1"/>
    </sheetView>
  </sheetViews>
  <sheetFormatPr defaultRowHeight="12.75"/>
  <cols>
    <col min="1" max="1" width="30.42578125" style="41" customWidth="1"/>
    <col min="2" max="2" width="13.85546875" style="63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3" customWidth="1"/>
    <col min="7" max="7" width="16.28515625" style="63" customWidth="1"/>
  </cols>
  <sheetData>
    <row r="1" spans="1:7" ht="15.75">
      <c r="A1" s="55" t="s">
        <v>47</v>
      </c>
    </row>
    <row r="2" spans="1:7">
      <c r="A2" s="56" t="str">
        <f>'OVERALL STATS'!A2</f>
        <v>Reporting Period: JUNE, 2023</v>
      </c>
    </row>
    <row r="3" spans="1:7" ht="13.5" thickBot="1"/>
    <row r="4" spans="1:7" ht="16.5" thickBot="1">
      <c r="A4" s="117" t="s">
        <v>18</v>
      </c>
      <c r="B4" s="118"/>
      <c r="C4" s="118"/>
      <c r="D4" s="118"/>
      <c r="E4" s="118"/>
      <c r="F4" s="118"/>
      <c r="G4" s="119"/>
    </row>
    <row r="5" spans="1:7">
      <c r="A5" s="57"/>
      <c r="B5" s="65"/>
      <c r="C5" s="3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8" t="s">
        <v>11</v>
      </c>
      <c r="B6" s="19" t="s">
        <v>8</v>
      </c>
      <c r="C6" s="50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9" t="s">
        <v>62</v>
      </c>
      <c r="B7" s="140">
        <v>3</v>
      </c>
      <c r="C7" s="141">
        <v>711000</v>
      </c>
      <c r="D7" s="134">
        <f>B7/$B$12</f>
        <v>0.375</v>
      </c>
      <c r="E7" s="142">
        <f>C7/$C$12</f>
        <v>0.42636098203347206</v>
      </c>
      <c r="F7" s="130">
        <v>1</v>
      </c>
      <c r="G7" s="130">
        <f>RANK(C7,$C$7:$C$11)</f>
        <v>1</v>
      </c>
    </row>
    <row r="8" spans="1:7">
      <c r="A8" s="60" t="s">
        <v>53</v>
      </c>
      <c r="B8" s="53">
        <v>2</v>
      </c>
      <c r="C8" s="54">
        <v>446512</v>
      </c>
      <c r="D8" s="27">
        <f>B8/$B$12</f>
        <v>0.25</v>
      </c>
      <c r="E8" s="66">
        <f>C8/$C$12</f>
        <v>0.26775709537233428</v>
      </c>
      <c r="F8" s="73">
        <v>2</v>
      </c>
      <c r="G8" s="73">
        <f>RANK(C8,$C$7:$C$11)</f>
        <v>2</v>
      </c>
    </row>
    <row r="9" spans="1:7">
      <c r="A9" s="60" t="s">
        <v>73</v>
      </c>
      <c r="B9" s="53">
        <v>1</v>
      </c>
      <c r="C9" s="54">
        <v>200589</v>
      </c>
      <c r="D9" s="27">
        <f t="shared" ref="D9" si="0">B9/$B$12</f>
        <v>0.125</v>
      </c>
      <c r="E9" s="66">
        <f t="shared" ref="E9" si="1">C9/$C$12</f>
        <v>0.12028596768651494</v>
      </c>
      <c r="F9" s="73">
        <v>3</v>
      </c>
      <c r="G9" s="73">
        <f>RANK(C9,$C$7:$C$11)</f>
        <v>3</v>
      </c>
    </row>
    <row r="10" spans="1:7">
      <c r="A10" s="60" t="s">
        <v>58</v>
      </c>
      <c r="B10" s="53">
        <v>1</v>
      </c>
      <c r="C10" s="54">
        <v>184500</v>
      </c>
      <c r="D10" s="27">
        <f>B10/$B$12</f>
        <v>0.125</v>
      </c>
      <c r="E10" s="66">
        <f>C10/$C$12</f>
        <v>0.11063797635045794</v>
      </c>
      <c r="F10" s="73">
        <v>3</v>
      </c>
      <c r="G10" s="73">
        <f>RANK(C10,$C$7:$C$11)</f>
        <v>4</v>
      </c>
    </row>
    <row r="11" spans="1:7">
      <c r="A11" s="60" t="s">
        <v>102</v>
      </c>
      <c r="B11" s="53">
        <v>1</v>
      </c>
      <c r="C11" s="54">
        <v>125000</v>
      </c>
      <c r="D11" s="27">
        <f>B11/$B$12</f>
        <v>0.125</v>
      </c>
      <c r="E11" s="66">
        <f>C11/$C$12</f>
        <v>7.495797855722082E-2</v>
      </c>
      <c r="F11" s="73">
        <v>3</v>
      </c>
      <c r="G11" s="73">
        <f>RANK(C11,$C$7:$C$11)</f>
        <v>5</v>
      </c>
    </row>
    <row r="12" spans="1:7">
      <c r="A12" s="59" t="s">
        <v>23</v>
      </c>
      <c r="B12" s="34">
        <f>SUM(B7:B11)</f>
        <v>8</v>
      </c>
      <c r="C12" s="51">
        <f>SUM(C7:C11)</f>
        <v>1667601</v>
      </c>
      <c r="D12" s="30">
        <f>SUM(D7:D11)</f>
        <v>1</v>
      </c>
      <c r="E12" s="30">
        <f>SUM(E7:E11)</f>
        <v>1</v>
      </c>
      <c r="F12" s="40"/>
      <c r="G12" s="40"/>
    </row>
    <row r="13" spans="1:7" ht="13.5" thickBot="1"/>
    <row r="14" spans="1:7" ht="16.5" thickBot="1">
      <c r="A14" s="117" t="s">
        <v>19</v>
      </c>
      <c r="B14" s="118"/>
      <c r="C14" s="118"/>
      <c r="D14" s="118"/>
      <c r="E14" s="118"/>
      <c r="F14" s="118"/>
      <c r="G14" s="119"/>
    </row>
    <row r="15" spans="1:7">
      <c r="A15" s="57"/>
      <c r="B15" s="65"/>
      <c r="C15" s="39"/>
      <c r="D15" s="10" t="s">
        <v>5</v>
      </c>
      <c r="E15" s="10" t="s">
        <v>5</v>
      </c>
      <c r="F15" s="11" t="s">
        <v>6</v>
      </c>
      <c r="G15" s="11" t="s">
        <v>6</v>
      </c>
    </row>
    <row r="16" spans="1:7">
      <c r="A16" s="58" t="s">
        <v>11</v>
      </c>
      <c r="B16" s="19" t="s">
        <v>8</v>
      </c>
      <c r="C16" s="50" t="s">
        <v>9</v>
      </c>
      <c r="D16" s="13" t="s">
        <v>8</v>
      </c>
      <c r="E16" s="13" t="s">
        <v>9</v>
      </c>
      <c r="F16" s="14" t="s">
        <v>8</v>
      </c>
      <c r="G16" s="14" t="s">
        <v>9</v>
      </c>
    </row>
    <row r="17" spans="1:7">
      <c r="A17" s="143" t="s">
        <v>62</v>
      </c>
      <c r="B17" s="130">
        <v>1</v>
      </c>
      <c r="C17" s="144">
        <v>800000</v>
      </c>
      <c r="D17" s="134">
        <f>B17/$B$19</f>
        <v>0.5</v>
      </c>
      <c r="E17" s="142">
        <f>C17/$C$19</f>
        <v>0.61491160645657184</v>
      </c>
      <c r="F17" s="130">
        <v>1</v>
      </c>
      <c r="G17" s="130">
        <f>RANK(C17,$C$17:$C$18)</f>
        <v>1</v>
      </c>
    </row>
    <row r="18" spans="1:7">
      <c r="A18" s="143" t="s">
        <v>73</v>
      </c>
      <c r="B18" s="130">
        <v>1</v>
      </c>
      <c r="C18" s="74">
        <v>501000</v>
      </c>
      <c r="D18" s="134">
        <f>B18/$B$19</f>
        <v>0.5</v>
      </c>
      <c r="E18" s="66">
        <f>C18/$C$19</f>
        <v>0.38508839354342811</v>
      </c>
      <c r="F18" s="130">
        <v>1</v>
      </c>
      <c r="G18" s="73">
        <f>RANK(C18,$C$17:$C$18)</f>
        <v>2</v>
      </c>
    </row>
    <row r="19" spans="1:7">
      <c r="A19" s="59" t="s">
        <v>23</v>
      </c>
      <c r="B19" s="40">
        <f>SUM(B17:B18)</f>
        <v>2</v>
      </c>
      <c r="C19" s="37">
        <f>SUM(C17:C18)</f>
        <v>1301000</v>
      </c>
      <c r="D19" s="30">
        <f>SUM(D17:D18)</f>
        <v>1</v>
      </c>
      <c r="E19" s="30">
        <f>SUM(E17:E18)</f>
        <v>1</v>
      </c>
      <c r="F19" s="40"/>
      <c r="G19" s="40"/>
    </row>
    <row r="20" spans="1:7" ht="13.5" thickBot="1"/>
    <row r="21" spans="1:7" ht="16.5" thickBot="1">
      <c r="A21" s="117" t="s">
        <v>20</v>
      </c>
      <c r="B21" s="118"/>
      <c r="C21" s="118"/>
      <c r="D21" s="118"/>
      <c r="E21" s="118"/>
      <c r="F21" s="118"/>
      <c r="G21" s="119"/>
    </row>
    <row r="22" spans="1:7">
      <c r="A22" s="57"/>
      <c r="B22" s="65"/>
      <c r="C22" s="39"/>
      <c r="D22" s="10" t="s">
        <v>5</v>
      </c>
      <c r="E22" s="10" t="s">
        <v>5</v>
      </c>
      <c r="F22" s="11" t="s">
        <v>6</v>
      </c>
      <c r="G22" s="11" t="s">
        <v>6</v>
      </c>
    </row>
    <row r="23" spans="1:7">
      <c r="A23" s="58" t="s">
        <v>11</v>
      </c>
      <c r="B23" s="19" t="s">
        <v>8</v>
      </c>
      <c r="C23" s="50" t="s">
        <v>9</v>
      </c>
      <c r="D23" s="13" t="s">
        <v>8</v>
      </c>
      <c r="E23" s="13" t="s">
        <v>9</v>
      </c>
      <c r="F23" s="14" t="s">
        <v>8</v>
      </c>
      <c r="G23" s="14" t="s">
        <v>9</v>
      </c>
    </row>
    <row r="24" spans="1:7">
      <c r="A24" s="70" t="s">
        <v>167</v>
      </c>
      <c r="B24" s="71"/>
      <c r="C24" s="72"/>
      <c r="D24" s="27"/>
      <c r="E24" s="66"/>
      <c r="F24" s="73"/>
      <c r="G24" s="73"/>
    </row>
    <row r="25" spans="1:7">
      <c r="A25" s="59" t="s">
        <v>23</v>
      </c>
      <c r="B25" s="40">
        <f>SUM(B24:B24)</f>
        <v>0</v>
      </c>
      <c r="C25" s="37">
        <f>SUM(C24:C24)</f>
        <v>0</v>
      </c>
      <c r="D25" s="30"/>
      <c r="E25" s="30"/>
      <c r="F25" s="40"/>
      <c r="G25" s="40"/>
    </row>
    <row r="26" spans="1:7" ht="13.5" thickBot="1"/>
    <row r="27" spans="1:7" ht="16.5" thickBot="1">
      <c r="A27" s="117" t="s">
        <v>21</v>
      </c>
      <c r="B27" s="118"/>
      <c r="C27" s="118"/>
      <c r="D27" s="118"/>
      <c r="E27" s="118"/>
      <c r="F27" s="118"/>
      <c r="G27" s="119"/>
    </row>
    <row r="28" spans="1:7">
      <c r="A28" s="57"/>
      <c r="B28" s="65"/>
      <c r="C28" s="39"/>
      <c r="D28" s="10" t="s">
        <v>5</v>
      </c>
      <c r="E28" s="10" t="s">
        <v>5</v>
      </c>
      <c r="F28" s="11" t="s">
        <v>6</v>
      </c>
      <c r="G28" s="11" t="s">
        <v>6</v>
      </c>
    </row>
    <row r="29" spans="1:7">
      <c r="A29" s="58" t="s">
        <v>11</v>
      </c>
      <c r="B29" s="19" t="s">
        <v>8</v>
      </c>
      <c r="C29" s="50" t="s">
        <v>9</v>
      </c>
      <c r="D29" s="13" t="s">
        <v>8</v>
      </c>
      <c r="E29" s="13" t="s">
        <v>9</v>
      </c>
      <c r="F29" s="14" t="s">
        <v>8</v>
      </c>
      <c r="G29" s="14" t="s">
        <v>9</v>
      </c>
    </row>
    <row r="30" spans="1:7">
      <c r="A30" s="143" t="s">
        <v>58</v>
      </c>
      <c r="B30" s="130">
        <v>1</v>
      </c>
      <c r="C30" s="144">
        <v>475500</v>
      </c>
      <c r="D30" s="129">
        <f>B30/$B$31</f>
        <v>1</v>
      </c>
      <c r="E30" s="142">
        <f>C30/$C$31</f>
        <v>1</v>
      </c>
      <c r="F30" s="130">
        <v>1</v>
      </c>
      <c r="G30" s="130">
        <f>RANK(C30,$C$30:$C$30)</f>
        <v>1</v>
      </c>
    </row>
    <row r="31" spans="1:7">
      <c r="A31" s="59" t="s">
        <v>23</v>
      </c>
      <c r="B31" s="34">
        <f>SUM(B30:B30)</f>
        <v>1</v>
      </c>
      <c r="C31" s="51">
        <f>SUM(C30:C30)</f>
        <v>475500</v>
      </c>
      <c r="D31" s="30">
        <f>SUM(D30:D30)</f>
        <v>1</v>
      </c>
      <c r="E31" s="30">
        <f>SUM(E30:E30)</f>
        <v>1</v>
      </c>
      <c r="F31" s="40"/>
      <c r="G31" s="40"/>
    </row>
    <row r="32" spans="1:7" ht="13.5" thickBot="1"/>
    <row r="33" spans="1:7" ht="16.5" thickBot="1">
      <c r="A33" s="117" t="s">
        <v>22</v>
      </c>
      <c r="B33" s="118"/>
      <c r="C33" s="118"/>
      <c r="D33" s="118"/>
      <c r="E33" s="118"/>
      <c r="F33" s="118"/>
      <c r="G33" s="119"/>
    </row>
    <row r="34" spans="1:7">
      <c r="A34" s="57"/>
      <c r="B34" s="65"/>
      <c r="C34" s="39"/>
      <c r="D34" s="10" t="s">
        <v>5</v>
      </c>
      <c r="E34" s="10" t="s">
        <v>5</v>
      </c>
      <c r="F34" s="11" t="s">
        <v>6</v>
      </c>
      <c r="G34" s="11" t="s">
        <v>6</v>
      </c>
    </row>
    <row r="35" spans="1:7">
      <c r="A35" s="58" t="s">
        <v>11</v>
      </c>
      <c r="B35" s="19" t="s">
        <v>8</v>
      </c>
      <c r="C35" s="50" t="s">
        <v>9</v>
      </c>
      <c r="D35" s="13" t="s">
        <v>8</v>
      </c>
      <c r="E35" s="13" t="s">
        <v>9</v>
      </c>
      <c r="F35" s="14" t="s">
        <v>8</v>
      </c>
      <c r="G35" s="14" t="s">
        <v>9</v>
      </c>
    </row>
    <row r="36" spans="1:7">
      <c r="A36" s="145" t="s">
        <v>62</v>
      </c>
      <c r="B36" s="146">
        <v>1</v>
      </c>
      <c r="C36" s="147">
        <v>150000</v>
      </c>
      <c r="D36" s="129">
        <f t="shared" ref="D36" si="2">B36/$B$39</f>
        <v>0.33333333333333331</v>
      </c>
      <c r="E36" s="129">
        <f t="shared" ref="E36" si="3">C36/$C$39</f>
        <v>0.4728877679697352</v>
      </c>
      <c r="F36" s="130">
        <v>1</v>
      </c>
      <c r="G36" s="130">
        <f>RANK(C36,$C$36:$C$38)</f>
        <v>1</v>
      </c>
    </row>
    <row r="37" spans="1:7">
      <c r="A37" s="145" t="s">
        <v>58</v>
      </c>
      <c r="B37" s="146">
        <v>1</v>
      </c>
      <c r="C37" s="72">
        <v>127200</v>
      </c>
      <c r="D37" s="129">
        <f>B37/$B$39</f>
        <v>0.33333333333333331</v>
      </c>
      <c r="E37" s="23">
        <f>C37/$C$39</f>
        <v>0.40100882723833542</v>
      </c>
      <c r="F37" s="130">
        <v>1</v>
      </c>
      <c r="G37" s="73">
        <f>RANK(C37,$C$36:$C$38)</f>
        <v>2</v>
      </c>
    </row>
    <row r="38" spans="1:7">
      <c r="A38" s="145" t="s">
        <v>73</v>
      </c>
      <c r="B38" s="146">
        <v>1</v>
      </c>
      <c r="C38" s="72">
        <v>40000</v>
      </c>
      <c r="D38" s="129">
        <f>B38/$B$39</f>
        <v>0.33333333333333331</v>
      </c>
      <c r="E38" s="23">
        <f>C38/$C$39</f>
        <v>0.12610340479192939</v>
      </c>
      <c r="F38" s="130">
        <v>1</v>
      </c>
      <c r="G38" s="73">
        <f>RANK(C38,$C$36:$C$38)</f>
        <v>3</v>
      </c>
    </row>
    <row r="39" spans="1:7">
      <c r="A39" s="59" t="s">
        <v>23</v>
      </c>
      <c r="B39" s="34">
        <f>SUM(B36:B38)</f>
        <v>3</v>
      </c>
      <c r="C39" s="51">
        <f>SUM(C36:C38)</f>
        <v>317200</v>
      </c>
      <c r="D39" s="30">
        <f>SUM(D36:D38)</f>
        <v>1</v>
      </c>
      <c r="E39" s="30">
        <f>SUM(E36:E38)</f>
        <v>1</v>
      </c>
      <c r="F39" s="40"/>
      <c r="G39" s="40"/>
    </row>
    <row r="40" spans="1:7">
      <c r="A40" s="61"/>
      <c r="B40" s="24"/>
      <c r="C40" s="52"/>
      <c r="D40" s="42"/>
      <c r="E40" s="42"/>
      <c r="F40" s="64"/>
      <c r="G40" s="64"/>
    </row>
    <row r="42" spans="1:7">
      <c r="A42" s="123" t="s">
        <v>24</v>
      </c>
      <c r="B42" s="123"/>
      <c r="C42" s="123"/>
    </row>
    <row r="43" spans="1:7">
      <c r="A43" s="62" t="s">
        <v>25</v>
      </c>
    </row>
  </sheetData>
  <sortState ref="A107:C126">
    <sortCondition descending="1" ref="B107"/>
    <sortCondition descending="1" ref="C107"/>
  </sortState>
  <mergeCells count="6">
    <mergeCell ref="A42:C42"/>
    <mergeCell ref="A4:G4"/>
    <mergeCell ref="A14:G14"/>
    <mergeCell ref="A21:G21"/>
    <mergeCell ref="A27:G27"/>
    <mergeCell ref="A33:G33"/>
  </mergeCells>
  <phoneticPr fontId="2" type="noConversion"/>
  <hyperlinks>
    <hyperlink ref="A43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86"/>
  <sheetViews>
    <sheetView workbookViewId="0">
      <selection activeCell="B7" sqref="B7"/>
    </sheetView>
  </sheetViews>
  <sheetFormatPr defaultRowHeight="12.75"/>
  <cols>
    <col min="1" max="1" width="33.140625" customWidth="1"/>
    <col min="2" max="2" width="30.42578125" customWidth="1"/>
    <col min="3" max="3" width="5.85546875" bestFit="1" customWidth="1"/>
    <col min="4" max="4" width="10.7109375" customWidth="1"/>
    <col min="5" max="5" width="17.28515625" customWidth="1"/>
    <col min="6" max="6" width="16" bestFit="1" customWidth="1"/>
    <col min="7" max="7" width="22.5703125" bestFit="1" customWidth="1"/>
  </cols>
  <sheetData>
    <row r="1" spans="1:7">
      <c r="A1" s="75" t="s">
        <v>48</v>
      </c>
      <c r="B1" t="s">
        <v>28</v>
      </c>
    </row>
    <row r="2" spans="1:7">
      <c r="A2" s="75" t="s">
        <v>27</v>
      </c>
      <c r="B2" t="s">
        <v>28</v>
      </c>
    </row>
    <row r="4" spans="1:7">
      <c r="D4" s="75" t="s">
        <v>40</v>
      </c>
    </row>
    <row r="5" spans="1:7">
      <c r="A5" s="75" t="s">
        <v>7</v>
      </c>
      <c r="B5" s="75" t="s">
        <v>26</v>
      </c>
      <c r="C5" s="75" t="s">
        <v>31</v>
      </c>
      <c r="D5" t="s">
        <v>8</v>
      </c>
      <c r="E5" t="s">
        <v>9</v>
      </c>
      <c r="F5" t="s">
        <v>30</v>
      </c>
      <c r="G5" t="s">
        <v>49</v>
      </c>
    </row>
    <row r="6" spans="1:7">
      <c r="A6" t="s">
        <v>102</v>
      </c>
      <c r="D6" s="76">
        <v>2</v>
      </c>
      <c r="E6" s="25">
        <v>706000</v>
      </c>
      <c r="F6" s="9">
        <v>1.2738853503184714E-2</v>
      </c>
      <c r="G6" s="9">
        <v>1.0669747839975291E-2</v>
      </c>
    </row>
    <row r="7" spans="1:7">
      <c r="B7" t="s">
        <v>103</v>
      </c>
      <c r="D7" s="76">
        <v>2</v>
      </c>
      <c r="E7" s="25">
        <v>706000</v>
      </c>
      <c r="F7" s="9">
        <v>1.2738853503184714E-2</v>
      </c>
      <c r="G7" s="9">
        <v>1.0669747839975291E-2</v>
      </c>
    </row>
    <row r="8" spans="1:7">
      <c r="C8" t="s">
        <v>104</v>
      </c>
      <c r="D8" s="76">
        <v>2</v>
      </c>
      <c r="E8" s="25">
        <v>706000</v>
      </c>
      <c r="F8" s="9">
        <v>1.2738853503184714E-2</v>
      </c>
      <c r="G8" s="9">
        <v>1.0669747839975291E-2</v>
      </c>
    </row>
    <row r="9" spans="1:7">
      <c r="A9" t="s">
        <v>121</v>
      </c>
      <c r="D9" s="76">
        <v>1</v>
      </c>
      <c r="E9" s="25">
        <v>450000</v>
      </c>
      <c r="F9" s="9">
        <v>6.369426751592357E-3</v>
      </c>
      <c r="G9" s="9">
        <v>6.8008307761882169E-3</v>
      </c>
    </row>
    <row r="10" spans="1:7">
      <c r="B10" t="s">
        <v>116</v>
      </c>
      <c r="D10" s="76">
        <v>1</v>
      </c>
      <c r="E10" s="25">
        <v>450000</v>
      </c>
      <c r="F10" s="9">
        <v>6.369426751592357E-3</v>
      </c>
      <c r="G10" s="9">
        <v>6.8008307761882169E-3</v>
      </c>
    </row>
    <row r="11" spans="1:7">
      <c r="C11" t="s">
        <v>122</v>
      </c>
      <c r="D11" s="76">
        <v>1</v>
      </c>
      <c r="E11" s="25">
        <v>450000</v>
      </c>
      <c r="F11" s="9">
        <v>6.369426751592357E-3</v>
      </c>
      <c r="G11" s="9">
        <v>6.8008307761882169E-3</v>
      </c>
    </row>
    <row r="12" spans="1:7">
      <c r="A12" t="s">
        <v>115</v>
      </c>
      <c r="D12" s="76">
        <v>3</v>
      </c>
      <c r="E12" s="25">
        <v>1576950</v>
      </c>
      <c r="F12" s="9">
        <v>1.9108280254777069E-2</v>
      </c>
      <c r="G12" s="9">
        <v>2.3832377983355572E-2</v>
      </c>
    </row>
    <row r="13" spans="1:7">
      <c r="B13" t="s">
        <v>116</v>
      </c>
      <c r="D13" s="76">
        <v>3</v>
      </c>
      <c r="E13" s="25">
        <v>1576950</v>
      </c>
      <c r="F13" s="9">
        <v>1.9108280254777069E-2</v>
      </c>
      <c r="G13" s="9">
        <v>2.3832377983355572E-2</v>
      </c>
    </row>
    <row r="14" spans="1:7">
      <c r="C14" t="s">
        <v>117</v>
      </c>
      <c r="D14" s="76">
        <v>3</v>
      </c>
      <c r="E14" s="25">
        <v>1576950</v>
      </c>
      <c r="F14" s="9">
        <v>1.9108280254777069E-2</v>
      </c>
      <c r="G14" s="9">
        <v>2.3832377983355572E-2</v>
      </c>
    </row>
    <row r="15" spans="1:7">
      <c r="A15" t="s">
        <v>73</v>
      </c>
      <c r="D15" s="76">
        <v>17</v>
      </c>
      <c r="E15" s="25">
        <v>9675707.5999999996</v>
      </c>
      <c r="F15" s="9">
        <v>0.10828025477707007</v>
      </c>
      <c r="G15" s="9">
        <v>0.14622855561661827</v>
      </c>
    </row>
    <row r="16" spans="1:7">
      <c r="B16" t="s">
        <v>87</v>
      </c>
      <c r="D16" s="76">
        <v>6</v>
      </c>
      <c r="E16" s="25">
        <v>5495707.5999999996</v>
      </c>
      <c r="F16" s="9">
        <v>3.8216560509554139E-2</v>
      </c>
      <c r="G16" s="9">
        <v>8.3056394184469959E-2</v>
      </c>
    </row>
    <row r="17" spans="1:7">
      <c r="C17" t="s">
        <v>88</v>
      </c>
      <c r="D17" s="76">
        <v>6</v>
      </c>
      <c r="E17" s="25">
        <v>5495707.5999999996</v>
      </c>
      <c r="F17" s="9">
        <v>3.8216560509554139E-2</v>
      </c>
      <c r="G17" s="9">
        <v>8.3056394184469959E-2</v>
      </c>
    </row>
    <row r="18" spans="1:7">
      <c r="B18" t="s">
        <v>74</v>
      </c>
      <c r="D18" s="76">
        <v>6</v>
      </c>
      <c r="E18" s="25">
        <v>2264000</v>
      </c>
      <c r="F18" s="9">
        <v>3.8216560509554139E-2</v>
      </c>
      <c r="G18" s="9">
        <v>3.4215735282866935E-2</v>
      </c>
    </row>
    <row r="19" spans="1:7">
      <c r="C19" t="s">
        <v>75</v>
      </c>
      <c r="D19" s="76">
        <v>6</v>
      </c>
      <c r="E19" s="25">
        <v>2264000</v>
      </c>
      <c r="F19" s="9">
        <v>3.8216560509554139E-2</v>
      </c>
      <c r="G19" s="9">
        <v>3.4215735282866935E-2</v>
      </c>
    </row>
    <row r="20" spans="1:7">
      <c r="B20" t="s">
        <v>60</v>
      </c>
      <c r="D20" s="76">
        <v>1</v>
      </c>
      <c r="E20" s="25">
        <v>280000</v>
      </c>
      <c r="F20" s="9">
        <v>6.369426751592357E-3</v>
      </c>
      <c r="G20" s="9">
        <v>4.2316280385171125E-3</v>
      </c>
    </row>
    <row r="21" spans="1:7">
      <c r="C21" t="s">
        <v>75</v>
      </c>
      <c r="D21" s="76">
        <v>1</v>
      </c>
      <c r="E21" s="25">
        <v>280000</v>
      </c>
      <c r="F21" s="9">
        <v>6.369426751592357E-3</v>
      </c>
      <c r="G21" s="9">
        <v>4.2316280385171125E-3</v>
      </c>
    </row>
    <row r="22" spans="1:7">
      <c r="B22" t="s">
        <v>77</v>
      </c>
      <c r="D22" s="76">
        <v>4</v>
      </c>
      <c r="E22" s="25">
        <v>1636000</v>
      </c>
      <c r="F22" s="9">
        <v>2.5477707006369428E-2</v>
      </c>
      <c r="G22" s="9">
        <v>2.4724798110764272E-2</v>
      </c>
    </row>
    <row r="23" spans="1:7">
      <c r="C23" t="s">
        <v>80</v>
      </c>
      <c r="D23" s="76">
        <v>2</v>
      </c>
      <c r="E23" s="25">
        <v>641000</v>
      </c>
      <c r="F23" s="9">
        <v>1.2738853503184714E-2</v>
      </c>
      <c r="G23" s="9">
        <v>9.6874056167481036E-3</v>
      </c>
    </row>
    <row r="24" spans="1:7">
      <c r="C24" t="s">
        <v>124</v>
      </c>
      <c r="D24" s="76">
        <v>2</v>
      </c>
      <c r="E24" s="25">
        <v>995000</v>
      </c>
      <c r="F24" s="9">
        <v>1.2738853503184714E-2</v>
      </c>
      <c r="G24" s="9">
        <v>1.5037392494016168E-2</v>
      </c>
    </row>
    <row r="25" spans="1:7">
      <c r="A25" t="s">
        <v>58</v>
      </c>
      <c r="D25" s="76">
        <v>36</v>
      </c>
      <c r="E25" s="25">
        <v>12579641</v>
      </c>
      <c r="F25" s="9">
        <v>0.22929936305732485</v>
      </c>
      <c r="G25" s="9">
        <v>0.19011557703599802</v>
      </c>
    </row>
    <row r="26" spans="1:7">
      <c r="B26" t="s">
        <v>87</v>
      </c>
      <c r="D26" s="76">
        <v>2</v>
      </c>
      <c r="E26" s="25">
        <v>836000</v>
      </c>
      <c r="F26" s="9">
        <v>1.2738853503184714E-2</v>
      </c>
      <c r="G26" s="9">
        <v>1.2634432286429664E-2</v>
      </c>
    </row>
    <row r="27" spans="1:7">
      <c r="C27" t="s">
        <v>92</v>
      </c>
      <c r="D27" s="76">
        <v>2</v>
      </c>
      <c r="E27" s="25">
        <v>836000</v>
      </c>
      <c r="F27" s="9">
        <v>1.2738853503184714E-2</v>
      </c>
      <c r="G27" s="9">
        <v>1.2634432286429664E-2</v>
      </c>
    </row>
    <row r="28" spans="1:7">
      <c r="B28" t="s">
        <v>60</v>
      </c>
      <c r="D28" s="76">
        <v>18</v>
      </c>
      <c r="E28" s="25">
        <v>4873808</v>
      </c>
      <c r="F28" s="9">
        <v>0.11464968152866242</v>
      </c>
      <c r="G28" s="9">
        <v>7.3657652096960749E-2</v>
      </c>
    </row>
    <row r="29" spans="1:7">
      <c r="C29" t="s">
        <v>61</v>
      </c>
      <c r="D29" s="76">
        <v>11</v>
      </c>
      <c r="E29" s="25">
        <v>3446308</v>
      </c>
      <c r="F29" s="9">
        <v>7.0063694267515922E-2</v>
      </c>
      <c r="G29" s="9">
        <v>5.2083905579163689E-2</v>
      </c>
    </row>
    <row r="30" spans="1:7">
      <c r="C30" t="s">
        <v>82</v>
      </c>
      <c r="D30" s="76">
        <v>7</v>
      </c>
      <c r="E30" s="25">
        <v>1427500</v>
      </c>
      <c r="F30" s="9">
        <v>4.4585987261146494E-2</v>
      </c>
      <c r="G30" s="9">
        <v>2.1573746517797063E-2</v>
      </c>
    </row>
    <row r="31" spans="1:7">
      <c r="B31" t="s">
        <v>65</v>
      </c>
      <c r="D31" s="76">
        <v>8</v>
      </c>
      <c r="E31" s="25">
        <v>3876000</v>
      </c>
      <c r="F31" s="9">
        <v>5.0955414012738856E-2</v>
      </c>
      <c r="G31" s="9">
        <v>5.8577822418901172E-2</v>
      </c>
    </row>
    <row r="32" spans="1:7">
      <c r="C32" t="s">
        <v>86</v>
      </c>
      <c r="D32" s="76">
        <v>3</v>
      </c>
      <c r="E32" s="25">
        <v>975000</v>
      </c>
      <c r="F32" s="9">
        <v>1.9108280254777069E-2</v>
      </c>
      <c r="G32" s="9">
        <v>1.4735133348407802E-2</v>
      </c>
    </row>
    <row r="33" spans="1:7">
      <c r="C33" t="s">
        <v>106</v>
      </c>
      <c r="D33" s="76">
        <v>1</v>
      </c>
      <c r="E33" s="25">
        <v>45000</v>
      </c>
      <c r="F33" s="9">
        <v>6.369426751592357E-3</v>
      </c>
      <c r="G33" s="9">
        <v>6.8008307761882169E-4</v>
      </c>
    </row>
    <row r="34" spans="1:7">
      <c r="C34" t="s">
        <v>105</v>
      </c>
      <c r="D34" s="76">
        <v>2</v>
      </c>
      <c r="E34" s="25">
        <v>2096000</v>
      </c>
      <c r="F34" s="9">
        <v>1.2738853503184714E-2</v>
      </c>
      <c r="G34" s="9">
        <v>3.167675845975667E-2</v>
      </c>
    </row>
    <row r="35" spans="1:7">
      <c r="C35" t="s">
        <v>66</v>
      </c>
      <c r="D35" s="76">
        <v>2</v>
      </c>
      <c r="E35" s="25">
        <v>760000</v>
      </c>
      <c r="F35" s="9">
        <v>1.2738853503184714E-2</v>
      </c>
      <c r="G35" s="9">
        <v>1.1485847533117877E-2</v>
      </c>
    </row>
    <row r="36" spans="1:7">
      <c r="B36" t="s">
        <v>93</v>
      </c>
      <c r="D36" s="76">
        <v>2</v>
      </c>
      <c r="E36" s="25">
        <v>1388000</v>
      </c>
      <c r="F36" s="9">
        <v>1.2738853503184714E-2</v>
      </c>
      <c r="G36" s="9">
        <v>2.0976784705220543E-2</v>
      </c>
    </row>
    <row r="37" spans="1:7">
      <c r="C37" t="s">
        <v>94</v>
      </c>
      <c r="D37" s="76">
        <v>2</v>
      </c>
      <c r="E37" s="25">
        <v>1388000</v>
      </c>
      <c r="F37" s="9">
        <v>1.2738853503184714E-2</v>
      </c>
      <c r="G37" s="9">
        <v>2.0976784705220543E-2</v>
      </c>
    </row>
    <row r="38" spans="1:7">
      <c r="B38" t="s">
        <v>89</v>
      </c>
      <c r="D38" s="76">
        <v>2</v>
      </c>
      <c r="E38" s="25">
        <v>780000</v>
      </c>
      <c r="F38" s="9">
        <v>1.2738853503184714E-2</v>
      </c>
      <c r="G38" s="9">
        <v>1.1788106678726241E-2</v>
      </c>
    </row>
    <row r="39" spans="1:7">
      <c r="C39" t="s">
        <v>90</v>
      </c>
      <c r="D39" s="76">
        <v>2</v>
      </c>
      <c r="E39" s="25">
        <v>780000</v>
      </c>
      <c r="F39" s="9">
        <v>1.2738853503184714E-2</v>
      </c>
      <c r="G39" s="9">
        <v>1.1788106678726241E-2</v>
      </c>
    </row>
    <row r="40" spans="1:7">
      <c r="B40" t="s">
        <v>67</v>
      </c>
      <c r="D40" s="76">
        <v>4</v>
      </c>
      <c r="E40" s="25">
        <v>825833</v>
      </c>
      <c r="F40" s="9">
        <v>2.5477707006369428E-2</v>
      </c>
      <c r="G40" s="9">
        <v>1.2480778849759653E-2</v>
      </c>
    </row>
    <row r="41" spans="1:7">
      <c r="C41" t="s">
        <v>68</v>
      </c>
      <c r="D41" s="76">
        <v>4</v>
      </c>
      <c r="E41" s="25">
        <v>825833</v>
      </c>
      <c r="F41" s="9">
        <v>2.5477707006369428E-2</v>
      </c>
      <c r="G41" s="9">
        <v>1.2480778849759653E-2</v>
      </c>
    </row>
    <row r="42" spans="1:7">
      <c r="A42" t="s">
        <v>98</v>
      </c>
      <c r="D42" s="76">
        <v>5</v>
      </c>
      <c r="E42" s="25">
        <v>2208000</v>
      </c>
      <c r="F42" s="9">
        <v>3.1847133757961783E-2</v>
      </c>
      <c r="G42" s="9">
        <v>3.3369409675163518E-2</v>
      </c>
    </row>
    <row r="43" spans="1:7">
      <c r="B43" t="s">
        <v>69</v>
      </c>
      <c r="D43" s="76">
        <v>5</v>
      </c>
      <c r="E43" s="25">
        <v>2208000</v>
      </c>
      <c r="F43" s="9">
        <v>3.1847133757961783E-2</v>
      </c>
      <c r="G43" s="9">
        <v>3.3369409675163518E-2</v>
      </c>
    </row>
    <row r="44" spans="1:7">
      <c r="C44" t="s">
        <v>99</v>
      </c>
      <c r="D44" s="76">
        <v>4</v>
      </c>
      <c r="E44" s="25">
        <v>1668000</v>
      </c>
      <c r="F44" s="9">
        <v>2.5477707006369428E-2</v>
      </c>
      <c r="G44" s="9">
        <v>2.5208412743737658E-2</v>
      </c>
    </row>
    <row r="45" spans="1:7">
      <c r="C45" t="s">
        <v>100</v>
      </c>
      <c r="D45" s="76">
        <v>1</v>
      </c>
      <c r="E45" s="25">
        <v>540000</v>
      </c>
      <c r="F45" s="9">
        <v>6.369426751592357E-3</v>
      </c>
      <c r="G45" s="9">
        <v>8.1609969314258603E-3</v>
      </c>
    </row>
    <row r="46" spans="1:7">
      <c r="A46" t="s">
        <v>110</v>
      </c>
      <c r="D46" s="76">
        <v>1</v>
      </c>
      <c r="E46" s="25">
        <v>32500</v>
      </c>
      <c r="F46" s="9">
        <v>6.369426751592357E-3</v>
      </c>
      <c r="G46" s="9">
        <v>4.9117111161359347E-4</v>
      </c>
    </row>
    <row r="47" spans="1:7">
      <c r="B47" t="s">
        <v>74</v>
      </c>
      <c r="D47" s="76">
        <v>1</v>
      </c>
      <c r="E47" s="25">
        <v>32500</v>
      </c>
      <c r="F47" s="9">
        <v>6.369426751592357E-3</v>
      </c>
      <c r="G47" s="9">
        <v>4.9117111161359347E-4</v>
      </c>
    </row>
    <row r="48" spans="1:7">
      <c r="C48" t="s">
        <v>111</v>
      </c>
      <c r="D48" s="76">
        <v>1</v>
      </c>
      <c r="E48" s="25">
        <v>32500</v>
      </c>
      <c r="F48" s="9">
        <v>6.369426751592357E-3</v>
      </c>
      <c r="G48" s="9">
        <v>4.9117111161359347E-4</v>
      </c>
    </row>
    <row r="49" spans="1:7">
      <c r="A49" t="s">
        <v>62</v>
      </c>
      <c r="D49" s="76">
        <v>56</v>
      </c>
      <c r="E49" s="25">
        <v>24464938</v>
      </c>
      <c r="F49" s="9">
        <v>0.35668789808917195</v>
      </c>
      <c r="G49" s="9">
        <v>0.36973756286208131</v>
      </c>
    </row>
    <row r="50" spans="1:7">
      <c r="B50" t="s">
        <v>60</v>
      </c>
      <c r="D50" s="76">
        <v>14</v>
      </c>
      <c r="E50" s="25">
        <v>11779250</v>
      </c>
      <c r="F50" s="9">
        <v>8.9171974522292988E-2</v>
      </c>
      <c r="G50" s="9">
        <v>0.17801930204536678</v>
      </c>
    </row>
    <row r="51" spans="1:7">
      <c r="C51" t="s">
        <v>84</v>
      </c>
      <c r="D51" s="76">
        <v>10</v>
      </c>
      <c r="E51" s="25">
        <v>2924250</v>
      </c>
      <c r="F51" s="9">
        <v>6.3694267515923567E-2</v>
      </c>
      <c r="G51" s="9">
        <v>4.4194065327263096E-2</v>
      </c>
    </row>
    <row r="52" spans="1:7">
      <c r="C52" t="s">
        <v>112</v>
      </c>
      <c r="D52" s="76">
        <v>4</v>
      </c>
      <c r="E52" s="25">
        <v>8855000</v>
      </c>
      <c r="F52" s="9">
        <v>2.5477707006369428E-2</v>
      </c>
      <c r="G52" s="9">
        <v>0.13382523671810367</v>
      </c>
    </row>
    <row r="53" spans="1:7">
      <c r="B53" t="s">
        <v>77</v>
      </c>
      <c r="D53" s="76">
        <v>12</v>
      </c>
      <c r="E53" s="25">
        <v>3144499</v>
      </c>
      <c r="F53" s="9">
        <v>7.6433121019108277E-2</v>
      </c>
      <c r="G53" s="9">
        <v>4.7522679055317936E-2</v>
      </c>
    </row>
    <row r="54" spans="1:7">
      <c r="C54" t="s">
        <v>100</v>
      </c>
      <c r="D54" s="76">
        <v>1</v>
      </c>
      <c r="E54" s="25">
        <v>60000</v>
      </c>
      <c r="F54" s="9">
        <v>6.369426751592357E-3</v>
      </c>
      <c r="G54" s="9">
        <v>9.0677743682509551E-4</v>
      </c>
    </row>
    <row r="55" spans="1:7">
      <c r="C55" t="s">
        <v>101</v>
      </c>
      <c r="D55" s="76">
        <v>6</v>
      </c>
      <c r="E55" s="25">
        <v>1077800</v>
      </c>
      <c r="F55" s="9">
        <v>3.8216560509554139E-2</v>
      </c>
      <c r="G55" s="9">
        <v>1.6288745356834798E-2</v>
      </c>
    </row>
    <row r="56" spans="1:7">
      <c r="C56" t="s">
        <v>95</v>
      </c>
      <c r="D56" s="76">
        <v>2</v>
      </c>
      <c r="E56" s="25">
        <v>840000</v>
      </c>
      <c r="F56" s="9">
        <v>1.2738853503184714E-2</v>
      </c>
      <c r="G56" s="9">
        <v>1.2694884115551338E-2</v>
      </c>
    </row>
    <row r="57" spans="1:7">
      <c r="C57" t="s">
        <v>85</v>
      </c>
      <c r="D57" s="76">
        <v>1</v>
      </c>
      <c r="E57" s="25">
        <v>120000</v>
      </c>
      <c r="F57" s="9">
        <v>6.369426751592357E-3</v>
      </c>
      <c r="G57" s="9">
        <v>1.813554873650191E-3</v>
      </c>
    </row>
    <row r="58" spans="1:7">
      <c r="C58" t="s">
        <v>78</v>
      </c>
      <c r="D58" s="76">
        <v>2</v>
      </c>
      <c r="E58" s="25">
        <v>1046699</v>
      </c>
      <c r="F58" s="9">
        <v>1.2738853503184714E-2</v>
      </c>
      <c r="G58" s="9">
        <v>1.5818717272456512E-2</v>
      </c>
    </row>
    <row r="59" spans="1:7">
      <c r="B59" t="s">
        <v>69</v>
      </c>
      <c r="D59" s="76">
        <v>1</v>
      </c>
      <c r="E59" s="25">
        <v>440000</v>
      </c>
      <c r="F59" s="9">
        <v>6.369426751592357E-3</v>
      </c>
      <c r="G59" s="9">
        <v>6.6497012033840336E-3</v>
      </c>
    </row>
    <row r="60" spans="1:7">
      <c r="C60" t="s">
        <v>119</v>
      </c>
      <c r="D60" s="76">
        <v>1</v>
      </c>
      <c r="E60" s="25">
        <v>440000</v>
      </c>
      <c r="F60" s="9">
        <v>6.369426751592357E-3</v>
      </c>
      <c r="G60" s="9">
        <v>6.6497012033840336E-3</v>
      </c>
    </row>
    <row r="61" spans="1:7">
      <c r="B61" t="s">
        <v>63</v>
      </c>
      <c r="D61" s="76">
        <v>11</v>
      </c>
      <c r="E61" s="25">
        <v>2158179</v>
      </c>
      <c r="F61" s="9">
        <v>7.0063694267515922E-2</v>
      </c>
      <c r="G61" s="9">
        <v>3.2616467030495797E-2</v>
      </c>
    </row>
    <row r="62" spans="1:7">
      <c r="C62" t="s">
        <v>64</v>
      </c>
      <c r="D62" s="76">
        <v>11</v>
      </c>
      <c r="E62" s="25">
        <v>2158179</v>
      </c>
      <c r="F62" s="9">
        <v>7.0063694267515922E-2</v>
      </c>
      <c r="G62" s="9">
        <v>3.2616467030495797E-2</v>
      </c>
    </row>
    <row r="63" spans="1:7">
      <c r="B63" t="s">
        <v>96</v>
      </c>
      <c r="D63" s="76">
        <v>3</v>
      </c>
      <c r="E63" s="25">
        <v>1094010</v>
      </c>
      <c r="F63" s="9">
        <v>1.9108280254777069E-2</v>
      </c>
      <c r="G63" s="9">
        <v>1.6533726394350381E-2</v>
      </c>
    </row>
    <row r="64" spans="1:7">
      <c r="C64" t="s">
        <v>100</v>
      </c>
      <c r="D64" s="76">
        <v>1</v>
      </c>
      <c r="E64" s="25">
        <v>19500</v>
      </c>
      <c r="F64" s="9">
        <v>6.369426751592357E-3</v>
      </c>
      <c r="G64" s="9">
        <v>2.9470266696815604E-4</v>
      </c>
    </row>
    <row r="65" spans="1:7">
      <c r="C65" t="s">
        <v>120</v>
      </c>
      <c r="D65" s="76">
        <v>1</v>
      </c>
      <c r="E65" s="25">
        <v>974510</v>
      </c>
      <c r="F65" s="9">
        <v>6.369426751592357E-3</v>
      </c>
      <c r="G65" s="9">
        <v>1.4727727999340398E-2</v>
      </c>
    </row>
    <row r="66" spans="1:7">
      <c r="C66" t="s">
        <v>97</v>
      </c>
      <c r="D66" s="76">
        <v>1</v>
      </c>
      <c r="E66" s="25">
        <v>100000</v>
      </c>
      <c r="F66" s="9">
        <v>6.369426751592357E-3</v>
      </c>
      <c r="G66" s="9">
        <v>1.511295728041826E-3</v>
      </c>
    </row>
    <row r="67" spans="1:7">
      <c r="B67" t="s">
        <v>107</v>
      </c>
      <c r="D67" s="76">
        <v>3</v>
      </c>
      <c r="E67" s="25">
        <v>824000</v>
      </c>
      <c r="F67" s="9">
        <v>1.9108280254777069E-2</v>
      </c>
      <c r="G67" s="9">
        <v>1.2453076799064645E-2</v>
      </c>
    </row>
    <row r="68" spans="1:7">
      <c r="C68" t="s">
        <v>123</v>
      </c>
      <c r="D68" s="76">
        <v>2</v>
      </c>
      <c r="E68" s="25">
        <v>435000</v>
      </c>
      <c r="F68" s="9">
        <v>1.2738853503184714E-2</v>
      </c>
      <c r="G68" s="9">
        <v>6.5741364169819424E-3</v>
      </c>
    </row>
    <row r="69" spans="1:7">
      <c r="C69" t="s">
        <v>108</v>
      </c>
      <c r="D69" s="76">
        <v>1</v>
      </c>
      <c r="E69" s="25">
        <v>389000</v>
      </c>
      <c r="F69" s="9">
        <v>6.369426751592357E-3</v>
      </c>
      <c r="G69" s="9">
        <v>5.8789403820827032E-3</v>
      </c>
    </row>
    <row r="70" spans="1:7">
      <c r="B70" t="s">
        <v>55</v>
      </c>
      <c r="D70" s="76">
        <v>12</v>
      </c>
      <c r="E70" s="25">
        <v>5025000</v>
      </c>
      <c r="F70" s="9">
        <v>7.6433121019108277E-2</v>
      </c>
      <c r="G70" s="9">
        <v>7.5942610334101754E-2</v>
      </c>
    </row>
    <row r="71" spans="1:7">
      <c r="C71" t="s">
        <v>76</v>
      </c>
      <c r="D71" s="76">
        <v>12</v>
      </c>
      <c r="E71" s="25">
        <v>5025000</v>
      </c>
      <c r="F71" s="9">
        <v>7.6433121019108277E-2</v>
      </c>
      <c r="G71" s="9">
        <v>7.5942610334101754E-2</v>
      </c>
    </row>
    <row r="72" spans="1:7">
      <c r="A72" t="s">
        <v>53</v>
      </c>
      <c r="D72" s="76">
        <v>36</v>
      </c>
      <c r="E72" s="25">
        <v>14474650</v>
      </c>
      <c r="F72" s="9">
        <v>0.22929936305732485</v>
      </c>
      <c r="G72" s="9">
        <v>0.21875476709900615</v>
      </c>
    </row>
    <row r="73" spans="1:7">
      <c r="B73" t="s">
        <v>60</v>
      </c>
      <c r="D73" s="76">
        <v>11</v>
      </c>
      <c r="E73" s="25">
        <v>4853800</v>
      </c>
      <c r="F73" s="9">
        <v>7.0063694267515922E-2</v>
      </c>
      <c r="G73" s="9">
        <v>7.3355272047694139E-2</v>
      </c>
    </row>
    <row r="74" spans="1:7">
      <c r="C74" t="s">
        <v>71</v>
      </c>
      <c r="D74" s="76">
        <v>10</v>
      </c>
      <c r="E74" s="25">
        <v>4453800</v>
      </c>
      <c r="F74" s="9">
        <v>6.3694267515923567E-2</v>
      </c>
      <c r="G74" s="9">
        <v>6.7310089135526843E-2</v>
      </c>
    </row>
    <row r="75" spans="1:7">
      <c r="C75" t="s">
        <v>91</v>
      </c>
      <c r="D75" s="76">
        <v>1</v>
      </c>
      <c r="E75" s="25">
        <v>400000</v>
      </c>
      <c r="F75" s="9">
        <v>6.369426751592357E-3</v>
      </c>
      <c r="G75" s="9">
        <v>6.045182912167304E-3</v>
      </c>
    </row>
    <row r="76" spans="1:7">
      <c r="B76" t="s">
        <v>77</v>
      </c>
      <c r="D76" s="76">
        <v>2</v>
      </c>
      <c r="E76" s="25">
        <v>732500</v>
      </c>
      <c r="F76" s="9">
        <v>1.2738853503184714E-2</v>
      </c>
      <c r="G76" s="9">
        <v>1.1070241207906374E-2</v>
      </c>
    </row>
    <row r="77" spans="1:7">
      <c r="C77" t="s">
        <v>83</v>
      </c>
      <c r="D77" s="76">
        <v>2</v>
      </c>
      <c r="E77" s="25">
        <v>732500</v>
      </c>
      <c r="F77" s="9">
        <v>1.2738853503184714E-2</v>
      </c>
      <c r="G77" s="9">
        <v>1.1070241207906374E-2</v>
      </c>
    </row>
    <row r="78" spans="1:7">
      <c r="B78" t="s">
        <v>69</v>
      </c>
      <c r="D78" s="76">
        <v>3</v>
      </c>
      <c r="E78" s="25">
        <v>804500</v>
      </c>
      <c r="F78" s="9">
        <v>1.9108280254777069E-2</v>
      </c>
      <c r="G78" s="9">
        <v>1.215837413209649E-2</v>
      </c>
    </row>
    <row r="79" spans="1:7">
      <c r="C79" t="s">
        <v>70</v>
      </c>
      <c r="D79" s="76">
        <v>3</v>
      </c>
      <c r="E79" s="25">
        <v>804500</v>
      </c>
      <c r="F79" s="9">
        <v>1.9108280254777069E-2</v>
      </c>
      <c r="G79" s="9">
        <v>1.215837413209649E-2</v>
      </c>
    </row>
    <row r="80" spans="1:7">
      <c r="B80" t="s">
        <v>107</v>
      </c>
      <c r="D80" s="76">
        <v>1</v>
      </c>
      <c r="E80" s="25">
        <v>490000</v>
      </c>
      <c r="F80" s="9">
        <v>6.369426751592357E-3</v>
      </c>
      <c r="G80" s="9">
        <v>7.4053490674049474E-3</v>
      </c>
    </row>
    <row r="81" spans="1:7">
      <c r="C81" t="s">
        <v>118</v>
      </c>
      <c r="D81" s="76">
        <v>1</v>
      </c>
      <c r="E81" s="25">
        <v>490000</v>
      </c>
      <c r="F81" s="9">
        <v>6.369426751592357E-3</v>
      </c>
      <c r="G81" s="9">
        <v>7.4053490674049474E-3</v>
      </c>
    </row>
    <row r="82" spans="1:7">
      <c r="B82" t="s">
        <v>55</v>
      </c>
      <c r="D82" s="76">
        <v>17</v>
      </c>
      <c r="E82" s="25">
        <v>6644850</v>
      </c>
      <c r="F82" s="9">
        <v>0.10828025477707007</v>
      </c>
      <c r="G82" s="9">
        <v>0.10042333418478727</v>
      </c>
    </row>
    <row r="83" spans="1:7">
      <c r="C83" t="s">
        <v>56</v>
      </c>
      <c r="D83" s="76">
        <v>17</v>
      </c>
      <c r="E83" s="25">
        <v>6644850</v>
      </c>
      <c r="F83" s="9">
        <v>0.10828025477707007</v>
      </c>
      <c r="G83" s="9">
        <v>0.10042333418478727</v>
      </c>
    </row>
    <row r="84" spans="1:7">
      <c r="B84" t="s">
        <v>113</v>
      </c>
      <c r="D84" s="76">
        <v>2</v>
      </c>
      <c r="E84" s="25">
        <v>949000</v>
      </c>
      <c r="F84" s="9">
        <v>1.2738853503184714E-2</v>
      </c>
      <c r="G84" s="9">
        <v>1.4342196459116928E-2</v>
      </c>
    </row>
    <row r="85" spans="1:7">
      <c r="C85" t="s">
        <v>114</v>
      </c>
      <c r="D85" s="76">
        <v>2</v>
      </c>
      <c r="E85" s="25">
        <v>949000</v>
      </c>
      <c r="F85" s="9">
        <v>1.2738853503184714E-2</v>
      </c>
      <c r="G85" s="9">
        <v>1.4342196459116928E-2</v>
      </c>
    </row>
    <row r="86" spans="1:7">
      <c r="A86" t="s">
        <v>29</v>
      </c>
      <c r="D86" s="76">
        <v>157</v>
      </c>
      <c r="E86" s="25">
        <v>66168386.600000001</v>
      </c>
      <c r="F86" s="9">
        <v>1</v>
      </c>
      <c r="G86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43"/>
  <sheetViews>
    <sheetView workbookViewId="0">
      <pane ySplit="4" topLeftCell="A5" activePane="bottomLeft" state="frozen"/>
      <selection pane="bottomLeft" activeCell="A5" sqref="A5"/>
    </sheetView>
  </sheetViews>
  <sheetFormatPr defaultRowHeight="12.75"/>
  <cols>
    <col min="1" max="1" width="83.140625" customWidth="1"/>
    <col min="2" max="2" width="20.42578125" bestFit="1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75" t="s">
        <v>1</v>
      </c>
      <c r="B1" t="s">
        <v>28</v>
      </c>
    </row>
    <row r="3" spans="1:6">
      <c r="C3" s="75" t="s">
        <v>40</v>
      </c>
    </row>
    <row r="4" spans="1:6">
      <c r="A4" s="75" t="s">
        <v>39</v>
      </c>
      <c r="B4" s="75" t="s">
        <v>7</v>
      </c>
      <c r="C4" t="s">
        <v>8</v>
      </c>
      <c r="D4" t="s">
        <v>2</v>
      </c>
      <c r="E4" t="s">
        <v>30</v>
      </c>
      <c r="F4" t="s">
        <v>3</v>
      </c>
    </row>
    <row r="5" spans="1:6">
      <c r="A5" t="s">
        <v>133</v>
      </c>
      <c r="C5" s="76">
        <v>1</v>
      </c>
      <c r="D5" s="25">
        <v>185600</v>
      </c>
      <c r="E5" s="9">
        <v>7.1428571428571425E-2</v>
      </c>
      <c r="F5" s="9">
        <v>4.9344628361303711E-2</v>
      </c>
    </row>
    <row r="6" spans="1:6">
      <c r="B6" t="s">
        <v>62</v>
      </c>
      <c r="C6" s="76">
        <v>1</v>
      </c>
      <c r="D6" s="25">
        <v>185600</v>
      </c>
      <c r="E6" s="9">
        <v>7.1428571428571425E-2</v>
      </c>
      <c r="F6" s="9">
        <v>4.9344628361303711E-2</v>
      </c>
    </row>
    <row r="7" spans="1:6">
      <c r="C7" s="76"/>
      <c r="D7" s="25"/>
      <c r="E7" s="9"/>
      <c r="F7" s="9"/>
    </row>
    <row r="8" spans="1:6">
      <c r="A8" t="s">
        <v>142</v>
      </c>
      <c r="C8" s="76">
        <v>2</v>
      </c>
      <c r="D8" s="25">
        <v>326589</v>
      </c>
      <c r="E8" s="9">
        <v>0.14285714285714285</v>
      </c>
      <c r="F8" s="9">
        <v>8.6828732930440827E-2</v>
      </c>
    </row>
    <row r="9" spans="1:6">
      <c r="B9" t="s">
        <v>73</v>
      </c>
      <c r="C9" s="76">
        <v>1</v>
      </c>
      <c r="D9" s="25">
        <v>200589</v>
      </c>
      <c r="E9" s="9">
        <v>7.1428571428571425E-2</v>
      </c>
      <c r="F9" s="9">
        <v>5.3329685659297139E-2</v>
      </c>
    </row>
    <row r="10" spans="1:6">
      <c r="B10" t="s">
        <v>53</v>
      </c>
      <c r="C10" s="76">
        <v>1</v>
      </c>
      <c r="D10" s="25">
        <v>126000</v>
      </c>
      <c r="E10" s="9">
        <v>7.1428571428571425E-2</v>
      </c>
      <c r="F10" s="9">
        <v>3.3499047271143681E-2</v>
      </c>
    </row>
    <row r="11" spans="1:6">
      <c r="C11" s="76"/>
      <c r="D11" s="25"/>
      <c r="E11" s="9"/>
      <c r="F11" s="9"/>
    </row>
    <row r="12" spans="1:6">
      <c r="A12" t="s">
        <v>140</v>
      </c>
      <c r="C12" s="76">
        <v>1</v>
      </c>
      <c r="D12" s="25">
        <v>800000</v>
      </c>
      <c r="E12" s="9">
        <v>7.1428571428571425E-2</v>
      </c>
      <c r="F12" s="9">
        <v>0.21269236362630908</v>
      </c>
    </row>
    <row r="13" spans="1:6">
      <c r="B13" t="s">
        <v>62</v>
      </c>
      <c r="C13" s="76">
        <v>1</v>
      </c>
      <c r="D13" s="25">
        <v>800000</v>
      </c>
      <c r="E13" s="9">
        <v>7.1428571428571425E-2</v>
      </c>
      <c r="F13" s="9">
        <v>0.21269236362630908</v>
      </c>
    </row>
    <row r="14" spans="1:6">
      <c r="C14" s="76"/>
      <c r="D14" s="25"/>
      <c r="E14" s="9"/>
      <c r="F14" s="9"/>
    </row>
    <row r="15" spans="1:6">
      <c r="A15" t="s">
        <v>128</v>
      </c>
      <c r="C15" s="76">
        <v>3</v>
      </c>
      <c r="D15" s="25">
        <v>785000</v>
      </c>
      <c r="E15" s="9">
        <v>0.21428571428571427</v>
      </c>
      <c r="F15" s="9">
        <v>0.2087043818083158</v>
      </c>
    </row>
    <row r="16" spans="1:6">
      <c r="B16" t="s">
        <v>102</v>
      </c>
      <c r="C16" s="76">
        <v>1</v>
      </c>
      <c r="D16" s="25">
        <v>125000</v>
      </c>
      <c r="E16" s="9">
        <v>7.1428571428571425E-2</v>
      </c>
      <c r="F16" s="9">
        <v>3.3233181816610793E-2</v>
      </c>
    </row>
    <row r="17" spans="1:6">
      <c r="B17" t="s">
        <v>58</v>
      </c>
      <c r="C17" s="76">
        <v>2</v>
      </c>
      <c r="D17" s="25">
        <v>660000</v>
      </c>
      <c r="E17" s="9">
        <v>0.14285714285714285</v>
      </c>
      <c r="F17" s="9">
        <v>0.17547119999170499</v>
      </c>
    </row>
    <row r="18" spans="1:6">
      <c r="C18" s="76"/>
      <c r="D18" s="25"/>
      <c r="E18" s="9"/>
      <c r="F18" s="9"/>
    </row>
    <row r="19" spans="1:6">
      <c r="A19" t="s">
        <v>152</v>
      </c>
      <c r="C19" s="76">
        <v>1</v>
      </c>
      <c r="D19" s="25">
        <v>400000</v>
      </c>
      <c r="E19" s="9">
        <v>7.1428571428571425E-2</v>
      </c>
      <c r="F19" s="9">
        <v>0.10634618181315454</v>
      </c>
    </row>
    <row r="20" spans="1:6">
      <c r="B20" t="s">
        <v>62</v>
      </c>
      <c r="C20" s="76">
        <v>1</v>
      </c>
      <c r="D20" s="25">
        <v>400000</v>
      </c>
      <c r="E20" s="9">
        <v>7.1428571428571425E-2</v>
      </c>
      <c r="F20" s="9">
        <v>0.10634618181315454</v>
      </c>
    </row>
    <row r="21" spans="1:6">
      <c r="C21" s="76"/>
      <c r="D21" s="25"/>
      <c r="E21" s="9"/>
      <c r="F21" s="9"/>
    </row>
    <row r="22" spans="1:6">
      <c r="A22" t="s">
        <v>44</v>
      </c>
      <c r="C22" s="76"/>
      <c r="D22" s="25"/>
      <c r="E22" s="9">
        <v>0</v>
      </c>
      <c r="F22" s="9">
        <v>0</v>
      </c>
    </row>
    <row r="23" spans="1:6">
      <c r="B23" t="s">
        <v>44</v>
      </c>
      <c r="C23" s="76"/>
      <c r="D23" s="25"/>
      <c r="E23" s="9">
        <v>0</v>
      </c>
      <c r="F23" s="9">
        <v>0</v>
      </c>
    </row>
    <row r="24" spans="1:6">
      <c r="C24" s="76"/>
      <c r="D24" s="25"/>
      <c r="E24" s="9"/>
      <c r="F24" s="9"/>
    </row>
    <row r="25" spans="1:6">
      <c r="A25" t="s">
        <v>154</v>
      </c>
      <c r="C25" s="76">
        <v>1</v>
      </c>
      <c r="D25" s="25">
        <v>501000</v>
      </c>
      <c r="E25" s="9">
        <v>7.1428571428571425E-2</v>
      </c>
      <c r="F25" s="9">
        <v>0.13319859272097606</v>
      </c>
    </row>
    <row r="26" spans="1:6">
      <c r="B26" t="s">
        <v>73</v>
      </c>
      <c r="C26" s="76">
        <v>1</v>
      </c>
      <c r="D26" s="25">
        <v>501000</v>
      </c>
      <c r="E26" s="9">
        <v>7.1428571428571425E-2</v>
      </c>
      <c r="F26" s="9">
        <v>0.13319859272097606</v>
      </c>
    </row>
    <row r="27" spans="1:6">
      <c r="C27" s="76"/>
      <c r="D27" s="25"/>
      <c r="E27" s="9"/>
      <c r="F27" s="9"/>
    </row>
    <row r="28" spans="1:6">
      <c r="A28" t="s">
        <v>145</v>
      </c>
      <c r="C28" s="76">
        <v>1</v>
      </c>
      <c r="D28" s="25">
        <v>40000</v>
      </c>
      <c r="E28" s="9">
        <v>7.1428571428571425E-2</v>
      </c>
      <c r="F28" s="9">
        <v>1.0634618181315454E-2</v>
      </c>
    </row>
    <row r="29" spans="1:6">
      <c r="B29" t="s">
        <v>73</v>
      </c>
      <c r="C29" s="76">
        <v>1</v>
      </c>
      <c r="D29" s="25">
        <v>40000</v>
      </c>
      <c r="E29" s="9">
        <v>7.1428571428571425E-2</v>
      </c>
      <c r="F29" s="9">
        <v>1.0634618181315454E-2</v>
      </c>
    </row>
    <row r="30" spans="1:6">
      <c r="C30" s="76"/>
      <c r="D30" s="25"/>
      <c r="E30" s="9"/>
      <c r="F30" s="9"/>
    </row>
    <row r="31" spans="1:6">
      <c r="A31" t="s">
        <v>130</v>
      </c>
      <c r="C31" s="76">
        <v>1</v>
      </c>
      <c r="D31" s="25">
        <v>127200</v>
      </c>
      <c r="E31" s="9">
        <v>7.1428571428571425E-2</v>
      </c>
      <c r="F31" s="9">
        <v>3.3818085816583146E-2</v>
      </c>
    </row>
    <row r="32" spans="1:6">
      <c r="B32" t="s">
        <v>58</v>
      </c>
      <c r="C32" s="76">
        <v>1</v>
      </c>
      <c r="D32" s="25">
        <v>127200</v>
      </c>
      <c r="E32" s="9">
        <v>7.1428571428571425E-2</v>
      </c>
      <c r="F32" s="9">
        <v>3.3818085816583146E-2</v>
      </c>
    </row>
    <row r="33" spans="1:6">
      <c r="C33" s="76"/>
      <c r="D33" s="25"/>
      <c r="E33" s="9"/>
      <c r="F33" s="9"/>
    </row>
    <row r="34" spans="1:6">
      <c r="A34" t="s">
        <v>138</v>
      </c>
      <c r="C34" s="76">
        <v>1</v>
      </c>
      <c r="D34" s="25">
        <v>150000</v>
      </c>
      <c r="E34" s="9">
        <v>7.1428571428571425E-2</v>
      </c>
      <c r="F34" s="9">
        <v>3.9879818179932955E-2</v>
      </c>
    </row>
    <row r="35" spans="1:6">
      <c r="B35" t="s">
        <v>62</v>
      </c>
      <c r="C35" s="76">
        <v>1</v>
      </c>
      <c r="D35" s="25">
        <v>150000</v>
      </c>
      <c r="E35" s="9">
        <v>7.1428571428571425E-2</v>
      </c>
      <c r="F35" s="9">
        <v>3.9879818179932955E-2</v>
      </c>
    </row>
    <row r="36" spans="1:6">
      <c r="C36" s="76"/>
      <c r="D36" s="25"/>
      <c r="E36" s="9"/>
      <c r="F36" s="9"/>
    </row>
    <row r="37" spans="1:6">
      <c r="A37" t="s">
        <v>135</v>
      </c>
      <c r="C37" s="76">
        <v>1</v>
      </c>
      <c r="D37" s="25">
        <v>125400</v>
      </c>
      <c r="E37" s="9">
        <v>7.1428571428571425E-2</v>
      </c>
      <c r="F37" s="9">
        <v>3.3339527998423948E-2</v>
      </c>
    </row>
    <row r="38" spans="1:6">
      <c r="B38" t="s">
        <v>62</v>
      </c>
      <c r="C38" s="76">
        <v>1</v>
      </c>
      <c r="D38" s="25">
        <v>125400</v>
      </c>
      <c r="E38" s="9">
        <v>7.1428571428571425E-2</v>
      </c>
      <c r="F38" s="9">
        <v>3.3339527998423948E-2</v>
      </c>
    </row>
    <row r="39" spans="1:6">
      <c r="C39" s="76"/>
      <c r="D39" s="25"/>
      <c r="E39" s="9"/>
      <c r="F39" s="9"/>
    </row>
    <row r="40" spans="1:6">
      <c r="A40" t="s">
        <v>149</v>
      </c>
      <c r="C40" s="76">
        <v>1</v>
      </c>
      <c r="D40" s="25">
        <v>320512</v>
      </c>
      <c r="E40" s="9">
        <v>7.1428571428571425E-2</v>
      </c>
      <c r="F40" s="9">
        <v>8.5213068563244468E-2</v>
      </c>
    </row>
    <row r="41" spans="1:6">
      <c r="B41" t="s">
        <v>53</v>
      </c>
      <c r="C41" s="76">
        <v>1</v>
      </c>
      <c r="D41" s="25">
        <v>320512</v>
      </c>
      <c r="E41" s="9">
        <v>7.1428571428571425E-2</v>
      </c>
      <c r="F41" s="9">
        <v>8.5213068563244468E-2</v>
      </c>
    </row>
    <row r="42" spans="1:6">
      <c r="C42" s="76"/>
      <c r="D42" s="25"/>
      <c r="E42" s="9"/>
      <c r="F42" s="9"/>
    </row>
    <row r="43" spans="1:6">
      <c r="A43" t="s">
        <v>29</v>
      </c>
      <c r="C43" s="76">
        <v>14</v>
      </c>
      <c r="D43" s="25">
        <v>3761301</v>
      </c>
      <c r="E43" s="9">
        <v>1</v>
      </c>
      <c r="F43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L158"/>
  <sheetViews>
    <sheetView workbookViewId="0">
      <selection activeCell="A2" sqref="A2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85" t="s">
        <v>0</v>
      </c>
      <c r="B1" s="85" t="s">
        <v>35</v>
      </c>
      <c r="C1" s="85" t="s">
        <v>26</v>
      </c>
      <c r="D1" s="85" t="s">
        <v>31</v>
      </c>
      <c r="E1" s="85" t="s">
        <v>27</v>
      </c>
      <c r="F1" s="85" t="s">
        <v>32</v>
      </c>
      <c r="G1" s="85" t="s">
        <v>36</v>
      </c>
      <c r="H1" s="85" t="s">
        <v>37</v>
      </c>
      <c r="I1" s="85" t="s">
        <v>38</v>
      </c>
      <c r="J1" s="85" t="s">
        <v>33</v>
      </c>
      <c r="K1" s="90" t="s">
        <v>42</v>
      </c>
      <c r="L1">
        <v>158</v>
      </c>
    </row>
    <row r="2" spans="1:12" ht="15">
      <c r="A2" s="104" t="s">
        <v>102</v>
      </c>
      <c r="B2" s="104" t="s">
        <v>155</v>
      </c>
      <c r="C2" s="104" t="s">
        <v>103</v>
      </c>
      <c r="D2" s="104" t="s">
        <v>104</v>
      </c>
      <c r="E2" s="104" t="s">
        <v>54</v>
      </c>
      <c r="F2" s="105">
        <v>670689</v>
      </c>
      <c r="G2" s="106">
        <v>276000</v>
      </c>
      <c r="H2" s="104" t="s">
        <v>57</v>
      </c>
      <c r="I2" s="104" t="s">
        <v>72</v>
      </c>
      <c r="J2" s="107">
        <v>45089</v>
      </c>
    </row>
    <row r="3" spans="1:12" ht="15">
      <c r="A3" s="104" t="s">
        <v>102</v>
      </c>
      <c r="B3" s="104" t="s">
        <v>155</v>
      </c>
      <c r="C3" s="104" t="s">
        <v>103</v>
      </c>
      <c r="D3" s="104" t="s">
        <v>104</v>
      </c>
      <c r="E3" s="104" t="s">
        <v>54</v>
      </c>
      <c r="F3" s="105">
        <v>670964</v>
      </c>
      <c r="G3" s="106">
        <v>430000</v>
      </c>
      <c r="H3" s="104" t="s">
        <v>57</v>
      </c>
      <c r="I3" s="104" t="s">
        <v>72</v>
      </c>
      <c r="J3" s="107">
        <v>45097</v>
      </c>
    </row>
    <row r="4" spans="1:12" ht="15">
      <c r="A4" s="104" t="s">
        <v>121</v>
      </c>
      <c r="B4" s="104" t="s">
        <v>156</v>
      </c>
      <c r="C4" s="104" t="s">
        <v>116</v>
      </c>
      <c r="D4" s="104" t="s">
        <v>122</v>
      </c>
      <c r="E4" s="104" t="s">
        <v>54</v>
      </c>
      <c r="F4" s="105">
        <v>671036</v>
      </c>
      <c r="G4" s="106">
        <v>450000</v>
      </c>
      <c r="H4" s="104" t="s">
        <v>57</v>
      </c>
      <c r="I4" s="104" t="s">
        <v>72</v>
      </c>
      <c r="J4" s="107">
        <v>45099</v>
      </c>
    </row>
    <row r="5" spans="1:12" ht="15">
      <c r="A5" s="104" t="s">
        <v>115</v>
      </c>
      <c r="B5" s="104" t="s">
        <v>157</v>
      </c>
      <c r="C5" s="104" t="s">
        <v>116</v>
      </c>
      <c r="D5" s="104" t="s">
        <v>117</v>
      </c>
      <c r="E5" s="104" t="s">
        <v>54</v>
      </c>
      <c r="F5" s="105">
        <v>670873</v>
      </c>
      <c r="G5" s="106">
        <v>539950</v>
      </c>
      <c r="H5" s="104" t="s">
        <v>72</v>
      </c>
      <c r="I5" s="104" t="s">
        <v>72</v>
      </c>
      <c r="J5" s="107">
        <v>45093</v>
      </c>
    </row>
    <row r="6" spans="1:12" ht="15">
      <c r="A6" s="104" t="s">
        <v>115</v>
      </c>
      <c r="B6" s="104" t="s">
        <v>157</v>
      </c>
      <c r="C6" s="104" t="s">
        <v>116</v>
      </c>
      <c r="D6" s="104" t="s">
        <v>117</v>
      </c>
      <c r="E6" s="104" t="s">
        <v>54</v>
      </c>
      <c r="F6" s="105">
        <v>670858</v>
      </c>
      <c r="G6" s="106">
        <v>538000</v>
      </c>
      <c r="H6" s="104" t="s">
        <v>72</v>
      </c>
      <c r="I6" s="104" t="s">
        <v>72</v>
      </c>
      <c r="J6" s="107">
        <v>45093</v>
      </c>
    </row>
    <row r="7" spans="1:12" ht="15">
      <c r="A7" s="104" t="s">
        <v>115</v>
      </c>
      <c r="B7" s="104" t="s">
        <v>157</v>
      </c>
      <c r="C7" s="104" t="s">
        <v>116</v>
      </c>
      <c r="D7" s="104" t="s">
        <v>117</v>
      </c>
      <c r="E7" s="104" t="s">
        <v>54</v>
      </c>
      <c r="F7" s="105">
        <v>671016</v>
      </c>
      <c r="G7" s="106">
        <v>499000</v>
      </c>
      <c r="H7" s="104" t="s">
        <v>72</v>
      </c>
      <c r="I7" s="104" t="s">
        <v>72</v>
      </c>
      <c r="J7" s="107">
        <v>45098</v>
      </c>
    </row>
    <row r="8" spans="1:12" ht="15">
      <c r="A8" s="104" t="s">
        <v>73</v>
      </c>
      <c r="B8" s="104" t="s">
        <v>158</v>
      </c>
      <c r="C8" s="104" t="s">
        <v>87</v>
      </c>
      <c r="D8" s="104" t="s">
        <v>88</v>
      </c>
      <c r="E8" s="104" t="s">
        <v>54</v>
      </c>
      <c r="F8" s="105">
        <v>671356</v>
      </c>
      <c r="G8" s="106">
        <v>575000</v>
      </c>
      <c r="H8" s="104" t="s">
        <v>72</v>
      </c>
      <c r="I8" s="104" t="s">
        <v>72</v>
      </c>
      <c r="J8" s="107">
        <v>45106</v>
      </c>
    </row>
    <row r="9" spans="1:12" ht="15">
      <c r="A9" s="104" t="s">
        <v>73</v>
      </c>
      <c r="B9" s="104" t="s">
        <v>158</v>
      </c>
      <c r="C9" s="104" t="s">
        <v>74</v>
      </c>
      <c r="D9" s="104" t="s">
        <v>75</v>
      </c>
      <c r="E9" s="104" t="s">
        <v>54</v>
      </c>
      <c r="F9" s="105">
        <v>671284</v>
      </c>
      <c r="G9" s="106">
        <v>779000</v>
      </c>
      <c r="H9" s="104" t="s">
        <v>57</v>
      </c>
      <c r="I9" s="104" t="s">
        <v>72</v>
      </c>
      <c r="J9" s="107">
        <v>45105</v>
      </c>
    </row>
    <row r="10" spans="1:12" ht="15">
      <c r="A10" s="104" t="s">
        <v>73</v>
      </c>
      <c r="B10" s="104" t="s">
        <v>158</v>
      </c>
      <c r="C10" s="104" t="s">
        <v>87</v>
      </c>
      <c r="D10" s="104" t="s">
        <v>88</v>
      </c>
      <c r="E10" s="104" t="s">
        <v>109</v>
      </c>
      <c r="F10" s="105">
        <v>670733</v>
      </c>
      <c r="G10" s="106">
        <v>699900</v>
      </c>
      <c r="H10" s="104" t="s">
        <v>72</v>
      </c>
      <c r="I10" s="104" t="s">
        <v>72</v>
      </c>
      <c r="J10" s="107">
        <v>45090</v>
      </c>
    </row>
    <row r="11" spans="1:12" ht="15">
      <c r="A11" s="104" t="s">
        <v>73</v>
      </c>
      <c r="B11" s="104" t="s">
        <v>158</v>
      </c>
      <c r="C11" s="104" t="s">
        <v>60</v>
      </c>
      <c r="D11" s="104" t="s">
        <v>75</v>
      </c>
      <c r="E11" s="104" t="s">
        <v>79</v>
      </c>
      <c r="F11" s="105">
        <v>670655</v>
      </c>
      <c r="G11" s="106">
        <v>280000</v>
      </c>
      <c r="H11" s="104" t="s">
        <v>57</v>
      </c>
      <c r="I11" s="104" t="s">
        <v>72</v>
      </c>
      <c r="J11" s="107">
        <v>45086</v>
      </c>
    </row>
    <row r="12" spans="1:12" ht="15">
      <c r="A12" s="104" t="s">
        <v>73</v>
      </c>
      <c r="B12" s="104" t="s">
        <v>158</v>
      </c>
      <c r="C12" s="104" t="s">
        <v>74</v>
      </c>
      <c r="D12" s="104" t="s">
        <v>75</v>
      </c>
      <c r="E12" s="104" t="s">
        <v>54</v>
      </c>
      <c r="F12" s="105">
        <v>671058</v>
      </c>
      <c r="G12" s="106">
        <v>360000</v>
      </c>
      <c r="H12" s="104" t="s">
        <v>57</v>
      </c>
      <c r="I12" s="104" t="s">
        <v>72</v>
      </c>
      <c r="J12" s="107">
        <v>45100</v>
      </c>
    </row>
    <row r="13" spans="1:12" ht="15">
      <c r="A13" s="104" t="s">
        <v>73</v>
      </c>
      <c r="B13" s="104" t="s">
        <v>158</v>
      </c>
      <c r="C13" s="104" t="s">
        <v>87</v>
      </c>
      <c r="D13" s="104" t="s">
        <v>88</v>
      </c>
      <c r="E13" s="104" t="s">
        <v>79</v>
      </c>
      <c r="F13" s="105">
        <v>670497</v>
      </c>
      <c r="G13" s="106">
        <v>2705907.6</v>
      </c>
      <c r="H13" s="104" t="s">
        <v>57</v>
      </c>
      <c r="I13" s="104" t="s">
        <v>72</v>
      </c>
      <c r="J13" s="107">
        <v>45083</v>
      </c>
    </row>
    <row r="14" spans="1:12" ht="15">
      <c r="A14" s="104" t="s">
        <v>73</v>
      </c>
      <c r="B14" s="104" t="s">
        <v>158</v>
      </c>
      <c r="C14" s="104" t="s">
        <v>87</v>
      </c>
      <c r="D14" s="104" t="s">
        <v>88</v>
      </c>
      <c r="E14" s="104" t="s">
        <v>54</v>
      </c>
      <c r="F14" s="105">
        <v>671308</v>
      </c>
      <c r="G14" s="106">
        <v>440000</v>
      </c>
      <c r="H14" s="104" t="s">
        <v>57</v>
      </c>
      <c r="I14" s="104" t="s">
        <v>72</v>
      </c>
      <c r="J14" s="107">
        <v>45105</v>
      </c>
    </row>
    <row r="15" spans="1:12" ht="15">
      <c r="A15" s="104" t="s">
        <v>73</v>
      </c>
      <c r="B15" s="104" t="s">
        <v>158</v>
      </c>
      <c r="C15" s="104" t="s">
        <v>87</v>
      </c>
      <c r="D15" s="104" t="s">
        <v>88</v>
      </c>
      <c r="E15" s="104" t="s">
        <v>54</v>
      </c>
      <c r="F15" s="105">
        <v>670551</v>
      </c>
      <c r="G15" s="106">
        <v>425000</v>
      </c>
      <c r="H15" s="104" t="s">
        <v>72</v>
      </c>
      <c r="I15" s="104" t="s">
        <v>72</v>
      </c>
      <c r="J15" s="107">
        <v>45085</v>
      </c>
    </row>
    <row r="16" spans="1:12" ht="15">
      <c r="A16" s="104" t="s">
        <v>73</v>
      </c>
      <c r="B16" s="104" t="s">
        <v>158</v>
      </c>
      <c r="C16" s="104" t="s">
        <v>77</v>
      </c>
      <c r="D16" s="104" t="s">
        <v>80</v>
      </c>
      <c r="E16" s="104" t="s">
        <v>54</v>
      </c>
      <c r="F16" s="105">
        <v>671353</v>
      </c>
      <c r="G16" s="106">
        <v>349000</v>
      </c>
      <c r="H16" s="104" t="s">
        <v>57</v>
      </c>
      <c r="I16" s="104" t="s">
        <v>72</v>
      </c>
      <c r="J16" s="107">
        <v>45106</v>
      </c>
    </row>
    <row r="17" spans="1:10" ht="15">
      <c r="A17" s="104" t="s">
        <v>73</v>
      </c>
      <c r="B17" s="104" t="s">
        <v>158</v>
      </c>
      <c r="C17" s="104" t="s">
        <v>74</v>
      </c>
      <c r="D17" s="104" t="s">
        <v>75</v>
      </c>
      <c r="E17" s="104" t="s">
        <v>54</v>
      </c>
      <c r="F17" s="105">
        <v>671102</v>
      </c>
      <c r="G17" s="106">
        <v>300000</v>
      </c>
      <c r="H17" s="104" t="s">
        <v>57</v>
      </c>
      <c r="I17" s="104" t="s">
        <v>72</v>
      </c>
      <c r="J17" s="107">
        <v>45100</v>
      </c>
    </row>
    <row r="18" spans="1:10" ht="15">
      <c r="A18" s="104" t="s">
        <v>73</v>
      </c>
      <c r="B18" s="104" t="s">
        <v>158</v>
      </c>
      <c r="C18" s="104" t="s">
        <v>87</v>
      </c>
      <c r="D18" s="104" t="s">
        <v>88</v>
      </c>
      <c r="E18" s="104" t="s">
        <v>54</v>
      </c>
      <c r="F18" s="105">
        <v>670757</v>
      </c>
      <c r="G18" s="106">
        <v>649900</v>
      </c>
      <c r="H18" s="104" t="s">
        <v>72</v>
      </c>
      <c r="I18" s="104" t="s">
        <v>72</v>
      </c>
      <c r="J18" s="107">
        <v>45091</v>
      </c>
    </row>
    <row r="19" spans="1:10" ht="15">
      <c r="A19" s="104" t="s">
        <v>73</v>
      </c>
      <c r="B19" s="104" t="s">
        <v>158</v>
      </c>
      <c r="C19" s="104" t="s">
        <v>74</v>
      </c>
      <c r="D19" s="104" t="s">
        <v>75</v>
      </c>
      <c r="E19" s="104" t="s">
        <v>79</v>
      </c>
      <c r="F19" s="105">
        <v>671372</v>
      </c>
      <c r="G19" s="106">
        <v>130000</v>
      </c>
      <c r="H19" s="104" t="s">
        <v>57</v>
      </c>
      <c r="I19" s="104" t="s">
        <v>72</v>
      </c>
      <c r="J19" s="107">
        <v>45107</v>
      </c>
    </row>
    <row r="20" spans="1:10" ht="15">
      <c r="A20" s="104" t="s">
        <v>73</v>
      </c>
      <c r="B20" s="104" t="s">
        <v>158</v>
      </c>
      <c r="C20" s="104" t="s">
        <v>74</v>
      </c>
      <c r="D20" s="104" t="s">
        <v>75</v>
      </c>
      <c r="E20" s="104" t="s">
        <v>54</v>
      </c>
      <c r="F20" s="105">
        <v>670358</v>
      </c>
      <c r="G20" s="106">
        <v>395000</v>
      </c>
      <c r="H20" s="104" t="s">
        <v>57</v>
      </c>
      <c r="I20" s="104" t="s">
        <v>72</v>
      </c>
      <c r="J20" s="107">
        <v>45078</v>
      </c>
    </row>
    <row r="21" spans="1:10" ht="15">
      <c r="A21" s="104" t="s">
        <v>73</v>
      </c>
      <c r="B21" s="104" t="s">
        <v>158</v>
      </c>
      <c r="C21" s="104" t="s">
        <v>77</v>
      </c>
      <c r="D21" s="104" t="s">
        <v>124</v>
      </c>
      <c r="E21" s="104" t="s">
        <v>54</v>
      </c>
      <c r="F21" s="105">
        <v>671422</v>
      </c>
      <c r="G21" s="106">
        <v>575000</v>
      </c>
      <c r="H21" s="104" t="s">
        <v>57</v>
      </c>
      <c r="I21" s="104" t="s">
        <v>72</v>
      </c>
      <c r="J21" s="107">
        <v>45107</v>
      </c>
    </row>
    <row r="22" spans="1:10" ht="15">
      <c r="A22" s="104" t="s">
        <v>73</v>
      </c>
      <c r="B22" s="104" t="s">
        <v>158</v>
      </c>
      <c r="C22" s="104" t="s">
        <v>74</v>
      </c>
      <c r="D22" s="104" t="s">
        <v>75</v>
      </c>
      <c r="E22" s="104" t="s">
        <v>59</v>
      </c>
      <c r="F22" s="105">
        <v>670941</v>
      </c>
      <c r="G22" s="106">
        <v>300000</v>
      </c>
      <c r="H22" s="104" t="s">
        <v>57</v>
      </c>
      <c r="I22" s="104" t="s">
        <v>72</v>
      </c>
      <c r="J22" s="107">
        <v>45097</v>
      </c>
    </row>
    <row r="23" spans="1:10" ht="15">
      <c r="A23" s="104" t="s">
        <v>73</v>
      </c>
      <c r="B23" s="104" t="s">
        <v>158</v>
      </c>
      <c r="C23" s="104" t="s">
        <v>77</v>
      </c>
      <c r="D23" s="104" t="s">
        <v>80</v>
      </c>
      <c r="E23" s="104" t="s">
        <v>54</v>
      </c>
      <c r="F23" s="105">
        <v>670399</v>
      </c>
      <c r="G23" s="106">
        <v>292000</v>
      </c>
      <c r="H23" s="104" t="s">
        <v>57</v>
      </c>
      <c r="I23" s="104" t="s">
        <v>72</v>
      </c>
      <c r="J23" s="107">
        <v>45079</v>
      </c>
    </row>
    <row r="24" spans="1:10" ht="15">
      <c r="A24" s="104" t="s">
        <v>73</v>
      </c>
      <c r="B24" s="104" t="s">
        <v>158</v>
      </c>
      <c r="C24" s="104" t="s">
        <v>77</v>
      </c>
      <c r="D24" s="104" t="s">
        <v>124</v>
      </c>
      <c r="E24" s="104" t="s">
        <v>54</v>
      </c>
      <c r="F24" s="105">
        <v>671339</v>
      </c>
      <c r="G24" s="106">
        <v>420000</v>
      </c>
      <c r="H24" s="104" t="s">
        <v>57</v>
      </c>
      <c r="I24" s="104" t="s">
        <v>72</v>
      </c>
      <c r="J24" s="107">
        <v>45106</v>
      </c>
    </row>
    <row r="25" spans="1:10" ht="15">
      <c r="A25" s="104" t="s">
        <v>58</v>
      </c>
      <c r="B25" s="104" t="s">
        <v>159</v>
      </c>
      <c r="C25" s="104" t="s">
        <v>60</v>
      </c>
      <c r="D25" s="104" t="s">
        <v>61</v>
      </c>
      <c r="E25" s="104" t="s">
        <v>79</v>
      </c>
      <c r="F25" s="105">
        <v>670776</v>
      </c>
      <c r="G25" s="106">
        <v>31000</v>
      </c>
      <c r="H25" s="104" t="s">
        <v>57</v>
      </c>
      <c r="I25" s="104" t="s">
        <v>72</v>
      </c>
      <c r="J25" s="107">
        <v>45092</v>
      </c>
    </row>
    <row r="26" spans="1:10" ht="15">
      <c r="A26" s="104" t="s">
        <v>58</v>
      </c>
      <c r="B26" s="104" t="s">
        <v>159</v>
      </c>
      <c r="C26" s="104" t="s">
        <v>60</v>
      </c>
      <c r="D26" s="104" t="s">
        <v>61</v>
      </c>
      <c r="E26" s="104" t="s">
        <v>54</v>
      </c>
      <c r="F26" s="105">
        <v>670869</v>
      </c>
      <c r="G26" s="106">
        <v>365000</v>
      </c>
      <c r="H26" s="104" t="s">
        <v>57</v>
      </c>
      <c r="I26" s="104" t="s">
        <v>72</v>
      </c>
      <c r="J26" s="107">
        <v>45093</v>
      </c>
    </row>
    <row r="27" spans="1:10" ht="15">
      <c r="A27" s="104" t="s">
        <v>58</v>
      </c>
      <c r="B27" s="104" t="s">
        <v>159</v>
      </c>
      <c r="C27" s="104" t="s">
        <v>60</v>
      </c>
      <c r="D27" s="104" t="s">
        <v>61</v>
      </c>
      <c r="E27" s="104" t="s">
        <v>54</v>
      </c>
      <c r="F27" s="105">
        <v>670586</v>
      </c>
      <c r="G27" s="106">
        <v>153000</v>
      </c>
      <c r="H27" s="104" t="s">
        <v>57</v>
      </c>
      <c r="I27" s="104" t="s">
        <v>72</v>
      </c>
      <c r="J27" s="107">
        <v>45086</v>
      </c>
    </row>
    <row r="28" spans="1:10" ht="15">
      <c r="A28" s="104" t="s">
        <v>58</v>
      </c>
      <c r="B28" s="104" t="s">
        <v>159</v>
      </c>
      <c r="C28" s="104" t="s">
        <v>65</v>
      </c>
      <c r="D28" s="104" t="s">
        <v>86</v>
      </c>
      <c r="E28" s="104" t="s">
        <v>54</v>
      </c>
      <c r="F28" s="105">
        <v>670600</v>
      </c>
      <c r="G28" s="106">
        <v>426000</v>
      </c>
      <c r="H28" s="104" t="s">
        <v>57</v>
      </c>
      <c r="I28" s="104" t="s">
        <v>72</v>
      </c>
      <c r="J28" s="107">
        <v>45086</v>
      </c>
    </row>
    <row r="29" spans="1:10" ht="15">
      <c r="A29" s="104" t="s">
        <v>58</v>
      </c>
      <c r="B29" s="104" t="s">
        <v>159</v>
      </c>
      <c r="C29" s="104" t="s">
        <v>60</v>
      </c>
      <c r="D29" s="104" t="s">
        <v>61</v>
      </c>
      <c r="E29" s="104" t="s">
        <v>54</v>
      </c>
      <c r="F29" s="105">
        <v>670919</v>
      </c>
      <c r="G29" s="106">
        <v>364000</v>
      </c>
      <c r="H29" s="104" t="s">
        <v>57</v>
      </c>
      <c r="I29" s="104" t="s">
        <v>72</v>
      </c>
      <c r="J29" s="107">
        <v>45097</v>
      </c>
    </row>
    <row r="30" spans="1:10" ht="15">
      <c r="A30" s="104" t="s">
        <v>58</v>
      </c>
      <c r="B30" s="104" t="s">
        <v>159</v>
      </c>
      <c r="C30" s="104" t="s">
        <v>93</v>
      </c>
      <c r="D30" s="104" t="s">
        <v>94</v>
      </c>
      <c r="E30" s="104" t="s">
        <v>54</v>
      </c>
      <c r="F30" s="105">
        <v>670922</v>
      </c>
      <c r="G30" s="106">
        <v>728000</v>
      </c>
      <c r="H30" s="104" t="s">
        <v>57</v>
      </c>
      <c r="I30" s="104" t="s">
        <v>72</v>
      </c>
      <c r="J30" s="107">
        <v>45097</v>
      </c>
    </row>
    <row r="31" spans="1:10" ht="15">
      <c r="A31" s="104" t="s">
        <v>58</v>
      </c>
      <c r="B31" s="104" t="s">
        <v>159</v>
      </c>
      <c r="C31" s="104" t="s">
        <v>89</v>
      </c>
      <c r="D31" s="104" t="s">
        <v>90</v>
      </c>
      <c r="E31" s="104" t="s">
        <v>59</v>
      </c>
      <c r="F31" s="105">
        <v>670862</v>
      </c>
      <c r="G31" s="106">
        <v>430000</v>
      </c>
      <c r="H31" s="104" t="s">
        <v>57</v>
      </c>
      <c r="I31" s="104" t="s">
        <v>72</v>
      </c>
      <c r="J31" s="107">
        <v>45093</v>
      </c>
    </row>
    <row r="32" spans="1:10" ht="15">
      <c r="A32" s="104" t="s">
        <v>58</v>
      </c>
      <c r="B32" s="104" t="s">
        <v>159</v>
      </c>
      <c r="C32" s="104" t="s">
        <v>67</v>
      </c>
      <c r="D32" s="104" t="s">
        <v>68</v>
      </c>
      <c r="E32" s="104" t="s">
        <v>79</v>
      </c>
      <c r="F32" s="105">
        <v>670819</v>
      </c>
      <c r="G32" s="106">
        <v>33333</v>
      </c>
      <c r="H32" s="104" t="s">
        <v>57</v>
      </c>
      <c r="I32" s="104" t="s">
        <v>72</v>
      </c>
      <c r="J32" s="107">
        <v>45093</v>
      </c>
    </row>
    <row r="33" spans="1:10" ht="15">
      <c r="A33" s="104" t="s">
        <v>58</v>
      </c>
      <c r="B33" s="104" t="s">
        <v>159</v>
      </c>
      <c r="C33" s="104" t="s">
        <v>65</v>
      </c>
      <c r="D33" s="104" t="s">
        <v>106</v>
      </c>
      <c r="E33" s="104" t="s">
        <v>79</v>
      </c>
      <c r="F33" s="105">
        <v>670708</v>
      </c>
      <c r="G33" s="106">
        <v>45000</v>
      </c>
      <c r="H33" s="104" t="s">
        <v>57</v>
      </c>
      <c r="I33" s="104" t="s">
        <v>72</v>
      </c>
      <c r="J33" s="107">
        <v>45090</v>
      </c>
    </row>
    <row r="34" spans="1:10" ht="15">
      <c r="A34" s="104" t="s">
        <v>58</v>
      </c>
      <c r="B34" s="104" t="s">
        <v>159</v>
      </c>
      <c r="C34" s="104" t="s">
        <v>60</v>
      </c>
      <c r="D34" s="104" t="s">
        <v>82</v>
      </c>
      <c r="E34" s="104" t="s">
        <v>79</v>
      </c>
      <c r="F34" s="105">
        <v>671008</v>
      </c>
      <c r="G34" s="106">
        <v>265000</v>
      </c>
      <c r="H34" s="104" t="s">
        <v>57</v>
      </c>
      <c r="I34" s="104" t="s">
        <v>72</v>
      </c>
      <c r="J34" s="107">
        <v>45098</v>
      </c>
    </row>
    <row r="35" spans="1:10" ht="15">
      <c r="A35" s="104" t="s">
        <v>58</v>
      </c>
      <c r="B35" s="104" t="s">
        <v>159</v>
      </c>
      <c r="C35" s="104" t="s">
        <v>60</v>
      </c>
      <c r="D35" s="104" t="s">
        <v>61</v>
      </c>
      <c r="E35" s="104" t="s">
        <v>59</v>
      </c>
      <c r="F35" s="105">
        <v>670317</v>
      </c>
      <c r="G35" s="106">
        <v>306308</v>
      </c>
      <c r="H35" s="104" t="s">
        <v>57</v>
      </c>
      <c r="I35" s="104" t="s">
        <v>72</v>
      </c>
      <c r="J35" s="107">
        <v>45078</v>
      </c>
    </row>
    <row r="36" spans="1:10" ht="15">
      <c r="A36" s="104" t="s">
        <v>58</v>
      </c>
      <c r="B36" s="104" t="s">
        <v>159</v>
      </c>
      <c r="C36" s="104" t="s">
        <v>60</v>
      </c>
      <c r="D36" s="104" t="s">
        <v>82</v>
      </c>
      <c r="E36" s="104" t="s">
        <v>79</v>
      </c>
      <c r="F36" s="105">
        <v>670998</v>
      </c>
      <c r="G36" s="106">
        <v>28500</v>
      </c>
      <c r="H36" s="104" t="s">
        <v>57</v>
      </c>
      <c r="I36" s="104" t="s">
        <v>72</v>
      </c>
      <c r="J36" s="107">
        <v>45098</v>
      </c>
    </row>
    <row r="37" spans="1:10" ht="15">
      <c r="A37" s="104" t="s">
        <v>58</v>
      </c>
      <c r="B37" s="104" t="s">
        <v>159</v>
      </c>
      <c r="C37" s="104" t="s">
        <v>65</v>
      </c>
      <c r="D37" s="104" t="s">
        <v>105</v>
      </c>
      <c r="E37" s="104" t="s">
        <v>79</v>
      </c>
      <c r="F37" s="105">
        <v>670691</v>
      </c>
      <c r="G37" s="106">
        <v>1596000</v>
      </c>
      <c r="H37" s="104" t="s">
        <v>57</v>
      </c>
      <c r="I37" s="104" t="s">
        <v>72</v>
      </c>
      <c r="J37" s="107">
        <v>45089</v>
      </c>
    </row>
    <row r="38" spans="1:10" ht="15">
      <c r="A38" s="104" t="s">
        <v>58</v>
      </c>
      <c r="B38" s="104" t="s">
        <v>159</v>
      </c>
      <c r="C38" s="104" t="s">
        <v>65</v>
      </c>
      <c r="D38" s="104" t="s">
        <v>66</v>
      </c>
      <c r="E38" s="104" t="s">
        <v>54</v>
      </c>
      <c r="F38" s="105">
        <v>670417</v>
      </c>
      <c r="G38" s="106">
        <v>370000</v>
      </c>
      <c r="H38" s="104" t="s">
        <v>57</v>
      </c>
      <c r="I38" s="104" t="s">
        <v>72</v>
      </c>
      <c r="J38" s="107">
        <v>45079</v>
      </c>
    </row>
    <row r="39" spans="1:10" ht="15">
      <c r="A39" s="104" t="s">
        <v>58</v>
      </c>
      <c r="B39" s="104" t="s">
        <v>159</v>
      </c>
      <c r="C39" s="104" t="s">
        <v>67</v>
      </c>
      <c r="D39" s="104" t="s">
        <v>68</v>
      </c>
      <c r="E39" s="104" t="s">
        <v>59</v>
      </c>
      <c r="F39" s="105">
        <v>671426</v>
      </c>
      <c r="G39" s="106">
        <v>360000</v>
      </c>
      <c r="H39" s="104" t="s">
        <v>57</v>
      </c>
      <c r="I39" s="104" t="s">
        <v>72</v>
      </c>
      <c r="J39" s="107">
        <v>45107</v>
      </c>
    </row>
    <row r="40" spans="1:10" ht="15">
      <c r="A40" s="104" t="s">
        <v>58</v>
      </c>
      <c r="B40" s="104" t="s">
        <v>159</v>
      </c>
      <c r="C40" s="104" t="s">
        <v>87</v>
      </c>
      <c r="D40" s="104" t="s">
        <v>92</v>
      </c>
      <c r="E40" s="104" t="s">
        <v>54</v>
      </c>
      <c r="F40" s="105">
        <v>671199</v>
      </c>
      <c r="G40" s="106">
        <v>341000</v>
      </c>
      <c r="H40" s="104" t="s">
        <v>57</v>
      </c>
      <c r="I40" s="104" t="s">
        <v>72</v>
      </c>
      <c r="J40" s="107">
        <v>45103</v>
      </c>
    </row>
    <row r="41" spans="1:10" ht="15">
      <c r="A41" s="104" t="s">
        <v>58</v>
      </c>
      <c r="B41" s="104" t="s">
        <v>159</v>
      </c>
      <c r="C41" s="104" t="s">
        <v>60</v>
      </c>
      <c r="D41" s="104" t="s">
        <v>61</v>
      </c>
      <c r="E41" s="104" t="s">
        <v>54</v>
      </c>
      <c r="F41" s="105">
        <v>671400</v>
      </c>
      <c r="G41" s="106">
        <v>425000</v>
      </c>
      <c r="H41" s="104" t="s">
        <v>57</v>
      </c>
      <c r="I41" s="104" t="s">
        <v>72</v>
      </c>
      <c r="J41" s="107">
        <v>45107</v>
      </c>
    </row>
    <row r="42" spans="1:10" ht="15">
      <c r="A42" s="104" t="s">
        <v>58</v>
      </c>
      <c r="B42" s="104" t="s">
        <v>159</v>
      </c>
      <c r="C42" s="104" t="s">
        <v>60</v>
      </c>
      <c r="D42" s="104" t="s">
        <v>82</v>
      </c>
      <c r="E42" s="104" t="s">
        <v>54</v>
      </c>
      <c r="F42" s="105">
        <v>671395</v>
      </c>
      <c r="G42" s="106">
        <v>685000</v>
      </c>
      <c r="H42" s="104" t="s">
        <v>57</v>
      </c>
      <c r="I42" s="104" t="s">
        <v>72</v>
      </c>
      <c r="J42" s="107">
        <v>45107</v>
      </c>
    </row>
    <row r="43" spans="1:10" ht="15">
      <c r="A43" s="104" t="s">
        <v>58</v>
      </c>
      <c r="B43" s="104" t="s">
        <v>159</v>
      </c>
      <c r="C43" s="104" t="s">
        <v>60</v>
      </c>
      <c r="D43" s="104" t="s">
        <v>61</v>
      </c>
      <c r="E43" s="104" t="s">
        <v>79</v>
      </c>
      <c r="F43" s="105">
        <v>671203</v>
      </c>
      <c r="G43" s="106">
        <v>165000</v>
      </c>
      <c r="H43" s="104" t="s">
        <v>57</v>
      </c>
      <c r="I43" s="104" t="s">
        <v>72</v>
      </c>
      <c r="J43" s="107">
        <v>45103</v>
      </c>
    </row>
    <row r="44" spans="1:10" ht="15">
      <c r="A44" s="104" t="s">
        <v>58</v>
      </c>
      <c r="B44" s="104" t="s">
        <v>159</v>
      </c>
      <c r="C44" s="104" t="s">
        <v>60</v>
      </c>
      <c r="D44" s="104" t="s">
        <v>61</v>
      </c>
      <c r="E44" s="104" t="s">
        <v>54</v>
      </c>
      <c r="F44" s="105">
        <v>671229</v>
      </c>
      <c r="G44" s="106">
        <v>492000</v>
      </c>
      <c r="H44" s="104" t="s">
        <v>57</v>
      </c>
      <c r="I44" s="104" t="s">
        <v>72</v>
      </c>
      <c r="J44" s="107">
        <v>45104</v>
      </c>
    </row>
    <row r="45" spans="1:10" ht="15">
      <c r="A45" s="104" t="s">
        <v>58</v>
      </c>
      <c r="B45" s="104" t="s">
        <v>159</v>
      </c>
      <c r="C45" s="104" t="s">
        <v>60</v>
      </c>
      <c r="D45" s="104" t="s">
        <v>82</v>
      </c>
      <c r="E45" s="104" t="s">
        <v>79</v>
      </c>
      <c r="F45" s="105">
        <v>671389</v>
      </c>
      <c r="G45" s="106">
        <v>20000</v>
      </c>
      <c r="H45" s="104" t="s">
        <v>57</v>
      </c>
      <c r="I45" s="104" t="s">
        <v>72</v>
      </c>
      <c r="J45" s="107">
        <v>45107</v>
      </c>
    </row>
    <row r="46" spans="1:10" ht="15">
      <c r="A46" s="104" t="s">
        <v>58</v>
      </c>
      <c r="B46" s="104" t="s">
        <v>159</v>
      </c>
      <c r="C46" s="104" t="s">
        <v>65</v>
      </c>
      <c r="D46" s="104" t="s">
        <v>105</v>
      </c>
      <c r="E46" s="104" t="s">
        <v>54</v>
      </c>
      <c r="F46" s="105">
        <v>671382</v>
      </c>
      <c r="G46" s="106">
        <v>500000</v>
      </c>
      <c r="H46" s="104" t="s">
        <v>57</v>
      </c>
      <c r="I46" s="104" t="s">
        <v>72</v>
      </c>
      <c r="J46" s="107">
        <v>45107</v>
      </c>
    </row>
    <row r="47" spans="1:10" ht="15">
      <c r="A47" s="104" t="s">
        <v>58</v>
      </c>
      <c r="B47" s="104" t="s">
        <v>159</v>
      </c>
      <c r="C47" s="104" t="s">
        <v>67</v>
      </c>
      <c r="D47" s="104" t="s">
        <v>68</v>
      </c>
      <c r="E47" s="104" t="s">
        <v>79</v>
      </c>
      <c r="F47" s="105">
        <v>670381</v>
      </c>
      <c r="G47" s="106">
        <v>22500</v>
      </c>
      <c r="H47" s="104" t="s">
        <v>57</v>
      </c>
      <c r="I47" s="104" t="s">
        <v>72</v>
      </c>
      <c r="J47" s="107">
        <v>45079</v>
      </c>
    </row>
    <row r="48" spans="1:10" ht="15">
      <c r="A48" s="104" t="s">
        <v>58</v>
      </c>
      <c r="B48" s="104" t="s">
        <v>159</v>
      </c>
      <c r="C48" s="104" t="s">
        <v>60</v>
      </c>
      <c r="D48" s="104" t="s">
        <v>61</v>
      </c>
      <c r="E48" s="104" t="s">
        <v>79</v>
      </c>
      <c r="F48" s="105">
        <v>670396</v>
      </c>
      <c r="G48" s="106">
        <v>35000</v>
      </c>
      <c r="H48" s="104" t="s">
        <v>57</v>
      </c>
      <c r="I48" s="104" t="s">
        <v>72</v>
      </c>
      <c r="J48" s="107">
        <v>45079</v>
      </c>
    </row>
    <row r="49" spans="1:10" ht="15">
      <c r="A49" s="104" t="s">
        <v>58</v>
      </c>
      <c r="B49" s="104" t="s">
        <v>159</v>
      </c>
      <c r="C49" s="104" t="s">
        <v>93</v>
      </c>
      <c r="D49" s="104" t="s">
        <v>94</v>
      </c>
      <c r="E49" s="104" t="s">
        <v>54</v>
      </c>
      <c r="F49" s="105">
        <v>670537</v>
      </c>
      <c r="G49" s="106">
        <v>660000</v>
      </c>
      <c r="H49" s="104" t="s">
        <v>57</v>
      </c>
      <c r="I49" s="104" t="s">
        <v>72</v>
      </c>
      <c r="J49" s="107">
        <v>45084</v>
      </c>
    </row>
    <row r="50" spans="1:10" ht="15">
      <c r="A50" s="104" t="s">
        <v>58</v>
      </c>
      <c r="B50" s="104" t="s">
        <v>159</v>
      </c>
      <c r="C50" s="104" t="s">
        <v>60</v>
      </c>
      <c r="D50" s="104" t="s">
        <v>82</v>
      </c>
      <c r="E50" s="104" t="s">
        <v>79</v>
      </c>
      <c r="F50" s="105">
        <v>670402</v>
      </c>
      <c r="G50" s="106">
        <v>159000</v>
      </c>
      <c r="H50" s="104" t="s">
        <v>57</v>
      </c>
      <c r="I50" s="104" t="s">
        <v>72</v>
      </c>
      <c r="J50" s="107">
        <v>45079</v>
      </c>
    </row>
    <row r="51" spans="1:10" ht="15">
      <c r="A51" s="104" t="s">
        <v>58</v>
      </c>
      <c r="B51" s="104" t="s">
        <v>159</v>
      </c>
      <c r="C51" s="104" t="s">
        <v>60</v>
      </c>
      <c r="D51" s="104" t="s">
        <v>61</v>
      </c>
      <c r="E51" s="104" t="s">
        <v>54</v>
      </c>
      <c r="F51" s="105">
        <v>670581</v>
      </c>
      <c r="G51" s="106">
        <v>510000</v>
      </c>
      <c r="H51" s="104" t="s">
        <v>57</v>
      </c>
      <c r="I51" s="104" t="s">
        <v>72</v>
      </c>
      <c r="J51" s="107">
        <v>45086</v>
      </c>
    </row>
    <row r="52" spans="1:10" ht="15">
      <c r="A52" s="104" t="s">
        <v>58</v>
      </c>
      <c r="B52" s="104" t="s">
        <v>159</v>
      </c>
      <c r="C52" s="104" t="s">
        <v>60</v>
      </c>
      <c r="D52" s="104" t="s">
        <v>82</v>
      </c>
      <c r="E52" s="104" t="s">
        <v>79</v>
      </c>
      <c r="F52" s="105">
        <v>671323</v>
      </c>
      <c r="G52" s="106">
        <v>220000</v>
      </c>
      <c r="H52" s="104" t="s">
        <v>57</v>
      </c>
      <c r="I52" s="104" t="s">
        <v>72</v>
      </c>
      <c r="J52" s="107">
        <v>45106</v>
      </c>
    </row>
    <row r="53" spans="1:10" ht="15">
      <c r="A53" s="104" t="s">
        <v>58</v>
      </c>
      <c r="B53" s="104" t="s">
        <v>159</v>
      </c>
      <c r="C53" s="104" t="s">
        <v>65</v>
      </c>
      <c r="D53" s="104" t="s">
        <v>86</v>
      </c>
      <c r="E53" s="104" t="s">
        <v>54</v>
      </c>
      <c r="F53" s="105">
        <v>670480</v>
      </c>
      <c r="G53" s="106">
        <v>210000</v>
      </c>
      <c r="H53" s="104" t="s">
        <v>57</v>
      </c>
      <c r="I53" s="104" t="s">
        <v>72</v>
      </c>
      <c r="J53" s="107">
        <v>45083</v>
      </c>
    </row>
    <row r="54" spans="1:10" ht="15">
      <c r="A54" s="104" t="s">
        <v>58</v>
      </c>
      <c r="B54" s="104" t="s">
        <v>159</v>
      </c>
      <c r="C54" s="104" t="s">
        <v>89</v>
      </c>
      <c r="D54" s="104" t="s">
        <v>90</v>
      </c>
      <c r="E54" s="104" t="s">
        <v>54</v>
      </c>
      <c r="F54" s="105">
        <v>670516</v>
      </c>
      <c r="G54" s="106">
        <v>350000</v>
      </c>
      <c r="H54" s="104" t="s">
        <v>57</v>
      </c>
      <c r="I54" s="104" t="s">
        <v>72</v>
      </c>
      <c r="J54" s="107">
        <v>45084</v>
      </c>
    </row>
    <row r="55" spans="1:10" ht="15">
      <c r="A55" s="104" t="s">
        <v>58</v>
      </c>
      <c r="B55" s="104" t="s">
        <v>159</v>
      </c>
      <c r="C55" s="104" t="s">
        <v>60</v>
      </c>
      <c r="D55" s="104" t="s">
        <v>61</v>
      </c>
      <c r="E55" s="104" t="s">
        <v>54</v>
      </c>
      <c r="F55" s="105">
        <v>670351</v>
      </c>
      <c r="G55" s="106">
        <v>600000</v>
      </c>
      <c r="H55" s="104" t="s">
        <v>57</v>
      </c>
      <c r="I55" s="104" t="s">
        <v>72</v>
      </c>
      <c r="J55" s="107">
        <v>45078</v>
      </c>
    </row>
    <row r="56" spans="1:10" ht="15">
      <c r="A56" s="104" t="s">
        <v>58</v>
      </c>
      <c r="B56" s="104" t="s">
        <v>159</v>
      </c>
      <c r="C56" s="104" t="s">
        <v>60</v>
      </c>
      <c r="D56" s="104" t="s">
        <v>82</v>
      </c>
      <c r="E56" s="104" t="s">
        <v>79</v>
      </c>
      <c r="F56" s="105">
        <v>670518</v>
      </c>
      <c r="G56" s="106">
        <v>50000</v>
      </c>
      <c r="H56" s="104" t="s">
        <v>57</v>
      </c>
      <c r="I56" s="104" t="s">
        <v>72</v>
      </c>
      <c r="J56" s="107">
        <v>45084</v>
      </c>
    </row>
    <row r="57" spans="1:10" ht="15">
      <c r="A57" s="104" t="s">
        <v>58</v>
      </c>
      <c r="B57" s="104" t="s">
        <v>159</v>
      </c>
      <c r="C57" s="104" t="s">
        <v>67</v>
      </c>
      <c r="D57" s="104" t="s">
        <v>68</v>
      </c>
      <c r="E57" s="104" t="s">
        <v>54</v>
      </c>
      <c r="F57" s="105">
        <v>670333</v>
      </c>
      <c r="G57" s="106">
        <v>410000</v>
      </c>
      <c r="H57" s="104" t="s">
        <v>57</v>
      </c>
      <c r="I57" s="104" t="s">
        <v>72</v>
      </c>
      <c r="J57" s="107">
        <v>45078</v>
      </c>
    </row>
    <row r="58" spans="1:10" ht="15">
      <c r="A58" s="104" t="s">
        <v>58</v>
      </c>
      <c r="B58" s="104" t="s">
        <v>159</v>
      </c>
      <c r="C58" s="104" t="s">
        <v>65</v>
      </c>
      <c r="D58" s="104" t="s">
        <v>66</v>
      </c>
      <c r="E58" s="104" t="s">
        <v>54</v>
      </c>
      <c r="F58" s="105">
        <v>670328</v>
      </c>
      <c r="G58" s="106">
        <v>390000</v>
      </c>
      <c r="H58" s="104" t="s">
        <v>57</v>
      </c>
      <c r="I58" s="104" t="s">
        <v>72</v>
      </c>
      <c r="J58" s="107">
        <v>45078</v>
      </c>
    </row>
    <row r="59" spans="1:10" ht="15">
      <c r="A59" s="104" t="s">
        <v>58</v>
      </c>
      <c r="B59" s="104" t="s">
        <v>159</v>
      </c>
      <c r="C59" s="104" t="s">
        <v>65</v>
      </c>
      <c r="D59" s="104" t="s">
        <v>86</v>
      </c>
      <c r="E59" s="104" t="s">
        <v>54</v>
      </c>
      <c r="F59" s="105">
        <v>670526</v>
      </c>
      <c r="G59" s="106">
        <v>339000</v>
      </c>
      <c r="H59" s="104" t="s">
        <v>57</v>
      </c>
      <c r="I59" s="104" t="s">
        <v>72</v>
      </c>
      <c r="J59" s="107">
        <v>45084</v>
      </c>
    </row>
    <row r="60" spans="1:10" ht="15">
      <c r="A60" s="104" t="s">
        <v>58</v>
      </c>
      <c r="B60" s="104" t="s">
        <v>159</v>
      </c>
      <c r="C60" s="104" t="s">
        <v>87</v>
      </c>
      <c r="D60" s="104" t="s">
        <v>92</v>
      </c>
      <c r="E60" s="104" t="s">
        <v>54</v>
      </c>
      <c r="F60" s="105">
        <v>670533</v>
      </c>
      <c r="G60" s="106">
        <v>495000</v>
      </c>
      <c r="H60" s="104" t="s">
        <v>57</v>
      </c>
      <c r="I60" s="104" t="s">
        <v>72</v>
      </c>
      <c r="J60" s="107">
        <v>45084</v>
      </c>
    </row>
    <row r="61" spans="1:10" ht="15">
      <c r="A61" s="104" t="s">
        <v>98</v>
      </c>
      <c r="B61" s="104" t="s">
        <v>160</v>
      </c>
      <c r="C61" s="104" t="s">
        <v>69</v>
      </c>
      <c r="D61" s="104" t="s">
        <v>99</v>
      </c>
      <c r="E61" s="104" t="s">
        <v>79</v>
      </c>
      <c r="F61" s="105">
        <v>670765</v>
      </c>
      <c r="G61" s="106">
        <v>115000</v>
      </c>
      <c r="H61" s="104" t="s">
        <v>57</v>
      </c>
      <c r="I61" s="104" t="s">
        <v>72</v>
      </c>
      <c r="J61" s="107">
        <v>45091</v>
      </c>
    </row>
    <row r="62" spans="1:10" ht="15">
      <c r="A62" s="104" t="s">
        <v>98</v>
      </c>
      <c r="B62" s="104" t="s">
        <v>160</v>
      </c>
      <c r="C62" s="104" t="s">
        <v>69</v>
      </c>
      <c r="D62" s="104" t="s">
        <v>99</v>
      </c>
      <c r="E62" s="104" t="s">
        <v>54</v>
      </c>
      <c r="F62" s="105">
        <v>670646</v>
      </c>
      <c r="G62" s="106">
        <v>365000</v>
      </c>
      <c r="H62" s="104" t="s">
        <v>57</v>
      </c>
      <c r="I62" s="104" t="s">
        <v>72</v>
      </c>
      <c r="J62" s="107">
        <v>45086</v>
      </c>
    </row>
    <row r="63" spans="1:10" ht="15">
      <c r="A63" s="104" t="s">
        <v>98</v>
      </c>
      <c r="B63" s="104" t="s">
        <v>160</v>
      </c>
      <c r="C63" s="104" t="s">
        <v>69</v>
      </c>
      <c r="D63" s="104" t="s">
        <v>100</v>
      </c>
      <c r="E63" s="104" t="s">
        <v>54</v>
      </c>
      <c r="F63" s="105">
        <v>670640</v>
      </c>
      <c r="G63" s="106">
        <v>540000</v>
      </c>
      <c r="H63" s="104" t="s">
        <v>57</v>
      </c>
      <c r="I63" s="104" t="s">
        <v>72</v>
      </c>
      <c r="J63" s="107">
        <v>45086</v>
      </c>
    </row>
    <row r="64" spans="1:10" ht="15">
      <c r="A64" s="104" t="s">
        <v>98</v>
      </c>
      <c r="B64" s="104" t="s">
        <v>160</v>
      </c>
      <c r="C64" s="104" t="s">
        <v>69</v>
      </c>
      <c r="D64" s="104" t="s">
        <v>99</v>
      </c>
      <c r="E64" s="104" t="s">
        <v>54</v>
      </c>
      <c r="F64" s="105">
        <v>670617</v>
      </c>
      <c r="G64" s="106">
        <v>313000</v>
      </c>
      <c r="H64" s="104" t="s">
        <v>57</v>
      </c>
      <c r="I64" s="104" t="s">
        <v>72</v>
      </c>
      <c r="J64" s="107">
        <v>45086</v>
      </c>
    </row>
    <row r="65" spans="1:10" ht="15">
      <c r="A65" s="104" t="s">
        <v>98</v>
      </c>
      <c r="B65" s="104" t="s">
        <v>160</v>
      </c>
      <c r="C65" s="104" t="s">
        <v>69</v>
      </c>
      <c r="D65" s="104" t="s">
        <v>99</v>
      </c>
      <c r="E65" s="104" t="s">
        <v>54</v>
      </c>
      <c r="F65" s="105">
        <v>670728</v>
      </c>
      <c r="G65" s="106">
        <v>875000</v>
      </c>
      <c r="H65" s="104" t="s">
        <v>57</v>
      </c>
      <c r="I65" s="104" t="s">
        <v>72</v>
      </c>
      <c r="J65" s="107">
        <v>45090</v>
      </c>
    </row>
    <row r="66" spans="1:10" ht="15">
      <c r="A66" s="104" t="s">
        <v>110</v>
      </c>
      <c r="B66" s="104" t="s">
        <v>161</v>
      </c>
      <c r="C66" s="104" t="s">
        <v>74</v>
      </c>
      <c r="D66" s="104" t="s">
        <v>111</v>
      </c>
      <c r="E66" s="104" t="s">
        <v>79</v>
      </c>
      <c r="F66" s="105">
        <v>670793</v>
      </c>
      <c r="G66" s="106">
        <v>32500</v>
      </c>
      <c r="H66" s="104" t="s">
        <v>57</v>
      </c>
      <c r="I66" s="104" t="s">
        <v>72</v>
      </c>
      <c r="J66" s="107">
        <v>45092</v>
      </c>
    </row>
    <row r="67" spans="1:10" ht="15">
      <c r="A67" s="104" t="s">
        <v>62</v>
      </c>
      <c r="B67" s="104" t="s">
        <v>162</v>
      </c>
      <c r="C67" s="104" t="s">
        <v>77</v>
      </c>
      <c r="D67" s="104" t="s">
        <v>101</v>
      </c>
      <c r="E67" s="104" t="s">
        <v>54</v>
      </c>
      <c r="F67" s="105">
        <v>671206</v>
      </c>
      <c r="G67" s="106">
        <v>215000</v>
      </c>
      <c r="H67" s="104" t="s">
        <v>57</v>
      </c>
      <c r="I67" s="104" t="s">
        <v>72</v>
      </c>
      <c r="J67" s="107">
        <v>45103</v>
      </c>
    </row>
    <row r="68" spans="1:10" ht="15">
      <c r="A68" s="104" t="s">
        <v>62</v>
      </c>
      <c r="B68" s="104" t="s">
        <v>162</v>
      </c>
      <c r="C68" s="104" t="s">
        <v>63</v>
      </c>
      <c r="D68" s="104" t="s">
        <v>64</v>
      </c>
      <c r="E68" s="104" t="s">
        <v>59</v>
      </c>
      <c r="F68" s="105">
        <v>670324</v>
      </c>
      <c r="G68" s="106">
        <v>140000</v>
      </c>
      <c r="H68" s="104" t="s">
        <v>57</v>
      </c>
      <c r="I68" s="104" t="s">
        <v>72</v>
      </c>
      <c r="J68" s="107">
        <v>45078</v>
      </c>
    </row>
    <row r="69" spans="1:10" ht="15">
      <c r="A69" s="104" t="s">
        <v>62</v>
      </c>
      <c r="B69" s="104" t="s">
        <v>162</v>
      </c>
      <c r="C69" s="104" t="s">
        <v>77</v>
      </c>
      <c r="D69" s="104" t="s">
        <v>100</v>
      </c>
      <c r="E69" s="104" t="s">
        <v>79</v>
      </c>
      <c r="F69" s="105">
        <v>671144</v>
      </c>
      <c r="G69" s="106">
        <v>60000</v>
      </c>
      <c r="H69" s="104" t="s">
        <v>57</v>
      </c>
      <c r="I69" s="104" t="s">
        <v>72</v>
      </c>
      <c r="J69" s="107">
        <v>45103</v>
      </c>
    </row>
    <row r="70" spans="1:10" ht="15">
      <c r="A70" s="104" t="s">
        <v>62</v>
      </c>
      <c r="B70" s="104" t="s">
        <v>162</v>
      </c>
      <c r="C70" s="104" t="s">
        <v>96</v>
      </c>
      <c r="D70" s="104" t="s">
        <v>100</v>
      </c>
      <c r="E70" s="104" t="s">
        <v>79</v>
      </c>
      <c r="F70" s="105">
        <v>671369</v>
      </c>
      <c r="G70" s="106">
        <v>19500</v>
      </c>
      <c r="H70" s="104" t="s">
        <v>57</v>
      </c>
      <c r="I70" s="104" t="s">
        <v>72</v>
      </c>
      <c r="J70" s="107">
        <v>45107</v>
      </c>
    </row>
    <row r="71" spans="1:10" ht="15">
      <c r="A71" s="104" t="s">
        <v>62</v>
      </c>
      <c r="B71" s="104" t="s">
        <v>162</v>
      </c>
      <c r="C71" s="104" t="s">
        <v>107</v>
      </c>
      <c r="D71" s="104" t="s">
        <v>123</v>
      </c>
      <c r="E71" s="104" t="s">
        <v>79</v>
      </c>
      <c r="F71" s="105">
        <v>671251</v>
      </c>
      <c r="G71" s="106">
        <v>135000</v>
      </c>
      <c r="H71" s="104" t="s">
        <v>57</v>
      </c>
      <c r="I71" s="104" t="s">
        <v>72</v>
      </c>
      <c r="J71" s="107">
        <v>45104</v>
      </c>
    </row>
    <row r="72" spans="1:10" ht="15">
      <c r="A72" s="104" t="s">
        <v>62</v>
      </c>
      <c r="B72" s="104" t="s">
        <v>162</v>
      </c>
      <c r="C72" s="104" t="s">
        <v>55</v>
      </c>
      <c r="D72" s="104" t="s">
        <v>76</v>
      </c>
      <c r="E72" s="104" t="s">
        <v>59</v>
      </c>
      <c r="F72" s="105">
        <v>670592</v>
      </c>
      <c r="G72" s="106">
        <v>310000</v>
      </c>
      <c r="H72" s="104" t="s">
        <v>57</v>
      </c>
      <c r="I72" s="104" t="s">
        <v>72</v>
      </c>
      <c r="J72" s="107">
        <v>45086</v>
      </c>
    </row>
    <row r="73" spans="1:10" ht="15">
      <c r="A73" s="104" t="s">
        <v>62</v>
      </c>
      <c r="B73" s="104" t="s">
        <v>162</v>
      </c>
      <c r="C73" s="104" t="s">
        <v>63</v>
      </c>
      <c r="D73" s="104" t="s">
        <v>64</v>
      </c>
      <c r="E73" s="104" t="s">
        <v>54</v>
      </c>
      <c r="F73" s="105">
        <v>671254</v>
      </c>
      <c r="G73" s="106">
        <v>378000</v>
      </c>
      <c r="H73" s="104" t="s">
        <v>57</v>
      </c>
      <c r="I73" s="104" t="s">
        <v>72</v>
      </c>
      <c r="J73" s="107">
        <v>45104</v>
      </c>
    </row>
    <row r="74" spans="1:10" ht="15">
      <c r="A74" s="104" t="s">
        <v>62</v>
      </c>
      <c r="B74" s="104" t="s">
        <v>162</v>
      </c>
      <c r="C74" s="104" t="s">
        <v>77</v>
      </c>
      <c r="D74" s="104" t="s">
        <v>95</v>
      </c>
      <c r="E74" s="104" t="s">
        <v>54</v>
      </c>
      <c r="F74" s="105">
        <v>670583</v>
      </c>
      <c r="G74" s="106">
        <v>350000</v>
      </c>
      <c r="H74" s="104" t="s">
        <v>57</v>
      </c>
      <c r="I74" s="104" t="s">
        <v>72</v>
      </c>
      <c r="J74" s="107">
        <v>45086</v>
      </c>
    </row>
    <row r="75" spans="1:10" ht="15">
      <c r="A75" s="104" t="s">
        <v>62</v>
      </c>
      <c r="B75" s="104" t="s">
        <v>162</v>
      </c>
      <c r="C75" s="104" t="s">
        <v>60</v>
      </c>
      <c r="D75" s="104" t="s">
        <v>84</v>
      </c>
      <c r="E75" s="104" t="s">
        <v>79</v>
      </c>
      <c r="F75" s="105">
        <v>671263</v>
      </c>
      <c r="G75" s="106">
        <v>165000</v>
      </c>
      <c r="H75" s="104" t="s">
        <v>57</v>
      </c>
      <c r="I75" s="104" t="s">
        <v>72</v>
      </c>
      <c r="J75" s="107">
        <v>45104</v>
      </c>
    </row>
    <row r="76" spans="1:10" ht="15">
      <c r="A76" s="104" t="s">
        <v>62</v>
      </c>
      <c r="B76" s="104" t="s">
        <v>162</v>
      </c>
      <c r="C76" s="104" t="s">
        <v>77</v>
      </c>
      <c r="D76" s="104" t="s">
        <v>101</v>
      </c>
      <c r="E76" s="104" t="s">
        <v>54</v>
      </c>
      <c r="F76" s="105">
        <v>671151</v>
      </c>
      <c r="G76" s="106">
        <v>85000</v>
      </c>
      <c r="H76" s="104" t="s">
        <v>57</v>
      </c>
      <c r="I76" s="104" t="s">
        <v>72</v>
      </c>
      <c r="J76" s="107">
        <v>45103</v>
      </c>
    </row>
    <row r="77" spans="1:10" ht="15">
      <c r="A77" s="104" t="s">
        <v>62</v>
      </c>
      <c r="B77" s="104" t="s">
        <v>162</v>
      </c>
      <c r="C77" s="104" t="s">
        <v>55</v>
      </c>
      <c r="D77" s="104" t="s">
        <v>76</v>
      </c>
      <c r="E77" s="104" t="s">
        <v>54</v>
      </c>
      <c r="F77" s="105">
        <v>671405</v>
      </c>
      <c r="G77" s="106">
        <v>245000</v>
      </c>
      <c r="H77" s="104" t="s">
        <v>57</v>
      </c>
      <c r="I77" s="104" t="s">
        <v>72</v>
      </c>
      <c r="J77" s="107">
        <v>45107</v>
      </c>
    </row>
    <row r="78" spans="1:10" ht="15">
      <c r="A78" s="104" t="s">
        <v>62</v>
      </c>
      <c r="B78" s="104" t="s">
        <v>162</v>
      </c>
      <c r="C78" s="104" t="s">
        <v>60</v>
      </c>
      <c r="D78" s="104" t="s">
        <v>84</v>
      </c>
      <c r="E78" s="104" t="s">
        <v>125</v>
      </c>
      <c r="F78" s="105">
        <v>671394</v>
      </c>
      <c r="G78" s="106">
        <v>400000</v>
      </c>
      <c r="H78" s="104" t="s">
        <v>57</v>
      </c>
      <c r="I78" s="104" t="s">
        <v>72</v>
      </c>
      <c r="J78" s="107">
        <v>45107</v>
      </c>
    </row>
    <row r="79" spans="1:10" ht="15">
      <c r="A79" s="104" t="s">
        <v>62</v>
      </c>
      <c r="B79" s="104" t="s">
        <v>162</v>
      </c>
      <c r="C79" s="104" t="s">
        <v>55</v>
      </c>
      <c r="D79" s="104" t="s">
        <v>76</v>
      </c>
      <c r="E79" s="104" t="s">
        <v>54</v>
      </c>
      <c r="F79" s="105">
        <v>670545</v>
      </c>
      <c r="G79" s="106">
        <v>700000</v>
      </c>
      <c r="H79" s="104" t="s">
        <v>57</v>
      </c>
      <c r="I79" s="104" t="s">
        <v>72</v>
      </c>
      <c r="J79" s="107">
        <v>45085</v>
      </c>
    </row>
    <row r="80" spans="1:10" ht="15">
      <c r="A80" s="104" t="s">
        <v>62</v>
      </c>
      <c r="B80" s="104" t="s">
        <v>162</v>
      </c>
      <c r="C80" s="104" t="s">
        <v>55</v>
      </c>
      <c r="D80" s="104" t="s">
        <v>76</v>
      </c>
      <c r="E80" s="104" t="s">
        <v>54</v>
      </c>
      <c r="F80" s="105">
        <v>670620</v>
      </c>
      <c r="G80" s="106">
        <v>700000</v>
      </c>
      <c r="H80" s="104" t="s">
        <v>57</v>
      </c>
      <c r="I80" s="104" t="s">
        <v>72</v>
      </c>
      <c r="J80" s="107">
        <v>45086</v>
      </c>
    </row>
    <row r="81" spans="1:10" ht="15">
      <c r="A81" s="104" t="s">
        <v>62</v>
      </c>
      <c r="B81" s="104" t="s">
        <v>162</v>
      </c>
      <c r="C81" s="104" t="s">
        <v>60</v>
      </c>
      <c r="D81" s="104" t="s">
        <v>112</v>
      </c>
      <c r="E81" s="104" t="s">
        <v>54</v>
      </c>
      <c r="F81" s="105">
        <v>670912</v>
      </c>
      <c r="G81" s="106">
        <v>378000</v>
      </c>
      <c r="H81" s="104" t="s">
        <v>57</v>
      </c>
      <c r="I81" s="104" t="s">
        <v>72</v>
      </c>
      <c r="J81" s="107">
        <v>45097</v>
      </c>
    </row>
    <row r="82" spans="1:10" ht="15">
      <c r="A82" s="104" t="s">
        <v>62</v>
      </c>
      <c r="B82" s="104" t="s">
        <v>162</v>
      </c>
      <c r="C82" s="104" t="s">
        <v>77</v>
      </c>
      <c r="D82" s="104" t="s">
        <v>95</v>
      </c>
      <c r="E82" s="104" t="s">
        <v>54</v>
      </c>
      <c r="F82" s="105">
        <v>671241</v>
      </c>
      <c r="G82" s="106">
        <v>490000</v>
      </c>
      <c r="H82" s="104" t="s">
        <v>57</v>
      </c>
      <c r="I82" s="104" t="s">
        <v>72</v>
      </c>
      <c r="J82" s="107">
        <v>45104</v>
      </c>
    </row>
    <row r="83" spans="1:10" ht="15">
      <c r="A83" s="104" t="s">
        <v>62</v>
      </c>
      <c r="B83" s="104" t="s">
        <v>162</v>
      </c>
      <c r="C83" s="104" t="s">
        <v>60</v>
      </c>
      <c r="D83" s="104" t="s">
        <v>84</v>
      </c>
      <c r="E83" s="104" t="s">
        <v>54</v>
      </c>
      <c r="F83" s="105">
        <v>671208</v>
      </c>
      <c r="G83" s="106">
        <v>500000</v>
      </c>
      <c r="H83" s="104" t="s">
        <v>57</v>
      </c>
      <c r="I83" s="104" t="s">
        <v>72</v>
      </c>
      <c r="J83" s="107">
        <v>45103</v>
      </c>
    </row>
    <row r="84" spans="1:10" ht="15">
      <c r="A84" s="104" t="s">
        <v>62</v>
      </c>
      <c r="B84" s="104" t="s">
        <v>162</v>
      </c>
      <c r="C84" s="104" t="s">
        <v>60</v>
      </c>
      <c r="D84" s="104" t="s">
        <v>112</v>
      </c>
      <c r="E84" s="104" t="s">
        <v>54</v>
      </c>
      <c r="F84" s="105">
        <v>671227</v>
      </c>
      <c r="G84" s="106">
        <v>198000</v>
      </c>
      <c r="H84" s="104" t="s">
        <v>57</v>
      </c>
      <c r="I84" s="104" t="s">
        <v>72</v>
      </c>
      <c r="J84" s="107">
        <v>45104</v>
      </c>
    </row>
    <row r="85" spans="1:10" ht="15">
      <c r="A85" s="104" t="s">
        <v>62</v>
      </c>
      <c r="B85" s="104" t="s">
        <v>162</v>
      </c>
      <c r="C85" s="104" t="s">
        <v>55</v>
      </c>
      <c r="D85" s="104" t="s">
        <v>76</v>
      </c>
      <c r="E85" s="104" t="s">
        <v>54</v>
      </c>
      <c r="F85" s="105">
        <v>670483</v>
      </c>
      <c r="G85" s="106">
        <v>395000</v>
      </c>
      <c r="H85" s="104" t="s">
        <v>72</v>
      </c>
      <c r="I85" s="104" t="s">
        <v>72</v>
      </c>
      <c r="J85" s="107">
        <v>45083</v>
      </c>
    </row>
    <row r="86" spans="1:10" ht="15">
      <c r="A86" s="104" t="s">
        <v>62</v>
      </c>
      <c r="B86" s="104" t="s">
        <v>162</v>
      </c>
      <c r="C86" s="104" t="s">
        <v>77</v>
      </c>
      <c r="D86" s="104" t="s">
        <v>101</v>
      </c>
      <c r="E86" s="104" t="s">
        <v>54</v>
      </c>
      <c r="F86" s="105">
        <v>671312</v>
      </c>
      <c r="G86" s="106">
        <v>328000</v>
      </c>
      <c r="H86" s="104" t="s">
        <v>57</v>
      </c>
      <c r="I86" s="104" t="s">
        <v>72</v>
      </c>
      <c r="J86" s="107">
        <v>45105</v>
      </c>
    </row>
    <row r="87" spans="1:10" ht="15">
      <c r="A87" s="104" t="s">
        <v>62</v>
      </c>
      <c r="B87" s="104" t="s">
        <v>162</v>
      </c>
      <c r="C87" s="104" t="s">
        <v>77</v>
      </c>
      <c r="D87" s="104" t="s">
        <v>85</v>
      </c>
      <c r="E87" s="104" t="s">
        <v>54</v>
      </c>
      <c r="F87" s="105">
        <v>670463</v>
      </c>
      <c r="G87" s="106">
        <v>120000</v>
      </c>
      <c r="H87" s="104" t="s">
        <v>57</v>
      </c>
      <c r="I87" s="104" t="s">
        <v>72</v>
      </c>
      <c r="J87" s="107">
        <v>45082</v>
      </c>
    </row>
    <row r="88" spans="1:10" ht="15">
      <c r="A88" s="104" t="s">
        <v>62</v>
      </c>
      <c r="B88" s="104" t="s">
        <v>162</v>
      </c>
      <c r="C88" s="104" t="s">
        <v>55</v>
      </c>
      <c r="D88" s="104" t="s">
        <v>76</v>
      </c>
      <c r="E88" s="104" t="s">
        <v>54</v>
      </c>
      <c r="F88" s="105">
        <v>670374</v>
      </c>
      <c r="G88" s="106">
        <v>389000</v>
      </c>
      <c r="H88" s="104" t="s">
        <v>57</v>
      </c>
      <c r="I88" s="104" t="s">
        <v>72</v>
      </c>
      <c r="J88" s="107">
        <v>45079</v>
      </c>
    </row>
    <row r="89" spans="1:10" ht="15">
      <c r="A89" s="104" t="s">
        <v>62</v>
      </c>
      <c r="B89" s="104" t="s">
        <v>162</v>
      </c>
      <c r="C89" s="104" t="s">
        <v>55</v>
      </c>
      <c r="D89" s="104" t="s">
        <v>76</v>
      </c>
      <c r="E89" s="104" t="s">
        <v>54</v>
      </c>
      <c r="F89" s="105">
        <v>670439</v>
      </c>
      <c r="G89" s="106">
        <v>147000</v>
      </c>
      <c r="H89" s="104" t="s">
        <v>57</v>
      </c>
      <c r="I89" s="104" t="s">
        <v>72</v>
      </c>
      <c r="J89" s="107">
        <v>45082</v>
      </c>
    </row>
    <row r="90" spans="1:10" ht="15">
      <c r="A90" s="104" t="s">
        <v>62</v>
      </c>
      <c r="B90" s="104" t="s">
        <v>162</v>
      </c>
      <c r="C90" s="104" t="s">
        <v>60</v>
      </c>
      <c r="D90" s="104" t="s">
        <v>84</v>
      </c>
      <c r="E90" s="104" t="s">
        <v>79</v>
      </c>
      <c r="F90" s="105">
        <v>670430</v>
      </c>
      <c r="G90" s="106">
        <v>52500</v>
      </c>
      <c r="H90" s="104" t="s">
        <v>57</v>
      </c>
      <c r="I90" s="104" t="s">
        <v>72</v>
      </c>
      <c r="J90" s="107">
        <v>45082</v>
      </c>
    </row>
    <row r="91" spans="1:10" ht="15">
      <c r="A91" s="104" t="s">
        <v>62</v>
      </c>
      <c r="B91" s="104" t="s">
        <v>162</v>
      </c>
      <c r="C91" s="104" t="s">
        <v>77</v>
      </c>
      <c r="D91" s="104" t="s">
        <v>78</v>
      </c>
      <c r="E91" s="104" t="s">
        <v>54</v>
      </c>
      <c r="F91" s="105">
        <v>670379</v>
      </c>
      <c r="G91" s="106">
        <v>686699</v>
      </c>
      <c r="H91" s="104" t="s">
        <v>57</v>
      </c>
      <c r="I91" s="104" t="s">
        <v>72</v>
      </c>
      <c r="J91" s="107">
        <v>45079</v>
      </c>
    </row>
    <row r="92" spans="1:10" ht="15">
      <c r="A92" s="104" t="s">
        <v>62</v>
      </c>
      <c r="B92" s="104" t="s">
        <v>162</v>
      </c>
      <c r="C92" s="104" t="s">
        <v>55</v>
      </c>
      <c r="D92" s="104" t="s">
        <v>76</v>
      </c>
      <c r="E92" s="104" t="s">
        <v>54</v>
      </c>
      <c r="F92" s="105">
        <v>671374</v>
      </c>
      <c r="G92" s="106">
        <v>425000</v>
      </c>
      <c r="H92" s="104" t="s">
        <v>57</v>
      </c>
      <c r="I92" s="104" t="s">
        <v>72</v>
      </c>
      <c r="J92" s="107">
        <v>45107</v>
      </c>
    </row>
    <row r="93" spans="1:10" ht="15">
      <c r="A93" s="104" t="s">
        <v>62</v>
      </c>
      <c r="B93" s="104" t="s">
        <v>162</v>
      </c>
      <c r="C93" s="104" t="s">
        <v>55</v>
      </c>
      <c r="D93" s="104" t="s">
        <v>76</v>
      </c>
      <c r="E93" s="104" t="s">
        <v>54</v>
      </c>
      <c r="F93" s="105">
        <v>670385</v>
      </c>
      <c r="G93" s="106">
        <v>510000</v>
      </c>
      <c r="H93" s="104" t="s">
        <v>57</v>
      </c>
      <c r="I93" s="104" t="s">
        <v>72</v>
      </c>
      <c r="J93" s="107">
        <v>45079</v>
      </c>
    </row>
    <row r="94" spans="1:10" ht="15">
      <c r="A94" s="104" t="s">
        <v>62</v>
      </c>
      <c r="B94" s="104" t="s">
        <v>162</v>
      </c>
      <c r="C94" s="104" t="s">
        <v>63</v>
      </c>
      <c r="D94" s="104" t="s">
        <v>64</v>
      </c>
      <c r="E94" s="104" t="s">
        <v>54</v>
      </c>
      <c r="F94" s="105">
        <v>671362</v>
      </c>
      <c r="G94" s="106">
        <v>315000</v>
      </c>
      <c r="H94" s="104" t="s">
        <v>57</v>
      </c>
      <c r="I94" s="104" t="s">
        <v>72</v>
      </c>
      <c r="J94" s="107">
        <v>45106</v>
      </c>
    </row>
    <row r="95" spans="1:10" ht="15">
      <c r="A95" s="104" t="s">
        <v>62</v>
      </c>
      <c r="B95" s="104" t="s">
        <v>162</v>
      </c>
      <c r="C95" s="104" t="s">
        <v>63</v>
      </c>
      <c r="D95" s="104" t="s">
        <v>64</v>
      </c>
      <c r="E95" s="104" t="s">
        <v>59</v>
      </c>
      <c r="F95" s="105">
        <v>671293</v>
      </c>
      <c r="G95" s="106">
        <v>235000</v>
      </c>
      <c r="H95" s="104" t="s">
        <v>57</v>
      </c>
      <c r="I95" s="104" t="s">
        <v>72</v>
      </c>
      <c r="J95" s="107">
        <v>45105</v>
      </c>
    </row>
    <row r="96" spans="1:10" ht="15">
      <c r="A96" s="104" t="s">
        <v>62</v>
      </c>
      <c r="B96" s="104" t="s">
        <v>162</v>
      </c>
      <c r="C96" s="104" t="s">
        <v>63</v>
      </c>
      <c r="D96" s="104" t="s">
        <v>64</v>
      </c>
      <c r="E96" s="104" t="s">
        <v>79</v>
      </c>
      <c r="F96" s="105">
        <v>670805</v>
      </c>
      <c r="G96" s="106">
        <v>28679</v>
      </c>
      <c r="H96" s="104" t="s">
        <v>57</v>
      </c>
      <c r="I96" s="104" t="s">
        <v>72</v>
      </c>
      <c r="J96" s="107">
        <v>45092</v>
      </c>
    </row>
    <row r="97" spans="1:10" ht="15">
      <c r="A97" s="104" t="s">
        <v>62</v>
      </c>
      <c r="B97" s="104" t="s">
        <v>162</v>
      </c>
      <c r="C97" s="104" t="s">
        <v>77</v>
      </c>
      <c r="D97" s="104" t="s">
        <v>101</v>
      </c>
      <c r="E97" s="104" t="s">
        <v>59</v>
      </c>
      <c r="F97" s="105">
        <v>670866</v>
      </c>
      <c r="G97" s="106">
        <v>59900</v>
      </c>
      <c r="H97" s="104" t="s">
        <v>57</v>
      </c>
      <c r="I97" s="104" t="s">
        <v>72</v>
      </c>
      <c r="J97" s="107">
        <v>45093</v>
      </c>
    </row>
    <row r="98" spans="1:10" ht="15">
      <c r="A98" s="104" t="s">
        <v>62</v>
      </c>
      <c r="B98" s="104" t="s">
        <v>162</v>
      </c>
      <c r="C98" s="104" t="s">
        <v>63</v>
      </c>
      <c r="D98" s="104" t="s">
        <v>64</v>
      </c>
      <c r="E98" s="104" t="s">
        <v>79</v>
      </c>
      <c r="F98" s="105">
        <v>670926</v>
      </c>
      <c r="G98" s="106">
        <v>27500</v>
      </c>
      <c r="H98" s="104" t="s">
        <v>57</v>
      </c>
      <c r="I98" s="104" t="s">
        <v>72</v>
      </c>
      <c r="J98" s="107">
        <v>45097</v>
      </c>
    </row>
    <row r="99" spans="1:10" ht="15">
      <c r="A99" s="104" t="s">
        <v>62</v>
      </c>
      <c r="B99" s="104" t="s">
        <v>162</v>
      </c>
      <c r="C99" s="104" t="s">
        <v>63</v>
      </c>
      <c r="D99" s="104" t="s">
        <v>64</v>
      </c>
      <c r="E99" s="104" t="s">
        <v>59</v>
      </c>
      <c r="F99" s="105">
        <v>670848</v>
      </c>
      <c r="G99" s="106">
        <v>410000</v>
      </c>
      <c r="H99" s="104" t="s">
        <v>57</v>
      </c>
      <c r="I99" s="104" t="s">
        <v>72</v>
      </c>
      <c r="J99" s="107">
        <v>45093</v>
      </c>
    </row>
    <row r="100" spans="1:10" ht="15">
      <c r="A100" s="104" t="s">
        <v>62</v>
      </c>
      <c r="B100" s="104" t="s">
        <v>162</v>
      </c>
      <c r="C100" s="104" t="s">
        <v>55</v>
      </c>
      <c r="D100" s="104" t="s">
        <v>76</v>
      </c>
      <c r="E100" s="104" t="s">
        <v>54</v>
      </c>
      <c r="F100" s="105">
        <v>670794</v>
      </c>
      <c r="G100" s="106">
        <v>540000</v>
      </c>
      <c r="H100" s="104" t="s">
        <v>57</v>
      </c>
      <c r="I100" s="104" t="s">
        <v>72</v>
      </c>
      <c r="J100" s="107">
        <v>45092</v>
      </c>
    </row>
    <row r="101" spans="1:10" ht="15">
      <c r="A101" s="104" t="s">
        <v>62</v>
      </c>
      <c r="B101" s="104" t="s">
        <v>162</v>
      </c>
      <c r="C101" s="104" t="s">
        <v>60</v>
      </c>
      <c r="D101" s="104" t="s">
        <v>112</v>
      </c>
      <c r="E101" s="104" t="s">
        <v>54</v>
      </c>
      <c r="F101" s="105">
        <v>670798</v>
      </c>
      <c r="G101" s="106">
        <v>795000</v>
      </c>
      <c r="H101" s="104" t="s">
        <v>57</v>
      </c>
      <c r="I101" s="104" t="s">
        <v>72</v>
      </c>
      <c r="J101" s="107">
        <v>45092</v>
      </c>
    </row>
    <row r="102" spans="1:10" ht="15">
      <c r="A102" s="104" t="s">
        <v>62</v>
      </c>
      <c r="B102" s="104" t="s">
        <v>162</v>
      </c>
      <c r="C102" s="104" t="s">
        <v>69</v>
      </c>
      <c r="D102" s="104" t="s">
        <v>119</v>
      </c>
      <c r="E102" s="104" t="s">
        <v>54</v>
      </c>
      <c r="F102" s="105">
        <v>670933</v>
      </c>
      <c r="G102" s="106">
        <v>440000</v>
      </c>
      <c r="H102" s="104" t="s">
        <v>57</v>
      </c>
      <c r="I102" s="104" t="s">
        <v>72</v>
      </c>
      <c r="J102" s="107">
        <v>45097</v>
      </c>
    </row>
    <row r="103" spans="1:10" ht="15">
      <c r="A103" s="104" t="s">
        <v>62</v>
      </c>
      <c r="B103" s="104" t="s">
        <v>162</v>
      </c>
      <c r="C103" s="104" t="s">
        <v>96</v>
      </c>
      <c r="D103" s="104" t="s">
        <v>120</v>
      </c>
      <c r="E103" s="104" t="s">
        <v>54</v>
      </c>
      <c r="F103" s="105">
        <v>670937</v>
      </c>
      <c r="G103" s="106">
        <v>974510</v>
      </c>
      <c r="H103" s="104" t="s">
        <v>57</v>
      </c>
      <c r="I103" s="104" t="s">
        <v>72</v>
      </c>
      <c r="J103" s="107">
        <v>45097</v>
      </c>
    </row>
    <row r="104" spans="1:10" ht="15">
      <c r="A104" s="104" t="s">
        <v>62</v>
      </c>
      <c r="B104" s="104" t="s">
        <v>162</v>
      </c>
      <c r="C104" s="104" t="s">
        <v>77</v>
      </c>
      <c r="D104" s="104" t="s">
        <v>78</v>
      </c>
      <c r="E104" s="104" t="s">
        <v>54</v>
      </c>
      <c r="F104" s="105">
        <v>670799</v>
      </c>
      <c r="G104" s="106">
        <v>360000</v>
      </c>
      <c r="H104" s="104" t="s">
        <v>57</v>
      </c>
      <c r="I104" s="104" t="s">
        <v>72</v>
      </c>
      <c r="J104" s="107">
        <v>45092</v>
      </c>
    </row>
    <row r="105" spans="1:10" ht="15">
      <c r="A105" s="104" t="s">
        <v>62</v>
      </c>
      <c r="B105" s="104" t="s">
        <v>162</v>
      </c>
      <c r="C105" s="104" t="s">
        <v>60</v>
      </c>
      <c r="D105" s="104" t="s">
        <v>112</v>
      </c>
      <c r="E105" s="104" t="s">
        <v>79</v>
      </c>
      <c r="F105" s="105">
        <v>670801</v>
      </c>
      <c r="G105" s="106">
        <v>7484000</v>
      </c>
      <c r="H105" s="104" t="s">
        <v>57</v>
      </c>
      <c r="I105" s="104" t="s">
        <v>72</v>
      </c>
      <c r="J105" s="107">
        <v>45092</v>
      </c>
    </row>
    <row r="106" spans="1:10" ht="15">
      <c r="A106" s="104" t="s">
        <v>62</v>
      </c>
      <c r="B106" s="104" t="s">
        <v>162</v>
      </c>
      <c r="C106" s="104" t="s">
        <v>60</v>
      </c>
      <c r="D106" s="104" t="s">
        <v>84</v>
      </c>
      <c r="E106" s="104" t="s">
        <v>59</v>
      </c>
      <c r="F106" s="105">
        <v>670972</v>
      </c>
      <c r="G106" s="106">
        <v>405500</v>
      </c>
      <c r="H106" s="104" t="s">
        <v>57</v>
      </c>
      <c r="I106" s="104" t="s">
        <v>72</v>
      </c>
      <c r="J106" s="107">
        <v>45098</v>
      </c>
    </row>
    <row r="107" spans="1:10" ht="15">
      <c r="A107" s="104" t="s">
        <v>62</v>
      </c>
      <c r="B107" s="104" t="s">
        <v>162</v>
      </c>
      <c r="C107" s="104" t="s">
        <v>96</v>
      </c>
      <c r="D107" s="104" t="s">
        <v>97</v>
      </c>
      <c r="E107" s="104" t="s">
        <v>79</v>
      </c>
      <c r="F107" s="105">
        <v>670605</v>
      </c>
      <c r="G107" s="106">
        <v>100000</v>
      </c>
      <c r="H107" s="104" t="s">
        <v>57</v>
      </c>
      <c r="I107" s="104" t="s">
        <v>72</v>
      </c>
      <c r="J107" s="107">
        <v>45086</v>
      </c>
    </row>
    <row r="108" spans="1:10" ht="15">
      <c r="A108" s="104" t="s">
        <v>62</v>
      </c>
      <c r="B108" s="104" t="s">
        <v>162</v>
      </c>
      <c r="C108" s="104" t="s">
        <v>60</v>
      </c>
      <c r="D108" s="104" t="s">
        <v>84</v>
      </c>
      <c r="E108" s="104" t="s">
        <v>79</v>
      </c>
      <c r="F108" s="105">
        <v>670803</v>
      </c>
      <c r="G108" s="106">
        <v>448625</v>
      </c>
      <c r="H108" s="104" t="s">
        <v>57</v>
      </c>
      <c r="I108" s="104" t="s">
        <v>72</v>
      </c>
      <c r="J108" s="107">
        <v>45092</v>
      </c>
    </row>
    <row r="109" spans="1:10" ht="15">
      <c r="A109" s="104" t="s">
        <v>62</v>
      </c>
      <c r="B109" s="104" t="s">
        <v>162</v>
      </c>
      <c r="C109" s="104" t="s">
        <v>63</v>
      </c>
      <c r="D109" s="104" t="s">
        <v>64</v>
      </c>
      <c r="E109" s="104" t="s">
        <v>54</v>
      </c>
      <c r="F109" s="105">
        <v>670628</v>
      </c>
      <c r="G109" s="106">
        <v>234000</v>
      </c>
      <c r="H109" s="104" t="s">
        <v>57</v>
      </c>
      <c r="I109" s="104" t="s">
        <v>72</v>
      </c>
      <c r="J109" s="107">
        <v>45086</v>
      </c>
    </row>
    <row r="110" spans="1:10" ht="15">
      <c r="A110" s="104" t="s">
        <v>62</v>
      </c>
      <c r="B110" s="104" t="s">
        <v>162</v>
      </c>
      <c r="C110" s="104" t="s">
        <v>60</v>
      </c>
      <c r="D110" s="104" t="s">
        <v>84</v>
      </c>
      <c r="E110" s="104" t="s">
        <v>79</v>
      </c>
      <c r="F110" s="105">
        <v>670790</v>
      </c>
      <c r="G110" s="106">
        <v>448625</v>
      </c>
      <c r="H110" s="104" t="s">
        <v>57</v>
      </c>
      <c r="I110" s="104" t="s">
        <v>72</v>
      </c>
      <c r="J110" s="107">
        <v>45092</v>
      </c>
    </row>
    <row r="111" spans="1:10" ht="15">
      <c r="A111" s="104" t="s">
        <v>62</v>
      </c>
      <c r="B111" s="104" t="s">
        <v>162</v>
      </c>
      <c r="C111" s="104" t="s">
        <v>107</v>
      </c>
      <c r="D111" s="104" t="s">
        <v>123</v>
      </c>
      <c r="E111" s="104" t="s">
        <v>54</v>
      </c>
      <c r="F111" s="105">
        <v>671039</v>
      </c>
      <c r="G111" s="106">
        <v>300000</v>
      </c>
      <c r="H111" s="104" t="s">
        <v>57</v>
      </c>
      <c r="I111" s="104" t="s">
        <v>72</v>
      </c>
      <c r="J111" s="107">
        <v>45099</v>
      </c>
    </row>
    <row r="112" spans="1:10" ht="15">
      <c r="A112" s="104" t="s">
        <v>62</v>
      </c>
      <c r="B112" s="104" t="s">
        <v>162</v>
      </c>
      <c r="C112" s="104" t="s">
        <v>77</v>
      </c>
      <c r="D112" s="104" t="s">
        <v>101</v>
      </c>
      <c r="E112" s="104" t="s">
        <v>59</v>
      </c>
      <c r="F112" s="105">
        <v>671430</v>
      </c>
      <c r="G112" s="106">
        <v>100000</v>
      </c>
      <c r="H112" s="104" t="s">
        <v>57</v>
      </c>
      <c r="I112" s="104" t="s">
        <v>72</v>
      </c>
      <c r="J112" s="107">
        <v>45107</v>
      </c>
    </row>
    <row r="113" spans="1:10" ht="15">
      <c r="A113" s="104" t="s">
        <v>62</v>
      </c>
      <c r="B113" s="104" t="s">
        <v>162</v>
      </c>
      <c r="C113" s="104" t="s">
        <v>60</v>
      </c>
      <c r="D113" s="104" t="s">
        <v>84</v>
      </c>
      <c r="E113" s="104" t="s">
        <v>79</v>
      </c>
      <c r="F113" s="105">
        <v>671239</v>
      </c>
      <c r="G113" s="106">
        <v>24000</v>
      </c>
      <c r="H113" s="104" t="s">
        <v>57</v>
      </c>
      <c r="I113" s="104" t="s">
        <v>72</v>
      </c>
      <c r="J113" s="107">
        <v>45104</v>
      </c>
    </row>
    <row r="114" spans="1:10" ht="15">
      <c r="A114" s="104" t="s">
        <v>62</v>
      </c>
      <c r="B114" s="104" t="s">
        <v>162</v>
      </c>
      <c r="C114" s="104" t="s">
        <v>77</v>
      </c>
      <c r="D114" s="104" t="s">
        <v>101</v>
      </c>
      <c r="E114" s="104" t="s">
        <v>54</v>
      </c>
      <c r="F114" s="105">
        <v>670649</v>
      </c>
      <c r="G114" s="106">
        <v>289900</v>
      </c>
      <c r="H114" s="104" t="s">
        <v>57</v>
      </c>
      <c r="I114" s="104" t="s">
        <v>72</v>
      </c>
      <c r="J114" s="107">
        <v>45086</v>
      </c>
    </row>
    <row r="115" spans="1:10" ht="15">
      <c r="A115" s="104" t="s">
        <v>62</v>
      </c>
      <c r="B115" s="104" t="s">
        <v>162</v>
      </c>
      <c r="C115" s="104" t="s">
        <v>55</v>
      </c>
      <c r="D115" s="104" t="s">
        <v>76</v>
      </c>
      <c r="E115" s="104" t="s">
        <v>54</v>
      </c>
      <c r="F115" s="105">
        <v>671067</v>
      </c>
      <c r="G115" s="106">
        <v>475000</v>
      </c>
      <c r="H115" s="104" t="s">
        <v>57</v>
      </c>
      <c r="I115" s="104" t="s">
        <v>72</v>
      </c>
      <c r="J115" s="107">
        <v>45100</v>
      </c>
    </row>
    <row r="116" spans="1:10" ht="15">
      <c r="A116" s="104" t="s">
        <v>62</v>
      </c>
      <c r="B116" s="104" t="s">
        <v>162</v>
      </c>
      <c r="C116" s="104" t="s">
        <v>63</v>
      </c>
      <c r="D116" s="104" t="s">
        <v>64</v>
      </c>
      <c r="E116" s="104" t="s">
        <v>79</v>
      </c>
      <c r="F116" s="105">
        <v>670666</v>
      </c>
      <c r="G116" s="106">
        <v>20000</v>
      </c>
      <c r="H116" s="104" t="s">
        <v>57</v>
      </c>
      <c r="I116" s="104" t="s">
        <v>72</v>
      </c>
      <c r="J116" s="107">
        <v>45089</v>
      </c>
    </row>
    <row r="117" spans="1:10" ht="15">
      <c r="A117" s="104" t="s">
        <v>62</v>
      </c>
      <c r="B117" s="104" t="s">
        <v>162</v>
      </c>
      <c r="C117" s="104" t="s">
        <v>63</v>
      </c>
      <c r="D117" s="104" t="s">
        <v>64</v>
      </c>
      <c r="E117" s="104" t="s">
        <v>79</v>
      </c>
      <c r="F117" s="105">
        <v>670742</v>
      </c>
      <c r="G117" s="106">
        <v>40000</v>
      </c>
      <c r="H117" s="104" t="s">
        <v>57</v>
      </c>
      <c r="I117" s="104" t="s">
        <v>72</v>
      </c>
      <c r="J117" s="107">
        <v>45090</v>
      </c>
    </row>
    <row r="118" spans="1:10" ht="15">
      <c r="A118" s="104" t="s">
        <v>62</v>
      </c>
      <c r="B118" s="104" t="s">
        <v>162</v>
      </c>
      <c r="C118" s="104" t="s">
        <v>60</v>
      </c>
      <c r="D118" s="104" t="s">
        <v>84</v>
      </c>
      <c r="E118" s="104" t="s">
        <v>54</v>
      </c>
      <c r="F118" s="105">
        <v>671060</v>
      </c>
      <c r="G118" s="106">
        <v>100000</v>
      </c>
      <c r="H118" s="104" t="s">
        <v>57</v>
      </c>
      <c r="I118" s="104" t="s">
        <v>72</v>
      </c>
      <c r="J118" s="107">
        <v>45100</v>
      </c>
    </row>
    <row r="119" spans="1:10" ht="15">
      <c r="A119" s="104" t="s">
        <v>62</v>
      </c>
      <c r="B119" s="104" t="s">
        <v>162</v>
      </c>
      <c r="C119" s="104" t="s">
        <v>55</v>
      </c>
      <c r="D119" s="104" t="s">
        <v>76</v>
      </c>
      <c r="E119" s="104" t="s">
        <v>54</v>
      </c>
      <c r="F119" s="105">
        <v>671078</v>
      </c>
      <c r="G119" s="106">
        <v>189000</v>
      </c>
      <c r="H119" s="104" t="s">
        <v>57</v>
      </c>
      <c r="I119" s="104" t="s">
        <v>72</v>
      </c>
      <c r="J119" s="107">
        <v>45100</v>
      </c>
    </row>
    <row r="120" spans="1:10" ht="15">
      <c r="A120" s="104" t="s">
        <v>62</v>
      </c>
      <c r="B120" s="104" t="s">
        <v>162</v>
      </c>
      <c r="C120" s="104" t="s">
        <v>63</v>
      </c>
      <c r="D120" s="104" t="s">
        <v>64</v>
      </c>
      <c r="E120" s="104" t="s">
        <v>54</v>
      </c>
      <c r="F120" s="105">
        <v>670712</v>
      </c>
      <c r="G120" s="106">
        <v>330000</v>
      </c>
      <c r="H120" s="104" t="s">
        <v>72</v>
      </c>
      <c r="I120" s="104" t="s">
        <v>72</v>
      </c>
      <c r="J120" s="107">
        <v>45090</v>
      </c>
    </row>
    <row r="121" spans="1:10" ht="15">
      <c r="A121" s="104" t="s">
        <v>62</v>
      </c>
      <c r="B121" s="104" t="s">
        <v>162</v>
      </c>
      <c r="C121" s="104" t="s">
        <v>107</v>
      </c>
      <c r="D121" s="104" t="s">
        <v>108</v>
      </c>
      <c r="E121" s="104" t="s">
        <v>54</v>
      </c>
      <c r="F121" s="105">
        <v>670715</v>
      </c>
      <c r="G121" s="106">
        <v>389000</v>
      </c>
      <c r="H121" s="104" t="s">
        <v>57</v>
      </c>
      <c r="I121" s="104" t="s">
        <v>72</v>
      </c>
      <c r="J121" s="107">
        <v>45090</v>
      </c>
    </row>
    <row r="122" spans="1:10" ht="15">
      <c r="A122" s="104" t="s">
        <v>62</v>
      </c>
      <c r="B122" s="104" t="s">
        <v>162</v>
      </c>
      <c r="C122" s="104" t="s">
        <v>60</v>
      </c>
      <c r="D122" s="104" t="s">
        <v>84</v>
      </c>
      <c r="E122" s="104" t="s">
        <v>54</v>
      </c>
      <c r="F122" s="105">
        <v>671082</v>
      </c>
      <c r="G122" s="106">
        <v>380000</v>
      </c>
      <c r="H122" s="104" t="s">
        <v>57</v>
      </c>
      <c r="I122" s="104" t="s">
        <v>72</v>
      </c>
      <c r="J122" s="107">
        <v>45100</v>
      </c>
    </row>
    <row r="123" spans="1:10" ht="15">
      <c r="A123" s="104" t="s">
        <v>53</v>
      </c>
      <c r="B123" s="104" t="s">
        <v>163</v>
      </c>
      <c r="C123" s="104" t="s">
        <v>113</v>
      </c>
      <c r="D123" s="104" t="s">
        <v>114</v>
      </c>
      <c r="E123" s="104" t="s">
        <v>54</v>
      </c>
      <c r="F123" s="105">
        <v>670809</v>
      </c>
      <c r="G123" s="106">
        <v>524000</v>
      </c>
      <c r="H123" s="104" t="s">
        <v>57</v>
      </c>
      <c r="I123" s="104" t="s">
        <v>72</v>
      </c>
      <c r="J123" s="107">
        <v>45092</v>
      </c>
    </row>
    <row r="124" spans="1:10" ht="15">
      <c r="A124" s="104" t="s">
        <v>53</v>
      </c>
      <c r="B124" s="104" t="s">
        <v>163</v>
      </c>
      <c r="C124" s="104" t="s">
        <v>55</v>
      </c>
      <c r="D124" s="104" t="s">
        <v>56</v>
      </c>
      <c r="E124" s="104" t="s">
        <v>54</v>
      </c>
      <c r="F124" s="105">
        <v>670371</v>
      </c>
      <c r="G124" s="106">
        <v>526600</v>
      </c>
      <c r="H124" s="104" t="s">
        <v>57</v>
      </c>
      <c r="I124" s="104" t="s">
        <v>72</v>
      </c>
      <c r="J124" s="107">
        <v>45079</v>
      </c>
    </row>
    <row r="125" spans="1:10" ht="15">
      <c r="A125" s="104" t="s">
        <v>53</v>
      </c>
      <c r="B125" s="104" t="s">
        <v>163</v>
      </c>
      <c r="C125" s="104" t="s">
        <v>69</v>
      </c>
      <c r="D125" s="104" t="s">
        <v>70</v>
      </c>
      <c r="E125" s="104" t="s">
        <v>54</v>
      </c>
      <c r="F125" s="105">
        <v>670360</v>
      </c>
      <c r="G125" s="106">
        <v>154500</v>
      </c>
      <c r="H125" s="104" t="s">
        <v>57</v>
      </c>
      <c r="I125" s="104" t="s">
        <v>72</v>
      </c>
      <c r="J125" s="107">
        <v>45078</v>
      </c>
    </row>
    <row r="126" spans="1:10" ht="15">
      <c r="A126" s="104" t="s">
        <v>53</v>
      </c>
      <c r="B126" s="104" t="s">
        <v>163</v>
      </c>
      <c r="C126" s="104" t="s">
        <v>55</v>
      </c>
      <c r="D126" s="104" t="s">
        <v>56</v>
      </c>
      <c r="E126" s="104" t="s">
        <v>54</v>
      </c>
      <c r="F126" s="105">
        <v>671379</v>
      </c>
      <c r="G126" s="106">
        <v>489000</v>
      </c>
      <c r="H126" s="104" t="s">
        <v>57</v>
      </c>
      <c r="I126" s="104" t="s">
        <v>72</v>
      </c>
      <c r="J126" s="107">
        <v>45107</v>
      </c>
    </row>
    <row r="127" spans="1:10" ht="15">
      <c r="A127" s="104" t="s">
        <v>53</v>
      </c>
      <c r="B127" s="104" t="s">
        <v>163</v>
      </c>
      <c r="C127" s="104" t="s">
        <v>55</v>
      </c>
      <c r="D127" s="104" t="s">
        <v>56</v>
      </c>
      <c r="E127" s="104" t="s">
        <v>54</v>
      </c>
      <c r="F127" s="105">
        <v>671390</v>
      </c>
      <c r="G127" s="106">
        <v>353000</v>
      </c>
      <c r="H127" s="104" t="s">
        <v>57</v>
      </c>
      <c r="I127" s="104" t="s">
        <v>72</v>
      </c>
      <c r="J127" s="107">
        <v>45107</v>
      </c>
    </row>
    <row r="128" spans="1:10" ht="15">
      <c r="A128" s="104" t="s">
        <v>53</v>
      </c>
      <c r="B128" s="104" t="s">
        <v>163</v>
      </c>
      <c r="C128" s="104" t="s">
        <v>60</v>
      </c>
      <c r="D128" s="104" t="s">
        <v>71</v>
      </c>
      <c r="E128" s="104" t="s">
        <v>54</v>
      </c>
      <c r="F128" s="105">
        <v>671148</v>
      </c>
      <c r="G128" s="106">
        <v>519900</v>
      </c>
      <c r="H128" s="104" t="s">
        <v>57</v>
      </c>
      <c r="I128" s="104" t="s">
        <v>72</v>
      </c>
      <c r="J128" s="107">
        <v>45103</v>
      </c>
    </row>
    <row r="129" spans="1:10" ht="15">
      <c r="A129" s="104" t="s">
        <v>53</v>
      </c>
      <c r="B129" s="104" t="s">
        <v>163</v>
      </c>
      <c r="C129" s="104" t="s">
        <v>55</v>
      </c>
      <c r="D129" s="104" t="s">
        <v>56</v>
      </c>
      <c r="E129" s="104" t="s">
        <v>54</v>
      </c>
      <c r="F129" s="105">
        <v>671138</v>
      </c>
      <c r="G129" s="106">
        <v>360000</v>
      </c>
      <c r="H129" s="104" t="s">
        <v>57</v>
      </c>
      <c r="I129" s="104" t="s">
        <v>72</v>
      </c>
      <c r="J129" s="107">
        <v>45103</v>
      </c>
    </row>
    <row r="130" spans="1:10" ht="15">
      <c r="A130" s="104" t="s">
        <v>53</v>
      </c>
      <c r="B130" s="104" t="s">
        <v>163</v>
      </c>
      <c r="C130" s="104" t="s">
        <v>55</v>
      </c>
      <c r="D130" s="104" t="s">
        <v>56</v>
      </c>
      <c r="E130" s="104" t="s">
        <v>79</v>
      </c>
      <c r="F130" s="105">
        <v>670574</v>
      </c>
      <c r="G130" s="106">
        <v>48000</v>
      </c>
      <c r="H130" s="104" t="s">
        <v>57</v>
      </c>
      <c r="I130" s="104" t="s">
        <v>72</v>
      </c>
      <c r="J130" s="107">
        <v>45085</v>
      </c>
    </row>
    <row r="131" spans="1:10" ht="15">
      <c r="A131" s="104" t="s">
        <v>53</v>
      </c>
      <c r="B131" s="104" t="s">
        <v>163</v>
      </c>
      <c r="C131" s="104" t="s">
        <v>107</v>
      </c>
      <c r="D131" s="104" t="s">
        <v>118</v>
      </c>
      <c r="E131" s="104" t="s">
        <v>54</v>
      </c>
      <c r="F131" s="105">
        <v>670927</v>
      </c>
      <c r="G131" s="106">
        <v>490000</v>
      </c>
      <c r="H131" s="104" t="s">
        <v>57</v>
      </c>
      <c r="I131" s="104" t="s">
        <v>72</v>
      </c>
      <c r="J131" s="107">
        <v>45097</v>
      </c>
    </row>
    <row r="132" spans="1:10" ht="15">
      <c r="A132" s="104" t="s">
        <v>53</v>
      </c>
      <c r="B132" s="104" t="s">
        <v>163</v>
      </c>
      <c r="C132" s="104" t="s">
        <v>60</v>
      </c>
      <c r="D132" s="104" t="s">
        <v>71</v>
      </c>
      <c r="E132" s="104" t="s">
        <v>54</v>
      </c>
      <c r="F132" s="105">
        <v>670833</v>
      </c>
      <c r="G132" s="106">
        <v>370000</v>
      </c>
      <c r="H132" s="104" t="s">
        <v>57</v>
      </c>
      <c r="I132" s="104" t="s">
        <v>72</v>
      </c>
      <c r="J132" s="107">
        <v>45093</v>
      </c>
    </row>
    <row r="133" spans="1:10" ht="15">
      <c r="A133" s="104" t="s">
        <v>53</v>
      </c>
      <c r="B133" s="104" t="s">
        <v>163</v>
      </c>
      <c r="C133" s="104" t="s">
        <v>113</v>
      </c>
      <c r="D133" s="104" t="s">
        <v>114</v>
      </c>
      <c r="E133" s="104" t="s">
        <v>54</v>
      </c>
      <c r="F133" s="105">
        <v>670830</v>
      </c>
      <c r="G133" s="106">
        <v>425000</v>
      </c>
      <c r="H133" s="104" t="s">
        <v>57</v>
      </c>
      <c r="I133" s="104" t="s">
        <v>72</v>
      </c>
      <c r="J133" s="107">
        <v>45093</v>
      </c>
    </row>
    <row r="134" spans="1:10" ht="15">
      <c r="A134" s="104" t="s">
        <v>53</v>
      </c>
      <c r="B134" s="104" t="s">
        <v>163</v>
      </c>
      <c r="C134" s="104" t="s">
        <v>60</v>
      </c>
      <c r="D134" s="104" t="s">
        <v>71</v>
      </c>
      <c r="E134" s="104" t="s">
        <v>54</v>
      </c>
      <c r="F134" s="105">
        <v>670774</v>
      </c>
      <c r="G134" s="106">
        <v>300000</v>
      </c>
      <c r="H134" s="104" t="s">
        <v>57</v>
      </c>
      <c r="I134" s="104" t="s">
        <v>72</v>
      </c>
      <c r="J134" s="107">
        <v>45092</v>
      </c>
    </row>
    <row r="135" spans="1:10" ht="15">
      <c r="A135" s="104" t="s">
        <v>53</v>
      </c>
      <c r="B135" s="104" t="s">
        <v>163</v>
      </c>
      <c r="C135" s="104" t="s">
        <v>55</v>
      </c>
      <c r="D135" s="104" t="s">
        <v>56</v>
      </c>
      <c r="E135" s="104" t="s">
        <v>54</v>
      </c>
      <c r="F135" s="105">
        <v>670951</v>
      </c>
      <c r="G135" s="106">
        <v>369000</v>
      </c>
      <c r="H135" s="104" t="s">
        <v>57</v>
      </c>
      <c r="I135" s="104" t="s">
        <v>72</v>
      </c>
      <c r="J135" s="107">
        <v>45097</v>
      </c>
    </row>
    <row r="136" spans="1:10" ht="15">
      <c r="A136" s="104" t="s">
        <v>53</v>
      </c>
      <c r="B136" s="104" t="s">
        <v>163</v>
      </c>
      <c r="C136" s="104" t="s">
        <v>60</v>
      </c>
      <c r="D136" s="104" t="s">
        <v>71</v>
      </c>
      <c r="E136" s="104" t="s">
        <v>54</v>
      </c>
      <c r="F136" s="105">
        <v>671431</v>
      </c>
      <c r="G136" s="106">
        <v>369000</v>
      </c>
      <c r="H136" s="104" t="s">
        <v>57</v>
      </c>
      <c r="I136" s="104" t="s">
        <v>72</v>
      </c>
      <c r="J136" s="107">
        <v>45107</v>
      </c>
    </row>
    <row r="137" spans="1:10" ht="15">
      <c r="A137" s="104" t="s">
        <v>53</v>
      </c>
      <c r="B137" s="104" t="s">
        <v>163</v>
      </c>
      <c r="C137" s="104" t="s">
        <v>69</v>
      </c>
      <c r="D137" s="104" t="s">
        <v>70</v>
      </c>
      <c r="E137" s="104" t="s">
        <v>54</v>
      </c>
      <c r="F137" s="105">
        <v>670994</v>
      </c>
      <c r="G137" s="106">
        <v>293000</v>
      </c>
      <c r="H137" s="104" t="s">
        <v>57</v>
      </c>
      <c r="I137" s="104" t="s">
        <v>72</v>
      </c>
      <c r="J137" s="107">
        <v>45098</v>
      </c>
    </row>
    <row r="138" spans="1:10" ht="15">
      <c r="A138" s="104" t="s">
        <v>53</v>
      </c>
      <c r="B138" s="104" t="s">
        <v>163</v>
      </c>
      <c r="C138" s="104" t="s">
        <v>60</v>
      </c>
      <c r="D138" s="104" t="s">
        <v>71</v>
      </c>
      <c r="E138" s="104" t="s">
        <v>59</v>
      </c>
      <c r="F138" s="105">
        <v>670722</v>
      </c>
      <c r="G138" s="106">
        <v>279000</v>
      </c>
      <c r="H138" s="104" t="s">
        <v>57</v>
      </c>
      <c r="I138" s="104" t="s">
        <v>72</v>
      </c>
      <c r="J138" s="107">
        <v>45090</v>
      </c>
    </row>
    <row r="139" spans="1:10" ht="15">
      <c r="A139" s="104" t="s">
        <v>53</v>
      </c>
      <c r="B139" s="104" t="s">
        <v>163</v>
      </c>
      <c r="C139" s="104" t="s">
        <v>55</v>
      </c>
      <c r="D139" s="104" t="s">
        <v>56</v>
      </c>
      <c r="E139" s="104" t="s">
        <v>54</v>
      </c>
      <c r="F139" s="105">
        <v>671028</v>
      </c>
      <c r="G139" s="106">
        <v>318000</v>
      </c>
      <c r="H139" s="104" t="s">
        <v>57</v>
      </c>
      <c r="I139" s="104" t="s">
        <v>72</v>
      </c>
      <c r="J139" s="107">
        <v>45099</v>
      </c>
    </row>
    <row r="140" spans="1:10" ht="15">
      <c r="A140" s="104" t="s">
        <v>53</v>
      </c>
      <c r="B140" s="104" t="s">
        <v>163</v>
      </c>
      <c r="C140" s="104" t="s">
        <v>55</v>
      </c>
      <c r="D140" s="104" t="s">
        <v>56</v>
      </c>
      <c r="E140" s="104" t="s">
        <v>54</v>
      </c>
      <c r="F140" s="105">
        <v>670670</v>
      </c>
      <c r="G140" s="106">
        <v>485000</v>
      </c>
      <c r="H140" s="104" t="s">
        <v>57</v>
      </c>
      <c r="I140" s="104" t="s">
        <v>72</v>
      </c>
      <c r="J140" s="107">
        <v>45089</v>
      </c>
    </row>
    <row r="141" spans="1:10" ht="15">
      <c r="A141" s="104" t="s">
        <v>53</v>
      </c>
      <c r="B141" s="104" t="s">
        <v>163</v>
      </c>
      <c r="C141" s="104" t="s">
        <v>55</v>
      </c>
      <c r="D141" s="104" t="s">
        <v>56</v>
      </c>
      <c r="E141" s="104" t="s">
        <v>54</v>
      </c>
      <c r="F141" s="105">
        <v>671240</v>
      </c>
      <c r="G141" s="106">
        <v>335000</v>
      </c>
      <c r="H141" s="104" t="s">
        <v>57</v>
      </c>
      <c r="I141" s="104" t="s">
        <v>72</v>
      </c>
      <c r="J141" s="107">
        <v>45104</v>
      </c>
    </row>
    <row r="142" spans="1:10" ht="15">
      <c r="A142" s="104" t="s">
        <v>53</v>
      </c>
      <c r="B142" s="104" t="s">
        <v>163</v>
      </c>
      <c r="C142" s="104" t="s">
        <v>55</v>
      </c>
      <c r="D142" s="104" t="s">
        <v>56</v>
      </c>
      <c r="E142" s="104" t="s">
        <v>54</v>
      </c>
      <c r="F142" s="105">
        <v>670630</v>
      </c>
      <c r="G142" s="106">
        <v>632250</v>
      </c>
      <c r="H142" s="104" t="s">
        <v>57</v>
      </c>
      <c r="I142" s="104" t="s">
        <v>72</v>
      </c>
      <c r="J142" s="107">
        <v>45086</v>
      </c>
    </row>
    <row r="143" spans="1:10" ht="15">
      <c r="A143" s="104" t="s">
        <v>53</v>
      </c>
      <c r="B143" s="104" t="s">
        <v>163</v>
      </c>
      <c r="C143" s="104" t="s">
        <v>60</v>
      </c>
      <c r="D143" s="104" t="s">
        <v>91</v>
      </c>
      <c r="E143" s="104" t="s">
        <v>54</v>
      </c>
      <c r="F143" s="105">
        <v>670523</v>
      </c>
      <c r="G143" s="106">
        <v>400000</v>
      </c>
      <c r="H143" s="104" t="s">
        <v>57</v>
      </c>
      <c r="I143" s="104" t="s">
        <v>72</v>
      </c>
      <c r="J143" s="107">
        <v>45084</v>
      </c>
    </row>
    <row r="144" spans="1:10" ht="15">
      <c r="A144" s="104" t="s">
        <v>53</v>
      </c>
      <c r="B144" s="104" t="s">
        <v>163</v>
      </c>
      <c r="C144" s="104" t="s">
        <v>55</v>
      </c>
      <c r="D144" s="104" t="s">
        <v>56</v>
      </c>
      <c r="E144" s="104" t="s">
        <v>54</v>
      </c>
      <c r="F144" s="105">
        <v>670603</v>
      </c>
      <c r="G144" s="106">
        <v>499000</v>
      </c>
      <c r="H144" s="104" t="s">
        <v>57</v>
      </c>
      <c r="I144" s="104" t="s">
        <v>72</v>
      </c>
      <c r="J144" s="107">
        <v>45086</v>
      </c>
    </row>
    <row r="145" spans="1:10" ht="15">
      <c r="A145" s="104" t="s">
        <v>53</v>
      </c>
      <c r="B145" s="104" t="s">
        <v>163</v>
      </c>
      <c r="C145" s="104" t="s">
        <v>60</v>
      </c>
      <c r="D145" s="104" t="s">
        <v>71</v>
      </c>
      <c r="E145" s="104" t="s">
        <v>54</v>
      </c>
      <c r="F145" s="105">
        <v>671359</v>
      </c>
      <c r="G145" s="106">
        <v>746500</v>
      </c>
      <c r="H145" s="104" t="s">
        <v>57</v>
      </c>
      <c r="I145" s="104" t="s">
        <v>72</v>
      </c>
      <c r="J145" s="107">
        <v>45106</v>
      </c>
    </row>
    <row r="146" spans="1:10" ht="15">
      <c r="A146" s="104" t="s">
        <v>53</v>
      </c>
      <c r="B146" s="104" t="s">
        <v>163</v>
      </c>
      <c r="C146" s="104" t="s">
        <v>60</v>
      </c>
      <c r="D146" s="104" t="s">
        <v>71</v>
      </c>
      <c r="E146" s="104" t="s">
        <v>79</v>
      </c>
      <c r="F146" s="105">
        <v>670554</v>
      </c>
      <c r="G146" s="106">
        <v>200000</v>
      </c>
      <c r="H146" s="104" t="s">
        <v>57</v>
      </c>
      <c r="I146" s="104" t="s">
        <v>72</v>
      </c>
      <c r="J146" s="107">
        <v>45085</v>
      </c>
    </row>
    <row r="147" spans="1:10" ht="15">
      <c r="A147" s="104" t="s">
        <v>53</v>
      </c>
      <c r="B147" s="104" t="s">
        <v>163</v>
      </c>
      <c r="C147" s="104" t="s">
        <v>60</v>
      </c>
      <c r="D147" s="104" t="s">
        <v>71</v>
      </c>
      <c r="E147" s="104" t="s">
        <v>54</v>
      </c>
      <c r="F147" s="105">
        <v>671277</v>
      </c>
      <c r="G147" s="106">
        <v>352500</v>
      </c>
      <c r="H147" s="104" t="s">
        <v>57</v>
      </c>
      <c r="I147" s="104" t="s">
        <v>72</v>
      </c>
      <c r="J147" s="107">
        <v>45105</v>
      </c>
    </row>
    <row r="148" spans="1:10" ht="15">
      <c r="A148" s="104" t="s">
        <v>53</v>
      </c>
      <c r="B148" s="104" t="s">
        <v>163</v>
      </c>
      <c r="C148" s="104" t="s">
        <v>55</v>
      </c>
      <c r="D148" s="104" t="s">
        <v>56</v>
      </c>
      <c r="E148" s="104" t="s">
        <v>54</v>
      </c>
      <c r="F148" s="105">
        <v>670314</v>
      </c>
      <c r="G148" s="106">
        <v>370000</v>
      </c>
      <c r="H148" s="104" t="s">
        <v>57</v>
      </c>
      <c r="I148" s="104" t="s">
        <v>72</v>
      </c>
      <c r="J148" s="107">
        <v>45078</v>
      </c>
    </row>
    <row r="149" spans="1:10" ht="15">
      <c r="A149" s="104" t="s">
        <v>53</v>
      </c>
      <c r="B149" s="104" t="s">
        <v>163</v>
      </c>
      <c r="C149" s="104" t="s">
        <v>55</v>
      </c>
      <c r="D149" s="104" t="s">
        <v>56</v>
      </c>
      <c r="E149" s="104" t="s">
        <v>54</v>
      </c>
      <c r="F149" s="105">
        <v>670725</v>
      </c>
      <c r="G149" s="106">
        <v>530000</v>
      </c>
      <c r="H149" s="104" t="s">
        <v>57</v>
      </c>
      <c r="I149" s="104" t="s">
        <v>72</v>
      </c>
      <c r="J149" s="107">
        <v>45090</v>
      </c>
    </row>
    <row r="150" spans="1:10" ht="15">
      <c r="A150" s="104" t="s">
        <v>53</v>
      </c>
      <c r="B150" s="104" t="s">
        <v>163</v>
      </c>
      <c r="C150" s="104" t="s">
        <v>69</v>
      </c>
      <c r="D150" s="104" t="s">
        <v>70</v>
      </c>
      <c r="E150" s="104" t="s">
        <v>54</v>
      </c>
      <c r="F150" s="105">
        <v>670340</v>
      </c>
      <c r="G150" s="106">
        <v>357000</v>
      </c>
      <c r="H150" s="104" t="s">
        <v>57</v>
      </c>
      <c r="I150" s="104" t="s">
        <v>72</v>
      </c>
      <c r="J150" s="107">
        <v>45078</v>
      </c>
    </row>
    <row r="151" spans="1:10" ht="15">
      <c r="A151" s="104" t="s">
        <v>53</v>
      </c>
      <c r="B151" s="104" t="s">
        <v>163</v>
      </c>
      <c r="C151" s="104" t="s">
        <v>60</v>
      </c>
      <c r="D151" s="104" t="s">
        <v>71</v>
      </c>
      <c r="E151" s="104" t="s">
        <v>54</v>
      </c>
      <c r="F151" s="105">
        <v>670356</v>
      </c>
      <c r="G151" s="106">
        <v>376900</v>
      </c>
      <c r="H151" s="104" t="s">
        <v>72</v>
      </c>
      <c r="I151" s="104" t="s">
        <v>72</v>
      </c>
      <c r="J151" s="107">
        <v>45078</v>
      </c>
    </row>
    <row r="152" spans="1:10" ht="15">
      <c r="A152" s="104" t="s">
        <v>53</v>
      </c>
      <c r="B152" s="104" t="s">
        <v>163</v>
      </c>
      <c r="C152" s="104" t="s">
        <v>60</v>
      </c>
      <c r="D152" s="104" t="s">
        <v>71</v>
      </c>
      <c r="E152" s="104" t="s">
        <v>54</v>
      </c>
      <c r="F152" s="105">
        <v>671298</v>
      </c>
      <c r="G152" s="106">
        <v>940000</v>
      </c>
      <c r="H152" s="104" t="s">
        <v>57</v>
      </c>
      <c r="I152" s="104" t="s">
        <v>72</v>
      </c>
      <c r="J152" s="107">
        <v>45105</v>
      </c>
    </row>
    <row r="153" spans="1:10" ht="15">
      <c r="A153" s="104" t="s">
        <v>53</v>
      </c>
      <c r="B153" s="104" t="s">
        <v>163</v>
      </c>
      <c r="C153" s="104" t="s">
        <v>55</v>
      </c>
      <c r="D153" s="104" t="s">
        <v>56</v>
      </c>
      <c r="E153" s="104" t="s">
        <v>54</v>
      </c>
      <c r="F153" s="105">
        <v>670490</v>
      </c>
      <c r="G153" s="106">
        <v>300000</v>
      </c>
      <c r="H153" s="104" t="s">
        <v>57</v>
      </c>
      <c r="I153" s="104" t="s">
        <v>72</v>
      </c>
      <c r="J153" s="107">
        <v>45083</v>
      </c>
    </row>
    <row r="154" spans="1:10" ht="15">
      <c r="A154" s="104" t="s">
        <v>53</v>
      </c>
      <c r="B154" s="104" t="s">
        <v>163</v>
      </c>
      <c r="C154" s="104" t="s">
        <v>55</v>
      </c>
      <c r="D154" s="104" t="s">
        <v>56</v>
      </c>
      <c r="E154" s="104" t="s">
        <v>54</v>
      </c>
      <c r="F154" s="105">
        <v>670489</v>
      </c>
      <c r="G154" s="106">
        <v>340000</v>
      </c>
      <c r="H154" s="104" t="s">
        <v>57</v>
      </c>
      <c r="I154" s="104" t="s">
        <v>72</v>
      </c>
      <c r="J154" s="107">
        <v>45083</v>
      </c>
    </row>
    <row r="155" spans="1:10" ht="15">
      <c r="A155" s="104" t="s">
        <v>53</v>
      </c>
      <c r="B155" s="104" t="s">
        <v>163</v>
      </c>
      <c r="C155" s="104" t="s">
        <v>55</v>
      </c>
      <c r="D155" s="104" t="s">
        <v>56</v>
      </c>
      <c r="E155" s="104" t="s">
        <v>54</v>
      </c>
      <c r="F155" s="105">
        <v>670447</v>
      </c>
      <c r="G155" s="106">
        <v>355000</v>
      </c>
      <c r="H155" s="104" t="s">
        <v>57</v>
      </c>
      <c r="I155" s="104" t="s">
        <v>72</v>
      </c>
      <c r="J155" s="107">
        <v>45082</v>
      </c>
    </row>
    <row r="156" spans="1:10" ht="15">
      <c r="A156" s="104" t="s">
        <v>53</v>
      </c>
      <c r="B156" s="104" t="s">
        <v>163</v>
      </c>
      <c r="C156" s="104" t="s">
        <v>55</v>
      </c>
      <c r="D156" s="104" t="s">
        <v>56</v>
      </c>
      <c r="E156" s="104" t="s">
        <v>54</v>
      </c>
      <c r="F156" s="105">
        <v>671335</v>
      </c>
      <c r="G156" s="106">
        <v>335000</v>
      </c>
      <c r="H156" s="104" t="s">
        <v>57</v>
      </c>
      <c r="I156" s="104" t="s">
        <v>72</v>
      </c>
      <c r="J156" s="107">
        <v>45106</v>
      </c>
    </row>
    <row r="157" spans="1:10" ht="15">
      <c r="A157" s="104" t="s">
        <v>53</v>
      </c>
      <c r="B157" s="104" t="s">
        <v>163</v>
      </c>
      <c r="C157" s="104" t="s">
        <v>77</v>
      </c>
      <c r="D157" s="104" t="s">
        <v>83</v>
      </c>
      <c r="E157" s="104" t="s">
        <v>54</v>
      </c>
      <c r="F157" s="105">
        <v>670408</v>
      </c>
      <c r="G157" s="106">
        <v>422500</v>
      </c>
      <c r="H157" s="104" t="s">
        <v>57</v>
      </c>
      <c r="I157" s="104" t="s">
        <v>72</v>
      </c>
      <c r="J157" s="107">
        <v>45079</v>
      </c>
    </row>
    <row r="158" spans="1:10" ht="15">
      <c r="A158" s="104" t="s">
        <v>53</v>
      </c>
      <c r="B158" s="104" t="s">
        <v>163</v>
      </c>
      <c r="C158" s="104" t="s">
        <v>77</v>
      </c>
      <c r="D158" s="104" t="s">
        <v>83</v>
      </c>
      <c r="E158" s="104" t="s">
        <v>54</v>
      </c>
      <c r="F158" s="105">
        <v>670609</v>
      </c>
      <c r="G158" s="106">
        <v>310000</v>
      </c>
      <c r="H158" s="104" t="s">
        <v>57</v>
      </c>
      <c r="I158" s="104" t="s">
        <v>72</v>
      </c>
      <c r="J158" s="107">
        <v>45086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L20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86" t="s">
        <v>0</v>
      </c>
      <c r="B1" s="86" t="s">
        <v>35</v>
      </c>
      <c r="C1" s="86" t="s">
        <v>1</v>
      </c>
      <c r="D1" s="86" t="s">
        <v>34</v>
      </c>
      <c r="E1" s="86" t="s">
        <v>32</v>
      </c>
      <c r="F1" s="86" t="s">
        <v>36</v>
      </c>
      <c r="G1" s="86" t="s">
        <v>33</v>
      </c>
      <c r="H1" s="86" t="s">
        <v>39</v>
      </c>
      <c r="L1">
        <v>20</v>
      </c>
    </row>
    <row r="2" spans="1:12" ht="15">
      <c r="A2" s="108" t="s">
        <v>102</v>
      </c>
      <c r="B2" s="108" t="s">
        <v>155</v>
      </c>
      <c r="C2" s="108" t="s">
        <v>132</v>
      </c>
      <c r="D2" s="108" t="s">
        <v>146</v>
      </c>
      <c r="E2" s="109">
        <v>671365</v>
      </c>
      <c r="F2" s="110">
        <v>125000</v>
      </c>
      <c r="G2" s="111">
        <v>45107</v>
      </c>
      <c r="H2" s="108" t="s">
        <v>128</v>
      </c>
    </row>
    <row r="3" spans="1:12" ht="30">
      <c r="A3" s="108" t="s">
        <v>73</v>
      </c>
      <c r="B3" s="108" t="s">
        <v>158</v>
      </c>
      <c r="C3" s="108" t="s">
        <v>125</v>
      </c>
      <c r="D3" s="108" t="s">
        <v>153</v>
      </c>
      <c r="E3" s="109">
        <v>671420</v>
      </c>
      <c r="F3" s="110">
        <v>501000</v>
      </c>
      <c r="G3" s="111">
        <v>45107</v>
      </c>
      <c r="H3" s="108" t="s">
        <v>154</v>
      </c>
    </row>
    <row r="4" spans="1:12" ht="15">
      <c r="A4" s="108" t="s">
        <v>73</v>
      </c>
      <c r="B4" s="108" t="s">
        <v>158</v>
      </c>
      <c r="C4" s="108" t="s">
        <v>129</v>
      </c>
      <c r="D4" s="108" t="s">
        <v>144</v>
      </c>
      <c r="E4" s="109">
        <v>671287</v>
      </c>
      <c r="F4" s="110">
        <v>40000</v>
      </c>
      <c r="G4" s="111">
        <v>45105</v>
      </c>
      <c r="H4" s="108" t="s">
        <v>145</v>
      </c>
    </row>
    <row r="5" spans="1:12" ht="15">
      <c r="A5" s="108" t="s">
        <v>73</v>
      </c>
      <c r="B5" s="108" t="s">
        <v>158</v>
      </c>
      <c r="C5" s="108" t="s">
        <v>132</v>
      </c>
      <c r="D5" s="108" t="s">
        <v>143</v>
      </c>
      <c r="E5" s="109">
        <v>671075</v>
      </c>
      <c r="F5" s="110">
        <v>200589</v>
      </c>
      <c r="G5" s="111">
        <v>45100</v>
      </c>
      <c r="H5" s="108" t="s">
        <v>142</v>
      </c>
    </row>
    <row r="6" spans="1:12" ht="15">
      <c r="A6" s="108" t="s">
        <v>58</v>
      </c>
      <c r="B6" s="108" t="s">
        <v>159</v>
      </c>
      <c r="C6" s="108" t="s">
        <v>127</v>
      </c>
      <c r="D6" s="108" t="s">
        <v>126</v>
      </c>
      <c r="E6" s="109">
        <v>670341</v>
      </c>
      <c r="F6" s="110">
        <v>475500</v>
      </c>
      <c r="G6" s="111">
        <v>45078</v>
      </c>
      <c r="H6" s="108" t="s">
        <v>128</v>
      </c>
    </row>
    <row r="7" spans="1:12" ht="15">
      <c r="A7" s="108" t="s">
        <v>58</v>
      </c>
      <c r="B7" s="108" t="s">
        <v>159</v>
      </c>
      <c r="C7" s="108" t="s">
        <v>132</v>
      </c>
      <c r="D7" s="108" t="s">
        <v>136</v>
      </c>
      <c r="E7" s="109">
        <v>670664</v>
      </c>
      <c r="F7" s="110">
        <v>184500</v>
      </c>
      <c r="G7" s="111">
        <v>45089</v>
      </c>
      <c r="H7" s="108" t="s">
        <v>128</v>
      </c>
    </row>
    <row r="8" spans="1:12" ht="30">
      <c r="A8" s="108" t="s">
        <v>58</v>
      </c>
      <c r="B8" s="108" t="s">
        <v>159</v>
      </c>
      <c r="C8" s="108" t="s">
        <v>129</v>
      </c>
      <c r="D8" s="108" t="s">
        <v>81</v>
      </c>
      <c r="E8" s="109">
        <v>670414</v>
      </c>
      <c r="F8" s="110">
        <v>127200</v>
      </c>
      <c r="G8" s="111">
        <v>45079</v>
      </c>
      <c r="H8" s="108" t="s">
        <v>130</v>
      </c>
    </row>
    <row r="9" spans="1:12" ht="15">
      <c r="A9" s="108" t="s">
        <v>62</v>
      </c>
      <c r="B9" s="108" t="s">
        <v>162</v>
      </c>
      <c r="C9" s="108" t="s">
        <v>151</v>
      </c>
      <c r="D9" s="108" t="s">
        <v>150</v>
      </c>
      <c r="E9" s="109">
        <v>671378</v>
      </c>
      <c r="F9" s="110">
        <v>400000</v>
      </c>
      <c r="G9" s="111">
        <v>45107</v>
      </c>
      <c r="H9" s="108" t="s">
        <v>152</v>
      </c>
    </row>
    <row r="10" spans="1:12" ht="15">
      <c r="A10" s="108" t="s">
        <v>62</v>
      </c>
      <c r="B10" s="108" t="s">
        <v>162</v>
      </c>
      <c r="C10" s="108" t="s">
        <v>125</v>
      </c>
      <c r="D10" s="108" t="s">
        <v>139</v>
      </c>
      <c r="E10" s="109">
        <v>670944</v>
      </c>
      <c r="F10" s="110">
        <v>800000</v>
      </c>
      <c r="G10" s="111">
        <v>45097</v>
      </c>
      <c r="H10" s="108" t="s">
        <v>140</v>
      </c>
    </row>
    <row r="11" spans="1:12" ht="30">
      <c r="A11" s="108" t="s">
        <v>62</v>
      </c>
      <c r="B11" s="108" t="s">
        <v>162</v>
      </c>
      <c r="C11" s="108" t="s">
        <v>129</v>
      </c>
      <c r="D11" s="108" t="s">
        <v>137</v>
      </c>
      <c r="E11" s="109">
        <v>670684</v>
      </c>
      <c r="F11" s="110">
        <v>150000</v>
      </c>
      <c r="G11" s="111">
        <v>45089</v>
      </c>
      <c r="H11" s="108" t="s">
        <v>138</v>
      </c>
    </row>
    <row r="12" spans="1:12" ht="15">
      <c r="A12" s="108" t="s">
        <v>62</v>
      </c>
      <c r="B12" s="108" t="s">
        <v>162</v>
      </c>
      <c r="C12" s="108" t="s">
        <v>132</v>
      </c>
      <c r="D12" s="108" t="s">
        <v>134</v>
      </c>
      <c r="E12" s="109">
        <v>670529</v>
      </c>
      <c r="F12" s="110">
        <v>125400</v>
      </c>
      <c r="G12" s="111">
        <v>45084</v>
      </c>
      <c r="H12" s="108" t="s">
        <v>135</v>
      </c>
    </row>
    <row r="13" spans="1:12" ht="15">
      <c r="A13" s="108" t="s">
        <v>62</v>
      </c>
      <c r="B13" s="108" t="s">
        <v>162</v>
      </c>
      <c r="C13" s="108" t="s">
        <v>132</v>
      </c>
      <c r="D13" s="108" t="s">
        <v>131</v>
      </c>
      <c r="E13" s="109">
        <v>670453</v>
      </c>
      <c r="F13" s="110">
        <v>185600</v>
      </c>
      <c r="G13" s="111">
        <v>45082</v>
      </c>
      <c r="H13" s="108" t="s">
        <v>133</v>
      </c>
    </row>
    <row r="14" spans="1:12" ht="15">
      <c r="A14" s="108" t="s">
        <v>53</v>
      </c>
      <c r="B14" s="108" t="s">
        <v>163</v>
      </c>
      <c r="C14" s="108" t="s">
        <v>148</v>
      </c>
      <c r="D14" s="108" t="s">
        <v>147</v>
      </c>
      <c r="E14" s="109">
        <v>671368</v>
      </c>
      <c r="F14" s="110">
        <v>320512</v>
      </c>
      <c r="G14" s="111">
        <v>45107</v>
      </c>
      <c r="H14" s="108" t="s">
        <v>149</v>
      </c>
    </row>
    <row r="15" spans="1:12" ht="15">
      <c r="A15" s="108" t="s">
        <v>53</v>
      </c>
      <c r="B15" s="108" t="s">
        <v>163</v>
      </c>
      <c r="C15" s="108" t="s">
        <v>132</v>
      </c>
      <c r="D15" s="108" t="s">
        <v>141</v>
      </c>
      <c r="E15" s="109">
        <v>671052</v>
      </c>
      <c r="F15" s="110">
        <v>126000</v>
      </c>
      <c r="G15" s="111">
        <v>45100</v>
      </c>
      <c r="H15" s="108" t="s">
        <v>142</v>
      </c>
    </row>
    <row r="16" spans="1:12" ht="15">
      <c r="A16" s="108"/>
      <c r="B16" s="108"/>
      <c r="C16" s="108"/>
      <c r="D16" s="108"/>
      <c r="E16" s="109"/>
      <c r="F16" s="110"/>
      <c r="G16" s="111"/>
      <c r="H16" s="108"/>
    </row>
    <row r="17" spans="1:8" ht="15">
      <c r="A17" s="108"/>
      <c r="B17" s="108"/>
      <c r="C17" s="108"/>
      <c r="D17" s="108"/>
      <c r="E17" s="109"/>
      <c r="F17" s="110"/>
      <c r="G17" s="111"/>
      <c r="H17" s="108"/>
    </row>
    <row r="18" spans="1:8" ht="15">
      <c r="A18" s="108"/>
      <c r="B18" s="108"/>
      <c r="C18" s="108"/>
      <c r="D18" s="108"/>
      <c r="E18" s="109"/>
      <c r="F18" s="110"/>
      <c r="G18" s="111"/>
      <c r="H18" s="108"/>
    </row>
    <row r="19" spans="1:8" ht="15">
      <c r="A19" s="108"/>
      <c r="B19" s="108"/>
      <c r="C19" s="108"/>
      <c r="D19" s="108"/>
      <c r="E19" s="109"/>
      <c r="F19" s="110"/>
      <c r="G19" s="111"/>
      <c r="H19" s="108"/>
    </row>
    <row r="20" spans="1:8" ht="15">
      <c r="A20" s="108"/>
      <c r="B20" s="108"/>
      <c r="C20" s="108"/>
      <c r="D20" s="108"/>
      <c r="E20" s="109"/>
      <c r="F20" s="110"/>
      <c r="G20" s="111"/>
      <c r="H20" s="108"/>
    </row>
  </sheetData>
  <pageMargins left="0.7" right="0.7" top="0.75" bottom="0.75" header="0.3" footer="0.3"/>
  <legacy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2"/>
  <dimension ref="A1:L172"/>
  <sheetViews>
    <sheetView workbookViewId="0">
      <pane ySplit="1" topLeftCell="A2" activePane="bottomLeft" state="frozen"/>
      <selection pane="bottomLeft" activeCell="L36" sqref="L36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.5703125" customWidth="1"/>
  </cols>
  <sheetData>
    <row r="1" spans="1:12">
      <c r="A1" s="87" t="s">
        <v>0</v>
      </c>
      <c r="B1" s="88" t="s">
        <v>35</v>
      </c>
      <c r="C1" s="88" t="s">
        <v>36</v>
      </c>
      <c r="D1" s="88" t="s">
        <v>33</v>
      </c>
      <c r="E1" s="89" t="s">
        <v>41</v>
      </c>
      <c r="L1">
        <v>172</v>
      </c>
    </row>
    <row r="2" spans="1:12" ht="12.75" customHeight="1">
      <c r="A2" s="112" t="s">
        <v>102</v>
      </c>
      <c r="B2" s="112" t="s">
        <v>155</v>
      </c>
      <c r="C2" s="113">
        <v>430000</v>
      </c>
      <c r="D2" s="114">
        <v>45097</v>
      </c>
      <c r="E2" s="112" t="s">
        <v>164</v>
      </c>
    </row>
    <row r="3" spans="1:12" ht="12.75" customHeight="1">
      <c r="A3" s="112" t="s">
        <v>102</v>
      </c>
      <c r="B3" s="112" t="s">
        <v>155</v>
      </c>
      <c r="C3" s="113">
        <v>276000</v>
      </c>
      <c r="D3" s="114">
        <v>45089</v>
      </c>
      <c r="E3" s="112" t="s">
        <v>164</v>
      </c>
    </row>
    <row r="4" spans="1:12" ht="12.75" customHeight="1">
      <c r="A4" s="112" t="s">
        <v>102</v>
      </c>
      <c r="B4" s="112" t="s">
        <v>155</v>
      </c>
      <c r="C4" s="113">
        <v>125000</v>
      </c>
      <c r="D4" s="114">
        <v>45107</v>
      </c>
      <c r="E4" s="112" t="s">
        <v>165</v>
      </c>
    </row>
    <row r="5" spans="1:12" ht="12.75" customHeight="1">
      <c r="A5" s="112" t="s">
        <v>121</v>
      </c>
      <c r="B5" s="112" t="s">
        <v>156</v>
      </c>
      <c r="C5" s="113">
        <v>450000</v>
      </c>
      <c r="D5" s="114">
        <v>45099</v>
      </c>
      <c r="E5" s="112" t="s">
        <v>164</v>
      </c>
    </row>
    <row r="6" spans="1:12" ht="12.75" customHeight="1">
      <c r="A6" s="112" t="s">
        <v>115</v>
      </c>
      <c r="B6" s="112" t="s">
        <v>157</v>
      </c>
      <c r="C6" s="113">
        <v>538000</v>
      </c>
      <c r="D6" s="114">
        <v>45093</v>
      </c>
      <c r="E6" s="112" t="s">
        <v>166</v>
      </c>
    </row>
    <row r="7" spans="1:12" ht="12.75" customHeight="1">
      <c r="A7" s="112" t="s">
        <v>115</v>
      </c>
      <c r="B7" s="112" t="s">
        <v>157</v>
      </c>
      <c r="C7" s="113">
        <v>539950</v>
      </c>
      <c r="D7" s="114">
        <v>45093</v>
      </c>
      <c r="E7" s="112" t="s">
        <v>166</v>
      </c>
    </row>
    <row r="8" spans="1:12" ht="12.75" customHeight="1">
      <c r="A8" s="112" t="s">
        <v>115</v>
      </c>
      <c r="B8" s="112" t="s">
        <v>157</v>
      </c>
      <c r="C8" s="113">
        <v>499000</v>
      </c>
      <c r="D8" s="114">
        <v>45098</v>
      </c>
      <c r="E8" s="112" t="s">
        <v>166</v>
      </c>
    </row>
    <row r="9" spans="1:12" ht="12.75" customHeight="1">
      <c r="A9" s="112" t="s">
        <v>73</v>
      </c>
      <c r="B9" s="112" t="s">
        <v>158</v>
      </c>
      <c r="C9" s="113">
        <v>349000</v>
      </c>
      <c r="D9" s="114">
        <v>45106</v>
      </c>
      <c r="E9" s="112" t="s">
        <v>164</v>
      </c>
    </row>
    <row r="10" spans="1:12" ht="12.75" customHeight="1">
      <c r="A10" s="112" t="s">
        <v>73</v>
      </c>
      <c r="B10" s="112" t="s">
        <v>158</v>
      </c>
      <c r="C10" s="113">
        <v>425000</v>
      </c>
      <c r="D10" s="114">
        <v>45085</v>
      </c>
      <c r="E10" s="112" t="s">
        <v>166</v>
      </c>
    </row>
    <row r="11" spans="1:12" ht="12.75" customHeight="1">
      <c r="A11" s="112" t="s">
        <v>73</v>
      </c>
      <c r="B11" s="112" t="s">
        <v>158</v>
      </c>
      <c r="C11" s="113">
        <v>420000</v>
      </c>
      <c r="D11" s="114">
        <v>45106</v>
      </c>
      <c r="E11" s="112" t="s">
        <v>164</v>
      </c>
    </row>
    <row r="12" spans="1:12" ht="12.75" customHeight="1">
      <c r="A12" s="112" t="s">
        <v>73</v>
      </c>
      <c r="B12" s="112" t="s">
        <v>158</v>
      </c>
      <c r="C12" s="113">
        <v>2705907.6</v>
      </c>
      <c r="D12" s="114">
        <v>45083</v>
      </c>
      <c r="E12" s="112" t="s">
        <v>164</v>
      </c>
    </row>
    <row r="13" spans="1:12" ht="15">
      <c r="A13" s="112" t="s">
        <v>73</v>
      </c>
      <c r="B13" s="112" t="s">
        <v>158</v>
      </c>
      <c r="C13" s="113">
        <v>575000</v>
      </c>
      <c r="D13" s="114">
        <v>45106</v>
      </c>
      <c r="E13" s="112" t="s">
        <v>166</v>
      </c>
    </row>
    <row r="14" spans="1:12" ht="15">
      <c r="A14" s="112" t="s">
        <v>73</v>
      </c>
      <c r="B14" s="112" t="s">
        <v>158</v>
      </c>
      <c r="C14" s="113">
        <v>360000</v>
      </c>
      <c r="D14" s="114">
        <v>45100</v>
      </c>
      <c r="E14" s="112" t="s">
        <v>164</v>
      </c>
    </row>
    <row r="15" spans="1:12" ht="15">
      <c r="A15" s="112" t="s">
        <v>73</v>
      </c>
      <c r="B15" s="112" t="s">
        <v>158</v>
      </c>
      <c r="C15" s="113">
        <v>280000</v>
      </c>
      <c r="D15" s="114">
        <v>45086</v>
      </c>
      <c r="E15" s="112" t="s">
        <v>164</v>
      </c>
    </row>
    <row r="16" spans="1:12" ht="15">
      <c r="A16" s="112" t="s">
        <v>73</v>
      </c>
      <c r="B16" s="112" t="s">
        <v>158</v>
      </c>
      <c r="C16" s="113">
        <v>699900</v>
      </c>
      <c r="D16" s="114">
        <v>45090</v>
      </c>
      <c r="E16" s="112" t="s">
        <v>166</v>
      </c>
    </row>
    <row r="17" spans="1:5" ht="15">
      <c r="A17" s="112" t="s">
        <v>73</v>
      </c>
      <c r="B17" s="112" t="s">
        <v>158</v>
      </c>
      <c r="C17" s="113">
        <v>40000</v>
      </c>
      <c r="D17" s="114">
        <v>45105</v>
      </c>
      <c r="E17" s="112" t="s">
        <v>165</v>
      </c>
    </row>
    <row r="18" spans="1:5" ht="15">
      <c r="A18" s="112" t="s">
        <v>73</v>
      </c>
      <c r="B18" s="112" t="s">
        <v>158</v>
      </c>
      <c r="C18" s="113">
        <v>779000</v>
      </c>
      <c r="D18" s="114">
        <v>45105</v>
      </c>
      <c r="E18" s="112" t="s">
        <v>164</v>
      </c>
    </row>
    <row r="19" spans="1:5" ht="15">
      <c r="A19" s="112" t="s">
        <v>73</v>
      </c>
      <c r="B19" s="112" t="s">
        <v>158</v>
      </c>
      <c r="C19" s="113">
        <v>440000</v>
      </c>
      <c r="D19" s="114">
        <v>45105</v>
      </c>
      <c r="E19" s="112" t="s">
        <v>164</v>
      </c>
    </row>
    <row r="20" spans="1:5" ht="15">
      <c r="A20" s="112" t="s">
        <v>73</v>
      </c>
      <c r="B20" s="112" t="s">
        <v>158</v>
      </c>
      <c r="C20" s="113">
        <v>200589</v>
      </c>
      <c r="D20" s="114">
        <v>45100</v>
      </c>
      <c r="E20" s="112" t="s">
        <v>165</v>
      </c>
    </row>
    <row r="21" spans="1:5" ht="15">
      <c r="A21" s="112" t="s">
        <v>73</v>
      </c>
      <c r="B21" s="112" t="s">
        <v>158</v>
      </c>
      <c r="C21" s="113">
        <v>649900</v>
      </c>
      <c r="D21" s="114">
        <v>45091</v>
      </c>
      <c r="E21" s="112" t="s">
        <v>166</v>
      </c>
    </row>
    <row r="22" spans="1:5" ht="15">
      <c r="A22" s="112" t="s">
        <v>73</v>
      </c>
      <c r="B22" s="112" t="s">
        <v>158</v>
      </c>
      <c r="C22" s="113">
        <v>130000</v>
      </c>
      <c r="D22" s="114">
        <v>45107</v>
      </c>
      <c r="E22" s="112" t="s">
        <v>164</v>
      </c>
    </row>
    <row r="23" spans="1:5" ht="15">
      <c r="A23" s="112" t="s">
        <v>73</v>
      </c>
      <c r="B23" s="112" t="s">
        <v>158</v>
      </c>
      <c r="C23" s="113">
        <v>395000</v>
      </c>
      <c r="D23" s="114">
        <v>45078</v>
      </c>
      <c r="E23" s="112" t="s">
        <v>164</v>
      </c>
    </row>
    <row r="24" spans="1:5" ht="15">
      <c r="A24" s="112" t="s">
        <v>73</v>
      </c>
      <c r="B24" s="112" t="s">
        <v>158</v>
      </c>
      <c r="C24" s="113">
        <v>300000</v>
      </c>
      <c r="D24" s="114">
        <v>45097</v>
      </c>
      <c r="E24" s="112" t="s">
        <v>164</v>
      </c>
    </row>
    <row r="25" spans="1:5" ht="15">
      <c r="A25" s="112" t="s">
        <v>73</v>
      </c>
      <c r="B25" s="112" t="s">
        <v>158</v>
      </c>
      <c r="C25" s="113">
        <v>575000</v>
      </c>
      <c r="D25" s="114">
        <v>45107</v>
      </c>
      <c r="E25" s="112" t="s">
        <v>164</v>
      </c>
    </row>
    <row r="26" spans="1:5" ht="15">
      <c r="A26" s="112" t="s">
        <v>73</v>
      </c>
      <c r="B26" s="112" t="s">
        <v>158</v>
      </c>
      <c r="C26" s="113">
        <v>292000</v>
      </c>
      <c r="D26" s="114">
        <v>45079</v>
      </c>
      <c r="E26" s="112" t="s">
        <v>164</v>
      </c>
    </row>
    <row r="27" spans="1:5" ht="15">
      <c r="A27" s="112" t="s">
        <v>73</v>
      </c>
      <c r="B27" s="112" t="s">
        <v>158</v>
      </c>
      <c r="C27" s="113">
        <v>501000</v>
      </c>
      <c r="D27" s="114">
        <v>45107</v>
      </c>
      <c r="E27" s="112" t="s">
        <v>165</v>
      </c>
    </row>
    <row r="28" spans="1:5" ht="15">
      <c r="A28" s="112" t="s">
        <v>73</v>
      </c>
      <c r="B28" s="112" t="s">
        <v>158</v>
      </c>
      <c r="C28" s="113">
        <v>300000</v>
      </c>
      <c r="D28" s="114">
        <v>45100</v>
      </c>
      <c r="E28" s="112" t="s">
        <v>164</v>
      </c>
    </row>
    <row r="29" spans="1:5" ht="15">
      <c r="A29" s="112" t="s">
        <v>58</v>
      </c>
      <c r="B29" s="112" t="s">
        <v>159</v>
      </c>
      <c r="C29" s="113">
        <v>1596000</v>
      </c>
      <c r="D29" s="114">
        <v>45089</v>
      </c>
      <c r="E29" s="112" t="s">
        <v>164</v>
      </c>
    </row>
    <row r="30" spans="1:5" ht="15">
      <c r="A30" s="112" t="s">
        <v>58</v>
      </c>
      <c r="B30" s="112" t="s">
        <v>159</v>
      </c>
      <c r="C30" s="113">
        <v>364000</v>
      </c>
      <c r="D30" s="114">
        <v>45097</v>
      </c>
      <c r="E30" s="112" t="s">
        <v>164</v>
      </c>
    </row>
    <row r="31" spans="1:5" ht="15">
      <c r="A31" s="112" t="s">
        <v>58</v>
      </c>
      <c r="B31" s="112" t="s">
        <v>159</v>
      </c>
      <c r="C31" s="113">
        <v>510000</v>
      </c>
      <c r="D31" s="114">
        <v>45086</v>
      </c>
      <c r="E31" s="112" t="s">
        <v>164</v>
      </c>
    </row>
    <row r="32" spans="1:5" ht="15">
      <c r="A32" s="112" t="s">
        <v>58</v>
      </c>
      <c r="B32" s="112" t="s">
        <v>159</v>
      </c>
      <c r="C32" s="113">
        <v>153000</v>
      </c>
      <c r="D32" s="114">
        <v>45086</v>
      </c>
      <c r="E32" s="112" t="s">
        <v>164</v>
      </c>
    </row>
    <row r="33" spans="1:5" ht="15">
      <c r="A33" s="112" t="s">
        <v>58</v>
      </c>
      <c r="B33" s="112" t="s">
        <v>159</v>
      </c>
      <c r="C33" s="113">
        <v>426000</v>
      </c>
      <c r="D33" s="114">
        <v>45086</v>
      </c>
      <c r="E33" s="112" t="s">
        <v>164</v>
      </c>
    </row>
    <row r="34" spans="1:5" ht="15">
      <c r="A34" s="112" t="s">
        <v>58</v>
      </c>
      <c r="B34" s="112" t="s">
        <v>159</v>
      </c>
      <c r="C34" s="113">
        <v>184500</v>
      </c>
      <c r="D34" s="114">
        <v>45089</v>
      </c>
      <c r="E34" s="112" t="s">
        <v>165</v>
      </c>
    </row>
    <row r="35" spans="1:5" ht="15">
      <c r="A35" s="112" t="s">
        <v>58</v>
      </c>
      <c r="B35" s="112" t="s">
        <v>159</v>
      </c>
      <c r="C35" s="113">
        <v>265000</v>
      </c>
      <c r="D35" s="114">
        <v>45098</v>
      </c>
      <c r="E35" s="112" t="s">
        <v>164</v>
      </c>
    </row>
    <row r="36" spans="1:5" ht="15">
      <c r="A36" s="112" t="s">
        <v>58</v>
      </c>
      <c r="B36" s="112" t="s">
        <v>159</v>
      </c>
      <c r="C36" s="113">
        <v>365000</v>
      </c>
      <c r="D36" s="114">
        <v>45093</v>
      </c>
      <c r="E36" s="112" t="s">
        <v>164</v>
      </c>
    </row>
    <row r="37" spans="1:5" ht="15">
      <c r="A37" s="112" t="s">
        <v>58</v>
      </c>
      <c r="B37" s="112" t="s">
        <v>159</v>
      </c>
      <c r="C37" s="113">
        <v>430000</v>
      </c>
      <c r="D37" s="114">
        <v>45093</v>
      </c>
      <c r="E37" s="112" t="s">
        <v>164</v>
      </c>
    </row>
    <row r="38" spans="1:5" ht="15">
      <c r="A38" s="112" t="s">
        <v>58</v>
      </c>
      <c r="B38" s="112" t="s">
        <v>159</v>
      </c>
      <c r="C38" s="113">
        <v>33333</v>
      </c>
      <c r="D38" s="114">
        <v>45093</v>
      </c>
      <c r="E38" s="112" t="s">
        <v>164</v>
      </c>
    </row>
    <row r="39" spans="1:5" ht="15">
      <c r="A39" s="112" t="s">
        <v>58</v>
      </c>
      <c r="B39" s="112" t="s">
        <v>159</v>
      </c>
      <c r="C39" s="113">
        <v>45000</v>
      </c>
      <c r="D39" s="114">
        <v>45090</v>
      </c>
      <c r="E39" s="112" t="s">
        <v>164</v>
      </c>
    </row>
    <row r="40" spans="1:5" ht="15">
      <c r="A40" s="112" t="s">
        <v>58</v>
      </c>
      <c r="B40" s="112" t="s">
        <v>159</v>
      </c>
      <c r="C40" s="113">
        <v>31000</v>
      </c>
      <c r="D40" s="114">
        <v>45092</v>
      </c>
      <c r="E40" s="112" t="s">
        <v>164</v>
      </c>
    </row>
    <row r="41" spans="1:5" ht="15">
      <c r="A41" s="112" t="s">
        <v>58</v>
      </c>
      <c r="B41" s="112" t="s">
        <v>159</v>
      </c>
      <c r="C41" s="113">
        <v>390000</v>
      </c>
      <c r="D41" s="114">
        <v>45078</v>
      </c>
      <c r="E41" s="112" t="s">
        <v>164</v>
      </c>
    </row>
    <row r="42" spans="1:5" ht="15">
      <c r="A42" s="112" t="s">
        <v>58</v>
      </c>
      <c r="B42" s="112" t="s">
        <v>159</v>
      </c>
      <c r="C42" s="113">
        <v>28500</v>
      </c>
      <c r="D42" s="114">
        <v>45098</v>
      </c>
      <c r="E42" s="112" t="s">
        <v>164</v>
      </c>
    </row>
    <row r="43" spans="1:5" ht="15">
      <c r="A43" s="112" t="s">
        <v>58</v>
      </c>
      <c r="B43" s="112" t="s">
        <v>159</v>
      </c>
      <c r="C43" s="113">
        <v>728000</v>
      </c>
      <c r="D43" s="114">
        <v>45097</v>
      </c>
      <c r="E43" s="112" t="s">
        <v>164</v>
      </c>
    </row>
    <row r="44" spans="1:5" ht="15">
      <c r="A44" s="112" t="s">
        <v>58</v>
      </c>
      <c r="B44" s="112" t="s">
        <v>159</v>
      </c>
      <c r="C44" s="113">
        <v>370000</v>
      </c>
      <c r="D44" s="114">
        <v>45079</v>
      </c>
      <c r="E44" s="112" t="s">
        <v>164</v>
      </c>
    </row>
    <row r="45" spans="1:5" ht="15">
      <c r="A45" s="112" t="s">
        <v>58</v>
      </c>
      <c r="B45" s="112" t="s">
        <v>159</v>
      </c>
      <c r="C45" s="113">
        <v>360000</v>
      </c>
      <c r="D45" s="114">
        <v>45107</v>
      </c>
      <c r="E45" s="112" t="s">
        <v>164</v>
      </c>
    </row>
    <row r="46" spans="1:5" ht="15">
      <c r="A46" s="112" t="s">
        <v>58</v>
      </c>
      <c r="B46" s="112" t="s">
        <v>159</v>
      </c>
      <c r="C46" s="113">
        <v>425000</v>
      </c>
      <c r="D46" s="114">
        <v>45107</v>
      </c>
      <c r="E46" s="112" t="s">
        <v>164</v>
      </c>
    </row>
    <row r="47" spans="1:5" ht="15">
      <c r="A47" s="112" t="s">
        <v>58</v>
      </c>
      <c r="B47" s="112" t="s">
        <v>159</v>
      </c>
      <c r="C47" s="113">
        <v>685000</v>
      </c>
      <c r="D47" s="114">
        <v>45107</v>
      </c>
      <c r="E47" s="112" t="s">
        <v>164</v>
      </c>
    </row>
    <row r="48" spans="1:5" ht="15">
      <c r="A48" s="112" t="s">
        <v>58</v>
      </c>
      <c r="B48" s="112" t="s">
        <v>159</v>
      </c>
      <c r="C48" s="113">
        <v>341000</v>
      </c>
      <c r="D48" s="114">
        <v>45103</v>
      </c>
      <c r="E48" s="112" t="s">
        <v>164</v>
      </c>
    </row>
    <row r="49" spans="1:5" ht="15">
      <c r="A49" s="112" t="s">
        <v>58</v>
      </c>
      <c r="B49" s="112" t="s">
        <v>159</v>
      </c>
      <c r="C49" s="113">
        <v>165000</v>
      </c>
      <c r="D49" s="114">
        <v>45103</v>
      </c>
      <c r="E49" s="112" t="s">
        <v>164</v>
      </c>
    </row>
    <row r="50" spans="1:5" ht="15">
      <c r="A50" s="112" t="s">
        <v>58</v>
      </c>
      <c r="B50" s="112" t="s">
        <v>159</v>
      </c>
      <c r="C50" s="113">
        <v>20000</v>
      </c>
      <c r="D50" s="114">
        <v>45107</v>
      </c>
      <c r="E50" s="112" t="s">
        <v>164</v>
      </c>
    </row>
    <row r="51" spans="1:5" ht="15">
      <c r="A51" s="112" t="s">
        <v>58</v>
      </c>
      <c r="B51" s="112" t="s">
        <v>159</v>
      </c>
      <c r="C51" s="113">
        <v>500000</v>
      </c>
      <c r="D51" s="114">
        <v>45107</v>
      </c>
      <c r="E51" s="112" t="s">
        <v>164</v>
      </c>
    </row>
    <row r="52" spans="1:5" ht="15">
      <c r="A52" s="112" t="s">
        <v>58</v>
      </c>
      <c r="B52" s="112" t="s">
        <v>159</v>
      </c>
      <c r="C52" s="113">
        <v>492000</v>
      </c>
      <c r="D52" s="114">
        <v>45104</v>
      </c>
      <c r="E52" s="112" t="s">
        <v>164</v>
      </c>
    </row>
    <row r="53" spans="1:5" ht="15">
      <c r="A53" s="112" t="s">
        <v>58</v>
      </c>
      <c r="B53" s="112" t="s">
        <v>159</v>
      </c>
      <c r="C53" s="113">
        <v>22500</v>
      </c>
      <c r="D53" s="114">
        <v>45079</v>
      </c>
      <c r="E53" s="112" t="s">
        <v>164</v>
      </c>
    </row>
    <row r="54" spans="1:5" ht="15">
      <c r="A54" s="112" t="s">
        <v>58</v>
      </c>
      <c r="B54" s="112" t="s">
        <v>159</v>
      </c>
      <c r="C54" s="113">
        <v>35000</v>
      </c>
      <c r="D54" s="114">
        <v>45079</v>
      </c>
      <c r="E54" s="112" t="s">
        <v>164</v>
      </c>
    </row>
    <row r="55" spans="1:5" ht="15">
      <c r="A55" s="112" t="s">
        <v>58</v>
      </c>
      <c r="B55" s="112" t="s">
        <v>159</v>
      </c>
      <c r="C55" s="113">
        <v>306308</v>
      </c>
      <c r="D55" s="114">
        <v>45078</v>
      </c>
      <c r="E55" s="112" t="s">
        <v>164</v>
      </c>
    </row>
    <row r="56" spans="1:5" ht="15">
      <c r="A56" s="112" t="s">
        <v>58</v>
      </c>
      <c r="B56" s="112" t="s">
        <v>159</v>
      </c>
      <c r="C56" s="113">
        <v>127200</v>
      </c>
      <c r="D56" s="114">
        <v>45079</v>
      </c>
      <c r="E56" s="112" t="s">
        <v>165</v>
      </c>
    </row>
    <row r="57" spans="1:5" ht="15">
      <c r="A57" s="112" t="s">
        <v>58</v>
      </c>
      <c r="B57" s="112" t="s">
        <v>159</v>
      </c>
      <c r="C57" s="113">
        <v>475500</v>
      </c>
      <c r="D57" s="114">
        <v>45078</v>
      </c>
      <c r="E57" s="112" t="s">
        <v>165</v>
      </c>
    </row>
    <row r="58" spans="1:5" ht="15">
      <c r="A58" s="112" t="s">
        <v>58</v>
      </c>
      <c r="B58" s="112" t="s">
        <v>159</v>
      </c>
      <c r="C58" s="113">
        <v>495000</v>
      </c>
      <c r="D58" s="114">
        <v>45084</v>
      </c>
      <c r="E58" s="112" t="s">
        <v>164</v>
      </c>
    </row>
    <row r="59" spans="1:5" ht="15">
      <c r="A59" s="112" t="s">
        <v>58</v>
      </c>
      <c r="B59" s="112" t="s">
        <v>159</v>
      </c>
      <c r="C59" s="113">
        <v>339000</v>
      </c>
      <c r="D59" s="114">
        <v>45084</v>
      </c>
      <c r="E59" s="112" t="s">
        <v>164</v>
      </c>
    </row>
    <row r="60" spans="1:5" ht="15">
      <c r="A60" s="112" t="s">
        <v>58</v>
      </c>
      <c r="B60" s="112" t="s">
        <v>159</v>
      </c>
      <c r="C60" s="113">
        <v>159000</v>
      </c>
      <c r="D60" s="114">
        <v>45079</v>
      </c>
      <c r="E60" s="112" t="s">
        <v>164</v>
      </c>
    </row>
    <row r="61" spans="1:5" ht="15">
      <c r="A61" s="112" t="s">
        <v>58</v>
      </c>
      <c r="B61" s="112" t="s">
        <v>159</v>
      </c>
      <c r="C61" s="113">
        <v>50000</v>
      </c>
      <c r="D61" s="114">
        <v>45084</v>
      </c>
      <c r="E61" s="112" t="s">
        <v>164</v>
      </c>
    </row>
    <row r="62" spans="1:5" ht="15">
      <c r="A62" s="112" t="s">
        <v>58</v>
      </c>
      <c r="B62" s="112" t="s">
        <v>159</v>
      </c>
      <c r="C62" s="113">
        <v>660000</v>
      </c>
      <c r="D62" s="114">
        <v>45084</v>
      </c>
      <c r="E62" s="112" t="s">
        <v>164</v>
      </c>
    </row>
    <row r="63" spans="1:5" ht="15">
      <c r="A63" s="112" t="s">
        <v>58</v>
      </c>
      <c r="B63" s="112" t="s">
        <v>159</v>
      </c>
      <c r="C63" s="113">
        <v>600000</v>
      </c>
      <c r="D63" s="114">
        <v>45078</v>
      </c>
      <c r="E63" s="112" t="s">
        <v>164</v>
      </c>
    </row>
    <row r="64" spans="1:5" ht="15">
      <c r="A64" s="112" t="s">
        <v>58</v>
      </c>
      <c r="B64" s="112" t="s">
        <v>159</v>
      </c>
      <c r="C64" s="113">
        <v>350000</v>
      </c>
      <c r="D64" s="114">
        <v>45084</v>
      </c>
      <c r="E64" s="112" t="s">
        <v>164</v>
      </c>
    </row>
    <row r="65" spans="1:5" ht="15">
      <c r="A65" s="112" t="s">
        <v>58</v>
      </c>
      <c r="B65" s="112" t="s">
        <v>159</v>
      </c>
      <c r="C65" s="113">
        <v>210000</v>
      </c>
      <c r="D65" s="114">
        <v>45083</v>
      </c>
      <c r="E65" s="112" t="s">
        <v>164</v>
      </c>
    </row>
    <row r="66" spans="1:5" ht="15">
      <c r="A66" s="112" t="s">
        <v>58</v>
      </c>
      <c r="B66" s="112" t="s">
        <v>159</v>
      </c>
      <c r="C66" s="113">
        <v>220000</v>
      </c>
      <c r="D66" s="114">
        <v>45106</v>
      </c>
      <c r="E66" s="112" t="s">
        <v>164</v>
      </c>
    </row>
    <row r="67" spans="1:5" ht="15">
      <c r="A67" s="112" t="s">
        <v>58</v>
      </c>
      <c r="B67" s="112" t="s">
        <v>159</v>
      </c>
      <c r="C67" s="113">
        <v>410000</v>
      </c>
      <c r="D67" s="114">
        <v>45078</v>
      </c>
      <c r="E67" s="112" t="s">
        <v>164</v>
      </c>
    </row>
    <row r="68" spans="1:5" ht="15">
      <c r="A68" s="112" t="s">
        <v>98</v>
      </c>
      <c r="B68" s="112" t="s">
        <v>160</v>
      </c>
      <c r="C68" s="113">
        <v>115000</v>
      </c>
      <c r="D68" s="114">
        <v>45091</v>
      </c>
      <c r="E68" s="112" t="s">
        <v>164</v>
      </c>
    </row>
    <row r="69" spans="1:5" ht="15">
      <c r="A69" s="112" t="s">
        <v>98</v>
      </c>
      <c r="B69" s="112" t="s">
        <v>160</v>
      </c>
      <c r="C69" s="113">
        <v>875000</v>
      </c>
      <c r="D69" s="114">
        <v>45090</v>
      </c>
      <c r="E69" s="112" t="s">
        <v>164</v>
      </c>
    </row>
    <row r="70" spans="1:5" ht="15">
      <c r="A70" s="112" t="s">
        <v>98</v>
      </c>
      <c r="B70" s="112" t="s">
        <v>160</v>
      </c>
      <c r="C70" s="113">
        <v>365000</v>
      </c>
      <c r="D70" s="114">
        <v>45086</v>
      </c>
      <c r="E70" s="112" t="s">
        <v>164</v>
      </c>
    </row>
    <row r="71" spans="1:5" ht="15">
      <c r="A71" s="112" t="s">
        <v>98</v>
      </c>
      <c r="B71" s="112" t="s">
        <v>160</v>
      </c>
      <c r="C71" s="113">
        <v>540000</v>
      </c>
      <c r="D71" s="114">
        <v>45086</v>
      </c>
      <c r="E71" s="112" t="s">
        <v>164</v>
      </c>
    </row>
    <row r="72" spans="1:5" ht="15">
      <c r="A72" s="112" t="s">
        <v>98</v>
      </c>
      <c r="B72" s="112" t="s">
        <v>160</v>
      </c>
      <c r="C72" s="113">
        <v>313000</v>
      </c>
      <c r="D72" s="114">
        <v>45086</v>
      </c>
      <c r="E72" s="112" t="s">
        <v>164</v>
      </c>
    </row>
    <row r="73" spans="1:5" ht="15">
      <c r="A73" s="112" t="s">
        <v>110</v>
      </c>
      <c r="B73" s="112" t="s">
        <v>161</v>
      </c>
      <c r="C73" s="113">
        <v>32500</v>
      </c>
      <c r="D73" s="114">
        <v>45092</v>
      </c>
      <c r="E73" s="112" t="s">
        <v>164</v>
      </c>
    </row>
    <row r="74" spans="1:5" ht="15">
      <c r="A74" s="112" t="s">
        <v>62</v>
      </c>
      <c r="B74" s="112" t="s">
        <v>162</v>
      </c>
      <c r="C74" s="113">
        <v>395000</v>
      </c>
      <c r="D74" s="114">
        <v>45083</v>
      </c>
      <c r="E74" s="112" t="s">
        <v>166</v>
      </c>
    </row>
    <row r="75" spans="1:5" ht="15">
      <c r="A75" s="112" t="s">
        <v>62</v>
      </c>
      <c r="B75" s="112" t="s">
        <v>162</v>
      </c>
      <c r="C75" s="113">
        <v>425000</v>
      </c>
      <c r="D75" s="114">
        <v>45107</v>
      </c>
      <c r="E75" s="112" t="s">
        <v>164</v>
      </c>
    </row>
    <row r="76" spans="1:5" ht="15">
      <c r="A76" s="112" t="s">
        <v>62</v>
      </c>
      <c r="B76" s="112" t="s">
        <v>162</v>
      </c>
      <c r="C76" s="113">
        <v>510000</v>
      </c>
      <c r="D76" s="114">
        <v>45079</v>
      </c>
      <c r="E76" s="112" t="s">
        <v>164</v>
      </c>
    </row>
    <row r="77" spans="1:5" ht="15">
      <c r="A77" s="112" t="s">
        <v>62</v>
      </c>
      <c r="B77" s="112" t="s">
        <v>162</v>
      </c>
      <c r="C77" s="113">
        <v>19500</v>
      </c>
      <c r="D77" s="114">
        <v>45107</v>
      </c>
      <c r="E77" s="112" t="s">
        <v>164</v>
      </c>
    </row>
    <row r="78" spans="1:5" ht="15">
      <c r="A78" s="112" t="s">
        <v>62</v>
      </c>
      <c r="B78" s="112" t="s">
        <v>162</v>
      </c>
      <c r="C78" s="113">
        <v>315000</v>
      </c>
      <c r="D78" s="114">
        <v>45106</v>
      </c>
      <c r="E78" s="112" t="s">
        <v>164</v>
      </c>
    </row>
    <row r="79" spans="1:5" ht="15">
      <c r="A79" s="112" t="s">
        <v>62</v>
      </c>
      <c r="B79" s="112" t="s">
        <v>162</v>
      </c>
      <c r="C79" s="113">
        <v>52500</v>
      </c>
      <c r="D79" s="114">
        <v>45082</v>
      </c>
      <c r="E79" s="112" t="s">
        <v>164</v>
      </c>
    </row>
    <row r="80" spans="1:5" ht="15">
      <c r="A80" s="112" t="s">
        <v>62</v>
      </c>
      <c r="B80" s="112" t="s">
        <v>162</v>
      </c>
      <c r="C80" s="113">
        <v>147000</v>
      </c>
      <c r="D80" s="114">
        <v>45082</v>
      </c>
      <c r="E80" s="112" t="s">
        <v>164</v>
      </c>
    </row>
    <row r="81" spans="1:5" ht="15">
      <c r="A81" s="112" t="s">
        <v>62</v>
      </c>
      <c r="B81" s="112" t="s">
        <v>162</v>
      </c>
      <c r="C81" s="113">
        <v>185600</v>
      </c>
      <c r="D81" s="114">
        <v>45082</v>
      </c>
      <c r="E81" s="112" t="s">
        <v>165</v>
      </c>
    </row>
    <row r="82" spans="1:5" ht="15">
      <c r="A82" s="112" t="s">
        <v>62</v>
      </c>
      <c r="B82" s="112" t="s">
        <v>162</v>
      </c>
      <c r="C82" s="113">
        <v>378000</v>
      </c>
      <c r="D82" s="114">
        <v>45104</v>
      </c>
      <c r="E82" s="112" t="s">
        <v>164</v>
      </c>
    </row>
    <row r="83" spans="1:5" ht="15">
      <c r="A83" s="112" t="s">
        <v>62</v>
      </c>
      <c r="B83" s="112" t="s">
        <v>162</v>
      </c>
      <c r="C83" s="113">
        <v>328000</v>
      </c>
      <c r="D83" s="114">
        <v>45105</v>
      </c>
      <c r="E83" s="112" t="s">
        <v>164</v>
      </c>
    </row>
    <row r="84" spans="1:5" ht="15">
      <c r="A84" s="112" t="s">
        <v>62</v>
      </c>
      <c r="B84" s="112" t="s">
        <v>162</v>
      </c>
      <c r="C84" s="113">
        <v>400000</v>
      </c>
      <c r="D84" s="114">
        <v>45107</v>
      </c>
      <c r="E84" s="112" t="s">
        <v>165</v>
      </c>
    </row>
    <row r="85" spans="1:5" ht="15">
      <c r="A85" s="112" t="s">
        <v>62</v>
      </c>
      <c r="B85" s="112" t="s">
        <v>162</v>
      </c>
      <c r="C85" s="113">
        <v>40000</v>
      </c>
      <c r="D85" s="114">
        <v>45090</v>
      </c>
      <c r="E85" s="112" t="s">
        <v>164</v>
      </c>
    </row>
    <row r="86" spans="1:5" ht="15">
      <c r="A86" s="112" t="s">
        <v>62</v>
      </c>
      <c r="B86" s="112" t="s">
        <v>162</v>
      </c>
      <c r="C86" s="113">
        <v>140000</v>
      </c>
      <c r="D86" s="114">
        <v>45078</v>
      </c>
      <c r="E86" s="112" t="s">
        <v>164</v>
      </c>
    </row>
    <row r="87" spans="1:5" ht="15">
      <c r="A87" s="112" t="s">
        <v>62</v>
      </c>
      <c r="B87" s="112" t="s">
        <v>162</v>
      </c>
      <c r="C87" s="113">
        <v>378000</v>
      </c>
      <c r="D87" s="114">
        <v>45097</v>
      </c>
      <c r="E87" s="112" t="s">
        <v>164</v>
      </c>
    </row>
    <row r="88" spans="1:5" ht="15">
      <c r="A88" s="112" t="s">
        <v>62</v>
      </c>
      <c r="B88" s="112" t="s">
        <v>162</v>
      </c>
      <c r="C88" s="113">
        <v>235000</v>
      </c>
      <c r="D88" s="114">
        <v>45105</v>
      </c>
      <c r="E88" s="112" t="s">
        <v>164</v>
      </c>
    </row>
    <row r="89" spans="1:5" ht="15">
      <c r="A89" s="112" t="s">
        <v>62</v>
      </c>
      <c r="B89" s="112" t="s">
        <v>162</v>
      </c>
      <c r="C89" s="113">
        <v>700000</v>
      </c>
      <c r="D89" s="114">
        <v>45085</v>
      </c>
      <c r="E89" s="112" t="s">
        <v>164</v>
      </c>
    </row>
    <row r="90" spans="1:5" ht="15">
      <c r="A90" s="112" t="s">
        <v>62</v>
      </c>
      <c r="B90" s="112" t="s">
        <v>162</v>
      </c>
      <c r="C90" s="113">
        <v>165000</v>
      </c>
      <c r="D90" s="114">
        <v>45104</v>
      </c>
      <c r="E90" s="112" t="s">
        <v>164</v>
      </c>
    </row>
    <row r="91" spans="1:5" ht="15">
      <c r="A91" s="112" t="s">
        <v>62</v>
      </c>
      <c r="B91" s="112" t="s">
        <v>162</v>
      </c>
      <c r="C91" s="113">
        <v>350000</v>
      </c>
      <c r="D91" s="114">
        <v>45086</v>
      </c>
      <c r="E91" s="112" t="s">
        <v>164</v>
      </c>
    </row>
    <row r="92" spans="1:5" ht="15">
      <c r="A92" s="112" t="s">
        <v>62</v>
      </c>
      <c r="B92" s="112" t="s">
        <v>162</v>
      </c>
      <c r="C92" s="113">
        <v>120000</v>
      </c>
      <c r="D92" s="114">
        <v>45082</v>
      </c>
      <c r="E92" s="112" t="s">
        <v>164</v>
      </c>
    </row>
    <row r="93" spans="1:5" ht="15">
      <c r="A93" s="112" t="s">
        <v>62</v>
      </c>
      <c r="B93" s="112" t="s">
        <v>162</v>
      </c>
      <c r="C93" s="113">
        <v>245000</v>
      </c>
      <c r="D93" s="114">
        <v>45107</v>
      </c>
      <c r="E93" s="112" t="s">
        <v>164</v>
      </c>
    </row>
    <row r="94" spans="1:5" ht="15">
      <c r="A94" s="112" t="s">
        <v>62</v>
      </c>
      <c r="B94" s="112" t="s">
        <v>162</v>
      </c>
      <c r="C94" s="113">
        <v>540000</v>
      </c>
      <c r="D94" s="114">
        <v>45092</v>
      </c>
      <c r="E94" s="112" t="s">
        <v>164</v>
      </c>
    </row>
    <row r="95" spans="1:5" ht="15">
      <c r="A95" s="112" t="s">
        <v>62</v>
      </c>
      <c r="B95" s="112" t="s">
        <v>162</v>
      </c>
      <c r="C95" s="113">
        <v>795000</v>
      </c>
      <c r="D95" s="114">
        <v>45092</v>
      </c>
      <c r="E95" s="112" t="s">
        <v>164</v>
      </c>
    </row>
    <row r="96" spans="1:5" ht="15">
      <c r="A96" s="112" t="s">
        <v>62</v>
      </c>
      <c r="B96" s="112" t="s">
        <v>162</v>
      </c>
      <c r="C96" s="113">
        <v>360000</v>
      </c>
      <c r="D96" s="114">
        <v>45092</v>
      </c>
      <c r="E96" s="112" t="s">
        <v>164</v>
      </c>
    </row>
    <row r="97" spans="1:5" ht="15">
      <c r="A97" s="112" t="s">
        <v>62</v>
      </c>
      <c r="B97" s="112" t="s">
        <v>162</v>
      </c>
      <c r="C97" s="113">
        <v>7484000</v>
      </c>
      <c r="D97" s="114">
        <v>45092</v>
      </c>
      <c r="E97" s="112" t="s">
        <v>164</v>
      </c>
    </row>
    <row r="98" spans="1:5" ht="15">
      <c r="A98" s="112" t="s">
        <v>62</v>
      </c>
      <c r="B98" s="112" t="s">
        <v>162</v>
      </c>
      <c r="C98" s="113">
        <v>448625</v>
      </c>
      <c r="D98" s="114">
        <v>45092</v>
      </c>
      <c r="E98" s="112" t="s">
        <v>164</v>
      </c>
    </row>
    <row r="99" spans="1:5" ht="15">
      <c r="A99" s="112" t="s">
        <v>62</v>
      </c>
      <c r="B99" s="112" t="s">
        <v>162</v>
      </c>
      <c r="C99" s="113">
        <v>28679</v>
      </c>
      <c r="D99" s="114">
        <v>45092</v>
      </c>
      <c r="E99" s="112" t="s">
        <v>164</v>
      </c>
    </row>
    <row r="100" spans="1:5" ht="15">
      <c r="A100" s="112" t="s">
        <v>62</v>
      </c>
      <c r="B100" s="112" t="s">
        <v>162</v>
      </c>
      <c r="C100" s="113">
        <v>100000</v>
      </c>
      <c r="D100" s="114">
        <v>45107</v>
      </c>
      <c r="E100" s="112" t="s">
        <v>164</v>
      </c>
    </row>
    <row r="101" spans="1:5" ht="15">
      <c r="A101" s="112" t="s">
        <v>62</v>
      </c>
      <c r="B101" s="112" t="s">
        <v>162</v>
      </c>
      <c r="C101" s="113">
        <v>686699</v>
      </c>
      <c r="D101" s="114">
        <v>45079</v>
      </c>
      <c r="E101" s="112" t="s">
        <v>164</v>
      </c>
    </row>
    <row r="102" spans="1:5" ht="15">
      <c r="A102" s="112" t="s">
        <v>62</v>
      </c>
      <c r="B102" s="112" t="s">
        <v>162</v>
      </c>
      <c r="C102" s="113">
        <v>380000</v>
      </c>
      <c r="D102" s="114">
        <v>45100</v>
      </c>
      <c r="E102" s="112" t="s">
        <v>164</v>
      </c>
    </row>
    <row r="103" spans="1:5" ht="15">
      <c r="A103" s="112" t="s">
        <v>62</v>
      </c>
      <c r="B103" s="112" t="s">
        <v>162</v>
      </c>
      <c r="C103" s="113">
        <v>389000</v>
      </c>
      <c r="D103" s="114">
        <v>45079</v>
      </c>
      <c r="E103" s="112" t="s">
        <v>164</v>
      </c>
    </row>
    <row r="104" spans="1:5" ht="15">
      <c r="A104" s="112" t="s">
        <v>62</v>
      </c>
      <c r="B104" s="112" t="s">
        <v>162</v>
      </c>
      <c r="C104" s="113">
        <v>60000</v>
      </c>
      <c r="D104" s="114">
        <v>45103</v>
      </c>
      <c r="E104" s="112" t="s">
        <v>164</v>
      </c>
    </row>
    <row r="105" spans="1:5" ht="15">
      <c r="A105" s="112" t="s">
        <v>62</v>
      </c>
      <c r="B105" s="112" t="s">
        <v>162</v>
      </c>
      <c r="C105" s="113">
        <v>85000</v>
      </c>
      <c r="D105" s="114">
        <v>45103</v>
      </c>
      <c r="E105" s="112" t="s">
        <v>164</v>
      </c>
    </row>
    <row r="106" spans="1:5" ht="15">
      <c r="A106" s="112" t="s">
        <v>62</v>
      </c>
      <c r="B106" s="112" t="s">
        <v>162</v>
      </c>
      <c r="C106" s="113">
        <v>400000</v>
      </c>
      <c r="D106" s="114">
        <v>45107</v>
      </c>
      <c r="E106" s="112" t="s">
        <v>164</v>
      </c>
    </row>
    <row r="107" spans="1:5" ht="15">
      <c r="A107" s="112" t="s">
        <v>62</v>
      </c>
      <c r="B107" s="112" t="s">
        <v>162</v>
      </c>
      <c r="C107" s="113">
        <v>215000</v>
      </c>
      <c r="D107" s="114">
        <v>45103</v>
      </c>
      <c r="E107" s="112" t="s">
        <v>164</v>
      </c>
    </row>
    <row r="108" spans="1:5" ht="15">
      <c r="A108" s="112" t="s">
        <v>62</v>
      </c>
      <c r="B108" s="112" t="s">
        <v>162</v>
      </c>
      <c r="C108" s="113">
        <v>500000</v>
      </c>
      <c r="D108" s="114">
        <v>45103</v>
      </c>
      <c r="E108" s="112" t="s">
        <v>164</v>
      </c>
    </row>
    <row r="109" spans="1:5" ht="15">
      <c r="A109" s="112" t="s">
        <v>62</v>
      </c>
      <c r="B109" s="112" t="s">
        <v>162</v>
      </c>
      <c r="C109" s="113">
        <v>198000</v>
      </c>
      <c r="D109" s="114">
        <v>45104</v>
      </c>
      <c r="E109" s="112" t="s">
        <v>164</v>
      </c>
    </row>
    <row r="110" spans="1:5" ht="15">
      <c r="A110" s="112" t="s">
        <v>62</v>
      </c>
      <c r="B110" s="112" t="s">
        <v>162</v>
      </c>
      <c r="C110" s="113">
        <v>125400</v>
      </c>
      <c r="D110" s="114">
        <v>45084</v>
      </c>
      <c r="E110" s="112" t="s">
        <v>165</v>
      </c>
    </row>
    <row r="111" spans="1:5" ht="15">
      <c r="A111" s="112" t="s">
        <v>62</v>
      </c>
      <c r="B111" s="112" t="s">
        <v>162</v>
      </c>
      <c r="C111" s="113">
        <v>189000</v>
      </c>
      <c r="D111" s="114">
        <v>45100</v>
      </c>
      <c r="E111" s="112" t="s">
        <v>164</v>
      </c>
    </row>
    <row r="112" spans="1:5" ht="15">
      <c r="A112" s="112" t="s">
        <v>62</v>
      </c>
      <c r="B112" s="112" t="s">
        <v>162</v>
      </c>
      <c r="C112" s="113">
        <v>300000</v>
      </c>
      <c r="D112" s="114">
        <v>45099</v>
      </c>
      <c r="E112" s="112" t="s">
        <v>164</v>
      </c>
    </row>
    <row r="113" spans="1:5" ht="15">
      <c r="A113" s="112" t="s">
        <v>62</v>
      </c>
      <c r="B113" s="112" t="s">
        <v>162</v>
      </c>
      <c r="C113" s="113">
        <v>310000</v>
      </c>
      <c r="D113" s="114">
        <v>45086</v>
      </c>
      <c r="E113" s="112" t="s">
        <v>164</v>
      </c>
    </row>
    <row r="114" spans="1:5" ht="15">
      <c r="A114" s="112" t="s">
        <v>62</v>
      </c>
      <c r="B114" s="112" t="s">
        <v>162</v>
      </c>
      <c r="C114" s="113">
        <v>20000</v>
      </c>
      <c r="D114" s="114">
        <v>45089</v>
      </c>
      <c r="E114" s="112" t="s">
        <v>164</v>
      </c>
    </row>
    <row r="115" spans="1:5" ht="15">
      <c r="A115" s="112" t="s">
        <v>62</v>
      </c>
      <c r="B115" s="112" t="s">
        <v>162</v>
      </c>
      <c r="C115" s="113">
        <v>100000</v>
      </c>
      <c r="D115" s="114">
        <v>45100</v>
      </c>
      <c r="E115" s="112" t="s">
        <v>164</v>
      </c>
    </row>
    <row r="116" spans="1:5" ht="15">
      <c r="A116" s="112" t="s">
        <v>62</v>
      </c>
      <c r="B116" s="112" t="s">
        <v>162</v>
      </c>
      <c r="C116" s="113">
        <v>405500</v>
      </c>
      <c r="D116" s="114">
        <v>45098</v>
      </c>
      <c r="E116" s="112" t="s">
        <v>164</v>
      </c>
    </row>
    <row r="117" spans="1:5" ht="15">
      <c r="A117" s="112" t="s">
        <v>62</v>
      </c>
      <c r="B117" s="112" t="s">
        <v>162</v>
      </c>
      <c r="C117" s="113">
        <v>475000</v>
      </c>
      <c r="D117" s="114">
        <v>45100</v>
      </c>
      <c r="E117" s="112" t="s">
        <v>164</v>
      </c>
    </row>
    <row r="118" spans="1:5" ht="15">
      <c r="A118" s="112" t="s">
        <v>62</v>
      </c>
      <c r="B118" s="112" t="s">
        <v>162</v>
      </c>
      <c r="C118" s="113">
        <v>289900</v>
      </c>
      <c r="D118" s="114">
        <v>45086</v>
      </c>
      <c r="E118" s="112" t="s">
        <v>164</v>
      </c>
    </row>
    <row r="119" spans="1:5" ht="15">
      <c r="A119" s="112" t="s">
        <v>62</v>
      </c>
      <c r="B119" s="112" t="s">
        <v>162</v>
      </c>
      <c r="C119" s="113">
        <v>389000</v>
      </c>
      <c r="D119" s="114">
        <v>45090</v>
      </c>
      <c r="E119" s="112" t="s">
        <v>164</v>
      </c>
    </row>
    <row r="120" spans="1:5" ht="15">
      <c r="A120" s="112" t="s">
        <v>62</v>
      </c>
      <c r="B120" s="112" t="s">
        <v>162</v>
      </c>
      <c r="C120" s="113">
        <v>448625</v>
      </c>
      <c r="D120" s="114">
        <v>45092</v>
      </c>
      <c r="E120" s="112" t="s">
        <v>164</v>
      </c>
    </row>
    <row r="121" spans="1:5" ht="15">
      <c r="A121" s="112" t="s">
        <v>62</v>
      </c>
      <c r="B121" s="112" t="s">
        <v>162</v>
      </c>
      <c r="C121" s="113">
        <v>150000</v>
      </c>
      <c r="D121" s="114">
        <v>45089</v>
      </c>
      <c r="E121" s="112" t="s">
        <v>165</v>
      </c>
    </row>
    <row r="122" spans="1:5" ht="15">
      <c r="A122" s="112" t="s">
        <v>62</v>
      </c>
      <c r="B122" s="112" t="s">
        <v>162</v>
      </c>
      <c r="C122" s="113">
        <v>800000</v>
      </c>
      <c r="D122" s="114">
        <v>45097</v>
      </c>
      <c r="E122" s="112" t="s">
        <v>165</v>
      </c>
    </row>
    <row r="123" spans="1:5" ht="15">
      <c r="A123" s="112" t="s">
        <v>62</v>
      </c>
      <c r="B123" s="112" t="s">
        <v>162</v>
      </c>
      <c r="C123" s="113">
        <v>974510</v>
      </c>
      <c r="D123" s="114">
        <v>45097</v>
      </c>
      <c r="E123" s="112" t="s">
        <v>164</v>
      </c>
    </row>
    <row r="124" spans="1:5" ht="15">
      <c r="A124" s="112" t="s">
        <v>62</v>
      </c>
      <c r="B124" s="112" t="s">
        <v>162</v>
      </c>
      <c r="C124" s="113">
        <v>24000</v>
      </c>
      <c r="D124" s="114">
        <v>45104</v>
      </c>
      <c r="E124" s="112" t="s">
        <v>164</v>
      </c>
    </row>
    <row r="125" spans="1:5" ht="15">
      <c r="A125" s="112" t="s">
        <v>62</v>
      </c>
      <c r="B125" s="112" t="s">
        <v>162</v>
      </c>
      <c r="C125" s="113">
        <v>234000</v>
      </c>
      <c r="D125" s="114">
        <v>45086</v>
      </c>
      <c r="E125" s="112" t="s">
        <v>164</v>
      </c>
    </row>
    <row r="126" spans="1:5" ht="15">
      <c r="A126" s="112" t="s">
        <v>62</v>
      </c>
      <c r="B126" s="112" t="s">
        <v>162</v>
      </c>
      <c r="C126" s="113">
        <v>700000</v>
      </c>
      <c r="D126" s="114">
        <v>45086</v>
      </c>
      <c r="E126" s="112" t="s">
        <v>164</v>
      </c>
    </row>
    <row r="127" spans="1:5" ht="15">
      <c r="A127" s="112" t="s">
        <v>62</v>
      </c>
      <c r="B127" s="112" t="s">
        <v>162</v>
      </c>
      <c r="C127" s="113">
        <v>330000</v>
      </c>
      <c r="D127" s="114">
        <v>45090</v>
      </c>
      <c r="E127" s="112" t="s">
        <v>164</v>
      </c>
    </row>
    <row r="128" spans="1:5" ht="15">
      <c r="A128" s="112" t="s">
        <v>62</v>
      </c>
      <c r="B128" s="112" t="s">
        <v>162</v>
      </c>
      <c r="C128" s="113">
        <v>490000</v>
      </c>
      <c r="D128" s="114">
        <v>45104</v>
      </c>
      <c r="E128" s="112" t="s">
        <v>164</v>
      </c>
    </row>
    <row r="129" spans="1:5" ht="15">
      <c r="A129" s="112" t="s">
        <v>62</v>
      </c>
      <c r="B129" s="112" t="s">
        <v>162</v>
      </c>
      <c r="C129" s="113">
        <v>410000</v>
      </c>
      <c r="D129" s="114">
        <v>45093</v>
      </c>
      <c r="E129" s="112" t="s">
        <v>164</v>
      </c>
    </row>
    <row r="130" spans="1:5" ht="15">
      <c r="A130" s="112" t="s">
        <v>62</v>
      </c>
      <c r="B130" s="112" t="s">
        <v>162</v>
      </c>
      <c r="C130" s="113">
        <v>440000</v>
      </c>
      <c r="D130" s="114">
        <v>45097</v>
      </c>
      <c r="E130" s="112" t="s">
        <v>164</v>
      </c>
    </row>
    <row r="131" spans="1:5" ht="15">
      <c r="A131" s="112" t="s">
        <v>62</v>
      </c>
      <c r="B131" s="112" t="s">
        <v>162</v>
      </c>
      <c r="C131" s="113">
        <v>59900</v>
      </c>
      <c r="D131" s="114">
        <v>45093</v>
      </c>
      <c r="E131" s="112" t="s">
        <v>164</v>
      </c>
    </row>
    <row r="132" spans="1:5" ht="15">
      <c r="A132" s="112" t="s">
        <v>62</v>
      </c>
      <c r="B132" s="112" t="s">
        <v>162</v>
      </c>
      <c r="C132" s="113">
        <v>100000</v>
      </c>
      <c r="D132" s="114">
        <v>45086</v>
      </c>
      <c r="E132" s="112" t="s">
        <v>164</v>
      </c>
    </row>
    <row r="133" spans="1:5" ht="15">
      <c r="A133" s="112" t="s">
        <v>62</v>
      </c>
      <c r="B133" s="112" t="s">
        <v>162</v>
      </c>
      <c r="C133" s="113">
        <v>27500</v>
      </c>
      <c r="D133" s="114">
        <v>45097</v>
      </c>
      <c r="E133" s="112" t="s">
        <v>164</v>
      </c>
    </row>
    <row r="134" spans="1:5" ht="15">
      <c r="A134" s="112" t="s">
        <v>62</v>
      </c>
      <c r="B134" s="112" t="s">
        <v>162</v>
      </c>
      <c r="C134" s="113">
        <v>135000</v>
      </c>
      <c r="D134" s="114">
        <v>45104</v>
      </c>
      <c r="E134" s="112" t="s">
        <v>164</v>
      </c>
    </row>
    <row r="135" spans="1:5" ht="15">
      <c r="A135" s="112" t="s">
        <v>53</v>
      </c>
      <c r="B135" s="112" t="s">
        <v>163</v>
      </c>
      <c r="C135" s="113">
        <v>353000</v>
      </c>
      <c r="D135" s="114">
        <v>45107</v>
      </c>
      <c r="E135" s="112" t="s">
        <v>164</v>
      </c>
    </row>
    <row r="136" spans="1:5" ht="15">
      <c r="A136" s="112" t="s">
        <v>53</v>
      </c>
      <c r="B136" s="112" t="s">
        <v>163</v>
      </c>
      <c r="C136" s="113">
        <v>530000</v>
      </c>
      <c r="D136" s="114">
        <v>45090</v>
      </c>
      <c r="E136" s="112" t="s">
        <v>164</v>
      </c>
    </row>
    <row r="137" spans="1:5" ht="15">
      <c r="A137" s="112" t="s">
        <v>53</v>
      </c>
      <c r="B137" s="112" t="s">
        <v>163</v>
      </c>
      <c r="C137" s="113">
        <v>489000</v>
      </c>
      <c r="D137" s="114">
        <v>45107</v>
      </c>
      <c r="E137" s="112" t="s">
        <v>164</v>
      </c>
    </row>
    <row r="138" spans="1:5" ht="15">
      <c r="A138" s="112" t="s">
        <v>53</v>
      </c>
      <c r="B138" s="112" t="s">
        <v>163</v>
      </c>
      <c r="C138" s="113">
        <v>279000</v>
      </c>
      <c r="D138" s="114">
        <v>45090</v>
      </c>
      <c r="E138" s="112" t="s">
        <v>164</v>
      </c>
    </row>
    <row r="139" spans="1:5" ht="15">
      <c r="A139" s="112" t="s">
        <v>53</v>
      </c>
      <c r="B139" s="112" t="s">
        <v>163</v>
      </c>
      <c r="C139" s="113">
        <v>293000</v>
      </c>
      <c r="D139" s="114">
        <v>45098</v>
      </c>
      <c r="E139" s="112" t="s">
        <v>164</v>
      </c>
    </row>
    <row r="140" spans="1:5" ht="15">
      <c r="A140" s="112" t="s">
        <v>53</v>
      </c>
      <c r="B140" s="112" t="s">
        <v>163</v>
      </c>
      <c r="C140" s="113">
        <v>369000</v>
      </c>
      <c r="D140" s="114">
        <v>45107</v>
      </c>
      <c r="E140" s="112" t="s">
        <v>164</v>
      </c>
    </row>
    <row r="141" spans="1:5" ht="15">
      <c r="A141" s="112" t="s">
        <v>53</v>
      </c>
      <c r="B141" s="112" t="s">
        <v>163</v>
      </c>
      <c r="C141" s="113">
        <v>519900</v>
      </c>
      <c r="D141" s="114">
        <v>45103</v>
      </c>
      <c r="E141" s="112" t="s">
        <v>164</v>
      </c>
    </row>
    <row r="142" spans="1:5" ht="15">
      <c r="A142" s="112" t="s">
        <v>53</v>
      </c>
      <c r="B142" s="112" t="s">
        <v>163</v>
      </c>
      <c r="C142" s="113">
        <v>369000</v>
      </c>
      <c r="D142" s="114">
        <v>45097</v>
      </c>
      <c r="E142" s="112" t="s">
        <v>164</v>
      </c>
    </row>
    <row r="143" spans="1:5" ht="15">
      <c r="A143" s="112" t="s">
        <v>53</v>
      </c>
      <c r="B143" s="112" t="s">
        <v>163</v>
      </c>
      <c r="C143" s="113">
        <v>300000</v>
      </c>
      <c r="D143" s="114">
        <v>45092</v>
      </c>
      <c r="E143" s="112" t="s">
        <v>164</v>
      </c>
    </row>
    <row r="144" spans="1:5" ht="15">
      <c r="A144" s="112" t="s">
        <v>53</v>
      </c>
      <c r="B144" s="112" t="s">
        <v>163</v>
      </c>
      <c r="C144" s="113">
        <v>524000</v>
      </c>
      <c r="D144" s="114">
        <v>45092</v>
      </c>
      <c r="E144" s="112" t="s">
        <v>164</v>
      </c>
    </row>
    <row r="145" spans="1:5" ht="15">
      <c r="A145" s="112" t="s">
        <v>53</v>
      </c>
      <c r="B145" s="112" t="s">
        <v>163</v>
      </c>
      <c r="C145" s="113">
        <v>425000</v>
      </c>
      <c r="D145" s="114">
        <v>45093</v>
      </c>
      <c r="E145" s="112" t="s">
        <v>164</v>
      </c>
    </row>
    <row r="146" spans="1:5" ht="15">
      <c r="A146" s="112" t="s">
        <v>53</v>
      </c>
      <c r="B146" s="112" t="s">
        <v>163</v>
      </c>
      <c r="C146" s="113">
        <v>370000</v>
      </c>
      <c r="D146" s="114">
        <v>45093</v>
      </c>
      <c r="E146" s="112" t="s">
        <v>164</v>
      </c>
    </row>
    <row r="147" spans="1:5" ht="15">
      <c r="A147" s="112" t="s">
        <v>53</v>
      </c>
      <c r="B147" s="112" t="s">
        <v>163</v>
      </c>
      <c r="C147" s="113">
        <v>490000</v>
      </c>
      <c r="D147" s="114">
        <v>45097</v>
      </c>
      <c r="E147" s="112" t="s">
        <v>164</v>
      </c>
    </row>
    <row r="148" spans="1:5" ht="15">
      <c r="A148" s="112" t="s">
        <v>53</v>
      </c>
      <c r="B148" s="112" t="s">
        <v>163</v>
      </c>
      <c r="C148" s="113">
        <v>360000</v>
      </c>
      <c r="D148" s="114">
        <v>45103</v>
      </c>
      <c r="E148" s="112" t="s">
        <v>164</v>
      </c>
    </row>
    <row r="149" spans="1:5" ht="15">
      <c r="A149" s="112" t="s">
        <v>53</v>
      </c>
      <c r="B149" s="112" t="s">
        <v>163</v>
      </c>
      <c r="C149" s="113">
        <v>340000</v>
      </c>
      <c r="D149" s="114">
        <v>45083</v>
      </c>
      <c r="E149" s="112" t="s">
        <v>164</v>
      </c>
    </row>
    <row r="150" spans="1:5" ht="15">
      <c r="A150" s="112" t="s">
        <v>53</v>
      </c>
      <c r="B150" s="112" t="s">
        <v>163</v>
      </c>
      <c r="C150" s="113">
        <v>499000</v>
      </c>
      <c r="D150" s="114">
        <v>45086</v>
      </c>
      <c r="E150" s="112" t="s">
        <v>164</v>
      </c>
    </row>
    <row r="151" spans="1:5" ht="15">
      <c r="A151" s="112" t="s">
        <v>53</v>
      </c>
      <c r="B151" s="112" t="s">
        <v>163</v>
      </c>
      <c r="C151" s="113">
        <v>48000</v>
      </c>
      <c r="D151" s="114">
        <v>45085</v>
      </c>
      <c r="E151" s="112" t="s">
        <v>164</v>
      </c>
    </row>
    <row r="152" spans="1:5" ht="15">
      <c r="A152" s="112" t="s">
        <v>53</v>
      </c>
      <c r="B152" s="112" t="s">
        <v>163</v>
      </c>
      <c r="C152" s="113">
        <v>200000</v>
      </c>
      <c r="D152" s="114">
        <v>45085</v>
      </c>
      <c r="E152" s="112" t="s">
        <v>164</v>
      </c>
    </row>
    <row r="153" spans="1:5" ht="15">
      <c r="A153" s="112" t="s">
        <v>53</v>
      </c>
      <c r="B153" s="112" t="s">
        <v>163</v>
      </c>
      <c r="C153" s="113">
        <v>352500</v>
      </c>
      <c r="D153" s="114">
        <v>45105</v>
      </c>
      <c r="E153" s="112" t="s">
        <v>164</v>
      </c>
    </row>
    <row r="154" spans="1:5" ht="15">
      <c r="A154" s="112" t="s">
        <v>53</v>
      </c>
      <c r="B154" s="112" t="s">
        <v>163</v>
      </c>
      <c r="C154" s="113">
        <v>310000</v>
      </c>
      <c r="D154" s="114">
        <v>45086</v>
      </c>
      <c r="E154" s="112" t="s">
        <v>164</v>
      </c>
    </row>
    <row r="155" spans="1:5" ht="15">
      <c r="A155" s="112" t="s">
        <v>53</v>
      </c>
      <c r="B155" s="112" t="s">
        <v>163</v>
      </c>
      <c r="C155" s="113">
        <v>370000</v>
      </c>
      <c r="D155" s="114">
        <v>45078</v>
      </c>
      <c r="E155" s="112" t="s">
        <v>164</v>
      </c>
    </row>
    <row r="156" spans="1:5" ht="15">
      <c r="A156" s="112" t="s">
        <v>53</v>
      </c>
      <c r="B156" s="112" t="s">
        <v>163</v>
      </c>
      <c r="C156" s="113">
        <v>632250</v>
      </c>
      <c r="D156" s="114">
        <v>45086</v>
      </c>
      <c r="E156" s="112" t="s">
        <v>164</v>
      </c>
    </row>
    <row r="157" spans="1:5" ht="15">
      <c r="A157" s="112" t="s">
        <v>53</v>
      </c>
      <c r="B157" s="112" t="s">
        <v>163</v>
      </c>
      <c r="C157" s="113">
        <v>357000</v>
      </c>
      <c r="D157" s="114">
        <v>45078</v>
      </c>
      <c r="E157" s="112" t="s">
        <v>164</v>
      </c>
    </row>
    <row r="158" spans="1:5" ht="15">
      <c r="A158" s="112" t="s">
        <v>53</v>
      </c>
      <c r="B158" s="112" t="s">
        <v>163</v>
      </c>
      <c r="C158" s="113">
        <v>376900</v>
      </c>
      <c r="D158" s="114">
        <v>45078</v>
      </c>
      <c r="E158" s="112" t="s">
        <v>166</v>
      </c>
    </row>
    <row r="159" spans="1:5" ht="15">
      <c r="A159" s="112" t="s">
        <v>53</v>
      </c>
      <c r="B159" s="112" t="s">
        <v>163</v>
      </c>
      <c r="C159" s="113">
        <v>126000</v>
      </c>
      <c r="D159" s="114">
        <v>45100</v>
      </c>
      <c r="E159" s="112" t="s">
        <v>165</v>
      </c>
    </row>
    <row r="160" spans="1:5" ht="15">
      <c r="A160" s="112" t="s">
        <v>53</v>
      </c>
      <c r="B160" s="112" t="s">
        <v>163</v>
      </c>
      <c r="C160" s="113">
        <v>300000</v>
      </c>
      <c r="D160" s="114">
        <v>45083</v>
      </c>
      <c r="E160" s="112" t="s">
        <v>164</v>
      </c>
    </row>
    <row r="161" spans="1:5" ht="15">
      <c r="A161" s="112" t="s">
        <v>53</v>
      </c>
      <c r="B161" s="112" t="s">
        <v>163</v>
      </c>
      <c r="C161" s="113">
        <v>154500</v>
      </c>
      <c r="D161" s="114">
        <v>45078</v>
      </c>
      <c r="E161" s="112" t="s">
        <v>164</v>
      </c>
    </row>
    <row r="162" spans="1:5" ht="15">
      <c r="A162" s="112" t="s">
        <v>53</v>
      </c>
      <c r="B162" s="112" t="s">
        <v>163</v>
      </c>
      <c r="C162" s="113">
        <v>335000</v>
      </c>
      <c r="D162" s="114">
        <v>45104</v>
      </c>
      <c r="E162" s="112" t="s">
        <v>164</v>
      </c>
    </row>
    <row r="163" spans="1:5" ht="15">
      <c r="A163" s="112" t="s">
        <v>53</v>
      </c>
      <c r="B163" s="112" t="s">
        <v>163</v>
      </c>
      <c r="C163" s="113">
        <v>355000</v>
      </c>
      <c r="D163" s="114">
        <v>45082</v>
      </c>
      <c r="E163" s="112" t="s">
        <v>164</v>
      </c>
    </row>
    <row r="164" spans="1:5" ht="15">
      <c r="A164" s="112" t="s">
        <v>53</v>
      </c>
      <c r="B164" s="112" t="s">
        <v>163</v>
      </c>
      <c r="C164" s="113">
        <v>335000</v>
      </c>
      <c r="D164" s="114">
        <v>45106</v>
      </c>
      <c r="E164" s="112" t="s">
        <v>164</v>
      </c>
    </row>
    <row r="165" spans="1:5" ht="15">
      <c r="A165" s="112" t="s">
        <v>53</v>
      </c>
      <c r="B165" s="112" t="s">
        <v>163</v>
      </c>
      <c r="C165" s="113">
        <v>746500</v>
      </c>
      <c r="D165" s="114">
        <v>45106</v>
      </c>
      <c r="E165" s="112" t="s">
        <v>164</v>
      </c>
    </row>
    <row r="166" spans="1:5" ht="15">
      <c r="A166" s="112" t="s">
        <v>53</v>
      </c>
      <c r="B166" s="112" t="s">
        <v>163</v>
      </c>
      <c r="C166" s="113">
        <v>422500</v>
      </c>
      <c r="D166" s="114">
        <v>45079</v>
      </c>
      <c r="E166" s="112" t="s">
        <v>164</v>
      </c>
    </row>
    <row r="167" spans="1:5" ht="15">
      <c r="A167" s="112" t="s">
        <v>53</v>
      </c>
      <c r="B167" s="112" t="s">
        <v>163</v>
      </c>
      <c r="C167" s="113">
        <v>485000</v>
      </c>
      <c r="D167" s="114">
        <v>45089</v>
      </c>
      <c r="E167" s="112" t="s">
        <v>164</v>
      </c>
    </row>
    <row r="168" spans="1:5" ht="15">
      <c r="A168" s="112" t="s">
        <v>53</v>
      </c>
      <c r="B168" s="112" t="s">
        <v>163</v>
      </c>
      <c r="C168" s="113">
        <v>320512</v>
      </c>
      <c r="D168" s="114">
        <v>45107</v>
      </c>
      <c r="E168" s="112" t="s">
        <v>165</v>
      </c>
    </row>
    <row r="169" spans="1:5" ht="15">
      <c r="A169" s="112" t="s">
        <v>53</v>
      </c>
      <c r="B169" s="112" t="s">
        <v>163</v>
      </c>
      <c r="C169" s="113">
        <v>400000</v>
      </c>
      <c r="D169" s="114">
        <v>45084</v>
      </c>
      <c r="E169" s="112" t="s">
        <v>164</v>
      </c>
    </row>
    <row r="170" spans="1:5" ht="15">
      <c r="A170" s="112" t="s">
        <v>53</v>
      </c>
      <c r="B170" s="112" t="s">
        <v>163</v>
      </c>
      <c r="C170" s="113">
        <v>318000</v>
      </c>
      <c r="D170" s="114">
        <v>45099</v>
      </c>
      <c r="E170" s="112" t="s">
        <v>164</v>
      </c>
    </row>
    <row r="171" spans="1:5" ht="15">
      <c r="A171" s="112" t="s">
        <v>53</v>
      </c>
      <c r="B171" s="112" t="s">
        <v>163</v>
      </c>
      <c r="C171" s="113">
        <v>526600</v>
      </c>
      <c r="D171" s="114">
        <v>45079</v>
      </c>
      <c r="E171" s="112" t="s">
        <v>164</v>
      </c>
    </row>
    <row r="172" spans="1:5" ht="15">
      <c r="A172" s="112" t="s">
        <v>53</v>
      </c>
      <c r="B172" s="112" t="s">
        <v>163</v>
      </c>
      <c r="C172" s="113">
        <v>940000</v>
      </c>
      <c r="D172" s="114">
        <v>45105</v>
      </c>
      <c r="E172" s="112" t="s">
        <v>164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OVERALL STATS</vt:lpstr>
      <vt:lpstr>SALES STATS</vt:lpstr>
      <vt:lpstr>LOAN ONLY STATS</vt:lpstr>
      <vt:lpstr>BRANCH SALES TRACKING</vt:lpstr>
      <vt:lpstr>LENDER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2023-07-05T04:10:40Z</dcterms:modified>
</cp:coreProperties>
</file>