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1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STATS'!$A$15:$C$15</definedName>
    <definedName name="CommercialSalesMarket">'SALES STATS'!$A$37:$C$38</definedName>
    <definedName name="ConstructionLoansMarket">'LOAN ONLY STATS'!$A$27:$C$27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STATS'!$A$21:$C$21</definedName>
    <definedName name="HardMoneyLoansMarket">'LOAN ONLY STATS'!$A$33:$C$33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STATS'!$A$29:$C$36</definedName>
    <definedName name="_xlnm.Print_Titles" localSheetId="1">'SALES STATS'!$1:$6</definedName>
    <definedName name="ResaleMarket">'SALES STATS'!$A$7:$C$12</definedName>
    <definedName name="ResidentialResaleMarket">'SALES STATS'!$A$26:$C$31</definedName>
    <definedName name="ResidentialSalesExcludingInclineMarket">'SALES STATS'!#REF!</definedName>
    <definedName name="SubdivisionMarket">'SALES STATS'!$A$18:$C$20</definedName>
    <definedName name="VacantLandSalesMarket">'SALES STATS'!$A$44:$C$47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1"/>
  <c r="C10"/>
  <c r="F5" s="1"/>
  <c r="B10"/>
  <c r="E5" s="1"/>
  <c r="G33" i="3"/>
  <c r="G27"/>
  <c r="G21"/>
  <c r="G15"/>
  <c r="G9"/>
  <c r="G8"/>
  <c r="G7"/>
  <c r="G47" i="2"/>
  <c r="G46"/>
  <c r="G45"/>
  <c r="G44"/>
  <c r="G38"/>
  <c r="G37"/>
  <c r="G31"/>
  <c r="G30"/>
  <c r="G29"/>
  <c r="G28"/>
  <c r="G27"/>
  <c r="G26"/>
  <c r="G20"/>
  <c r="G19"/>
  <c r="G18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28" i="3"/>
  <c r="B28"/>
  <c r="C16"/>
  <c r="B16"/>
  <c r="C39" i="2"/>
  <c r="B39"/>
  <c r="B14" i="1"/>
  <c r="C14"/>
  <c r="B34" i="3"/>
  <c r="C34"/>
  <c r="B22"/>
  <c r="C22"/>
  <c r="B10"/>
  <c r="D7" s="1"/>
  <c r="C10"/>
  <c r="E7" s="1"/>
  <c r="B48" i="2"/>
  <c r="C48"/>
  <c r="B32"/>
  <c r="D27" s="1"/>
  <c r="C32"/>
  <c r="E27" s="1"/>
  <c r="A2"/>
  <c r="B21"/>
  <c r="D19" s="1"/>
  <c r="C21"/>
  <c r="F9" i="21" l="1"/>
  <c r="F8"/>
  <c r="F7"/>
  <c r="F6"/>
  <c r="E8"/>
  <c r="E7"/>
  <c r="E10" s="1"/>
  <c r="E9"/>
  <c r="E6"/>
  <c r="E15" i="3"/>
  <c r="D15"/>
  <c r="E9"/>
  <c r="D9"/>
  <c r="E9" i="1"/>
  <c r="D9"/>
  <c r="E46" i="2"/>
  <c r="D46"/>
  <c r="E28"/>
  <c r="D28"/>
  <c r="E45"/>
  <c r="E38"/>
  <c r="D37"/>
  <c r="D8" i="3"/>
  <c r="E8"/>
  <c r="E27"/>
  <c r="D27"/>
  <c r="D45" i="2"/>
  <c r="E47"/>
  <c r="D47"/>
  <c r="D38"/>
  <c r="E37"/>
  <c r="E20"/>
  <c r="D20"/>
  <c r="E44"/>
  <c r="E26"/>
  <c r="E29"/>
  <c r="E31"/>
  <c r="E19"/>
  <c r="E18"/>
  <c r="D18"/>
  <c r="D30"/>
  <c r="E30"/>
  <c r="D31"/>
  <c r="D29"/>
  <c r="D26"/>
  <c r="D44"/>
  <c r="A2" i="3"/>
  <c r="E33"/>
  <c r="B13" i="2"/>
  <c r="C13"/>
  <c r="B24" i="1"/>
  <c r="C24"/>
  <c r="B37"/>
  <c r="C37"/>
  <c r="F10" i="21" l="1"/>
  <c r="E32" i="1"/>
  <c r="D32"/>
  <c r="E23"/>
  <c r="D23"/>
  <c r="E9" i="2"/>
  <c r="D9"/>
  <c r="E16" i="3"/>
  <c r="D16"/>
  <c r="E39" i="2"/>
  <c r="D39"/>
  <c r="D33" i="1"/>
  <c r="E22"/>
  <c r="D22"/>
  <c r="E35"/>
  <c r="E33"/>
  <c r="E31"/>
  <c r="E34"/>
  <c r="D33" i="3"/>
  <c r="E28"/>
  <c r="D28"/>
  <c r="E21"/>
  <c r="D21"/>
  <c r="D48" i="2"/>
  <c r="E48"/>
  <c r="E32"/>
  <c r="D32"/>
  <c r="D8"/>
  <c r="D7"/>
  <c r="D10"/>
  <c r="D12"/>
  <c r="D11"/>
  <c r="E7"/>
  <c r="E12"/>
  <c r="E8"/>
  <c r="E11"/>
  <c r="E10"/>
  <c r="E30" i="1"/>
  <c r="E29"/>
  <c r="E36"/>
  <c r="D29"/>
  <c r="E8"/>
  <c r="D11"/>
  <c r="D8"/>
  <c r="D7"/>
  <c r="E11"/>
  <c r="D10"/>
  <c r="D12"/>
  <c r="D13"/>
  <c r="D21"/>
  <c r="E19"/>
  <c r="E20"/>
  <c r="E21"/>
  <c r="D35"/>
  <c r="D30"/>
  <c r="E7"/>
  <c r="D36"/>
  <c r="D31"/>
  <c r="D20"/>
  <c r="D19"/>
  <c r="E10"/>
  <c r="E12"/>
  <c r="D34"/>
  <c r="E13"/>
  <c r="E37" l="1"/>
  <c r="D37"/>
  <c r="E34" i="3"/>
  <c r="E22"/>
  <c r="D22"/>
  <c r="D34"/>
  <c r="E10"/>
  <c r="D10"/>
  <c r="E21" i="2"/>
  <c r="D21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<sst xmlns="http://schemas.openxmlformats.org/spreadsheetml/2006/main" count="1807" uniqueCount="179">
  <si>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</si>
  <si>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</si>
  <si>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</si>
  <si>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</si>
  <si>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</si>
  <si>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</si>
  <si>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</si>
  <si>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</si>
  <si>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</si>
  <si>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</si>
  <si>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</si>
  <si>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</si>
  <si>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</si>
  <si>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</si>
  <si>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</si>
  <si>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</si>
  <si>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</si>
  <si>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</si>
  <si>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</si>
  <si>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</si>
  <si>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</si>
  <si>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</si>
  <si>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</si>
  <si>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</si>
  <si>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</si>
  <si>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</si>
  <si>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</si>
  <si>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</si>
  <si>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</si>
  <si>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</si>
  <si>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</si>
  <si>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</si>
  <si>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</si>
  <si>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</si>
  <si>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</si>
  <si>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</si>
  <si>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</si>
  <si>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</si>
  <si>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</si>
  <si>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</si>
  <si>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</si>
  <si>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</si>
  <si>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</si>
  <si>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</si>
  <si>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</si>
  <si>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</si>
  <si>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</si>
  <si>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</si>
  <si>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</si>
  <si>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</si>
  <si>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</si>
  <si>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</si>
  <si>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BUILDER TRACKING</t>
  </si>
  <si>
    <t>BUILDER</t>
  </si>
  <si>
    <t>DOLLARVOL</t>
  </si>
  <si>
    <t>AVERAGE</t>
  </si>
  <si>
    <t>% OF $$$ VOLUME</t>
  </si>
  <si>
    <t>Reporting Period: JUNE, 2024</t>
  </si>
  <si>
    <t>First Centennial Title</t>
  </si>
  <si>
    <t>SINGLE FAM RES.</t>
  </si>
  <si>
    <t>RIDGEVIEW</t>
  </si>
  <si>
    <t>5</t>
  </si>
  <si>
    <t>NO</t>
  </si>
  <si>
    <t>Stewart Title</t>
  </si>
  <si>
    <t>FERNLEY</t>
  </si>
  <si>
    <t>MLC</t>
  </si>
  <si>
    <t>MOBILE HOME</t>
  </si>
  <si>
    <t>CARSON CITY</t>
  </si>
  <si>
    <t>AMG</t>
  </si>
  <si>
    <t>VACANT LAND</t>
  </si>
  <si>
    <t>YERINGTON</t>
  </si>
  <si>
    <t>CRB</t>
  </si>
  <si>
    <t>Ticor Title</t>
  </si>
  <si>
    <t>DKC</t>
  </si>
  <si>
    <t>PLUMB</t>
  </si>
  <si>
    <t>RC</t>
  </si>
  <si>
    <t>18</t>
  </si>
  <si>
    <t>FAF</t>
  </si>
  <si>
    <t>MAYBERRY</t>
  </si>
  <si>
    <t>UNK</t>
  </si>
  <si>
    <t>AJF</t>
  </si>
  <si>
    <t>KDJ</t>
  </si>
  <si>
    <t>Calatlantic Title West</t>
  </si>
  <si>
    <t>MCCARRAN</t>
  </si>
  <si>
    <t>LH</t>
  </si>
  <si>
    <t>YES</t>
  </si>
  <si>
    <t>LENNAR RENO LLC</t>
  </si>
  <si>
    <t>23</t>
  </si>
  <si>
    <t>GARDNERVILLE</t>
  </si>
  <si>
    <t>RLT</t>
  </si>
  <si>
    <t>KIETZKE</t>
  </si>
  <si>
    <t>SAB</t>
  </si>
  <si>
    <t>DC</t>
  </si>
  <si>
    <t>True Title and Escrow</t>
  </si>
  <si>
    <t>RG</t>
  </si>
  <si>
    <t>Landmark Title</t>
  </si>
  <si>
    <t>DP</t>
  </si>
  <si>
    <t>11</t>
  </si>
  <si>
    <t>TF</t>
  </si>
  <si>
    <t>LUCAS HOMES &amp; DEVELOPMENT LLC</t>
  </si>
  <si>
    <t>20</t>
  </si>
  <si>
    <t>JENUANE COMMUNITIES ONDA VERDE LLC</t>
  </si>
  <si>
    <t>9</t>
  </si>
  <si>
    <t>SPARKS</t>
  </si>
  <si>
    <t>21</t>
  </si>
  <si>
    <t>ASK</t>
  </si>
  <si>
    <t>MDD</t>
  </si>
  <si>
    <t>LAKESIDE</t>
  </si>
  <si>
    <t>SL</t>
  </si>
  <si>
    <t>COMMERCIAL</t>
  </si>
  <si>
    <t>First American Title</t>
  </si>
  <si>
    <t>TM</t>
  </si>
  <si>
    <t>BA</t>
  </si>
  <si>
    <t>AE</t>
  </si>
  <si>
    <t>CRF</t>
  </si>
  <si>
    <t>4</t>
  </si>
  <si>
    <t>DM</t>
  </si>
  <si>
    <t>DAMONTE</t>
  </si>
  <si>
    <t>24</t>
  </si>
  <si>
    <t>RS</t>
  </si>
  <si>
    <t>MINDEN</t>
  </si>
  <si>
    <t>ET</t>
  </si>
  <si>
    <t>MF</t>
  </si>
  <si>
    <t/>
  </si>
  <si>
    <t>GENICA SKYRIDGE ESTATES LLC</t>
  </si>
  <si>
    <t>ZEPHYR</t>
  </si>
  <si>
    <t>17</t>
  </si>
  <si>
    <t>LAS VEGAS</t>
  </si>
  <si>
    <t>NCS</t>
  </si>
  <si>
    <t>017-313-14</t>
  </si>
  <si>
    <t>CONVENTIONAL</t>
  </si>
  <si>
    <t>CITADEL SERVICING CORP; ACRA LENDING</t>
  </si>
  <si>
    <t>014-181-21</t>
  </si>
  <si>
    <t>CONSTRUCTION</t>
  </si>
  <si>
    <t>LAND HOME FINANCIAL SERVICES INC</t>
  </si>
  <si>
    <t>029-101-04</t>
  </si>
  <si>
    <t>GUILD MORTGAGE COMPANY</t>
  </si>
  <si>
    <t>009-051-13</t>
  </si>
  <si>
    <t>HARD MONEY</t>
  </si>
  <si>
    <t>FRADE MATTHEW A TRUSTEE; FRADE DEBORAH L TRUSTEE; FRADE TRUST</t>
  </si>
  <si>
    <t>020-635-01</t>
  </si>
  <si>
    <t>NEW AMERICAN FUNDING LLC</t>
  </si>
  <si>
    <t>001-185-06</t>
  </si>
  <si>
    <t>WELLS FARGO BANK NA</t>
  </si>
  <si>
    <t>029-762-08</t>
  </si>
  <si>
    <t>FHA</t>
  </si>
  <si>
    <t>HOMEBRIDGE FINANCIAL SERVICES INC</t>
  </si>
  <si>
    <t>Stewart Title Guaranty</t>
  </si>
  <si>
    <t>020-811-01</t>
  </si>
  <si>
    <t>CREDIT LINE</t>
  </si>
  <si>
    <t>WASHINGTON FEDERAL BANK</t>
  </si>
  <si>
    <t>010-201-04</t>
  </si>
  <si>
    <t>AGWEST FARM CREDIT</t>
  </si>
  <si>
    <t>009-091-07</t>
  </si>
  <si>
    <t>009-284-07</t>
  </si>
  <si>
    <t>WOOD RICK</t>
  </si>
  <si>
    <t>WOOD MARY</t>
  </si>
  <si>
    <t>017-342-05</t>
  </si>
  <si>
    <t>21ST MORTGAGE CORP</t>
  </si>
  <si>
    <t>029-572-07</t>
  </si>
  <si>
    <t>GUILD MORTGAGE CO LLC</t>
  </si>
  <si>
    <t>004-301-17</t>
  </si>
  <si>
    <t>GREATER NEVADA LLC; GREATER NEVADA MORTGAGE</t>
  </si>
  <si>
    <t>020-855-26</t>
  </si>
  <si>
    <t>ROCKET MORTGAGE LLC</t>
  </si>
  <si>
    <t>029-701-17</t>
  </si>
  <si>
    <t>UNITED FEDERAL CREDIT UNION</t>
  </si>
  <si>
    <t>CAL</t>
  </si>
  <si>
    <t>Deed Subdivider</t>
  </si>
  <si>
    <t>FA</t>
  </si>
  <si>
    <t>Deed</t>
  </si>
  <si>
    <t>FC</t>
  </si>
  <si>
    <t>LT</t>
  </si>
  <si>
    <t>ST</t>
  </si>
  <si>
    <t>TI</t>
  </si>
  <si>
    <t>TTE</t>
  </si>
  <si>
    <t>STG</t>
  </si>
  <si>
    <t>Deed of Trust</t>
  </si>
  <si>
    <t>DR HORTON INC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</si>
</sst>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2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True Title and Escrow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65</c:v>
                </c:pt>
                <c:pt idx="1">
                  <c:v>31</c:v>
                </c:pt>
                <c:pt idx="2">
                  <c:v>21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19871744"/>
        <c:axId val="120790400"/>
        <c:axId val="0"/>
      </c:bar3DChart>
      <c:catAx>
        <c:axId val="119871744"/>
        <c:scaling>
          <c:orientation val="minMax"/>
        </c:scaling>
        <c:axPos val="b"/>
        <c:numFmt formatCode="General" sourceLinked="1"/>
        <c:majorTickMark val="none"/>
        <c:tickLblPos val="nextTo"/>
        <c:crossAx val="120790400"/>
        <c:crosses val="autoZero"/>
        <c:auto val="1"/>
        <c:lblAlgn val="ctr"/>
        <c:lblOffset val="100"/>
      </c:catAx>
      <c:valAx>
        <c:axId val="120790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871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First American Title</c:v>
                </c:pt>
                <c:pt idx="2">
                  <c:v>First Centennial Title</c:v>
                </c:pt>
                <c:pt idx="3">
                  <c:v>Ticor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20096256"/>
        <c:axId val="120097792"/>
        <c:axId val="0"/>
      </c:bar3DChart>
      <c:catAx>
        <c:axId val="120096256"/>
        <c:scaling>
          <c:orientation val="minMax"/>
        </c:scaling>
        <c:axPos val="b"/>
        <c:numFmt formatCode="General" sourceLinked="1"/>
        <c:majorTickMark val="none"/>
        <c:tickLblPos val="nextTo"/>
        <c:crossAx val="120097792"/>
        <c:crosses val="autoZero"/>
        <c:auto val="1"/>
        <c:lblAlgn val="ctr"/>
        <c:lblOffset val="100"/>
      </c:catAx>
      <c:valAx>
        <c:axId val="1200977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096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Stewart Title Guaranty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75</c:v>
                </c:pt>
                <c:pt idx="1">
                  <c:v>33</c:v>
                </c:pt>
                <c:pt idx="2">
                  <c:v>23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0120064"/>
        <c:axId val="120121600"/>
        <c:axId val="0"/>
      </c:bar3DChart>
      <c:catAx>
        <c:axId val="120120064"/>
        <c:scaling>
          <c:orientation val="minMax"/>
        </c:scaling>
        <c:axPos val="b"/>
        <c:numFmt formatCode="General" sourceLinked="1"/>
        <c:majorTickMark val="none"/>
        <c:tickLblPos val="nextTo"/>
        <c:crossAx val="120121600"/>
        <c:crosses val="autoZero"/>
        <c:auto val="1"/>
        <c:lblAlgn val="ctr"/>
        <c:lblOffset val="100"/>
      </c:catAx>
      <c:valAx>
        <c:axId val="120121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1200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True Title and Escrow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20479750</c:v>
                </c:pt>
                <c:pt idx="1">
                  <c:v>11647639</c:v>
                </c:pt>
                <c:pt idx="2">
                  <c:v>7510695</c:v>
                </c:pt>
                <c:pt idx="3">
                  <c:v>2483749</c:v>
                </c:pt>
                <c:pt idx="4">
                  <c:v>1529800</c:v>
                </c:pt>
                <c:pt idx="5">
                  <c:v>1139950</c:v>
                </c:pt>
                <c:pt idx="6">
                  <c:v>345000</c:v>
                </c:pt>
              </c:numCache>
            </c:numRef>
          </c:val>
        </c:ser>
        <c:shape val="box"/>
        <c:axId val="122535936"/>
        <c:axId val="122537472"/>
        <c:axId val="0"/>
      </c:bar3DChart>
      <c:catAx>
        <c:axId val="122535936"/>
        <c:scaling>
          <c:orientation val="minMax"/>
        </c:scaling>
        <c:axPos val="b"/>
        <c:numFmt formatCode="General" sourceLinked="1"/>
        <c:majorTickMark val="none"/>
        <c:tickLblPos val="nextTo"/>
        <c:crossAx val="122537472"/>
        <c:crosses val="autoZero"/>
        <c:auto val="1"/>
        <c:lblAlgn val="ctr"/>
        <c:lblOffset val="100"/>
      </c:catAx>
      <c:valAx>
        <c:axId val="1225374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535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First American Title</c:v>
                </c:pt>
                <c:pt idx="2">
                  <c:v>First Centennial Title</c:v>
                </c:pt>
                <c:pt idx="3">
                  <c:v>Ticor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1881814.19</c:v>
                </c:pt>
                <c:pt idx="1">
                  <c:v>1342500</c:v>
                </c:pt>
                <c:pt idx="2">
                  <c:v>602000</c:v>
                </c:pt>
                <c:pt idx="3">
                  <c:v>233000</c:v>
                </c:pt>
                <c:pt idx="4">
                  <c:v>30000</c:v>
                </c:pt>
              </c:numCache>
            </c:numRef>
          </c:val>
        </c:ser>
        <c:shape val="box"/>
        <c:axId val="122559488"/>
        <c:axId val="122561280"/>
        <c:axId val="0"/>
      </c:bar3DChart>
      <c:catAx>
        <c:axId val="122559488"/>
        <c:scaling>
          <c:orientation val="minMax"/>
        </c:scaling>
        <c:axPos val="b"/>
        <c:numFmt formatCode="General" sourceLinked="1"/>
        <c:majorTickMark val="none"/>
        <c:tickLblPos val="nextTo"/>
        <c:crossAx val="122561280"/>
        <c:crosses val="autoZero"/>
        <c:auto val="1"/>
        <c:lblAlgn val="ctr"/>
        <c:lblOffset val="100"/>
      </c:catAx>
      <c:valAx>
        <c:axId val="122561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559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Stewart Title Guaranty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22361564.190000001</c:v>
                </c:pt>
                <c:pt idx="1">
                  <c:v>12249639</c:v>
                </c:pt>
                <c:pt idx="2">
                  <c:v>7743695</c:v>
                </c:pt>
                <c:pt idx="3">
                  <c:v>3826249</c:v>
                </c:pt>
                <c:pt idx="4">
                  <c:v>1529800</c:v>
                </c:pt>
                <c:pt idx="5">
                  <c:v>1139950</c:v>
                </c:pt>
                <c:pt idx="6">
                  <c:v>345000</c:v>
                </c:pt>
                <c:pt idx="7">
                  <c:v>30000</c:v>
                </c:pt>
              </c:numCache>
            </c:numRef>
          </c:val>
        </c:ser>
        <c:shape val="box"/>
        <c:axId val="122579200"/>
        <c:axId val="122593280"/>
        <c:axId val="0"/>
      </c:bar3DChart>
      <c:catAx>
        <c:axId val="122579200"/>
        <c:scaling>
          <c:orientation val="minMax"/>
        </c:scaling>
        <c:axPos val="b"/>
        <c:numFmt formatCode="General" sourceLinked="1"/>
        <c:majorTickMark val="none"/>
        <c:tickLblPos val="nextTo"/>
        <c:crossAx val="122593280"/>
        <c:crosses val="autoZero"/>
        <c:auto val="1"/>
        <c:lblAlgn val="ctr"/>
        <c:lblOffset val="100"/>
      </c:catAx>
      <c:valAx>
        <c:axId val="122593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579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475.371395138885" createdVersion="3" refreshedVersion="3" minRefreshableVersion="3" recordCount="128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Landmark Title"/>
        <s v="Stewart Title"/>
        <s v="Ticor Title"/>
        <s v="True Title and Escrow"/>
        <m u="1"/>
      </sharedItems>
    </cacheField>
    <cacheField name="RECBY" numFmtId="0">
      <sharedItems/>
    </cacheField>
    <cacheField name="BRANCH" numFmtId="0">
      <sharedItems containsBlank="1" count="17">
        <s v="MCCARRAN"/>
        <s v="MINDEN"/>
        <s v="KIETZKE"/>
        <s v="LAS VEGAS"/>
        <s v="RIDGEVIEW"/>
        <s v="ZEPHYR"/>
        <s v="CARSON CITY"/>
        <s v="SPARKS"/>
        <s v="FERNLEY"/>
        <s v="DAMONTE"/>
        <s v=""/>
        <s v="PLUMB"/>
        <s v="MAYBERRY"/>
        <s v="GARDNERVILLE"/>
        <s v="YERINGTON"/>
        <s v="LAKESIDE"/>
        <m u="1"/>
      </sharedItems>
    </cacheField>
    <cacheField name="EO" numFmtId="0">
      <sharedItems containsBlank="1" count="39">
        <s v="LH"/>
        <s v="ET"/>
        <s v="TM"/>
        <s v="NCS"/>
        <s v="5"/>
        <s v="17"/>
        <s v="23"/>
        <s v="18"/>
        <s v="21"/>
        <s v="9"/>
        <s v="11"/>
        <s v="20"/>
        <s v="24"/>
        <s v="UNK"/>
        <s v="4"/>
        <s v="DP"/>
        <s v="MLC"/>
        <s v="TF"/>
        <s v="RC"/>
        <s v="BA"/>
        <s v="CRB"/>
        <s v="SAB"/>
        <s v="MF"/>
        <s v="ASK"/>
        <s v="AMG"/>
        <s v="CRF"/>
        <s v="KDJ"/>
        <s v="DM"/>
        <s v="RS"/>
        <s v="DC"/>
        <s v="MDD"/>
        <s v="SL"/>
        <s v="FAF"/>
        <s v="DKC"/>
        <s v="AE"/>
        <s v="AJF"/>
        <s v="RLT"/>
        <s v="RG"/>
        <m u="1"/>
      </sharedItems>
    </cacheField>
    <cacheField name="PROPTYPE" numFmtId="0">
      <sharedItems containsBlank="1" count="5">
        <s v="SINGLE FAM RES."/>
        <s v="MOBILE HOME"/>
        <s v="VACANT LAND"/>
        <s v="COMMERCIAL"/>
        <m u="1"/>
      </sharedItems>
    </cacheField>
    <cacheField name="DOCNUM" numFmtId="0">
      <sharedItems containsSemiMixedTypes="0" containsString="0" containsNumber="1" containsInteger="1" minValue="682427" maxValue="683410"/>
    </cacheField>
    <cacheField name="AMOUNT" numFmtId="165">
      <sharedItems containsSemiMixedTypes="0" containsString="0" containsNumber="1" containsInteger="1" minValue="10000" maxValue="1539000"/>
    </cacheField>
    <cacheField name="SUB" numFmtId="0">
      <sharedItems containsBlank="1" count="4">
        <s v="YES"/>
        <s v="NO"/>
        <s v="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6-03T00:00:00" maxDate="2024-06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475.371502662034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MMERCIAL"/>
        <s v="CONSTRUCTION"/>
        <s v="CONVENTIONAL"/>
        <s v="FHA"/>
        <s v="HARD MONEY"/>
        <s v="CREDIT LINE"/>
        <m/>
        <s v="SB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82562" maxValue="683350"/>
    </cacheField>
    <cacheField name="AMOUNT" numFmtId="165">
      <sharedItems containsString="0" containsBlank="1" containsNumber="1" minValue="20000" maxValue="950000"/>
    </cacheField>
    <cacheField name="RECDATE" numFmtId="14">
      <sharedItems containsNonDate="0" containsDate="1" containsString="0" containsBlank="1" minDate="2024-06-06T00:00:00" maxDate="2024-06-29T00:00:00"/>
    </cacheField>
    <cacheField name="LENDER" numFmtId="0">
      <sharedItems containsBlank="1" count="111">
        <s v="AGWEST FARM CREDIT"/>
        <s v="LAND HOME FINANCIAL SERVICES INC"/>
        <s v="UNITED FEDERAL CREDIT UNION"/>
        <s v="ROCKET MORTGAGE LLC"/>
        <s v="CITADEL SERVICING CORP; ACRA LENDING"/>
        <s v="WELLS FARGO BANK NA"/>
        <s v="HOMEBRIDGE FINANCIAL SERVICES INC"/>
        <s v="GUILD MORTGAGE COMPANY"/>
        <s v="WOOD RICK"/>
        <s v="21ST MORTGAGE CORP"/>
        <s v="GREATER NEVADA LLC; GREATER NEVADA MORTGAGE"/>
        <s v="FRADE MATTHEW A TRUSTEE; FRADE DEBORAH L TRUSTEE; FRADE TRUST"/>
        <s v="WOOD MARY"/>
        <s v="WASHINGTON FEDERAL BANK"/>
        <s v="NEW AMERICAN FUNDING LLC"/>
        <s v="GUILD MORTGAGE CO LL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x v="0"/>
    <s v="CAL"/>
    <x v="0"/>
    <x v="0"/>
    <x v="0"/>
    <n v="682549"/>
    <n v="600000"/>
    <x v="0"/>
    <s v="YES"/>
    <d v="2024-06-05T00:00:00"/>
  </r>
  <r>
    <x v="0"/>
    <s v="CAL"/>
    <x v="0"/>
    <x v="0"/>
    <x v="0"/>
    <n v="683354"/>
    <n v="539950"/>
    <x v="0"/>
    <s v="YES"/>
    <d v="2024-06-28T00:00:00"/>
  </r>
  <r>
    <x v="1"/>
    <s v="FA"/>
    <x v="1"/>
    <x v="1"/>
    <x v="1"/>
    <n v="683121"/>
    <n v="600000"/>
    <x v="1"/>
    <s v="YES"/>
    <d v="2024-06-21T00:00:00"/>
  </r>
  <r>
    <x v="1"/>
    <s v="FA"/>
    <x v="2"/>
    <x v="2"/>
    <x v="0"/>
    <n v="682837"/>
    <n v="425000"/>
    <x v="1"/>
    <s v="YES"/>
    <d v="2024-06-12T00:00:00"/>
  </r>
  <r>
    <x v="1"/>
    <s v="FA"/>
    <x v="3"/>
    <x v="3"/>
    <x v="2"/>
    <n v="683343"/>
    <n v="1083850"/>
    <x v="1"/>
    <s v="YES"/>
    <d v="2024-06-28T00:00:00"/>
  </r>
  <r>
    <x v="1"/>
    <s v="FA"/>
    <x v="1"/>
    <x v="1"/>
    <x v="0"/>
    <n v="683384"/>
    <n v="374899"/>
    <x v="1"/>
    <s v="YES"/>
    <d v="2024-06-28T00:00:00"/>
  </r>
  <r>
    <x v="2"/>
    <s v="FC"/>
    <x v="4"/>
    <x v="4"/>
    <x v="0"/>
    <n v="682427"/>
    <n v="468500"/>
    <x v="1"/>
    <s v="YES"/>
    <d v="2024-06-03T00:00:00"/>
  </r>
  <r>
    <x v="2"/>
    <s v="FC"/>
    <x v="5"/>
    <x v="5"/>
    <x v="2"/>
    <n v="683315"/>
    <n v="550000"/>
    <x v="1"/>
    <s v="YES"/>
    <d v="2024-06-27T00:00:00"/>
  </r>
  <r>
    <x v="2"/>
    <s v="FC"/>
    <x v="6"/>
    <x v="6"/>
    <x v="0"/>
    <n v="683171"/>
    <n v="360000"/>
    <x v="1"/>
    <s v="YES"/>
    <d v="2024-06-24T00:00:00"/>
  </r>
  <r>
    <x v="2"/>
    <s v="FC"/>
    <x v="6"/>
    <x v="7"/>
    <x v="2"/>
    <n v="682817"/>
    <n v="165000"/>
    <x v="1"/>
    <s v="YES"/>
    <d v="2024-06-12T00:00:00"/>
  </r>
  <r>
    <x v="2"/>
    <s v="FC"/>
    <x v="6"/>
    <x v="6"/>
    <x v="2"/>
    <n v="683053"/>
    <n v="110000"/>
    <x v="1"/>
    <s v="YES"/>
    <d v="2024-06-18T00:00:00"/>
  </r>
  <r>
    <x v="2"/>
    <s v="FC"/>
    <x v="7"/>
    <x v="8"/>
    <x v="0"/>
    <n v="682714"/>
    <n v="341000"/>
    <x v="1"/>
    <s v="YES"/>
    <d v="2024-06-10T00:00:00"/>
  </r>
  <r>
    <x v="2"/>
    <s v="FC"/>
    <x v="4"/>
    <x v="9"/>
    <x v="1"/>
    <n v="682691"/>
    <n v="285900"/>
    <x v="1"/>
    <s v="YES"/>
    <d v="2024-06-07T00:00:00"/>
  </r>
  <r>
    <x v="2"/>
    <s v="FC"/>
    <x v="8"/>
    <x v="10"/>
    <x v="0"/>
    <n v="683063"/>
    <n v="491000"/>
    <x v="1"/>
    <s v="YES"/>
    <d v="2024-06-18T00:00:00"/>
  </r>
  <r>
    <x v="2"/>
    <s v="FC"/>
    <x v="4"/>
    <x v="11"/>
    <x v="0"/>
    <n v="682676"/>
    <n v="499990"/>
    <x v="0"/>
    <s v="YES"/>
    <d v="2024-06-07T00:00:00"/>
  </r>
  <r>
    <x v="2"/>
    <s v="FC"/>
    <x v="9"/>
    <x v="12"/>
    <x v="0"/>
    <n v="682998"/>
    <n v="465000"/>
    <x v="1"/>
    <s v="YES"/>
    <d v="2024-06-17T00:00:00"/>
  </r>
  <r>
    <x v="2"/>
    <s v="FC"/>
    <x v="6"/>
    <x v="13"/>
    <x v="2"/>
    <n v="683092"/>
    <n v="70000"/>
    <x v="1"/>
    <s v="YES"/>
    <d v="2024-06-20T00:00:00"/>
  </r>
  <r>
    <x v="2"/>
    <s v="FC"/>
    <x v="4"/>
    <x v="14"/>
    <x v="2"/>
    <n v="683128"/>
    <n v="120000"/>
    <x v="1"/>
    <s v="YES"/>
    <d v="2024-06-21T00:00:00"/>
  </r>
  <r>
    <x v="2"/>
    <s v="FC"/>
    <x v="6"/>
    <x v="7"/>
    <x v="2"/>
    <n v="683140"/>
    <n v="65000"/>
    <x v="1"/>
    <s v="YES"/>
    <d v="2024-06-21T00:00:00"/>
  </r>
  <r>
    <x v="2"/>
    <s v="FC"/>
    <x v="4"/>
    <x v="11"/>
    <x v="0"/>
    <n v="683206"/>
    <n v="429990"/>
    <x v="0"/>
    <s v="YES"/>
    <d v="2024-06-25T00:00:00"/>
  </r>
  <r>
    <x v="2"/>
    <s v="FC"/>
    <x v="6"/>
    <x v="6"/>
    <x v="0"/>
    <n v="683189"/>
    <n v="449900"/>
    <x v="1"/>
    <s v="YES"/>
    <d v="2024-06-24T00:00:00"/>
  </r>
  <r>
    <x v="2"/>
    <s v="FC"/>
    <x v="6"/>
    <x v="6"/>
    <x v="0"/>
    <n v="683184"/>
    <n v="336000"/>
    <x v="1"/>
    <s v="YES"/>
    <d v="2024-06-24T00:00:00"/>
  </r>
  <r>
    <x v="2"/>
    <s v="FC"/>
    <x v="6"/>
    <x v="6"/>
    <x v="0"/>
    <n v="683177"/>
    <n v="650000"/>
    <x v="1"/>
    <s v="YES"/>
    <d v="2024-06-24T00:00:00"/>
  </r>
  <r>
    <x v="2"/>
    <s v="FC"/>
    <x v="4"/>
    <x v="11"/>
    <x v="0"/>
    <n v="683299"/>
    <n v="393359"/>
    <x v="0"/>
    <s v="YES"/>
    <d v="2024-06-27T00:00:00"/>
  </r>
  <r>
    <x v="2"/>
    <s v="FC"/>
    <x v="6"/>
    <x v="7"/>
    <x v="0"/>
    <n v="682492"/>
    <n v="410000"/>
    <x v="1"/>
    <s v="YES"/>
    <d v="2024-06-04T00:00:00"/>
  </r>
  <r>
    <x v="2"/>
    <s v="FC"/>
    <x v="6"/>
    <x v="6"/>
    <x v="0"/>
    <n v="682563"/>
    <n v="470000"/>
    <x v="1"/>
    <s v="YES"/>
    <d v="2024-06-06T00:00:00"/>
  </r>
  <r>
    <x v="2"/>
    <s v="FC"/>
    <x v="8"/>
    <x v="10"/>
    <x v="0"/>
    <n v="682606"/>
    <n v="425000"/>
    <x v="1"/>
    <s v="YES"/>
    <d v="2024-06-07T00:00:00"/>
  </r>
  <r>
    <x v="2"/>
    <s v="FC"/>
    <x v="6"/>
    <x v="7"/>
    <x v="2"/>
    <n v="683369"/>
    <n v="22000"/>
    <x v="1"/>
    <s v="YES"/>
    <d v="2024-06-28T00:00:00"/>
  </r>
  <r>
    <x v="2"/>
    <s v="FC"/>
    <x v="8"/>
    <x v="10"/>
    <x v="0"/>
    <n v="682842"/>
    <n v="389000"/>
    <x v="1"/>
    <s v="YES"/>
    <d v="2024-06-12T00:00:00"/>
  </r>
  <r>
    <x v="2"/>
    <s v="FC"/>
    <x v="6"/>
    <x v="6"/>
    <x v="0"/>
    <n v="683049"/>
    <n v="715000"/>
    <x v="1"/>
    <s v="YES"/>
    <d v="2024-06-18T00:00:00"/>
  </r>
  <r>
    <x v="2"/>
    <s v="FC"/>
    <x v="6"/>
    <x v="13"/>
    <x v="2"/>
    <n v="683407"/>
    <n v="25000"/>
    <x v="1"/>
    <s v="YES"/>
    <d v="2024-06-28T00:00:00"/>
  </r>
  <r>
    <x v="2"/>
    <s v="FC"/>
    <x v="4"/>
    <x v="14"/>
    <x v="2"/>
    <n v="682948"/>
    <n v="1539000"/>
    <x v="1"/>
    <s v="YES"/>
    <d v="2024-06-14T00:00:00"/>
  </r>
  <r>
    <x v="2"/>
    <s v="FC"/>
    <x v="8"/>
    <x v="10"/>
    <x v="2"/>
    <n v="682920"/>
    <n v="50000"/>
    <x v="1"/>
    <s v="YES"/>
    <d v="2024-06-13T00:00:00"/>
  </r>
  <r>
    <x v="2"/>
    <s v="FC"/>
    <x v="6"/>
    <x v="7"/>
    <x v="0"/>
    <n v="682477"/>
    <n v="357000"/>
    <x v="1"/>
    <s v="YES"/>
    <d v="2024-06-04T00:00:00"/>
  </r>
  <r>
    <x v="2"/>
    <s v="FC"/>
    <x v="10"/>
    <x v="13"/>
    <x v="2"/>
    <n v="683262"/>
    <n v="130000"/>
    <x v="1"/>
    <s v="YES"/>
    <d v="2024-06-26T00:00:00"/>
  </r>
  <r>
    <x v="2"/>
    <s v="FC"/>
    <x v="6"/>
    <x v="6"/>
    <x v="0"/>
    <n v="682863"/>
    <n v="515000"/>
    <x v="1"/>
    <s v="YES"/>
    <d v="2024-06-13T00:00:00"/>
  </r>
  <r>
    <x v="2"/>
    <s v="FC"/>
    <x v="5"/>
    <x v="5"/>
    <x v="0"/>
    <n v="683398"/>
    <n v="350000"/>
    <x v="1"/>
    <s v="YES"/>
    <d v="2024-06-28T00:00:00"/>
  </r>
  <r>
    <x v="3"/>
    <s v="LT"/>
    <x v="11"/>
    <x v="15"/>
    <x v="0"/>
    <n v="683382"/>
    <n v="424900"/>
    <x v="1"/>
    <s v="YES"/>
    <d v="2024-06-28T00:00:00"/>
  </r>
  <r>
    <x v="3"/>
    <s v="LT"/>
    <x v="11"/>
    <x v="15"/>
    <x v="1"/>
    <n v="683142"/>
    <n v="339900"/>
    <x v="1"/>
    <s v="YES"/>
    <d v="2024-06-21T00:00:00"/>
  </r>
  <r>
    <x v="3"/>
    <s v="LT"/>
    <x v="11"/>
    <x v="15"/>
    <x v="0"/>
    <n v="682882"/>
    <n v="395000"/>
    <x v="1"/>
    <s v="YES"/>
    <d v="2024-06-13T00:00:00"/>
  </r>
  <r>
    <x v="3"/>
    <s v="LT"/>
    <x v="11"/>
    <x v="15"/>
    <x v="0"/>
    <n v="682604"/>
    <n v="370000"/>
    <x v="1"/>
    <s v="YES"/>
    <d v="2024-06-07T00:00:00"/>
  </r>
  <r>
    <x v="4"/>
    <s v="ST"/>
    <x v="8"/>
    <x v="16"/>
    <x v="1"/>
    <n v="683145"/>
    <n v="275000"/>
    <x v="1"/>
    <s v="YES"/>
    <d v="2024-06-21T00:00:00"/>
  </r>
  <r>
    <x v="4"/>
    <s v="ST"/>
    <x v="2"/>
    <x v="17"/>
    <x v="0"/>
    <n v="682873"/>
    <n v="345000"/>
    <x v="1"/>
    <s v="YES"/>
    <d v="2024-06-13T00:00:00"/>
  </r>
  <r>
    <x v="4"/>
    <s v="ST"/>
    <x v="11"/>
    <x v="18"/>
    <x v="3"/>
    <n v="682860"/>
    <n v="700000"/>
    <x v="1"/>
    <s v="YES"/>
    <d v="2024-06-13T00:00:00"/>
  </r>
  <r>
    <x v="4"/>
    <s v="ST"/>
    <x v="12"/>
    <x v="13"/>
    <x v="1"/>
    <n v="682489"/>
    <n v="379900"/>
    <x v="1"/>
    <s v="YES"/>
    <d v="2024-06-04T00:00:00"/>
  </r>
  <r>
    <x v="4"/>
    <s v="ST"/>
    <x v="13"/>
    <x v="19"/>
    <x v="0"/>
    <n v="682848"/>
    <n v="833250"/>
    <x v="1"/>
    <s v="YES"/>
    <d v="2024-06-12T00:00:00"/>
  </r>
  <r>
    <x v="4"/>
    <s v="ST"/>
    <x v="14"/>
    <x v="20"/>
    <x v="3"/>
    <n v="683134"/>
    <n v="109000"/>
    <x v="1"/>
    <s v="YES"/>
    <d v="2024-06-21T00:00:00"/>
  </r>
  <r>
    <x v="4"/>
    <s v="ST"/>
    <x v="14"/>
    <x v="20"/>
    <x v="2"/>
    <n v="682505"/>
    <n v="25500"/>
    <x v="1"/>
    <s v="YES"/>
    <d v="2024-06-05T00:00:00"/>
  </r>
  <r>
    <x v="4"/>
    <s v="ST"/>
    <x v="2"/>
    <x v="21"/>
    <x v="0"/>
    <n v="682923"/>
    <n v="408000"/>
    <x v="1"/>
    <s v="YES"/>
    <d v="2024-06-13T00:00:00"/>
  </r>
  <r>
    <x v="4"/>
    <s v="ST"/>
    <x v="2"/>
    <x v="21"/>
    <x v="0"/>
    <n v="682844"/>
    <n v="155000"/>
    <x v="1"/>
    <s v="YES"/>
    <d v="2024-06-12T00:00:00"/>
  </r>
  <r>
    <x v="4"/>
    <s v="ST"/>
    <x v="2"/>
    <x v="22"/>
    <x v="1"/>
    <n v="683165"/>
    <n v="354000"/>
    <x v="1"/>
    <s v="YES"/>
    <d v="2024-06-24T00:00:00"/>
  </r>
  <r>
    <x v="4"/>
    <s v="ST"/>
    <x v="12"/>
    <x v="23"/>
    <x v="0"/>
    <n v="683055"/>
    <n v="362500"/>
    <x v="1"/>
    <s v="YES"/>
    <d v="2024-06-18T00:00:00"/>
  </r>
  <r>
    <x v="4"/>
    <s v="ST"/>
    <x v="8"/>
    <x v="16"/>
    <x v="0"/>
    <n v="683005"/>
    <n v="414900"/>
    <x v="1"/>
    <s v="YES"/>
    <d v="2024-06-17T00:00:00"/>
  </r>
  <r>
    <x v="4"/>
    <s v="ST"/>
    <x v="2"/>
    <x v="21"/>
    <x v="2"/>
    <n v="683034"/>
    <n v="32500"/>
    <x v="1"/>
    <s v="YES"/>
    <d v="2024-06-17T00:00:00"/>
  </r>
  <r>
    <x v="4"/>
    <s v="ST"/>
    <x v="2"/>
    <x v="21"/>
    <x v="1"/>
    <n v="682801"/>
    <n v="335000"/>
    <x v="1"/>
    <s v="YES"/>
    <d v="2024-06-11T00:00:00"/>
  </r>
  <r>
    <x v="4"/>
    <s v="ST"/>
    <x v="2"/>
    <x v="21"/>
    <x v="0"/>
    <n v="682974"/>
    <n v="200000"/>
    <x v="1"/>
    <s v="YES"/>
    <d v="2024-06-14T00:00:00"/>
  </r>
  <r>
    <x v="4"/>
    <s v="ST"/>
    <x v="14"/>
    <x v="20"/>
    <x v="0"/>
    <n v="682813"/>
    <n v="230000"/>
    <x v="1"/>
    <s v="YES"/>
    <d v="2024-06-12T00:00:00"/>
  </r>
  <r>
    <x v="4"/>
    <s v="ST"/>
    <x v="14"/>
    <x v="20"/>
    <x v="0"/>
    <n v="682971"/>
    <n v="425000"/>
    <x v="1"/>
    <s v="YES"/>
    <d v="2024-06-14T00:00:00"/>
  </r>
  <r>
    <x v="4"/>
    <s v="ST"/>
    <x v="6"/>
    <x v="24"/>
    <x v="2"/>
    <n v="682969"/>
    <n v="27000"/>
    <x v="1"/>
    <s v="YES"/>
    <d v="2024-06-14T00:00:00"/>
  </r>
  <r>
    <x v="4"/>
    <s v="ST"/>
    <x v="12"/>
    <x v="25"/>
    <x v="2"/>
    <n v="682947"/>
    <n v="80000"/>
    <x v="1"/>
    <s v="YES"/>
    <d v="2024-06-14T00:00:00"/>
  </r>
  <r>
    <x v="4"/>
    <s v="ST"/>
    <x v="13"/>
    <x v="19"/>
    <x v="0"/>
    <n v="682961"/>
    <n v="309500"/>
    <x v="1"/>
    <s v="YES"/>
    <d v="2024-06-14T00:00:00"/>
  </r>
  <r>
    <x v="4"/>
    <s v="ST"/>
    <x v="6"/>
    <x v="26"/>
    <x v="0"/>
    <n v="683100"/>
    <n v="570000"/>
    <x v="1"/>
    <s v="YES"/>
    <d v="2024-06-20T00:00:00"/>
  </r>
  <r>
    <x v="4"/>
    <s v="ST"/>
    <x v="14"/>
    <x v="20"/>
    <x v="2"/>
    <n v="682955"/>
    <n v="350000"/>
    <x v="1"/>
    <s v="YES"/>
    <d v="2024-06-14T00:00:00"/>
  </r>
  <r>
    <x v="4"/>
    <s v="ST"/>
    <x v="8"/>
    <x v="16"/>
    <x v="1"/>
    <n v="683059"/>
    <n v="286000"/>
    <x v="1"/>
    <s v="YES"/>
    <d v="2024-06-18T00:00:00"/>
  </r>
  <r>
    <x v="4"/>
    <s v="ST"/>
    <x v="12"/>
    <x v="27"/>
    <x v="1"/>
    <n v="682950"/>
    <n v="318900"/>
    <x v="1"/>
    <s v="YES"/>
    <d v="2024-06-14T00:00:00"/>
  </r>
  <r>
    <x v="4"/>
    <s v="ST"/>
    <x v="8"/>
    <x v="16"/>
    <x v="0"/>
    <n v="683062"/>
    <n v="195000"/>
    <x v="1"/>
    <s v="YES"/>
    <d v="2024-06-18T00:00:00"/>
  </r>
  <r>
    <x v="4"/>
    <s v="ST"/>
    <x v="11"/>
    <x v="28"/>
    <x v="0"/>
    <n v="683066"/>
    <n v="192000"/>
    <x v="1"/>
    <s v="YES"/>
    <d v="2024-06-18T00:00:00"/>
  </r>
  <r>
    <x v="4"/>
    <s v="ST"/>
    <x v="2"/>
    <x v="21"/>
    <x v="0"/>
    <n v="682978"/>
    <n v="389000"/>
    <x v="1"/>
    <s v="YES"/>
    <d v="2024-06-14T00:00:00"/>
  </r>
  <r>
    <x v="4"/>
    <s v="ST"/>
    <x v="2"/>
    <x v="21"/>
    <x v="1"/>
    <n v="683070"/>
    <n v="125000"/>
    <x v="1"/>
    <s v="YES"/>
    <d v="2024-06-18T00:00:00"/>
  </r>
  <r>
    <x v="4"/>
    <s v="ST"/>
    <x v="6"/>
    <x v="26"/>
    <x v="2"/>
    <n v="682517"/>
    <n v="125000"/>
    <x v="1"/>
    <s v="YES"/>
    <d v="2024-06-05T00:00:00"/>
  </r>
  <r>
    <x v="4"/>
    <s v="ST"/>
    <x v="8"/>
    <x v="16"/>
    <x v="0"/>
    <n v="682536"/>
    <n v="325000"/>
    <x v="1"/>
    <s v="YES"/>
    <d v="2024-06-05T00:00:00"/>
  </r>
  <r>
    <x v="4"/>
    <s v="ST"/>
    <x v="14"/>
    <x v="20"/>
    <x v="2"/>
    <n v="682689"/>
    <n v="35000"/>
    <x v="1"/>
    <s v="YES"/>
    <d v="2024-06-07T00:00:00"/>
  </r>
  <r>
    <x v="4"/>
    <s v="ST"/>
    <x v="14"/>
    <x v="20"/>
    <x v="1"/>
    <n v="683365"/>
    <n v="370000"/>
    <x v="1"/>
    <s v="YES"/>
    <d v="2024-06-28T00:00:00"/>
  </r>
  <r>
    <x v="4"/>
    <s v="ST"/>
    <x v="2"/>
    <x v="21"/>
    <x v="0"/>
    <n v="683337"/>
    <n v="415000"/>
    <x v="1"/>
    <s v="YES"/>
    <d v="2024-06-27T00:00:00"/>
  </r>
  <r>
    <x v="4"/>
    <s v="ST"/>
    <x v="8"/>
    <x v="16"/>
    <x v="0"/>
    <n v="683339"/>
    <n v="380000"/>
    <x v="1"/>
    <s v="YES"/>
    <d v="2024-06-27T00:00:00"/>
  </r>
  <r>
    <x v="4"/>
    <s v="ST"/>
    <x v="14"/>
    <x v="20"/>
    <x v="2"/>
    <n v="683224"/>
    <n v="25000"/>
    <x v="1"/>
    <s v="YES"/>
    <d v="2024-06-25T00:00:00"/>
  </r>
  <r>
    <x v="4"/>
    <s v="ST"/>
    <x v="8"/>
    <x v="16"/>
    <x v="0"/>
    <n v="683362"/>
    <n v="460000"/>
    <x v="1"/>
    <s v="YES"/>
    <d v="2024-06-28T00:00:00"/>
  </r>
  <r>
    <x v="4"/>
    <s v="ST"/>
    <x v="8"/>
    <x v="16"/>
    <x v="0"/>
    <n v="682430"/>
    <n v="355000"/>
    <x v="1"/>
    <s v="YES"/>
    <d v="2024-06-03T00:00:00"/>
  </r>
  <r>
    <x v="4"/>
    <s v="ST"/>
    <x v="14"/>
    <x v="20"/>
    <x v="0"/>
    <n v="683320"/>
    <n v="235000"/>
    <x v="1"/>
    <s v="YES"/>
    <d v="2024-06-27T00:00:00"/>
  </r>
  <r>
    <x v="4"/>
    <s v="ST"/>
    <x v="11"/>
    <x v="18"/>
    <x v="0"/>
    <n v="682683"/>
    <n v="95000"/>
    <x v="1"/>
    <s v="YES"/>
    <d v="2024-06-07T00:00:00"/>
  </r>
  <r>
    <x v="4"/>
    <s v="ST"/>
    <x v="6"/>
    <x v="29"/>
    <x v="1"/>
    <n v="683404"/>
    <n v="344000"/>
    <x v="2"/>
    <s v=""/>
    <d v="2024-06-28T00:00:00"/>
  </r>
  <r>
    <x v="4"/>
    <s v="ST"/>
    <x v="6"/>
    <x v="24"/>
    <x v="1"/>
    <n v="682432"/>
    <n v="331000"/>
    <x v="1"/>
    <s v="YES"/>
    <d v="2024-06-03T00:00:00"/>
  </r>
  <r>
    <x v="4"/>
    <s v="ST"/>
    <x v="14"/>
    <x v="20"/>
    <x v="2"/>
    <n v="682447"/>
    <n v="850000"/>
    <x v="1"/>
    <s v="YES"/>
    <d v="2024-06-04T00:00:00"/>
  </r>
  <r>
    <x v="4"/>
    <s v="ST"/>
    <x v="13"/>
    <x v="19"/>
    <x v="0"/>
    <n v="683396"/>
    <n v="545000"/>
    <x v="1"/>
    <s v="YES"/>
    <d v="2024-06-28T00:00:00"/>
  </r>
  <r>
    <x v="4"/>
    <s v="ST"/>
    <x v="8"/>
    <x v="16"/>
    <x v="0"/>
    <n v="683379"/>
    <n v="335000"/>
    <x v="1"/>
    <s v="YES"/>
    <d v="2024-06-28T00:00:00"/>
  </r>
  <r>
    <x v="4"/>
    <s v="ST"/>
    <x v="2"/>
    <x v="17"/>
    <x v="0"/>
    <n v="683375"/>
    <n v="415000"/>
    <x v="1"/>
    <s v="YES"/>
    <d v="2024-06-28T00:00:00"/>
  </r>
  <r>
    <x v="4"/>
    <s v="ST"/>
    <x v="11"/>
    <x v="18"/>
    <x v="0"/>
    <n v="682473"/>
    <n v="350000"/>
    <x v="1"/>
    <s v="YES"/>
    <d v="2024-06-04T00:00:00"/>
  </r>
  <r>
    <x v="4"/>
    <s v="ST"/>
    <x v="2"/>
    <x v="21"/>
    <x v="0"/>
    <n v="683410"/>
    <n v="369900"/>
    <x v="1"/>
    <s v="YES"/>
    <d v="2024-06-28T00:00:00"/>
  </r>
  <r>
    <x v="4"/>
    <s v="ST"/>
    <x v="12"/>
    <x v="23"/>
    <x v="2"/>
    <n v="682723"/>
    <n v="30000"/>
    <x v="1"/>
    <s v="YES"/>
    <d v="2024-06-10T00:00:00"/>
  </r>
  <r>
    <x v="4"/>
    <s v="ST"/>
    <x v="2"/>
    <x v="21"/>
    <x v="0"/>
    <n v="683287"/>
    <n v="265000"/>
    <x v="1"/>
    <s v="YES"/>
    <d v="2024-06-26T00:00:00"/>
  </r>
  <r>
    <x v="4"/>
    <s v="ST"/>
    <x v="14"/>
    <x v="20"/>
    <x v="0"/>
    <n v="683284"/>
    <n v="185000"/>
    <x v="1"/>
    <s v="YES"/>
    <d v="2024-06-26T00:00:00"/>
  </r>
  <r>
    <x v="4"/>
    <s v="ST"/>
    <x v="8"/>
    <x v="16"/>
    <x v="0"/>
    <n v="683270"/>
    <n v="459500"/>
    <x v="0"/>
    <s v="YES"/>
    <d v="2024-06-26T00:00:00"/>
  </r>
  <r>
    <x v="4"/>
    <s v="ST"/>
    <x v="14"/>
    <x v="20"/>
    <x v="2"/>
    <n v="682836"/>
    <n v="10000"/>
    <x v="1"/>
    <s v="YES"/>
    <d v="2024-06-12T00:00:00"/>
  </r>
  <r>
    <x v="4"/>
    <s v="ST"/>
    <x v="2"/>
    <x v="21"/>
    <x v="1"/>
    <n v="682581"/>
    <n v="334900"/>
    <x v="1"/>
    <s v="YES"/>
    <d v="2024-06-06T00:00:00"/>
  </r>
  <r>
    <x v="4"/>
    <s v="ST"/>
    <x v="2"/>
    <x v="21"/>
    <x v="1"/>
    <n v="682699"/>
    <n v="345000"/>
    <x v="1"/>
    <s v="YES"/>
    <d v="2024-06-07T00:00:00"/>
  </r>
  <r>
    <x v="4"/>
    <s v="ST"/>
    <x v="6"/>
    <x v="26"/>
    <x v="0"/>
    <n v="683265"/>
    <n v="785000"/>
    <x v="1"/>
    <s v="YES"/>
    <d v="2024-06-26T00:00:00"/>
  </r>
  <r>
    <x v="4"/>
    <s v="ST"/>
    <x v="2"/>
    <x v="17"/>
    <x v="0"/>
    <n v="682671"/>
    <n v="407000"/>
    <x v="0"/>
    <s v="YES"/>
    <d v="2024-06-07T00:00:00"/>
  </r>
  <r>
    <x v="4"/>
    <s v="ST"/>
    <x v="2"/>
    <x v="21"/>
    <x v="0"/>
    <n v="682727"/>
    <n v="200000"/>
    <x v="1"/>
    <s v="YES"/>
    <d v="2024-06-10T00:00:00"/>
  </r>
  <r>
    <x v="4"/>
    <s v="ST"/>
    <x v="2"/>
    <x v="21"/>
    <x v="1"/>
    <n v="682729"/>
    <n v="262000"/>
    <x v="1"/>
    <s v="YES"/>
    <d v="2024-06-10T00:00:00"/>
  </r>
  <r>
    <x v="4"/>
    <s v="ST"/>
    <x v="2"/>
    <x v="30"/>
    <x v="0"/>
    <n v="682733"/>
    <n v="655000"/>
    <x v="1"/>
    <s v="YES"/>
    <d v="2024-06-10T00:00:00"/>
  </r>
  <r>
    <x v="4"/>
    <s v="ST"/>
    <x v="12"/>
    <x v="13"/>
    <x v="0"/>
    <n v="682736"/>
    <n v="406000"/>
    <x v="1"/>
    <s v="YES"/>
    <d v="2024-06-10T00:00:00"/>
  </r>
  <r>
    <x v="4"/>
    <s v="ST"/>
    <x v="13"/>
    <x v="19"/>
    <x v="0"/>
    <n v="683228"/>
    <n v="395000"/>
    <x v="1"/>
    <s v="YES"/>
    <d v="2024-06-25T00:00:00"/>
  </r>
  <r>
    <x v="4"/>
    <s v="ST"/>
    <x v="6"/>
    <x v="29"/>
    <x v="2"/>
    <n v="682591"/>
    <n v="101500"/>
    <x v="1"/>
    <s v="YES"/>
    <d v="2024-06-07T00:00:00"/>
  </r>
  <r>
    <x v="4"/>
    <s v="ST"/>
    <x v="8"/>
    <x v="16"/>
    <x v="0"/>
    <n v="682600"/>
    <n v="410000"/>
    <x v="1"/>
    <s v="YES"/>
    <d v="2024-06-07T00:00:00"/>
  </r>
  <r>
    <x v="4"/>
    <s v="ST"/>
    <x v="14"/>
    <x v="20"/>
    <x v="2"/>
    <n v="683226"/>
    <n v="29000"/>
    <x v="1"/>
    <s v="YES"/>
    <d v="2024-06-25T00:00:00"/>
  </r>
  <r>
    <x v="4"/>
    <s v="ST"/>
    <x v="2"/>
    <x v="17"/>
    <x v="0"/>
    <n v="682668"/>
    <n v="413000"/>
    <x v="0"/>
    <s v="YES"/>
    <d v="2024-06-07T00:00:00"/>
  </r>
  <r>
    <x v="5"/>
    <s v="TI"/>
    <x v="15"/>
    <x v="31"/>
    <x v="0"/>
    <n v="683392"/>
    <n v="326000"/>
    <x v="1"/>
    <s v="YES"/>
    <d v="2024-06-28T00:00:00"/>
  </r>
  <r>
    <x v="5"/>
    <s v="TI"/>
    <x v="8"/>
    <x v="32"/>
    <x v="0"/>
    <n v="683275"/>
    <n v="390000"/>
    <x v="1"/>
    <s v="YES"/>
    <d v="2024-06-26T00:00:00"/>
  </r>
  <r>
    <x v="5"/>
    <s v="TI"/>
    <x v="6"/>
    <x v="33"/>
    <x v="0"/>
    <n v="682958"/>
    <n v="889500"/>
    <x v="1"/>
    <s v="YES"/>
    <d v="2024-06-14T00:00:00"/>
  </r>
  <r>
    <x v="5"/>
    <s v="TI"/>
    <x v="2"/>
    <x v="34"/>
    <x v="0"/>
    <n v="682928"/>
    <n v="385000"/>
    <x v="1"/>
    <s v="YES"/>
    <d v="2024-06-13T00:00:00"/>
  </r>
  <r>
    <x v="5"/>
    <s v="TI"/>
    <x v="6"/>
    <x v="33"/>
    <x v="0"/>
    <n v="682816"/>
    <n v="396000"/>
    <x v="1"/>
    <s v="YES"/>
    <d v="2024-06-12T00:00:00"/>
  </r>
  <r>
    <x v="5"/>
    <s v="TI"/>
    <x v="6"/>
    <x v="33"/>
    <x v="0"/>
    <n v="682519"/>
    <n v="715000"/>
    <x v="1"/>
    <s v="YES"/>
    <d v="2024-06-05T00:00:00"/>
  </r>
  <r>
    <x v="5"/>
    <s v="TI"/>
    <x v="11"/>
    <x v="35"/>
    <x v="0"/>
    <n v="682544"/>
    <n v="449000"/>
    <x v="1"/>
    <s v="YES"/>
    <d v="2024-06-05T00:00:00"/>
  </r>
  <r>
    <x v="5"/>
    <s v="TI"/>
    <x v="11"/>
    <x v="35"/>
    <x v="1"/>
    <n v="682515"/>
    <n v="330000"/>
    <x v="1"/>
    <s v="YES"/>
    <d v="2024-06-05T00:00:00"/>
  </r>
  <r>
    <x v="5"/>
    <s v="TI"/>
    <x v="13"/>
    <x v="36"/>
    <x v="0"/>
    <n v="682576"/>
    <n v="415000"/>
    <x v="1"/>
    <s v="YES"/>
    <d v="2024-06-06T00:00:00"/>
  </r>
  <r>
    <x v="5"/>
    <s v="TI"/>
    <x v="15"/>
    <x v="31"/>
    <x v="0"/>
    <n v="683193"/>
    <n v="425000"/>
    <x v="1"/>
    <s v="YES"/>
    <d v="2024-06-24T00:00:00"/>
  </r>
  <r>
    <x v="5"/>
    <s v="TI"/>
    <x v="13"/>
    <x v="36"/>
    <x v="0"/>
    <n v="683123"/>
    <n v="266110"/>
    <x v="1"/>
    <s v="YES"/>
    <d v="2024-06-21T00:00:00"/>
  </r>
  <r>
    <x v="5"/>
    <s v="TI"/>
    <x v="15"/>
    <x v="31"/>
    <x v="2"/>
    <n v="682774"/>
    <n v="194085"/>
    <x v="1"/>
    <s v="YES"/>
    <d v="2024-06-11T00:00:00"/>
  </r>
  <r>
    <x v="5"/>
    <s v="TI"/>
    <x v="6"/>
    <x v="33"/>
    <x v="0"/>
    <n v="683356"/>
    <n v="365000"/>
    <x v="1"/>
    <s v="YES"/>
    <d v="2024-06-28T00:00:00"/>
  </r>
  <r>
    <x v="5"/>
    <s v="TI"/>
    <x v="8"/>
    <x v="32"/>
    <x v="1"/>
    <n v="682485"/>
    <n v="405000"/>
    <x v="1"/>
    <s v="YES"/>
    <d v="2024-06-04T00:00:00"/>
  </r>
  <r>
    <x v="5"/>
    <s v="TI"/>
    <x v="6"/>
    <x v="33"/>
    <x v="3"/>
    <n v="682781"/>
    <n v="310000"/>
    <x v="1"/>
    <s v="YES"/>
    <d v="2024-06-11T00:00:00"/>
  </r>
  <r>
    <x v="5"/>
    <s v="TI"/>
    <x v="11"/>
    <x v="35"/>
    <x v="0"/>
    <n v="682587"/>
    <n v="385000"/>
    <x v="1"/>
    <s v="YES"/>
    <d v="2024-06-07T00:00:00"/>
  </r>
  <r>
    <x v="5"/>
    <s v="TI"/>
    <x v="6"/>
    <x v="33"/>
    <x v="2"/>
    <n v="682462"/>
    <n v="22000"/>
    <x v="1"/>
    <s v="YES"/>
    <d v="2024-06-04T00:00:00"/>
  </r>
  <r>
    <x v="5"/>
    <s v="TI"/>
    <x v="8"/>
    <x v="32"/>
    <x v="2"/>
    <n v="682985"/>
    <n v="30000"/>
    <x v="1"/>
    <s v="YES"/>
    <d v="2024-06-14T00:00:00"/>
  </r>
  <r>
    <x v="5"/>
    <s v="TI"/>
    <x v="6"/>
    <x v="33"/>
    <x v="0"/>
    <n v="682465"/>
    <n v="305000"/>
    <x v="1"/>
    <s v="YES"/>
    <d v="2024-06-04T00:00:00"/>
  </r>
  <r>
    <x v="5"/>
    <s v="TI"/>
    <x v="8"/>
    <x v="32"/>
    <x v="2"/>
    <n v="682977"/>
    <n v="38000"/>
    <x v="1"/>
    <s v="YES"/>
    <d v="2024-06-14T00:00:00"/>
  </r>
  <r>
    <x v="5"/>
    <s v="TI"/>
    <x v="6"/>
    <x v="33"/>
    <x v="0"/>
    <n v="682466"/>
    <n v="470000"/>
    <x v="1"/>
    <s v="YES"/>
    <d v="2024-06-04T00:00:00"/>
  </r>
  <r>
    <x v="6"/>
    <s v="TTE"/>
    <x v="11"/>
    <x v="37"/>
    <x v="0"/>
    <n v="682602"/>
    <n v="345000"/>
    <x v="1"/>
    <s v="YES"/>
    <d v="2024-06-0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0-201-04"/>
    <n v="683097"/>
    <n v="950000"/>
    <d v="2024-06-20T00:00:00"/>
    <x v="0"/>
  </r>
  <r>
    <x v="0"/>
    <s v="FA"/>
    <x v="1"/>
    <s v="014-181-21"/>
    <n v="682580"/>
    <n v="392500"/>
    <d v="2024-06-06T00:00:00"/>
    <x v="1"/>
  </r>
  <r>
    <x v="1"/>
    <s v="FC"/>
    <x v="2"/>
    <s v="029-701-17"/>
    <n v="683350"/>
    <n v="552000"/>
    <d v="2024-06-28T00:00:00"/>
    <x v="2"/>
  </r>
  <r>
    <x v="1"/>
    <s v="FC"/>
    <x v="2"/>
    <s v="020-855-26"/>
    <n v="683264"/>
    <n v="50000"/>
    <d v="2024-06-26T00:00:00"/>
    <x v="3"/>
  </r>
  <r>
    <x v="2"/>
    <s v="ST"/>
    <x v="2"/>
    <s v="017-313-14"/>
    <n v="682562"/>
    <n v="113000"/>
    <d v="2024-06-06T00:00:00"/>
    <x v="4"/>
  </r>
  <r>
    <x v="2"/>
    <s v="ST"/>
    <x v="2"/>
    <s v="001-185-06"/>
    <n v="682966"/>
    <n v="87000"/>
    <d v="2024-06-14T00:00:00"/>
    <x v="5"/>
  </r>
  <r>
    <x v="2"/>
    <s v="ST"/>
    <x v="3"/>
    <s v="029-762-08"/>
    <n v="683015"/>
    <n v="384302"/>
    <d v="2024-06-17T00:00:00"/>
    <x v="6"/>
  </r>
  <r>
    <x v="2"/>
    <s v="ST"/>
    <x v="2"/>
    <s v="009-091-07"/>
    <n v="683105"/>
    <n v="165000"/>
    <d v="2024-06-20T00:00:00"/>
    <x v="7"/>
  </r>
  <r>
    <x v="2"/>
    <s v="ST"/>
    <x v="4"/>
    <s v="009-284-07"/>
    <n v="683110"/>
    <n v="250000"/>
    <d v="2024-06-20T00:00:00"/>
    <x v="8"/>
  </r>
  <r>
    <x v="2"/>
    <s v="ST"/>
    <x v="2"/>
    <s v="017-342-05"/>
    <n v="683137"/>
    <n v="144512.19"/>
    <d v="2024-06-21T00:00:00"/>
    <x v="9"/>
  </r>
  <r>
    <x v="2"/>
    <s v="ST"/>
    <x v="2"/>
    <s v="004-301-17"/>
    <n v="683174"/>
    <n v="168000"/>
    <d v="2024-06-24T00:00:00"/>
    <x v="10"/>
  </r>
  <r>
    <x v="2"/>
    <s v="ST"/>
    <x v="4"/>
    <s v="009-051-13"/>
    <n v="682716"/>
    <n v="300000"/>
    <d v="2024-06-10T00:00:00"/>
    <x v="11"/>
  </r>
  <r>
    <x v="2"/>
    <s v="ST"/>
    <x v="2"/>
    <s v="029-101-04"/>
    <n v="682687"/>
    <n v="20000"/>
    <d v="2024-06-07T00:00:00"/>
    <x v="7"/>
  </r>
  <r>
    <x v="2"/>
    <s v="ST"/>
    <x v="4"/>
    <s v="009-284-07"/>
    <n v="683111"/>
    <n v="250000"/>
    <d v="2024-06-20T00:00:00"/>
    <x v="12"/>
  </r>
  <r>
    <x v="3"/>
    <s v="STG"/>
    <x v="5"/>
    <s v="020-811-01"/>
    <n v="683036"/>
    <n v="30000"/>
    <d v="2024-06-18T00:00:00"/>
    <x v="13"/>
  </r>
  <r>
    <x v="4"/>
    <s v="TI"/>
    <x v="2"/>
    <s v="020-635-01"/>
    <n v="682940"/>
    <n v="185000"/>
    <d v="2024-06-14T00:00:00"/>
    <x v="14"/>
  </r>
  <r>
    <x v="4"/>
    <s v="TI"/>
    <x v="2"/>
    <s v="029-572-07"/>
    <n v="683169"/>
    <n v="48000"/>
    <d v="2024-06-24T00:00:00"/>
    <x v="15"/>
  </r>
  <r>
    <x v="5"/>
    <m/>
    <x v="6"/>
    <m/>
    <m/>
    <m/>
    <m/>
    <x v="16"/>
  </r>
  <r>
    <x v="5"/>
    <m/>
    <x v="6"/>
    <m/>
    <m/>
    <m/>
    <m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9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40">
        <item m="1" x="3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5">
        <item m="1" x="3"/>
        <item x="0"/>
        <item x="1"/>
        <item x="2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4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2">
      <x v="10"/>
    </i>
    <i r="2">
      <x v="12"/>
    </i>
    <i r="2">
      <x v="15"/>
    </i>
    <i r="1">
      <x v="6"/>
    </i>
    <i r="2">
      <x v="6"/>
    </i>
    <i r="1">
      <x v="7"/>
    </i>
    <i r="2">
      <x v="7"/>
    </i>
    <i r="2">
      <x v="8"/>
    </i>
    <i r="2">
      <x v="14"/>
    </i>
    <i r="1">
      <x v="8"/>
    </i>
    <i r="2">
      <x v="9"/>
    </i>
    <i r="1">
      <x v="9"/>
    </i>
    <i r="2">
      <x v="11"/>
    </i>
    <i r="1">
      <x v="10"/>
    </i>
    <i r="2">
      <x v="13"/>
    </i>
    <i r="1">
      <x v="11"/>
    </i>
    <i r="2">
      <x v="14"/>
    </i>
    <i>
      <x v="4"/>
    </i>
    <i r="1">
      <x v="12"/>
    </i>
    <i r="2">
      <x v="16"/>
    </i>
    <i>
      <x v="5"/>
    </i>
    <i r="1">
      <x v="3"/>
    </i>
    <i r="2">
      <x v="18"/>
    </i>
    <i r="2">
      <x v="22"/>
    </i>
    <i r="2">
      <x v="23"/>
    </i>
    <i r="2">
      <x v="31"/>
    </i>
    <i r="1">
      <x v="7"/>
    </i>
    <i r="2">
      <x v="25"/>
    </i>
    <i r="2">
      <x v="27"/>
    </i>
    <i r="2">
      <x v="30"/>
    </i>
    <i r="1">
      <x v="9"/>
    </i>
    <i r="2">
      <x v="17"/>
    </i>
    <i r="1">
      <x v="12"/>
    </i>
    <i r="2">
      <x v="19"/>
    </i>
    <i r="2">
      <x v="29"/>
    </i>
    <i r="1">
      <x v="13"/>
    </i>
    <i r="2">
      <x v="14"/>
    </i>
    <i r="2">
      <x v="24"/>
    </i>
    <i r="2">
      <x v="26"/>
    </i>
    <i r="2">
      <x v="28"/>
    </i>
    <i r="1">
      <x v="14"/>
    </i>
    <i r="2">
      <x v="20"/>
    </i>
    <i r="1">
      <x v="15"/>
    </i>
    <i r="2">
      <x v="21"/>
    </i>
    <i>
      <x v="6"/>
    </i>
    <i r="1">
      <x v="3"/>
    </i>
    <i r="2">
      <x v="35"/>
    </i>
    <i r="1">
      <x v="7"/>
    </i>
    <i r="2">
      <x v="34"/>
    </i>
    <i r="1">
      <x v="9"/>
    </i>
    <i r="2">
      <x v="33"/>
    </i>
    <i r="1">
      <x v="12"/>
    </i>
    <i r="2">
      <x v="36"/>
    </i>
    <i r="1">
      <x v="14"/>
    </i>
    <i r="2">
      <x v="37"/>
    </i>
    <i r="1">
      <x v="16"/>
    </i>
    <i r="2">
      <x v="32"/>
    </i>
    <i>
      <x v="7"/>
    </i>
    <i r="1">
      <x v="12"/>
    </i>
    <i r="2">
      <x v="3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6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2"/>
        <item x="5"/>
        <item x="3"/>
        <item t="default"/>
      </items>
    </pivotField>
    <pivotField compact="0" showAll="0" insertBlankRow="1"/>
    <pivotField axis="axisPage" compact="0" showAll="0" insertBlankRow="1">
      <items count="11">
        <item x="0"/>
        <item x="1"/>
        <item x="2"/>
        <item x="5"/>
        <item x="3"/>
        <item x="4"/>
        <item m="1" x="9"/>
        <item m="1" x="7"/>
        <item m="1" x="8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2">
        <item m="1" x="38"/>
        <item m="1" x="96"/>
        <item m="1" x="109"/>
        <item m="1" x="26"/>
        <item m="1" x="66"/>
        <item m="1" x="41"/>
        <item m="1" x="70"/>
        <item m="1" x="40"/>
        <item m="1" x="35"/>
        <item m="1" x="59"/>
        <item m="1" x="48"/>
        <item m="1" x="32"/>
        <item m="1" x="46"/>
        <item m="1" x="24"/>
        <item m="1" x="19"/>
        <item m="1" x="104"/>
        <item m="1" x="31"/>
        <item m="1" x="64"/>
        <item m="1" x="57"/>
        <item m="1" x="90"/>
        <item m="1" x="80"/>
        <item m="1" x="33"/>
        <item m="1" x="39"/>
        <item m="1" x="86"/>
        <item m="1" x="42"/>
        <item m="1" x="68"/>
        <item m="1" x="17"/>
        <item m="1" x="44"/>
        <item m="1" x="43"/>
        <item m="1" x="106"/>
        <item m="1" x="93"/>
        <item m="1" x="110"/>
        <item m="1" x="58"/>
        <item m="1" x="89"/>
        <item m="1" x="18"/>
        <item x="7"/>
        <item m="1" x="92"/>
        <item m="1" x="99"/>
        <item x="6"/>
        <item m="1" x="84"/>
        <item m="1" x="28"/>
        <item m="1" x="50"/>
        <item x="1"/>
        <item m="1" x="21"/>
        <item m="1" x="77"/>
        <item m="1" x="101"/>
        <item m="1" x="55"/>
        <item m="1" x="103"/>
        <item m="1" x="63"/>
        <item m="1" x="108"/>
        <item m="1" x="79"/>
        <item m="1" x="69"/>
        <item m="1" x="45"/>
        <item m="1" x="107"/>
        <item m="1" x="49"/>
        <item m="1" x="37"/>
        <item m="1" x="72"/>
        <item m="1" x="83"/>
        <item m="1" x="30"/>
        <item m="1" x="97"/>
        <item m="1" x="76"/>
        <item m="1" x="94"/>
        <item m="1" x="27"/>
        <item m="1" x="91"/>
        <item m="1" x="105"/>
        <item m="1" x="75"/>
        <item m="1" x="81"/>
        <item m="1" x="53"/>
        <item m="1" x="102"/>
        <item m="1" x="34"/>
        <item m="1" x="88"/>
        <item m="1" x="98"/>
        <item m="1" x="52"/>
        <item m="1" x="36"/>
        <item m="1" x="56"/>
        <item m="1" x="29"/>
        <item m="1" x="23"/>
        <item m="1" x="74"/>
        <item m="1" x="95"/>
        <item m="1" x="25"/>
        <item m="1" x="85"/>
        <item m="1" x="67"/>
        <item x="2"/>
        <item m="1" x="73"/>
        <item m="1" x="20"/>
        <item m="1" x="78"/>
        <item x="5"/>
        <item m="1" x="65"/>
        <item m="1" x="22"/>
        <item m="1" x="100"/>
        <item m="1" x="82"/>
        <item m="1" x="87"/>
        <item m="1" x="51"/>
        <item m="1" x="47"/>
        <item m="1" x="71"/>
        <item m="1" x="62"/>
        <item m="1" x="60"/>
        <item m="1" x="54"/>
        <item m="1" x="61"/>
        <item x="16"/>
        <item x="0"/>
        <item x="3"/>
        <item x="4"/>
        <item x="8"/>
        <item x="9"/>
        <item x="10"/>
        <item x="11"/>
        <item x="12"/>
        <item x="13"/>
        <item x="14"/>
        <item x="15"/>
        <item t="default"/>
      </items>
    </pivotField>
  </pivotFields>
  <rowFields count="2">
    <field x="7"/>
    <field x="0"/>
  </rowFields>
  <rowItems count="52">
    <i>
      <x v="35"/>
    </i>
    <i r="1">
      <x v="11"/>
    </i>
    <i t="blank">
      <x v="35"/>
    </i>
    <i>
      <x v="38"/>
    </i>
    <i r="1">
      <x v="11"/>
    </i>
    <i t="blank">
      <x v="38"/>
    </i>
    <i>
      <x v="42"/>
    </i>
    <i r="1">
      <x v="3"/>
    </i>
    <i t="blank">
      <x v="42"/>
    </i>
    <i>
      <x v="82"/>
    </i>
    <i r="1">
      <x v="4"/>
    </i>
    <i t="blank">
      <x v="82"/>
    </i>
    <i>
      <x v="86"/>
    </i>
    <i r="1">
      <x v="11"/>
    </i>
    <i t="blank">
      <x v="86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3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0" totalsRowCount="1" headerRowDxfId="18" totalsRowDxfId="15" headerRowBorderDxfId="17" tableBorderDxfId="16" totalsRowBorderDxfId="14">
  <autoFilter ref="A4:F9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SUM(B5:B9)</totalsRowFormula>
    </tableColumn>
    <tableColumn id="3" name="DOLLARVOL" totalsRowFunction="custom" totalsRowDxfId="3" dataCellStyle="Normal 2">
      <totalsRowFormula>SUM(C5:C9)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Row],[CLOSINGS]]/$B$11</calculatedColumnFormula>
      <totalsRowFormula>SUM(E5:E9)</totalsRowFormula>
    </tableColumn>
    <tableColumn id="6" name="% OF $$$ VOLUME" totalsRowFunction="custom" dataDxfId="12" totalsRowDxfId="0" dataCellStyle="Normal 2">
      <calculatedColumnFormula>Table2[[#This Row],[DOLLARVOL]]/$C$11</calculatedColumnFormula>
      <totalsRowFormula>SUM(F5:F9)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29" totalsRowShown="0" headerRowDxfId="6">
  <autoFilter ref="A1:J12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11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46" totalsRowShown="0" headerRowDxfId="10" headerRowBorderDxfId="9" tableBorderDxfId="8" totalsRowBorderDxfId="7">
  <autoFilter ref="A1:E14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45</v>
      </c>
    </row>
    <row r="2" spans="1:7">
      <c r="A2" s="2" t="s">
        <v>57</v>
      </c>
    </row>
    <row r="3" spans="1:7">
      <c r="A3" s="2"/>
    </row>
    <row r="4" spans="1:7" ht="13.8" thickBot="1">
      <c r="A4" s="2"/>
    </row>
    <row r="5" spans="1:7" ht="16.2" thickBot="1">
      <c r="A5" s="128" t="s">
        <v>4</v>
      </c>
      <c r="B5" s="129"/>
      <c r="C5" s="129"/>
      <c r="D5" s="129"/>
      <c r="E5" s="129"/>
      <c r="F5" s="129"/>
      <c r="G5" s="130"/>
    </row>
    <row r="6" spans="1:7" ht="26.4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18" t="s">
        <v>50</v>
      </c>
      <c r="G6" s="118" t="s">
        <v>51</v>
      </c>
    </row>
    <row r="7" spans="1:7">
      <c r="A7" s="135" t="s">
        <v>63</v>
      </c>
      <c r="B7" s="136">
        <v>65</v>
      </c>
      <c r="C7" s="137">
        <v>20479750</v>
      </c>
      <c r="D7" s="138">
        <f>B7/$B$14</f>
        <v>0.5078125</v>
      </c>
      <c r="E7" s="138">
        <f>C7/$C$14</f>
        <v>0.45372840917089358</v>
      </c>
      <c r="F7" s="139">
        <v>1</v>
      </c>
      <c r="G7" s="139">
        <f t="shared" ref="G7:G13" si="0">RANK(C7,$C$7:$C$13)</f>
        <v>1</v>
      </c>
    </row>
    <row r="8" spans="1:7">
      <c r="A8" s="68" t="s">
        <v>58</v>
      </c>
      <c r="B8" s="69">
        <v>31</v>
      </c>
      <c r="C8" s="70">
        <v>11647639</v>
      </c>
      <c r="D8" s="23">
        <f>B8/$B$14</f>
        <v>0.2421875</v>
      </c>
      <c r="E8" s="23">
        <f>C8/$C$14</f>
        <v>0.25805318492983842</v>
      </c>
      <c r="F8" s="71">
        <v>2</v>
      </c>
      <c r="G8" s="102">
        <f t="shared" si="0"/>
        <v>2</v>
      </c>
    </row>
    <row r="9" spans="1:7">
      <c r="A9" s="68" t="s">
        <v>72</v>
      </c>
      <c r="B9" s="69">
        <v>21</v>
      </c>
      <c r="C9" s="70">
        <v>7510695</v>
      </c>
      <c r="D9" s="23">
        <f t="shared" ref="D9" si="1">B9/$B$14</f>
        <v>0.1640625</v>
      </c>
      <c r="E9" s="23">
        <f t="shared" ref="E9" si="2">C9/$C$14</f>
        <v>0.16639928193057946</v>
      </c>
      <c r="F9" s="71">
        <v>3</v>
      </c>
      <c r="G9" s="102">
        <f t="shared" si="0"/>
        <v>3</v>
      </c>
    </row>
    <row r="10" spans="1:7">
      <c r="A10" s="81" t="s">
        <v>110</v>
      </c>
      <c r="B10" s="77">
        <v>4</v>
      </c>
      <c r="C10" s="116">
        <v>2483749</v>
      </c>
      <c r="D10" s="23">
        <f>B10/$B$14</f>
        <v>3.125E-2</v>
      </c>
      <c r="E10" s="23">
        <f>C10/$C$14</f>
        <v>5.5027404267620345E-2</v>
      </c>
      <c r="F10" s="71">
        <v>4</v>
      </c>
      <c r="G10" s="102">
        <f t="shared" si="0"/>
        <v>4</v>
      </c>
    </row>
    <row r="11" spans="1:7">
      <c r="A11" s="81" t="s">
        <v>95</v>
      </c>
      <c r="B11" s="77">
        <v>4</v>
      </c>
      <c r="C11" s="116">
        <v>1529800</v>
      </c>
      <c r="D11" s="23">
        <f>B11/$B$14</f>
        <v>3.125E-2</v>
      </c>
      <c r="E11" s="23">
        <f>C11/$C$14</f>
        <v>3.3892685230514683E-2</v>
      </c>
      <c r="F11" s="71">
        <v>4</v>
      </c>
      <c r="G11" s="102">
        <f t="shared" si="0"/>
        <v>5</v>
      </c>
    </row>
    <row r="12" spans="1:7">
      <c r="A12" s="68" t="s">
        <v>82</v>
      </c>
      <c r="B12" s="69">
        <v>2</v>
      </c>
      <c r="C12" s="70">
        <v>1139950</v>
      </c>
      <c r="D12" s="23">
        <f>B12/$B$14</f>
        <v>1.5625E-2</v>
      </c>
      <c r="E12" s="23">
        <f>C12/$C$14</f>
        <v>2.5255567086236899E-2</v>
      </c>
      <c r="F12" s="71">
        <v>5</v>
      </c>
      <c r="G12" s="102">
        <f t="shared" si="0"/>
        <v>6</v>
      </c>
    </row>
    <row r="13" spans="1:7">
      <c r="A13" s="35" t="s">
        <v>93</v>
      </c>
      <c r="B13" s="117">
        <v>1</v>
      </c>
      <c r="C13" s="115">
        <v>345000</v>
      </c>
      <c r="D13" s="23">
        <f>B13/$B$14</f>
        <v>7.8125E-3</v>
      </c>
      <c r="E13" s="23">
        <f>C13/$C$14</f>
        <v>7.6434673843166195E-3</v>
      </c>
      <c r="F13" s="71">
        <v>6</v>
      </c>
      <c r="G13" s="102">
        <f t="shared" si="0"/>
        <v>7</v>
      </c>
    </row>
    <row r="14" spans="1:7">
      <c r="A14" s="78" t="s">
        <v>23</v>
      </c>
      <c r="B14" s="79">
        <f>SUM(B7:B13)</f>
        <v>128</v>
      </c>
      <c r="C14" s="80">
        <f>SUM(C7:C13)</f>
        <v>45136583</v>
      </c>
      <c r="D14" s="30">
        <f>SUM(D7:D13)</f>
        <v>1</v>
      </c>
      <c r="E14" s="30">
        <f>SUM(E7:E13)</f>
        <v>1</v>
      </c>
      <c r="F14" s="31"/>
      <c r="G14" s="31"/>
    </row>
    <row r="15" spans="1:7" ht="13.8" thickBot="1">
      <c r="A15" s="74"/>
      <c r="B15" s="75"/>
      <c r="C15" s="76"/>
    </row>
    <row r="16" spans="1:7" ht="16.2" thickBot="1">
      <c r="A16" s="131" t="s">
        <v>10</v>
      </c>
      <c r="B16" s="132"/>
      <c r="C16" s="132"/>
      <c r="D16" s="132"/>
      <c r="E16" s="132"/>
      <c r="F16" s="132"/>
      <c r="G16" s="133"/>
    </row>
    <row r="17" spans="1:7">
      <c r="A17" s="3"/>
      <c r="B17" s="45"/>
      <c r="C17" s="40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6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35" t="s">
        <v>63</v>
      </c>
      <c r="B19" s="136">
        <v>10</v>
      </c>
      <c r="C19" s="137">
        <v>1881814.19</v>
      </c>
      <c r="D19" s="140">
        <f>B19/$B$24</f>
        <v>0.58823529411764708</v>
      </c>
      <c r="E19" s="140">
        <f>C19/$C$24</f>
        <v>0.46017843153303906</v>
      </c>
      <c r="F19" s="141">
        <v>1</v>
      </c>
      <c r="G19" s="141">
        <f>RANK(C19,$C$19:$C$23)</f>
        <v>1</v>
      </c>
    </row>
    <row r="20" spans="1:7">
      <c r="A20" s="68" t="s">
        <v>110</v>
      </c>
      <c r="B20" s="69">
        <v>2</v>
      </c>
      <c r="C20" s="70">
        <v>1342500</v>
      </c>
      <c r="D20" s="23">
        <f>B20/$B$24</f>
        <v>0.11764705882352941</v>
      </c>
      <c r="E20" s="23">
        <f>C20/$C$24</f>
        <v>0.32829465715374634</v>
      </c>
      <c r="F20" s="71">
        <v>2</v>
      </c>
      <c r="G20" s="71">
        <f>RANK(C20,$C$19:$C$23)</f>
        <v>2</v>
      </c>
    </row>
    <row r="21" spans="1:7">
      <c r="A21" s="68" t="s">
        <v>58</v>
      </c>
      <c r="B21" s="69">
        <v>2</v>
      </c>
      <c r="C21" s="70">
        <v>602000</v>
      </c>
      <c r="D21" s="23">
        <f>B21/$B$24</f>
        <v>0.11764705882352941</v>
      </c>
      <c r="E21" s="23">
        <f>C21/$C$24</f>
        <v>0.14721294868272278</v>
      </c>
      <c r="F21" s="71">
        <v>2</v>
      </c>
      <c r="G21" s="71">
        <f>RANK(C21,$C$19:$C$23)</f>
        <v>3</v>
      </c>
    </row>
    <row r="22" spans="1:7">
      <c r="A22" s="68" t="s">
        <v>72</v>
      </c>
      <c r="B22" s="69">
        <v>2</v>
      </c>
      <c r="C22" s="70">
        <v>233000</v>
      </c>
      <c r="D22" s="23">
        <f>B22/$B$24</f>
        <v>0.11764705882352941</v>
      </c>
      <c r="E22" s="23">
        <f>C22/$C$24</f>
        <v>5.6977769174542198E-2</v>
      </c>
      <c r="F22" s="71">
        <v>2</v>
      </c>
      <c r="G22" s="71">
        <f>RANK(C22,$C$19:$C$23)</f>
        <v>4</v>
      </c>
    </row>
    <row r="23" spans="1:7">
      <c r="A23" s="68" t="s">
        <v>147</v>
      </c>
      <c r="B23" s="69">
        <v>1</v>
      </c>
      <c r="C23" s="70">
        <v>30000</v>
      </c>
      <c r="D23" s="23">
        <f>B23/$B$24</f>
        <v>5.8823529411764705E-2</v>
      </c>
      <c r="E23" s="23">
        <f>C23/$C$24</f>
        <v>7.3361934559496396E-3</v>
      </c>
      <c r="F23" s="71">
        <v>3</v>
      </c>
      <c r="G23" s="71">
        <f>RANK(C23,$C$19:$C$23)</f>
        <v>5</v>
      </c>
    </row>
    <row r="24" spans="1:7">
      <c r="A24" s="32" t="s">
        <v>23</v>
      </c>
      <c r="B24" s="47">
        <f>SUM(B19:B23)</f>
        <v>17</v>
      </c>
      <c r="C24" s="33">
        <f>SUM(C19:C23)</f>
        <v>4089314.19</v>
      </c>
      <c r="D24" s="30">
        <f>SUM(D19:D23)</f>
        <v>1</v>
      </c>
      <c r="E24" s="30">
        <f>SUM(E19:E23)</f>
        <v>1</v>
      </c>
      <c r="F24" s="31"/>
      <c r="G24" s="31"/>
    </row>
    <row r="25" spans="1:7" ht="13.8" thickBot="1"/>
    <row r="26" spans="1:7" ht="16.2" thickBot="1">
      <c r="A26" s="128" t="s">
        <v>12</v>
      </c>
      <c r="B26" s="129"/>
      <c r="C26" s="129"/>
      <c r="D26" s="129"/>
      <c r="E26" s="129"/>
      <c r="F26" s="129"/>
      <c r="G26" s="130"/>
    </row>
    <row r="27" spans="1:7">
      <c r="A27" s="3"/>
      <c r="B27" s="45"/>
      <c r="C27" s="40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6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35" t="s">
        <v>63</v>
      </c>
      <c r="B29" s="136">
        <v>75</v>
      </c>
      <c r="C29" s="137">
        <v>22361564.190000001</v>
      </c>
      <c r="D29" s="140">
        <f t="shared" ref="D29:D36" si="3">B29/$B$37</f>
        <v>0.51724137931034486</v>
      </c>
      <c r="E29" s="140">
        <f t="shared" ref="E29:E36" si="4">C29/$C$37</f>
        <v>0.45426422810923689</v>
      </c>
      <c r="F29" s="141">
        <v>1</v>
      </c>
      <c r="G29" s="141">
        <f t="shared" ref="G29:G36" si="5">RANK(C29,$C$29:$C$36)</f>
        <v>1</v>
      </c>
    </row>
    <row r="30" spans="1:7">
      <c r="A30" s="68" t="s">
        <v>58</v>
      </c>
      <c r="B30" s="69">
        <v>33</v>
      </c>
      <c r="C30" s="70">
        <v>12249639</v>
      </c>
      <c r="D30" s="23">
        <f t="shared" si="3"/>
        <v>0.22758620689655173</v>
      </c>
      <c r="E30" s="23">
        <f t="shared" si="4"/>
        <v>0.248845418758329</v>
      </c>
      <c r="F30" s="71">
        <v>2</v>
      </c>
      <c r="G30" s="71">
        <f t="shared" si="5"/>
        <v>2</v>
      </c>
    </row>
    <row r="31" spans="1:7">
      <c r="A31" s="68" t="s">
        <v>72</v>
      </c>
      <c r="B31" s="69">
        <v>23</v>
      </c>
      <c r="C31" s="70">
        <v>7743695</v>
      </c>
      <c r="D31" s="23">
        <f t="shared" si="3"/>
        <v>0.15862068965517243</v>
      </c>
      <c r="E31" s="23">
        <f t="shared" si="4"/>
        <v>0.15730937254655247</v>
      </c>
      <c r="F31" s="71">
        <v>3</v>
      </c>
      <c r="G31" s="71">
        <f t="shared" si="5"/>
        <v>3</v>
      </c>
    </row>
    <row r="32" spans="1:7">
      <c r="A32" s="68" t="s">
        <v>110</v>
      </c>
      <c r="B32" s="69">
        <v>6</v>
      </c>
      <c r="C32" s="70">
        <v>3826249</v>
      </c>
      <c r="D32" s="23">
        <f t="shared" ref="D32" si="6">B32/$B$37</f>
        <v>4.1379310344827586E-2</v>
      </c>
      <c r="E32" s="23">
        <f t="shared" ref="E32" si="7">C32/$C$37</f>
        <v>7.7728375071186795E-2</v>
      </c>
      <c r="F32" s="71">
        <v>4</v>
      </c>
      <c r="G32" s="71">
        <f t="shared" si="5"/>
        <v>4</v>
      </c>
    </row>
    <row r="33" spans="1:7">
      <c r="A33" s="68" t="s">
        <v>95</v>
      </c>
      <c r="B33" s="69">
        <v>4</v>
      </c>
      <c r="C33" s="70">
        <v>1529800</v>
      </c>
      <c r="D33" s="23">
        <f t="shared" si="3"/>
        <v>2.7586206896551724E-2</v>
      </c>
      <c r="E33" s="23">
        <f t="shared" si="4"/>
        <v>3.1077137997004785E-2</v>
      </c>
      <c r="F33" s="71">
        <v>5</v>
      </c>
      <c r="G33" s="71">
        <f t="shared" si="5"/>
        <v>5</v>
      </c>
    </row>
    <row r="34" spans="1:7">
      <c r="A34" s="68" t="s">
        <v>82</v>
      </c>
      <c r="B34" s="69">
        <v>2</v>
      </c>
      <c r="C34" s="70">
        <v>1139950</v>
      </c>
      <c r="D34" s="23">
        <f t="shared" si="3"/>
        <v>1.3793103448275862E-2</v>
      </c>
      <c r="E34" s="23">
        <f t="shared" si="4"/>
        <v>2.3157526120856062E-2</v>
      </c>
      <c r="F34" s="71">
        <v>6</v>
      </c>
      <c r="G34" s="71">
        <f t="shared" si="5"/>
        <v>6</v>
      </c>
    </row>
    <row r="35" spans="1:7">
      <c r="A35" s="68" t="s">
        <v>93</v>
      </c>
      <c r="B35" s="69">
        <v>1</v>
      </c>
      <c r="C35" s="70">
        <v>345000</v>
      </c>
      <c r="D35" s="23">
        <f t="shared" si="3"/>
        <v>6.8965517241379309E-3</v>
      </c>
      <c r="E35" s="23">
        <f t="shared" si="4"/>
        <v>7.0085060850873645E-3</v>
      </c>
      <c r="F35" s="71">
        <v>7</v>
      </c>
      <c r="G35" s="71">
        <f t="shared" si="5"/>
        <v>7</v>
      </c>
    </row>
    <row r="36" spans="1:7">
      <c r="A36" s="68" t="s">
        <v>147</v>
      </c>
      <c r="B36" s="69">
        <v>1</v>
      </c>
      <c r="C36" s="70">
        <v>30000</v>
      </c>
      <c r="D36" s="23">
        <f t="shared" si="3"/>
        <v>6.8965517241379309E-3</v>
      </c>
      <c r="E36" s="23">
        <f t="shared" si="4"/>
        <v>6.0943531174672736E-4</v>
      </c>
      <c r="F36" s="71">
        <v>7</v>
      </c>
      <c r="G36" s="71">
        <f t="shared" si="5"/>
        <v>8</v>
      </c>
    </row>
    <row r="37" spans="1:7">
      <c r="A37" s="32" t="s">
        <v>23</v>
      </c>
      <c r="B37" s="48">
        <f>SUM(B29:B36)</f>
        <v>145</v>
      </c>
      <c r="C37" s="38">
        <f>SUM(C29:C36)</f>
        <v>49225897.189999998</v>
      </c>
      <c r="D37" s="30">
        <f>SUM(D29:D36)</f>
        <v>1</v>
      </c>
      <c r="E37" s="30">
        <f>SUM(E29:E36)</f>
        <v>1</v>
      </c>
      <c r="F37" s="31"/>
      <c r="G37" s="31"/>
    </row>
    <row r="39" spans="1:7">
      <c r="A39" s="134" t="s">
        <v>24</v>
      </c>
      <c r="B39" s="134"/>
      <c r="C39" s="134"/>
      <c r="D39" s="101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0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46</v>
      </c>
    </row>
    <row r="2" spans="1:7">
      <c r="A2" s="2" t="str">
        <f>'OVERALL STATS'!A2</f>
        <v>Reporting Period: JUNE, 2024</v>
      </c>
    </row>
    <row r="3" spans="1:7" ht="13.8" thickBot="1"/>
    <row r="4" spans="1:7" ht="16.2" thickBot="1">
      <c r="A4" s="128" t="s">
        <v>13</v>
      </c>
      <c r="B4" s="129"/>
      <c r="C4" s="129"/>
      <c r="D4" s="129"/>
      <c r="E4" s="129"/>
      <c r="F4" s="129"/>
      <c r="G4" s="130"/>
    </row>
    <row r="5" spans="1:7">
      <c r="A5" s="3"/>
      <c r="B5" s="99"/>
      <c r="C5" s="91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63</v>
      </c>
      <c r="B7" s="143">
        <v>61</v>
      </c>
      <c r="C7" s="144">
        <v>18856250</v>
      </c>
      <c r="D7" s="145">
        <f>B7/$B$13</f>
        <v>0.51260504201680668</v>
      </c>
      <c r="E7" s="140">
        <f>C7/$C$13</f>
        <v>0.45935066080964987</v>
      </c>
      <c r="F7" s="141">
        <v>1</v>
      </c>
      <c r="G7" s="141">
        <f t="shared" ref="G7:G12" si="0">RANK(C7,$C$7:$C$12)</f>
        <v>1</v>
      </c>
    </row>
    <row r="8" spans="1:7">
      <c r="A8" s="36" t="s">
        <v>58</v>
      </c>
      <c r="B8" s="37">
        <v>28</v>
      </c>
      <c r="C8" s="93">
        <v>10324300</v>
      </c>
      <c r="D8" s="27">
        <f>B8/$B$13</f>
        <v>0.23529411764705882</v>
      </c>
      <c r="E8" s="23">
        <f>C8/$C$13</f>
        <v>0.25150674324943018</v>
      </c>
      <c r="F8" s="71">
        <v>2</v>
      </c>
      <c r="G8" s="71">
        <f t="shared" si="0"/>
        <v>2</v>
      </c>
    </row>
    <row r="9" spans="1:7">
      <c r="A9" s="36" t="s">
        <v>72</v>
      </c>
      <c r="B9" s="37">
        <v>21</v>
      </c>
      <c r="C9" s="93">
        <v>7510695</v>
      </c>
      <c r="D9" s="27">
        <f t="shared" ref="D9" si="1">B9/$B$13</f>
        <v>0.17647058823529413</v>
      </c>
      <c r="E9" s="23">
        <f t="shared" ref="E9" si="2">C9/$C$13</f>
        <v>0.18296547359043994</v>
      </c>
      <c r="F9" s="71">
        <v>3</v>
      </c>
      <c r="G9" s="71">
        <f t="shared" si="0"/>
        <v>3</v>
      </c>
    </row>
    <row r="10" spans="1:7">
      <c r="A10" s="36" t="s">
        <v>110</v>
      </c>
      <c r="B10" s="37">
        <v>4</v>
      </c>
      <c r="C10" s="93">
        <v>2483749</v>
      </c>
      <c r="D10" s="27">
        <f>B10/$B$13</f>
        <v>3.3613445378151259E-2</v>
      </c>
      <c r="E10" s="23">
        <f>C10/$C$13</f>
        <v>6.0505760394315253E-2</v>
      </c>
      <c r="F10" s="71">
        <v>4</v>
      </c>
      <c r="G10" s="71">
        <f t="shared" si="0"/>
        <v>4</v>
      </c>
    </row>
    <row r="11" spans="1:7">
      <c r="A11" s="36" t="s">
        <v>95</v>
      </c>
      <c r="B11" s="37">
        <v>4</v>
      </c>
      <c r="C11" s="93">
        <v>1529800</v>
      </c>
      <c r="D11" s="27">
        <f>B11/$B$13</f>
        <v>3.3613445378151259E-2</v>
      </c>
      <c r="E11" s="23">
        <f>C11/$C$13</f>
        <v>3.7266934884009409E-2</v>
      </c>
      <c r="F11" s="71">
        <v>4</v>
      </c>
      <c r="G11" s="71">
        <f t="shared" si="0"/>
        <v>5</v>
      </c>
    </row>
    <row r="12" spans="1:7">
      <c r="A12" s="36" t="s">
        <v>93</v>
      </c>
      <c r="B12" s="37">
        <v>1</v>
      </c>
      <c r="C12" s="93">
        <v>345000</v>
      </c>
      <c r="D12" s="27">
        <f>B12/$B$13</f>
        <v>8.4033613445378148E-3</v>
      </c>
      <c r="E12" s="23">
        <f>C12/$C$13</f>
        <v>8.4044270721553432E-3</v>
      </c>
      <c r="F12" s="71">
        <v>5</v>
      </c>
      <c r="G12" s="71">
        <f t="shared" si="0"/>
        <v>6</v>
      </c>
    </row>
    <row r="13" spans="1:7">
      <c r="A13" s="28" t="s">
        <v>23</v>
      </c>
      <c r="B13" s="29">
        <f>SUM(B7:B12)</f>
        <v>119</v>
      </c>
      <c r="C13" s="94">
        <f>SUM(C7:C12)</f>
        <v>41049794</v>
      </c>
      <c r="D13" s="30">
        <f>SUM(D7:D12)</f>
        <v>1</v>
      </c>
      <c r="E13" s="30">
        <f>SUM(E7:E12)</f>
        <v>1</v>
      </c>
      <c r="F13" s="31"/>
      <c r="G13" s="31"/>
    </row>
    <row r="14" spans="1:7" ht="13.8" thickBot="1"/>
    <row r="15" spans="1:7" ht="16.2" thickBot="1">
      <c r="A15" s="128" t="s">
        <v>14</v>
      </c>
      <c r="B15" s="129"/>
      <c r="C15" s="129"/>
      <c r="D15" s="129"/>
      <c r="E15" s="129"/>
      <c r="F15" s="129"/>
      <c r="G15" s="130"/>
    </row>
    <row r="16" spans="1:7">
      <c r="A16" s="3"/>
      <c r="B16" s="99"/>
      <c r="C16" s="91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2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46" t="s">
        <v>58</v>
      </c>
      <c r="B18" s="143">
        <v>3</v>
      </c>
      <c r="C18" s="144">
        <v>1323339</v>
      </c>
      <c r="D18" s="145">
        <f>B18/$B$21</f>
        <v>0.375</v>
      </c>
      <c r="E18" s="140">
        <f>C18/$C$21</f>
        <v>0.35357029210035618</v>
      </c>
      <c r="F18" s="141">
        <v>1</v>
      </c>
      <c r="G18" s="141">
        <f>RANK(C18,$C$18:$C$20)</f>
        <v>1</v>
      </c>
    </row>
    <row r="19" spans="1:7">
      <c r="A19" s="146" t="s">
        <v>63</v>
      </c>
      <c r="B19" s="143">
        <v>3</v>
      </c>
      <c r="C19" s="95">
        <v>1279500</v>
      </c>
      <c r="D19" s="145">
        <f>B19/$B$21</f>
        <v>0.375</v>
      </c>
      <c r="E19" s="23">
        <f>C19/$C$21</f>
        <v>0.34185736892996105</v>
      </c>
      <c r="F19" s="141">
        <v>1</v>
      </c>
      <c r="G19" s="71">
        <f>RANK(C19,$C$18:$C$20)</f>
        <v>2</v>
      </c>
    </row>
    <row r="20" spans="1:7">
      <c r="A20" s="49" t="s">
        <v>82</v>
      </c>
      <c r="B20" s="50">
        <v>2</v>
      </c>
      <c r="C20" s="95">
        <v>1139950</v>
      </c>
      <c r="D20" s="27">
        <f>B20/$B$21</f>
        <v>0.25</v>
      </c>
      <c r="E20" s="23">
        <f>C20/$C$21</f>
        <v>0.30457233896968278</v>
      </c>
      <c r="F20" s="71">
        <v>2</v>
      </c>
      <c r="G20" s="71">
        <f>RANK(C20,$C$18:$C$20)</f>
        <v>3</v>
      </c>
    </row>
    <row r="21" spans="1:7">
      <c r="A21" s="28" t="s">
        <v>23</v>
      </c>
      <c r="B21" s="29">
        <f>SUM(B18:B20)</f>
        <v>8</v>
      </c>
      <c r="C21" s="94">
        <f>SUM(C18:C20)</f>
        <v>3742789</v>
      </c>
      <c r="D21" s="30">
        <f>SUM(D18:D20)</f>
        <v>1</v>
      </c>
      <c r="E21" s="30">
        <f>SUM(E18:E20)</f>
        <v>1</v>
      </c>
      <c r="F21" s="31"/>
      <c r="G21" s="31"/>
    </row>
    <row r="22" spans="1:7" ht="13.8" thickBot="1"/>
    <row r="23" spans="1:7" ht="16.2" thickBot="1">
      <c r="A23" s="128" t="s">
        <v>15</v>
      </c>
      <c r="B23" s="129"/>
      <c r="C23" s="129"/>
      <c r="D23" s="129"/>
      <c r="E23" s="129"/>
      <c r="F23" s="129"/>
      <c r="G23" s="130"/>
    </row>
    <row r="24" spans="1:7">
      <c r="A24" s="3"/>
      <c r="B24" s="99"/>
      <c r="C24" s="91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2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42" t="s">
        <v>63</v>
      </c>
      <c r="B26" s="143">
        <v>46</v>
      </c>
      <c r="C26" s="144">
        <v>16326750</v>
      </c>
      <c r="D26" s="145">
        <f t="shared" ref="D26:D31" si="3">B26/$B$32</f>
        <v>0.52873563218390807</v>
      </c>
      <c r="E26" s="140">
        <f t="shared" ref="E26:E31" si="4">C26/$C$32</f>
        <v>0.480249958532324</v>
      </c>
      <c r="F26" s="141">
        <v>1</v>
      </c>
      <c r="G26" s="141">
        <f t="shared" ref="G26:G31" si="5">RANK(C26,$C$26:$C$31)</f>
        <v>1</v>
      </c>
    </row>
    <row r="27" spans="1:7">
      <c r="A27" s="36" t="s">
        <v>58</v>
      </c>
      <c r="B27" s="37">
        <v>17</v>
      </c>
      <c r="C27" s="93">
        <v>7478300</v>
      </c>
      <c r="D27" s="27">
        <f t="shared" si="3"/>
        <v>0.19540229885057472</v>
      </c>
      <c r="E27" s="23">
        <f t="shared" si="4"/>
        <v>0.21997355657998552</v>
      </c>
      <c r="F27" s="103">
        <v>2</v>
      </c>
      <c r="G27" s="71">
        <f t="shared" si="5"/>
        <v>2</v>
      </c>
    </row>
    <row r="28" spans="1:7">
      <c r="A28" s="36" t="s">
        <v>72</v>
      </c>
      <c r="B28" s="37">
        <v>16</v>
      </c>
      <c r="C28" s="93">
        <v>6916610</v>
      </c>
      <c r="D28" s="27">
        <f t="shared" si="3"/>
        <v>0.18390804597701149</v>
      </c>
      <c r="E28" s="23">
        <f t="shared" si="4"/>
        <v>0.20345149314372166</v>
      </c>
      <c r="F28" s="103">
        <v>3</v>
      </c>
      <c r="G28" s="71">
        <f t="shared" si="5"/>
        <v>3</v>
      </c>
    </row>
    <row r="29" spans="1:7">
      <c r="A29" s="36" t="s">
        <v>95</v>
      </c>
      <c r="B29" s="37">
        <v>4</v>
      </c>
      <c r="C29" s="93">
        <v>1529800</v>
      </c>
      <c r="D29" s="27">
        <f t="shared" si="3"/>
        <v>4.5977011494252873E-2</v>
      </c>
      <c r="E29" s="23">
        <f t="shared" si="4"/>
        <v>4.4998936503759121E-2</v>
      </c>
      <c r="F29" s="71">
        <v>4</v>
      </c>
      <c r="G29" s="71">
        <f t="shared" si="5"/>
        <v>4</v>
      </c>
    </row>
    <row r="30" spans="1:7">
      <c r="A30" s="36" t="s">
        <v>110</v>
      </c>
      <c r="B30" s="37">
        <v>3</v>
      </c>
      <c r="C30" s="93">
        <v>1399899</v>
      </c>
      <c r="D30" s="27">
        <f t="shared" si="3"/>
        <v>3.4482758620689655E-2</v>
      </c>
      <c r="E30" s="23">
        <f t="shared" si="4"/>
        <v>4.117790966967963E-2</v>
      </c>
      <c r="F30" s="103">
        <v>5</v>
      </c>
      <c r="G30" s="71">
        <f t="shared" si="5"/>
        <v>5</v>
      </c>
    </row>
    <row r="31" spans="1:7">
      <c r="A31" s="36" t="s">
        <v>93</v>
      </c>
      <c r="B31" s="37">
        <v>1</v>
      </c>
      <c r="C31" s="93">
        <v>345000</v>
      </c>
      <c r="D31" s="27">
        <f t="shared" si="3"/>
        <v>1.1494252873563218E-2</v>
      </c>
      <c r="E31" s="23">
        <f t="shared" si="4"/>
        <v>1.0148145570530068E-2</v>
      </c>
      <c r="F31" s="71">
        <v>6</v>
      </c>
      <c r="G31" s="71">
        <f t="shared" si="5"/>
        <v>6</v>
      </c>
    </row>
    <row r="32" spans="1:7">
      <c r="A32" s="28" t="s">
        <v>23</v>
      </c>
      <c r="B32" s="41">
        <f>SUM(B26:B31)</f>
        <v>87</v>
      </c>
      <c r="C32" s="96">
        <f>SUM(C26:C31)</f>
        <v>33996359</v>
      </c>
      <c r="D32" s="30">
        <f>SUM(D26:D31)</f>
        <v>1</v>
      </c>
      <c r="E32" s="30">
        <f>SUM(E26:E31)</f>
        <v>1</v>
      </c>
      <c r="F32" s="31"/>
      <c r="G32" s="31"/>
    </row>
    <row r="33" spans="1:7" ht="13.8" thickBot="1"/>
    <row r="34" spans="1:7" ht="16.2" thickBot="1">
      <c r="A34" s="128" t="s">
        <v>16</v>
      </c>
      <c r="B34" s="129"/>
      <c r="C34" s="129"/>
      <c r="D34" s="129"/>
      <c r="E34" s="129"/>
      <c r="F34" s="129"/>
      <c r="G34" s="130"/>
    </row>
    <row r="35" spans="1:7">
      <c r="A35" s="18"/>
      <c r="B35" s="100"/>
      <c r="C35" s="97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2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47" t="s">
        <v>63</v>
      </c>
      <c r="B37" s="148">
        <v>2</v>
      </c>
      <c r="C37" s="149">
        <v>809000</v>
      </c>
      <c r="D37" s="140">
        <f>B37/$B$39</f>
        <v>0.66666666666666663</v>
      </c>
      <c r="E37" s="140">
        <f>C37/$C$39</f>
        <v>0.72296693476318141</v>
      </c>
      <c r="F37" s="141">
        <v>1</v>
      </c>
      <c r="G37" s="141">
        <f>RANK(C37,$C$37:$C$38)</f>
        <v>1</v>
      </c>
    </row>
    <row r="38" spans="1:7">
      <c r="A38" s="88" t="s">
        <v>72</v>
      </c>
      <c r="B38" s="89">
        <v>1</v>
      </c>
      <c r="C38" s="98">
        <v>310000</v>
      </c>
      <c r="D38" s="23">
        <f>B38/$B$39</f>
        <v>0.33333333333333331</v>
      </c>
      <c r="E38" s="23">
        <f>C38/$C$39</f>
        <v>0.27703306523681859</v>
      </c>
      <c r="F38" s="71">
        <v>2</v>
      </c>
      <c r="G38" s="71">
        <f>RANK(C38,$C$37:$C$38)</f>
        <v>2</v>
      </c>
    </row>
    <row r="39" spans="1:7">
      <c r="A39" s="28" t="s">
        <v>23</v>
      </c>
      <c r="B39" s="41">
        <f>SUM(B37:B38)</f>
        <v>3</v>
      </c>
      <c r="C39" s="96">
        <f>SUM(C37:C38)</f>
        <v>1119000</v>
      </c>
      <c r="D39" s="30">
        <f>SUM(D37:D38)</f>
        <v>1</v>
      </c>
      <c r="E39" s="30">
        <f>SUM(E37:E38)</f>
        <v>1</v>
      </c>
      <c r="F39" s="31"/>
      <c r="G39" s="31"/>
    </row>
    <row r="40" spans="1:7" ht="13.8" thickBot="1"/>
    <row r="41" spans="1:7" ht="16.2" thickBot="1">
      <c r="A41" s="128" t="s">
        <v>17</v>
      </c>
      <c r="B41" s="129"/>
      <c r="C41" s="129"/>
      <c r="D41" s="129"/>
      <c r="E41" s="129"/>
      <c r="F41" s="129"/>
      <c r="G41" s="130"/>
    </row>
    <row r="42" spans="1:7">
      <c r="A42" s="18"/>
      <c r="B42" s="100"/>
      <c r="C42" s="97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2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42" t="s">
        <v>63</v>
      </c>
      <c r="B44" s="143">
        <v>13</v>
      </c>
      <c r="C44" s="93">
        <v>1720500</v>
      </c>
      <c r="D44" s="145">
        <f>B44/$B$48</f>
        <v>0.44827586206896552</v>
      </c>
      <c r="E44" s="23">
        <f>C44/$C$48</f>
        <v>0.28991807981720247</v>
      </c>
      <c r="F44" s="141">
        <v>1</v>
      </c>
      <c r="G44" s="71">
        <f>RANK(C44,$C$44:$C$47)</f>
        <v>2</v>
      </c>
    </row>
    <row r="45" spans="1:7">
      <c r="A45" s="142" t="s">
        <v>58</v>
      </c>
      <c r="B45" s="37">
        <v>11</v>
      </c>
      <c r="C45" s="144">
        <v>2846000</v>
      </c>
      <c r="D45" s="27">
        <f>B45/$B$48</f>
        <v>0.37931034482758619</v>
      </c>
      <c r="E45" s="140">
        <f>C45/$C$48</f>
        <v>0.47957387687286152</v>
      </c>
      <c r="F45" s="71">
        <v>2</v>
      </c>
      <c r="G45" s="141">
        <f>RANK(C45,$C$44:$C$47)</f>
        <v>1</v>
      </c>
    </row>
    <row r="46" spans="1:7">
      <c r="A46" s="36" t="s">
        <v>72</v>
      </c>
      <c r="B46" s="37">
        <v>4</v>
      </c>
      <c r="C46" s="93">
        <v>284085</v>
      </c>
      <c r="D46" s="27">
        <f t="shared" ref="D46" si="6">B46/$B$48</f>
        <v>0.13793103448275862</v>
      </c>
      <c r="E46" s="23">
        <f t="shared" ref="E46" si="7">C46/$C$48</f>
        <v>4.7870606047584988E-2</v>
      </c>
      <c r="F46" s="71">
        <v>3</v>
      </c>
      <c r="G46" s="71">
        <f>RANK(C46,$C$44:$C$47)</f>
        <v>4</v>
      </c>
    </row>
    <row r="47" spans="1:7">
      <c r="A47" s="36" t="s">
        <v>110</v>
      </c>
      <c r="B47" s="37">
        <v>1</v>
      </c>
      <c r="C47" s="93">
        <v>1083850</v>
      </c>
      <c r="D47" s="27">
        <f>B47/$B$48</f>
        <v>3.4482758620689655E-2</v>
      </c>
      <c r="E47" s="23">
        <f>C47/$C$48</f>
        <v>0.18263743726235102</v>
      </c>
      <c r="F47" s="71">
        <v>4</v>
      </c>
      <c r="G47" s="71">
        <f>RANK(C47,$C$44:$C$47)</f>
        <v>3</v>
      </c>
    </row>
    <row r="48" spans="1:7">
      <c r="A48" s="28" t="s">
        <v>23</v>
      </c>
      <c r="B48" s="29">
        <f>SUM(B44:B47)</f>
        <v>29</v>
      </c>
      <c r="C48" s="94">
        <f>SUM(C44:C47)</f>
        <v>5934435</v>
      </c>
      <c r="D48" s="30">
        <f>SUM(D44:D47)</f>
        <v>0.99999999999999989</v>
      </c>
      <c r="E48" s="30">
        <f>SUM(E44:E47)</f>
        <v>1</v>
      </c>
      <c r="F48" s="31"/>
      <c r="G48" s="31"/>
    </row>
    <row r="51" spans="1:3">
      <c r="A51" s="134" t="s">
        <v>24</v>
      </c>
      <c r="B51" s="134"/>
      <c r="C51" s="134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5:G15"/>
    <mergeCell ref="A23:G23"/>
    <mergeCell ref="A34:G34"/>
    <mergeCell ref="A41:G41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8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47</v>
      </c>
    </row>
    <row r="2" spans="1:7">
      <c r="A2" s="57" t="str">
        <f>'OVERALL STATS'!A2</f>
        <v>Reporting Period: JUNE, 2024</v>
      </c>
    </row>
    <row r="3" spans="1:7" ht="13.8" thickBot="1"/>
    <row r="4" spans="1:7" ht="16.2" thickBot="1">
      <c r="A4" s="128" t="s">
        <v>18</v>
      </c>
      <c r="B4" s="129"/>
      <c r="C4" s="129"/>
      <c r="D4" s="129"/>
      <c r="E4" s="129"/>
      <c r="F4" s="129"/>
      <c r="G4" s="130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0" t="s">
        <v>63</v>
      </c>
      <c r="B7" s="151">
        <v>7</v>
      </c>
      <c r="C7" s="152">
        <v>1081814.19</v>
      </c>
      <c r="D7" s="145">
        <f>B7/$B$10</f>
        <v>0.63636363636363635</v>
      </c>
      <c r="E7" s="153">
        <f>C7/$C$10</f>
        <v>0.56438135508585729</v>
      </c>
      <c r="F7" s="141">
        <v>1</v>
      </c>
      <c r="G7" s="141">
        <f>RANK(C7,$C$7:$C$9)</f>
        <v>1</v>
      </c>
    </row>
    <row r="8" spans="1:7">
      <c r="A8" s="61" t="s">
        <v>58</v>
      </c>
      <c r="B8" s="54">
        <v>2</v>
      </c>
      <c r="C8" s="55">
        <v>602000</v>
      </c>
      <c r="D8" s="27">
        <f>B8/$B$10</f>
        <v>0.18181818181818182</v>
      </c>
      <c r="E8" s="67">
        <f>C8/$C$10</f>
        <v>0.31406278351893879</v>
      </c>
      <c r="F8" s="71">
        <v>2</v>
      </c>
      <c r="G8" s="71">
        <f>RANK(C8,$C$7:$C$9)</f>
        <v>2</v>
      </c>
    </row>
    <row r="9" spans="1:7">
      <c r="A9" s="61" t="s">
        <v>72</v>
      </c>
      <c r="B9" s="54">
        <v>2</v>
      </c>
      <c r="C9" s="55">
        <v>233000</v>
      </c>
      <c r="D9" s="27">
        <f t="shared" ref="D9" si="0">B9/$B$10</f>
        <v>0.18181818181818182</v>
      </c>
      <c r="E9" s="67">
        <f t="shared" ref="E9" si="1">C9/$C$10</f>
        <v>0.12155586139520388</v>
      </c>
      <c r="F9" s="71">
        <v>2</v>
      </c>
      <c r="G9" s="71">
        <f>RANK(C9,$C$7:$C$9)</f>
        <v>3</v>
      </c>
    </row>
    <row r="10" spans="1:7">
      <c r="A10" s="60" t="s">
        <v>23</v>
      </c>
      <c r="B10" s="34">
        <f>SUM(B7:B9)</f>
        <v>11</v>
      </c>
      <c r="C10" s="52">
        <f>SUM(C7:C9)</f>
        <v>1916814.19</v>
      </c>
      <c r="D10" s="30">
        <f>SUM(D7:D9)</f>
        <v>1</v>
      </c>
      <c r="E10" s="30">
        <f>SUM(E7:E9)</f>
        <v>1</v>
      </c>
      <c r="F10" s="41"/>
      <c r="G10" s="41"/>
    </row>
    <row r="11" spans="1:7" ht="13.8" thickBot="1"/>
    <row r="12" spans="1:7" ht="16.2" thickBot="1">
      <c r="A12" s="128" t="s">
        <v>19</v>
      </c>
      <c r="B12" s="129"/>
      <c r="C12" s="129"/>
      <c r="D12" s="129"/>
      <c r="E12" s="129"/>
      <c r="F12" s="129"/>
      <c r="G12" s="130"/>
    </row>
    <row r="13" spans="1:7">
      <c r="A13" s="58"/>
      <c r="B13" s="66"/>
      <c r="C13" s="40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9" t="s">
        <v>11</v>
      </c>
      <c r="B14" s="19" t="s">
        <v>8</v>
      </c>
      <c r="C14" s="51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54" t="s">
        <v>110</v>
      </c>
      <c r="B15" s="141">
        <v>1</v>
      </c>
      <c r="C15" s="155">
        <v>950000</v>
      </c>
      <c r="D15" s="145">
        <f>B15/$B$16</f>
        <v>1</v>
      </c>
      <c r="E15" s="153">
        <f>C15/$C$16</f>
        <v>1</v>
      </c>
      <c r="F15" s="141">
        <v>1</v>
      </c>
      <c r="G15" s="141">
        <f>RANK(C15,$C$15:$C$15)</f>
        <v>1</v>
      </c>
    </row>
    <row r="16" spans="1:7">
      <c r="A16" s="60" t="s">
        <v>23</v>
      </c>
      <c r="B16" s="41">
        <f>SUM(B15:B15)</f>
        <v>1</v>
      </c>
      <c r="C16" s="38">
        <f>SUM(C15:C15)</f>
        <v>950000</v>
      </c>
      <c r="D16" s="30">
        <f>SUM(D15:D15)</f>
        <v>1</v>
      </c>
      <c r="E16" s="30">
        <f>SUM(E15:E15)</f>
        <v>1</v>
      </c>
      <c r="F16" s="41"/>
      <c r="G16" s="41"/>
    </row>
    <row r="17" spans="1:7" ht="13.8" thickBot="1"/>
    <row r="18" spans="1:7" ht="16.2" thickBot="1">
      <c r="A18" s="128" t="s">
        <v>20</v>
      </c>
      <c r="B18" s="129"/>
      <c r="C18" s="129"/>
      <c r="D18" s="129"/>
      <c r="E18" s="129"/>
      <c r="F18" s="129"/>
      <c r="G18" s="130"/>
    </row>
    <row r="19" spans="1:7">
      <c r="A19" s="58"/>
      <c r="B19" s="66"/>
      <c r="C19" s="40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9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56" t="s">
        <v>147</v>
      </c>
      <c r="B21" s="157">
        <v>1</v>
      </c>
      <c r="C21" s="158">
        <v>30000</v>
      </c>
      <c r="D21" s="145">
        <f t="shared" ref="D21" si="2">B21/$B$22</f>
        <v>1</v>
      </c>
      <c r="E21" s="153">
        <f t="shared" ref="E21" si="3">C21/$C$22</f>
        <v>1</v>
      </c>
      <c r="F21" s="141">
        <v>1</v>
      </c>
      <c r="G21" s="141">
        <f>RANK(C21,$C$21:$C$21)</f>
        <v>1</v>
      </c>
    </row>
    <row r="22" spans="1:7">
      <c r="A22" s="60" t="s">
        <v>23</v>
      </c>
      <c r="B22" s="41">
        <f>SUM(B21:B21)</f>
        <v>1</v>
      </c>
      <c r="C22" s="38">
        <f>SUM(C21:C21)</f>
        <v>30000</v>
      </c>
      <c r="D22" s="30">
        <f>SUM(D21:D21)</f>
        <v>1</v>
      </c>
      <c r="E22" s="30">
        <f>SUM(E21:E21)</f>
        <v>1</v>
      </c>
      <c r="F22" s="41"/>
      <c r="G22" s="41"/>
    </row>
    <row r="23" spans="1:7" ht="13.8" thickBot="1"/>
    <row r="24" spans="1:7" ht="16.2" thickBot="1">
      <c r="A24" s="128" t="s">
        <v>21</v>
      </c>
      <c r="B24" s="129"/>
      <c r="C24" s="129"/>
      <c r="D24" s="129"/>
      <c r="E24" s="129"/>
      <c r="F24" s="129"/>
      <c r="G24" s="130"/>
    </row>
    <row r="25" spans="1:7">
      <c r="A25" s="58"/>
      <c r="B25" s="66"/>
      <c r="C25" s="40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54" t="s">
        <v>110</v>
      </c>
      <c r="B27" s="141">
        <v>1</v>
      </c>
      <c r="C27" s="155">
        <v>392500</v>
      </c>
      <c r="D27" s="140">
        <f>B27/$B$28</f>
        <v>1</v>
      </c>
      <c r="E27" s="153">
        <f>C27/$C$28</f>
        <v>1</v>
      </c>
      <c r="F27" s="141">
        <v>1</v>
      </c>
      <c r="G27" s="141">
        <f>RANK(C27,$C$27:$C$27)</f>
        <v>1</v>
      </c>
    </row>
    <row r="28" spans="1:7">
      <c r="A28" s="60" t="s">
        <v>23</v>
      </c>
      <c r="B28" s="34">
        <f>SUM(B27:B27)</f>
        <v>1</v>
      </c>
      <c r="C28" s="52">
        <f>SUM(C27:C27)</f>
        <v>392500</v>
      </c>
      <c r="D28" s="30">
        <f>SUM(D27:D27)</f>
        <v>1</v>
      </c>
      <c r="E28" s="30">
        <f>SUM(E27:E27)</f>
        <v>1</v>
      </c>
      <c r="F28" s="41"/>
      <c r="G28" s="41"/>
    </row>
    <row r="29" spans="1:7" ht="13.8" thickBot="1"/>
    <row r="30" spans="1:7" ht="16.2" thickBot="1">
      <c r="A30" s="128" t="s">
        <v>22</v>
      </c>
      <c r="B30" s="129"/>
      <c r="C30" s="129"/>
      <c r="D30" s="129"/>
      <c r="E30" s="129"/>
      <c r="F30" s="129"/>
      <c r="G30" s="130"/>
    </row>
    <row r="31" spans="1:7">
      <c r="A31" s="58"/>
      <c r="B31" s="66"/>
      <c r="C31" s="40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9" t="s">
        <v>11</v>
      </c>
      <c r="B32" s="19" t="s">
        <v>8</v>
      </c>
      <c r="C32" s="51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56" t="s">
        <v>63</v>
      </c>
      <c r="B33" s="157">
        <v>3</v>
      </c>
      <c r="C33" s="158">
        <v>800000</v>
      </c>
      <c r="D33" s="140">
        <f t="shared" ref="D33" si="4">B33/$B$34</f>
        <v>1</v>
      </c>
      <c r="E33" s="140">
        <f t="shared" ref="E33" si="5">C33/$C$34</f>
        <v>1</v>
      </c>
      <c r="F33" s="141">
        <v>1</v>
      </c>
      <c r="G33" s="141">
        <f>RANK(C33,$C$33:$C$33)</f>
        <v>1</v>
      </c>
    </row>
    <row r="34" spans="1:7">
      <c r="A34" s="60" t="s">
        <v>23</v>
      </c>
      <c r="B34" s="34">
        <f>SUM(B33:B33)</f>
        <v>3</v>
      </c>
      <c r="C34" s="52">
        <f>SUM(C33:C33)</f>
        <v>800000</v>
      </c>
      <c r="D34" s="30">
        <f>SUM(D33:D33)</f>
        <v>1</v>
      </c>
      <c r="E34" s="30">
        <f>SUM(E33:E33)</f>
        <v>1</v>
      </c>
      <c r="F34" s="41"/>
      <c r="G34" s="41"/>
    </row>
    <row r="35" spans="1:7">
      <c r="A35" s="62"/>
      <c r="B35" s="24"/>
      <c r="C35" s="53"/>
      <c r="D35" s="43"/>
      <c r="E35" s="43"/>
      <c r="F35" s="65"/>
      <c r="G35" s="65"/>
    </row>
    <row r="37" spans="1:7">
      <c r="A37" s="134" t="s">
        <v>24</v>
      </c>
      <c r="B37" s="134"/>
      <c r="C37" s="134"/>
    </row>
    <row r="38" spans="1:7">
      <c r="A38" s="63" t="s">
        <v>25</v>
      </c>
    </row>
  </sheetData>
  <sortState ref="A107:C126">
    <sortCondition descending="1" ref="B107"/>
    <sortCondition descending="1" ref="C107"/>
  </sortState>
  <mergeCells count="6">
    <mergeCell ref="A37:C37"/>
    <mergeCell ref="A4:G4"/>
    <mergeCell ref="A12:G12"/>
    <mergeCell ref="A18:G18"/>
    <mergeCell ref="A24:G24"/>
    <mergeCell ref="A30:G30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79"/>
  <sheetViews>
    <sheetView workbookViewId="0"/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2" t="s">
        <v>48</v>
      </c>
      <c r="B1" t="s">
        <v>28</v>
      </c>
    </row>
    <row r="2" spans="1:7">
      <c r="A2" s="72" t="s">
        <v>27</v>
      </c>
      <c r="B2" t="s">
        <v>28</v>
      </c>
    </row>
    <row r="4" spans="1:7">
      <c r="D4" s="72" t="s">
        <v>40</v>
      </c>
    </row>
    <row r="5" spans="1:7">
      <c r="A5" s="72" t="s">
        <v>7</v>
      </c>
      <c r="B5" s="72" t="s">
        <v>26</v>
      </c>
      <c r="C5" s="72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82</v>
      </c>
      <c r="D6" s="73">
        <v>2</v>
      </c>
      <c r="E6" s="25">
        <v>1139950</v>
      </c>
      <c r="F6" s="9">
        <v>1.5625E-2</v>
      </c>
      <c r="G6" s="9">
        <v>2.5255567086236899E-2</v>
      </c>
    </row>
    <row r="7" spans="1:7">
      <c r="B7" t="s">
        <v>83</v>
      </c>
      <c r="D7" s="73">
        <v>2</v>
      </c>
      <c r="E7" s="25">
        <v>1139950</v>
      </c>
      <c r="F7" s="9">
        <v>1.5625E-2</v>
      </c>
      <c r="G7" s="9">
        <v>2.5255567086236899E-2</v>
      </c>
    </row>
    <row r="8" spans="1:7">
      <c r="C8" t="s">
        <v>84</v>
      </c>
      <c r="D8" s="73">
        <v>2</v>
      </c>
      <c r="E8" s="25">
        <v>1139950</v>
      </c>
      <c r="F8" s="9">
        <v>1.5625E-2</v>
      </c>
      <c r="G8" s="9">
        <v>2.5255567086236899E-2</v>
      </c>
    </row>
    <row r="9" spans="1:7">
      <c r="A9" t="s">
        <v>110</v>
      </c>
      <c r="D9" s="73">
        <v>4</v>
      </c>
      <c r="E9" s="25">
        <v>2483749</v>
      </c>
      <c r="F9" s="9">
        <v>3.125E-2</v>
      </c>
      <c r="G9" s="9">
        <v>5.5027404267620345E-2</v>
      </c>
    </row>
    <row r="10" spans="1:7">
      <c r="B10" t="s">
        <v>120</v>
      </c>
      <c r="D10" s="73">
        <v>2</v>
      </c>
      <c r="E10" s="25">
        <v>974899</v>
      </c>
      <c r="F10" s="9">
        <v>1.5625E-2</v>
      </c>
      <c r="G10" s="9">
        <v>2.1598865824646051E-2</v>
      </c>
    </row>
    <row r="11" spans="1:7">
      <c r="C11" t="s">
        <v>121</v>
      </c>
      <c r="D11" s="73">
        <v>2</v>
      </c>
      <c r="E11" s="25">
        <v>974899</v>
      </c>
      <c r="F11" s="9">
        <v>1.5625E-2</v>
      </c>
      <c r="G11" s="9">
        <v>2.1598865824646051E-2</v>
      </c>
    </row>
    <row r="12" spans="1:7">
      <c r="B12" t="s">
        <v>90</v>
      </c>
      <c r="D12" s="73">
        <v>1</v>
      </c>
      <c r="E12" s="25">
        <v>425000</v>
      </c>
      <c r="F12" s="9">
        <v>7.8125E-3</v>
      </c>
      <c r="G12" s="9">
        <v>9.415865618361054E-3</v>
      </c>
    </row>
    <row r="13" spans="1:7">
      <c r="C13" t="s">
        <v>111</v>
      </c>
      <c r="D13" s="73">
        <v>1</v>
      </c>
      <c r="E13" s="25">
        <v>425000</v>
      </c>
      <c r="F13" s="9">
        <v>7.8125E-3</v>
      </c>
      <c r="G13" s="9">
        <v>9.415865618361054E-3</v>
      </c>
    </row>
    <row r="14" spans="1:7">
      <c r="B14" t="s">
        <v>127</v>
      </c>
      <c r="D14" s="73">
        <v>1</v>
      </c>
      <c r="E14" s="25">
        <v>1083850</v>
      </c>
      <c r="F14" s="9">
        <v>7.8125E-3</v>
      </c>
      <c r="G14" s="9">
        <v>2.4012672824613241E-2</v>
      </c>
    </row>
    <row r="15" spans="1:7">
      <c r="C15" t="s">
        <v>128</v>
      </c>
      <c r="D15" s="73">
        <v>1</v>
      </c>
      <c r="E15" s="25">
        <v>1083850</v>
      </c>
      <c r="F15" s="9">
        <v>7.8125E-3</v>
      </c>
      <c r="G15" s="9">
        <v>2.4012672824613241E-2</v>
      </c>
    </row>
    <row r="16" spans="1:7">
      <c r="A16" t="s">
        <v>58</v>
      </c>
      <c r="D16" s="73">
        <v>31</v>
      </c>
      <c r="E16" s="25">
        <v>11647639</v>
      </c>
      <c r="F16" s="9">
        <v>0.2421875</v>
      </c>
      <c r="G16" s="9">
        <v>0.25805318492983842</v>
      </c>
    </row>
    <row r="17" spans="2:7">
      <c r="B17" t="s">
        <v>60</v>
      </c>
      <c r="D17" s="73">
        <v>7</v>
      </c>
      <c r="E17" s="25">
        <v>3736739</v>
      </c>
      <c r="F17" s="9">
        <v>5.46875E-2</v>
      </c>
      <c r="G17" s="9">
        <v>8.2787370058562029E-2</v>
      </c>
    </row>
    <row r="18" spans="2:7">
      <c r="C18" t="s">
        <v>61</v>
      </c>
      <c r="D18" s="73">
        <v>1</v>
      </c>
      <c r="E18" s="25">
        <v>468500</v>
      </c>
      <c r="F18" s="9">
        <v>7.8125E-3</v>
      </c>
      <c r="G18" s="9">
        <v>1.0379607158122714E-2</v>
      </c>
    </row>
    <row r="19" spans="2:7">
      <c r="C19" t="s">
        <v>102</v>
      </c>
      <c r="D19" s="73">
        <v>1</v>
      </c>
      <c r="E19" s="25">
        <v>285900</v>
      </c>
      <c r="F19" s="9">
        <v>7.8125E-3</v>
      </c>
      <c r="G19" s="9">
        <v>6.3341081889162947E-3</v>
      </c>
    </row>
    <row r="20" spans="2:7">
      <c r="C20" t="s">
        <v>100</v>
      </c>
      <c r="D20" s="73">
        <v>3</v>
      </c>
      <c r="E20" s="25">
        <v>1323339</v>
      </c>
      <c r="F20" s="9">
        <v>2.34375E-2</v>
      </c>
      <c r="G20" s="9">
        <v>2.9318546333026583E-2</v>
      </c>
    </row>
    <row r="21" spans="2:7">
      <c r="C21" t="s">
        <v>115</v>
      </c>
      <c r="D21" s="73">
        <v>2</v>
      </c>
      <c r="E21" s="25">
        <v>1659000</v>
      </c>
      <c r="F21" s="9">
        <v>1.5625E-2</v>
      </c>
      <c r="G21" s="9">
        <v>3.6755108378496437E-2</v>
      </c>
    </row>
    <row r="22" spans="2:7">
      <c r="B22" t="s">
        <v>125</v>
      </c>
      <c r="D22" s="73">
        <v>2</v>
      </c>
      <c r="E22" s="25">
        <v>900000</v>
      </c>
      <c r="F22" s="9">
        <v>1.5625E-2</v>
      </c>
      <c r="G22" s="9">
        <v>1.9939480132999877E-2</v>
      </c>
    </row>
    <row r="23" spans="2:7">
      <c r="C23" t="s">
        <v>126</v>
      </c>
      <c r="D23" s="73">
        <v>2</v>
      </c>
      <c r="E23" s="25">
        <v>900000</v>
      </c>
      <c r="F23" s="9">
        <v>1.5625E-2</v>
      </c>
      <c r="G23" s="9">
        <v>1.9939480132999877E-2</v>
      </c>
    </row>
    <row r="24" spans="2:7">
      <c r="B24" t="s">
        <v>67</v>
      </c>
      <c r="D24" s="73">
        <v>15</v>
      </c>
      <c r="E24" s="25">
        <v>4719900</v>
      </c>
      <c r="F24" s="9">
        <v>0.1171875</v>
      </c>
      <c r="G24" s="9">
        <v>0.10456928031082903</v>
      </c>
    </row>
    <row r="25" spans="2:7">
      <c r="C25" t="s">
        <v>87</v>
      </c>
      <c r="D25" s="73">
        <v>8</v>
      </c>
      <c r="E25" s="25">
        <v>3605900</v>
      </c>
      <c r="F25" s="9">
        <v>6.25E-2</v>
      </c>
      <c r="G25" s="9">
        <v>7.9888634901760291E-2</v>
      </c>
    </row>
    <row r="26" spans="2:7">
      <c r="C26" t="s">
        <v>76</v>
      </c>
      <c r="D26" s="73">
        <v>5</v>
      </c>
      <c r="E26" s="25">
        <v>1019000</v>
      </c>
      <c r="F26" s="9">
        <v>3.90625E-2</v>
      </c>
      <c r="G26" s="9">
        <v>2.2575922506140971E-2</v>
      </c>
    </row>
    <row r="27" spans="2:7">
      <c r="C27" t="s">
        <v>79</v>
      </c>
      <c r="D27" s="73">
        <v>2</v>
      </c>
      <c r="E27" s="25">
        <v>95000</v>
      </c>
      <c r="F27" s="9">
        <v>1.5625E-2</v>
      </c>
      <c r="G27" s="9">
        <v>2.104722902927765E-3</v>
      </c>
    </row>
    <row r="28" spans="2:7">
      <c r="B28" t="s">
        <v>103</v>
      </c>
      <c r="D28" s="73">
        <v>1</v>
      </c>
      <c r="E28" s="25">
        <v>341000</v>
      </c>
      <c r="F28" s="9">
        <v>7.8125E-3</v>
      </c>
      <c r="G28" s="9">
        <v>7.5548474726143981E-3</v>
      </c>
    </row>
    <row r="29" spans="2:7">
      <c r="C29" t="s">
        <v>104</v>
      </c>
      <c r="D29" s="73">
        <v>1</v>
      </c>
      <c r="E29" s="25">
        <v>341000</v>
      </c>
      <c r="F29" s="9">
        <v>7.8125E-3</v>
      </c>
      <c r="G29" s="9">
        <v>7.5548474726143981E-3</v>
      </c>
    </row>
    <row r="30" spans="2:7">
      <c r="B30" t="s">
        <v>64</v>
      </c>
      <c r="D30" s="73">
        <v>4</v>
      </c>
      <c r="E30" s="25">
        <v>1355000</v>
      </c>
      <c r="F30" s="9">
        <v>3.125E-2</v>
      </c>
      <c r="G30" s="9">
        <v>3.0019995089127591E-2</v>
      </c>
    </row>
    <row r="31" spans="2:7">
      <c r="C31" t="s">
        <v>97</v>
      </c>
      <c r="D31" s="73">
        <v>4</v>
      </c>
      <c r="E31" s="25">
        <v>1355000</v>
      </c>
      <c r="F31" s="9">
        <v>3.125E-2</v>
      </c>
      <c r="G31" s="9">
        <v>3.0019995089127591E-2</v>
      </c>
    </row>
    <row r="32" spans="2:7">
      <c r="B32" t="s">
        <v>117</v>
      </c>
      <c r="D32" s="73">
        <v>1</v>
      </c>
      <c r="E32" s="25">
        <v>465000</v>
      </c>
      <c r="F32" s="9">
        <v>7.8125E-3</v>
      </c>
      <c r="G32" s="9">
        <v>1.030206473538327E-2</v>
      </c>
    </row>
    <row r="33" spans="1:7">
      <c r="C33" t="s">
        <v>118</v>
      </c>
      <c r="D33" s="73">
        <v>1</v>
      </c>
      <c r="E33" s="25">
        <v>465000</v>
      </c>
      <c r="F33" s="9">
        <v>7.8125E-3</v>
      </c>
      <c r="G33" s="9">
        <v>1.030206473538327E-2</v>
      </c>
    </row>
    <row r="34" spans="1:7">
      <c r="B34" t="s">
        <v>123</v>
      </c>
      <c r="D34" s="73">
        <v>1</v>
      </c>
      <c r="E34" s="25">
        <v>130000</v>
      </c>
      <c r="F34" s="9">
        <v>7.8125E-3</v>
      </c>
      <c r="G34" s="9">
        <v>2.8801471303222044E-3</v>
      </c>
    </row>
    <row r="35" spans="1:7">
      <c r="C35" t="s">
        <v>79</v>
      </c>
      <c r="D35" s="73">
        <v>1</v>
      </c>
      <c r="E35" s="25">
        <v>130000</v>
      </c>
      <c r="F35" s="9">
        <v>7.8125E-3</v>
      </c>
      <c r="G35" s="9">
        <v>2.8801471303222044E-3</v>
      </c>
    </row>
    <row r="36" spans="1:7">
      <c r="A36" t="s">
        <v>95</v>
      </c>
      <c r="D36" s="73">
        <v>4</v>
      </c>
      <c r="E36" s="25">
        <v>1529800</v>
      </c>
      <c r="F36" s="9">
        <v>3.125E-2</v>
      </c>
      <c r="G36" s="9">
        <v>3.3892685230514683E-2</v>
      </c>
    </row>
    <row r="37" spans="1:7">
      <c r="B37" t="s">
        <v>74</v>
      </c>
      <c r="D37" s="73">
        <v>4</v>
      </c>
      <c r="E37" s="25">
        <v>1529800</v>
      </c>
      <c r="F37" s="9">
        <v>3.125E-2</v>
      </c>
      <c r="G37" s="9">
        <v>3.3892685230514683E-2</v>
      </c>
    </row>
    <row r="38" spans="1:7">
      <c r="C38" t="s">
        <v>96</v>
      </c>
      <c r="D38" s="73">
        <v>4</v>
      </c>
      <c r="E38" s="25">
        <v>1529800</v>
      </c>
      <c r="F38" s="9">
        <v>3.125E-2</v>
      </c>
      <c r="G38" s="9">
        <v>3.3892685230514683E-2</v>
      </c>
    </row>
    <row r="39" spans="1:7">
      <c r="A39" t="s">
        <v>63</v>
      </c>
      <c r="D39" s="73">
        <v>65</v>
      </c>
      <c r="E39" s="25">
        <v>20479750</v>
      </c>
      <c r="F39" s="9">
        <v>0.5078125</v>
      </c>
      <c r="G39" s="9">
        <v>0.45372840917089358</v>
      </c>
    </row>
    <row r="40" spans="1:7">
      <c r="B40" t="s">
        <v>90</v>
      </c>
      <c r="D40" s="73">
        <v>20</v>
      </c>
      <c r="E40" s="25">
        <v>6425300</v>
      </c>
      <c r="F40" s="9">
        <v>0.15625</v>
      </c>
      <c r="G40" s="9">
        <v>0.14235237966507122</v>
      </c>
    </row>
    <row r="41" spans="1:7">
      <c r="C41" t="s">
        <v>98</v>
      </c>
      <c r="D41" s="73">
        <v>4</v>
      </c>
      <c r="E41" s="25">
        <v>1580000</v>
      </c>
      <c r="F41" s="9">
        <v>3.125E-2</v>
      </c>
      <c r="G41" s="9">
        <v>3.5004865122377563E-2</v>
      </c>
    </row>
    <row r="42" spans="1:7">
      <c r="C42" t="s">
        <v>91</v>
      </c>
      <c r="D42" s="73">
        <v>14</v>
      </c>
      <c r="E42" s="25">
        <v>3836300</v>
      </c>
      <c r="F42" s="9">
        <v>0.109375</v>
      </c>
      <c r="G42" s="9">
        <v>8.4993141815808249E-2</v>
      </c>
    </row>
    <row r="43" spans="1:7">
      <c r="C43" t="s">
        <v>122</v>
      </c>
      <c r="D43" s="73">
        <v>1</v>
      </c>
      <c r="E43" s="25">
        <v>354000</v>
      </c>
      <c r="F43" s="9">
        <v>7.8125E-3</v>
      </c>
      <c r="G43" s="9">
        <v>7.8428621856466187E-3</v>
      </c>
    </row>
    <row r="44" spans="1:7">
      <c r="C44" t="s">
        <v>106</v>
      </c>
      <c r="D44" s="73">
        <v>1</v>
      </c>
      <c r="E44" s="25">
        <v>655000</v>
      </c>
      <c r="F44" s="9">
        <v>7.8125E-3</v>
      </c>
      <c r="G44" s="9">
        <v>1.45115105412388E-2</v>
      </c>
    </row>
    <row r="45" spans="1:7">
      <c r="B45" t="s">
        <v>67</v>
      </c>
      <c r="D45" s="73">
        <v>7</v>
      </c>
      <c r="E45" s="25">
        <v>2283500</v>
      </c>
      <c r="F45" s="9">
        <v>5.46875E-2</v>
      </c>
      <c r="G45" s="9">
        <v>5.0590892093005803E-2</v>
      </c>
    </row>
    <row r="46" spans="1:7">
      <c r="C46" t="s">
        <v>68</v>
      </c>
      <c r="D46" s="73">
        <v>2</v>
      </c>
      <c r="E46" s="25">
        <v>358000</v>
      </c>
      <c r="F46" s="9">
        <v>1.5625E-2</v>
      </c>
      <c r="G46" s="9">
        <v>7.9314820973488409E-3</v>
      </c>
    </row>
    <row r="47" spans="1:7">
      <c r="C47" t="s">
        <v>81</v>
      </c>
      <c r="D47" s="73">
        <v>3</v>
      </c>
      <c r="E47" s="25">
        <v>1480000</v>
      </c>
      <c r="F47" s="9">
        <v>2.34375E-2</v>
      </c>
      <c r="G47" s="9">
        <v>3.2789367329822024E-2</v>
      </c>
    </row>
    <row r="48" spans="1:7">
      <c r="C48" t="s">
        <v>92</v>
      </c>
      <c r="D48" s="73">
        <v>2</v>
      </c>
      <c r="E48" s="25">
        <v>445500</v>
      </c>
      <c r="F48" s="9">
        <v>1.5625E-2</v>
      </c>
      <c r="G48" s="9">
        <v>9.87004266583494E-3</v>
      </c>
    </row>
    <row r="49" spans="1:7">
      <c r="B49" t="s">
        <v>64</v>
      </c>
      <c r="D49" s="73">
        <v>11</v>
      </c>
      <c r="E49" s="25">
        <v>3895400</v>
      </c>
      <c r="F49" s="9">
        <v>8.59375E-2</v>
      </c>
      <c r="G49" s="9">
        <v>8.6302501011208579E-2</v>
      </c>
    </row>
    <row r="50" spans="1:7">
      <c r="C50" t="s">
        <v>65</v>
      </c>
      <c r="D50" s="73">
        <v>11</v>
      </c>
      <c r="E50" s="25">
        <v>3895400</v>
      </c>
      <c r="F50" s="9">
        <v>8.59375E-2</v>
      </c>
      <c r="G50" s="9">
        <v>8.6302501011208579E-2</v>
      </c>
    </row>
    <row r="51" spans="1:7">
      <c r="B51" t="s">
        <v>74</v>
      </c>
      <c r="D51" s="73">
        <v>4</v>
      </c>
      <c r="E51" s="25">
        <v>1337000</v>
      </c>
      <c r="F51" s="9">
        <v>3.125E-2</v>
      </c>
      <c r="G51" s="9">
        <v>2.9621205486467597E-2</v>
      </c>
    </row>
    <row r="52" spans="1:7">
      <c r="C52" t="s">
        <v>75</v>
      </c>
      <c r="D52" s="73">
        <v>3</v>
      </c>
      <c r="E52" s="25">
        <v>1145000</v>
      </c>
      <c r="F52" s="9">
        <v>2.34375E-2</v>
      </c>
      <c r="G52" s="9">
        <v>2.5367449724760956E-2</v>
      </c>
    </row>
    <row r="53" spans="1:7">
      <c r="C53" t="s">
        <v>119</v>
      </c>
      <c r="D53" s="73">
        <v>1</v>
      </c>
      <c r="E53" s="25">
        <v>192000</v>
      </c>
      <c r="F53" s="9">
        <v>7.8125E-3</v>
      </c>
      <c r="G53" s="9">
        <v>4.2537557617066402E-3</v>
      </c>
    </row>
    <row r="54" spans="1:7">
      <c r="B54" t="s">
        <v>78</v>
      </c>
      <c r="D54" s="73">
        <v>6</v>
      </c>
      <c r="E54" s="25">
        <v>1577300</v>
      </c>
      <c r="F54" s="9">
        <v>4.6875E-2</v>
      </c>
      <c r="G54" s="9">
        <v>3.4945046681978564E-2</v>
      </c>
    </row>
    <row r="55" spans="1:7">
      <c r="C55" t="s">
        <v>79</v>
      </c>
      <c r="D55" s="73">
        <v>2</v>
      </c>
      <c r="E55" s="25">
        <v>785900</v>
      </c>
      <c r="F55" s="9">
        <v>1.5625E-2</v>
      </c>
      <c r="G55" s="9">
        <v>1.7411597151694005E-2</v>
      </c>
    </row>
    <row r="56" spans="1:7">
      <c r="C56" t="s">
        <v>105</v>
      </c>
      <c r="D56" s="73">
        <v>2</v>
      </c>
      <c r="E56" s="25">
        <v>392500</v>
      </c>
      <c r="F56" s="9">
        <v>1.5625E-2</v>
      </c>
      <c r="G56" s="9">
        <v>8.6958288357805013E-3</v>
      </c>
    </row>
    <row r="57" spans="1:7">
      <c r="C57" t="s">
        <v>114</v>
      </c>
      <c r="D57" s="73">
        <v>1</v>
      </c>
      <c r="E57" s="25">
        <v>80000</v>
      </c>
      <c r="F57" s="9">
        <v>7.8125E-3</v>
      </c>
      <c r="G57" s="9">
        <v>1.7723982340444335E-3</v>
      </c>
    </row>
    <row r="58" spans="1:7">
      <c r="C58" t="s">
        <v>116</v>
      </c>
      <c r="D58" s="73">
        <v>1</v>
      </c>
      <c r="E58" s="25">
        <v>318900</v>
      </c>
      <c r="F58" s="9">
        <v>7.8125E-3</v>
      </c>
      <c r="G58" s="9">
        <v>7.065222460459623E-3</v>
      </c>
    </row>
    <row r="59" spans="1:7">
      <c r="B59" t="s">
        <v>88</v>
      </c>
      <c r="D59" s="73">
        <v>4</v>
      </c>
      <c r="E59" s="25">
        <v>2082750</v>
      </c>
      <c r="F59" s="9">
        <v>3.125E-2</v>
      </c>
      <c r="G59" s="9">
        <v>4.6143280274450547E-2</v>
      </c>
    </row>
    <row r="60" spans="1:7">
      <c r="C60" t="s">
        <v>112</v>
      </c>
      <c r="D60" s="73">
        <v>4</v>
      </c>
      <c r="E60" s="25">
        <v>2082750</v>
      </c>
      <c r="F60" s="9">
        <v>3.125E-2</v>
      </c>
      <c r="G60" s="9">
        <v>4.6143280274450547E-2</v>
      </c>
    </row>
    <row r="61" spans="1:7">
      <c r="B61" t="s">
        <v>70</v>
      </c>
      <c r="D61" s="73">
        <v>13</v>
      </c>
      <c r="E61" s="25">
        <v>2878500</v>
      </c>
      <c r="F61" s="9">
        <v>0.1015625</v>
      </c>
      <c r="G61" s="9">
        <v>6.3773103958711275E-2</v>
      </c>
    </row>
    <row r="62" spans="1:7">
      <c r="C62" t="s">
        <v>71</v>
      </c>
      <c r="D62" s="73">
        <v>13</v>
      </c>
      <c r="E62" s="25">
        <v>2878500</v>
      </c>
      <c r="F62" s="9">
        <v>0.1015625</v>
      </c>
      <c r="G62" s="9">
        <v>6.3773103958711275E-2</v>
      </c>
    </row>
    <row r="63" spans="1:7">
      <c r="A63" t="s">
        <v>72</v>
      </c>
      <c r="D63" s="73">
        <v>21</v>
      </c>
      <c r="E63" s="25">
        <v>7510695</v>
      </c>
      <c r="F63" s="9">
        <v>0.1640625</v>
      </c>
      <c r="G63" s="9">
        <v>0.16639928193057946</v>
      </c>
    </row>
    <row r="64" spans="1:7">
      <c r="B64" t="s">
        <v>90</v>
      </c>
      <c r="D64" s="73">
        <v>1</v>
      </c>
      <c r="E64" s="25">
        <v>385000</v>
      </c>
      <c r="F64" s="9">
        <v>7.8125E-3</v>
      </c>
      <c r="G64" s="9">
        <v>8.5296665013388367E-3</v>
      </c>
    </row>
    <row r="65" spans="1:7">
      <c r="C65" t="s">
        <v>113</v>
      </c>
      <c r="D65" s="73">
        <v>1</v>
      </c>
      <c r="E65" s="25">
        <v>385000</v>
      </c>
      <c r="F65" s="9">
        <v>7.8125E-3</v>
      </c>
      <c r="G65" s="9">
        <v>8.5296665013388367E-3</v>
      </c>
    </row>
    <row r="66" spans="1:7">
      <c r="B66" t="s">
        <v>67</v>
      </c>
      <c r="D66" s="73">
        <v>8</v>
      </c>
      <c r="E66" s="25">
        <v>3472500</v>
      </c>
      <c r="F66" s="9">
        <v>6.25E-2</v>
      </c>
      <c r="G66" s="9">
        <v>7.6933160846491197E-2</v>
      </c>
    </row>
    <row r="67" spans="1:7">
      <c r="C67" t="s">
        <v>73</v>
      </c>
      <c r="D67" s="73">
        <v>8</v>
      </c>
      <c r="E67" s="25">
        <v>3472500</v>
      </c>
      <c r="F67" s="9">
        <v>6.25E-2</v>
      </c>
      <c r="G67" s="9">
        <v>7.6933160846491197E-2</v>
      </c>
    </row>
    <row r="68" spans="1:7">
      <c r="B68" t="s">
        <v>64</v>
      </c>
      <c r="D68" s="73">
        <v>4</v>
      </c>
      <c r="E68" s="25">
        <v>863000</v>
      </c>
      <c r="F68" s="9">
        <v>3.125E-2</v>
      </c>
      <c r="G68" s="9">
        <v>1.9119745949754328E-2</v>
      </c>
    </row>
    <row r="69" spans="1:7">
      <c r="C69" t="s">
        <v>77</v>
      </c>
      <c r="D69" s="73">
        <v>4</v>
      </c>
      <c r="E69" s="25">
        <v>863000</v>
      </c>
      <c r="F69" s="9">
        <v>3.125E-2</v>
      </c>
      <c r="G69" s="9">
        <v>1.9119745949754328E-2</v>
      </c>
    </row>
    <row r="70" spans="1:7">
      <c r="B70" t="s">
        <v>74</v>
      </c>
      <c r="D70" s="73">
        <v>3</v>
      </c>
      <c r="E70" s="25">
        <v>1164000</v>
      </c>
      <c r="F70" s="9">
        <v>2.34375E-2</v>
      </c>
      <c r="G70" s="9">
        <v>2.5788394305346508E-2</v>
      </c>
    </row>
    <row r="71" spans="1:7">
      <c r="C71" t="s">
        <v>80</v>
      </c>
      <c r="D71" s="73">
        <v>3</v>
      </c>
      <c r="E71" s="25">
        <v>1164000</v>
      </c>
      <c r="F71" s="9">
        <v>2.34375E-2</v>
      </c>
      <c r="G71" s="9">
        <v>2.5788394305346508E-2</v>
      </c>
    </row>
    <row r="72" spans="1:7">
      <c r="B72" t="s">
        <v>88</v>
      </c>
      <c r="D72" s="73">
        <v>2</v>
      </c>
      <c r="E72" s="25">
        <v>681110</v>
      </c>
      <c r="F72" s="9">
        <v>1.5625E-2</v>
      </c>
      <c r="G72" s="9">
        <v>1.5089977014875052E-2</v>
      </c>
    </row>
    <row r="73" spans="1:7">
      <c r="C73" t="s">
        <v>89</v>
      </c>
      <c r="D73" s="73">
        <v>2</v>
      </c>
      <c r="E73" s="25">
        <v>681110</v>
      </c>
      <c r="F73" s="9">
        <v>1.5625E-2</v>
      </c>
      <c r="G73" s="9">
        <v>1.5089977014875052E-2</v>
      </c>
    </row>
    <row r="74" spans="1:7">
      <c r="B74" t="s">
        <v>107</v>
      </c>
      <c r="D74" s="73">
        <v>3</v>
      </c>
      <c r="E74" s="25">
        <v>945085</v>
      </c>
      <c r="F74" s="9">
        <v>2.34375E-2</v>
      </c>
      <c r="G74" s="9">
        <v>2.0938337312773544E-2</v>
      </c>
    </row>
    <row r="75" spans="1:7">
      <c r="C75" t="s">
        <v>108</v>
      </c>
      <c r="D75" s="73">
        <v>3</v>
      </c>
      <c r="E75" s="25">
        <v>945085</v>
      </c>
      <c r="F75" s="9">
        <v>2.34375E-2</v>
      </c>
      <c r="G75" s="9">
        <v>2.0938337312773544E-2</v>
      </c>
    </row>
    <row r="76" spans="1:7">
      <c r="A76" t="s">
        <v>93</v>
      </c>
      <c r="D76" s="73">
        <v>1</v>
      </c>
      <c r="E76" s="25">
        <v>345000</v>
      </c>
      <c r="F76" s="9">
        <v>7.8125E-3</v>
      </c>
      <c r="G76" s="9">
        <v>7.6434673843166195E-3</v>
      </c>
    </row>
    <row r="77" spans="1:7">
      <c r="B77" t="s">
        <v>74</v>
      </c>
      <c r="D77" s="73">
        <v>1</v>
      </c>
      <c r="E77" s="25">
        <v>345000</v>
      </c>
      <c r="F77" s="9">
        <v>7.8125E-3</v>
      </c>
      <c r="G77" s="9">
        <v>7.6434673843166195E-3</v>
      </c>
    </row>
    <row r="78" spans="1:7">
      <c r="C78" t="s">
        <v>94</v>
      </c>
      <c r="D78" s="73">
        <v>1</v>
      </c>
      <c r="E78" s="25">
        <v>345000</v>
      </c>
      <c r="F78" s="9">
        <v>7.8125E-3</v>
      </c>
      <c r="G78" s="9">
        <v>7.6434673843166195E-3</v>
      </c>
    </row>
    <row r="79" spans="1:7">
      <c r="A79" t="s">
        <v>29</v>
      </c>
      <c r="D79" s="73">
        <v>128</v>
      </c>
      <c r="E79" s="25">
        <v>45136583</v>
      </c>
      <c r="F79" s="9">
        <v>1</v>
      </c>
      <c r="G7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6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9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2" t="s">
        <v>1</v>
      </c>
      <c r="B1" t="s">
        <v>28</v>
      </c>
    </row>
    <row r="3" spans="1:6">
      <c r="C3" s="72" t="s">
        <v>40</v>
      </c>
    </row>
    <row r="4" spans="1:6">
      <c r="A4" s="72" t="s">
        <v>39</v>
      </c>
      <c r="B4" s="72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136</v>
      </c>
      <c r="C5" s="73">
        <v>2</v>
      </c>
      <c r="D5" s="25">
        <v>185000</v>
      </c>
      <c r="E5" s="9">
        <v>0.11764705882352941</v>
      </c>
      <c r="F5" s="9">
        <v>4.5239859645022779E-2</v>
      </c>
    </row>
    <row r="6" spans="1:6">
      <c r="B6" t="s">
        <v>63</v>
      </c>
      <c r="C6" s="73">
        <v>2</v>
      </c>
      <c r="D6" s="25">
        <v>185000</v>
      </c>
      <c r="E6" s="9">
        <v>0.11764705882352941</v>
      </c>
      <c r="F6" s="9">
        <v>4.5239859645022779E-2</v>
      </c>
    </row>
    <row r="7" spans="1:6">
      <c r="C7" s="73"/>
      <c r="D7" s="25"/>
      <c r="E7" s="9"/>
      <c r="F7" s="9"/>
    </row>
    <row r="8" spans="1:6">
      <c r="A8" t="s">
        <v>146</v>
      </c>
      <c r="C8" s="73">
        <v>1</v>
      </c>
      <c r="D8" s="25">
        <v>384302</v>
      </c>
      <c r="E8" s="9">
        <v>5.8823529411764705E-2</v>
      </c>
      <c r="F8" s="9">
        <v>9.3977127250278611E-2</v>
      </c>
    </row>
    <row r="9" spans="1:6">
      <c r="B9" t="s">
        <v>63</v>
      </c>
      <c r="C9" s="73">
        <v>1</v>
      </c>
      <c r="D9" s="25">
        <v>384302</v>
      </c>
      <c r="E9" s="9">
        <v>5.8823529411764705E-2</v>
      </c>
      <c r="F9" s="9">
        <v>9.3977127250278611E-2</v>
      </c>
    </row>
    <row r="10" spans="1:6">
      <c r="C10" s="73"/>
      <c r="D10" s="25"/>
      <c r="E10" s="9"/>
      <c r="F10" s="9"/>
    </row>
    <row r="11" spans="1:6">
      <c r="A11" t="s">
        <v>134</v>
      </c>
      <c r="C11" s="73">
        <v>1</v>
      </c>
      <c r="D11" s="25">
        <v>392500</v>
      </c>
      <c r="E11" s="9">
        <v>5.8823529411764705E-2</v>
      </c>
      <c r="F11" s="9">
        <v>9.5981864382007787E-2</v>
      </c>
    </row>
    <row r="12" spans="1:6">
      <c r="B12" t="s">
        <v>110</v>
      </c>
      <c r="C12" s="73">
        <v>1</v>
      </c>
      <c r="D12" s="25">
        <v>392500</v>
      </c>
      <c r="E12" s="9">
        <v>5.8823529411764705E-2</v>
      </c>
      <c r="F12" s="9">
        <v>9.5981864382007787E-2</v>
      </c>
    </row>
    <row r="13" spans="1:6">
      <c r="C13" s="73"/>
      <c r="D13" s="25"/>
      <c r="E13" s="9"/>
      <c r="F13" s="9"/>
    </row>
    <row r="14" spans="1:6">
      <c r="A14" t="s">
        <v>166</v>
      </c>
      <c r="C14" s="73">
        <v>1</v>
      </c>
      <c r="D14" s="25">
        <v>552000</v>
      </c>
      <c r="E14" s="9">
        <v>5.8823529411764705E-2</v>
      </c>
      <c r="F14" s="9">
        <v>0.13498595958947338</v>
      </c>
    </row>
    <row r="15" spans="1:6">
      <c r="B15" t="s">
        <v>58</v>
      </c>
      <c r="C15" s="73">
        <v>1</v>
      </c>
      <c r="D15" s="25">
        <v>552000</v>
      </c>
      <c r="E15" s="9">
        <v>5.8823529411764705E-2</v>
      </c>
      <c r="F15" s="9">
        <v>0.13498595958947338</v>
      </c>
    </row>
    <row r="16" spans="1:6">
      <c r="C16" s="73"/>
      <c r="D16" s="25"/>
      <c r="E16" s="9"/>
      <c r="F16" s="9"/>
    </row>
    <row r="17" spans="1:6">
      <c r="A17" t="s">
        <v>143</v>
      </c>
      <c r="C17" s="73">
        <v>1</v>
      </c>
      <c r="D17" s="25">
        <v>87000</v>
      </c>
      <c r="E17" s="9">
        <v>5.8823529411764705E-2</v>
      </c>
      <c r="F17" s="9">
        <v>2.1274961022253954E-2</v>
      </c>
    </row>
    <row r="18" spans="1:6">
      <c r="B18" t="s">
        <v>63</v>
      </c>
      <c r="C18" s="73">
        <v>1</v>
      </c>
      <c r="D18" s="25">
        <v>87000</v>
      </c>
      <c r="E18" s="9">
        <v>5.8823529411764705E-2</v>
      </c>
      <c r="F18" s="9">
        <v>2.1274961022253954E-2</v>
      </c>
    </row>
    <row r="19" spans="1:6">
      <c r="C19" s="73"/>
      <c r="D19" s="25"/>
      <c r="E19" s="9"/>
      <c r="F19" s="9"/>
    </row>
    <row r="20" spans="1:6">
      <c r="A20" t="s">
        <v>44</v>
      </c>
      <c r="C20" s="73"/>
      <c r="D20" s="25"/>
      <c r="E20" s="9">
        <v>0</v>
      </c>
      <c r="F20" s="9">
        <v>0</v>
      </c>
    </row>
    <row r="21" spans="1:6">
      <c r="B21" t="s">
        <v>44</v>
      </c>
      <c r="C21" s="73"/>
      <c r="D21" s="25"/>
      <c r="E21" s="9">
        <v>0</v>
      </c>
      <c r="F21" s="9">
        <v>0</v>
      </c>
    </row>
    <row r="22" spans="1:6">
      <c r="C22" s="73"/>
      <c r="D22" s="25"/>
      <c r="E22" s="9"/>
      <c r="F22" s="9"/>
    </row>
    <row r="23" spans="1:6">
      <c r="A23" t="s">
        <v>152</v>
      </c>
      <c r="C23" s="73">
        <v>1</v>
      </c>
      <c r="D23" s="25">
        <v>950000</v>
      </c>
      <c r="E23" s="9">
        <v>5.8823529411764705E-2</v>
      </c>
      <c r="F23" s="9">
        <v>0.23231279277173858</v>
      </c>
    </row>
    <row r="24" spans="1:6">
      <c r="B24" t="s">
        <v>110</v>
      </c>
      <c r="C24" s="73">
        <v>1</v>
      </c>
      <c r="D24" s="25">
        <v>950000</v>
      </c>
      <c r="E24" s="9">
        <v>5.8823529411764705E-2</v>
      </c>
      <c r="F24" s="9">
        <v>0.23231279277173858</v>
      </c>
    </row>
    <row r="25" spans="1:6">
      <c r="C25" s="73"/>
      <c r="D25" s="25"/>
      <c r="E25" s="9"/>
      <c r="F25" s="9"/>
    </row>
    <row r="26" spans="1:6">
      <c r="A26" t="s">
        <v>164</v>
      </c>
      <c r="C26" s="73">
        <v>1</v>
      </c>
      <c r="D26" s="25">
        <v>50000</v>
      </c>
      <c r="E26" s="9">
        <v>5.8823529411764705E-2</v>
      </c>
      <c r="F26" s="9">
        <v>1.2226989093249398E-2</v>
      </c>
    </row>
    <row r="27" spans="1:6">
      <c r="B27" t="s">
        <v>58</v>
      </c>
      <c r="C27" s="73">
        <v>1</v>
      </c>
      <c r="D27" s="25">
        <v>50000</v>
      </c>
      <c r="E27" s="9">
        <v>5.8823529411764705E-2</v>
      </c>
      <c r="F27" s="9">
        <v>1.2226989093249398E-2</v>
      </c>
    </row>
    <row r="28" spans="1:6">
      <c r="C28" s="73"/>
      <c r="D28" s="25"/>
      <c r="E28" s="9"/>
      <c r="F28" s="9"/>
    </row>
    <row r="29" spans="1:6">
      <c r="A29" t="s">
        <v>131</v>
      </c>
      <c r="C29" s="73">
        <v>1</v>
      </c>
      <c r="D29" s="25">
        <v>113000</v>
      </c>
      <c r="E29" s="9">
        <v>5.8823529411764705E-2</v>
      </c>
      <c r="F29" s="9">
        <v>2.7632995350743643E-2</v>
      </c>
    </row>
    <row r="30" spans="1:6">
      <c r="B30" t="s">
        <v>63</v>
      </c>
      <c r="C30" s="73">
        <v>1</v>
      </c>
      <c r="D30" s="25">
        <v>113000</v>
      </c>
      <c r="E30" s="9">
        <v>5.8823529411764705E-2</v>
      </c>
      <c r="F30" s="9">
        <v>2.7632995350743643E-2</v>
      </c>
    </row>
    <row r="31" spans="1:6">
      <c r="C31" s="73"/>
      <c r="D31" s="25"/>
      <c r="E31" s="9"/>
      <c r="F31" s="9"/>
    </row>
    <row r="32" spans="1:6">
      <c r="A32" t="s">
        <v>155</v>
      </c>
      <c r="C32" s="73">
        <v>1</v>
      </c>
      <c r="D32" s="25">
        <v>250000</v>
      </c>
      <c r="E32" s="9">
        <v>5.8823529411764705E-2</v>
      </c>
      <c r="F32" s="9">
        <v>6.1134945466246995E-2</v>
      </c>
    </row>
    <row r="33" spans="1:6">
      <c r="B33" t="s">
        <v>63</v>
      </c>
      <c r="C33" s="73">
        <v>1</v>
      </c>
      <c r="D33" s="25">
        <v>250000</v>
      </c>
      <c r="E33" s="9">
        <v>5.8823529411764705E-2</v>
      </c>
      <c r="F33" s="9">
        <v>6.1134945466246995E-2</v>
      </c>
    </row>
    <row r="34" spans="1:6">
      <c r="C34" s="73"/>
      <c r="D34" s="25"/>
      <c r="E34" s="9"/>
      <c r="F34" s="9"/>
    </row>
    <row r="35" spans="1:6">
      <c r="A35" t="s">
        <v>158</v>
      </c>
      <c r="C35" s="73">
        <v>1</v>
      </c>
      <c r="D35" s="25">
        <v>144512.19</v>
      </c>
      <c r="E35" s="9">
        <v>5.8823529411764705E-2</v>
      </c>
      <c r="F35" s="9">
        <v>3.5338979419431697E-2</v>
      </c>
    </row>
    <row r="36" spans="1:6">
      <c r="B36" t="s">
        <v>63</v>
      </c>
      <c r="C36" s="73">
        <v>1</v>
      </c>
      <c r="D36" s="25">
        <v>144512.19</v>
      </c>
      <c r="E36" s="9">
        <v>5.8823529411764705E-2</v>
      </c>
      <c r="F36" s="9">
        <v>3.5338979419431697E-2</v>
      </c>
    </row>
    <row r="37" spans="1:6">
      <c r="C37" s="73"/>
      <c r="D37" s="25"/>
      <c r="E37" s="9"/>
      <c r="F37" s="9"/>
    </row>
    <row r="38" spans="1:6">
      <c r="A38" t="s">
        <v>162</v>
      </c>
      <c r="C38" s="73">
        <v>1</v>
      </c>
      <c r="D38" s="25">
        <v>168000</v>
      </c>
      <c r="E38" s="9">
        <v>5.8823529411764705E-2</v>
      </c>
      <c r="F38" s="9">
        <v>4.1082683353317981E-2</v>
      </c>
    </row>
    <row r="39" spans="1:6">
      <c r="B39" t="s">
        <v>63</v>
      </c>
      <c r="C39" s="73">
        <v>1</v>
      </c>
      <c r="D39" s="25">
        <v>168000</v>
      </c>
      <c r="E39" s="9">
        <v>5.8823529411764705E-2</v>
      </c>
      <c r="F39" s="9">
        <v>4.1082683353317981E-2</v>
      </c>
    </row>
    <row r="40" spans="1:6">
      <c r="C40" s="73"/>
      <c r="D40" s="25"/>
      <c r="E40" s="9"/>
      <c r="F40" s="9"/>
    </row>
    <row r="41" spans="1:6">
      <c r="A41" t="s">
        <v>139</v>
      </c>
      <c r="C41" s="73">
        <v>1</v>
      </c>
      <c r="D41" s="25">
        <v>300000</v>
      </c>
      <c r="E41" s="9">
        <v>5.8823529411764705E-2</v>
      </c>
      <c r="F41" s="9">
        <v>7.3361934559496397E-2</v>
      </c>
    </row>
    <row r="42" spans="1:6">
      <c r="B42" t="s">
        <v>63</v>
      </c>
      <c r="C42" s="73">
        <v>1</v>
      </c>
      <c r="D42" s="25">
        <v>300000</v>
      </c>
      <c r="E42" s="9">
        <v>5.8823529411764705E-2</v>
      </c>
      <c r="F42" s="9">
        <v>7.3361934559496397E-2</v>
      </c>
    </row>
    <row r="43" spans="1:6">
      <c r="C43" s="73"/>
      <c r="D43" s="25"/>
      <c r="E43" s="9"/>
      <c r="F43" s="9"/>
    </row>
    <row r="44" spans="1:6">
      <c r="A44" t="s">
        <v>156</v>
      </c>
      <c r="C44" s="73">
        <v>1</v>
      </c>
      <c r="D44" s="25">
        <v>250000</v>
      </c>
      <c r="E44" s="9">
        <v>5.8823529411764705E-2</v>
      </c>
      <c r="F44" s="9">
        <v>6.1134945466246995E-2</v>
      </c>
    </row>
    <row r="45" spans="1:6">
      <c r="B45" t="s">
        <v>63</v>
      </c>
      <c r="C45" s="73">
        <v>1</v>
      </c>
      <c r="D45" s="25">
        <v>250000</v>
      </c>
      <c r="E45" s="9">
        <v>5.8823529411764705E-2</v>
      </c>
      <c r="F45" s="9">
        <v>6.1134945466246995E-2</v>
      </c>
    </row>
    <row r="46" spans="1:6">
      <c r="C46" s="73"/>
      <c r="D46" s="25"/>
      <c r="E46" s="9"/>
      <c r="F46" s="9"/>
    </row>
    <row r="47" spans="1:6">
      <c r="A47" t="s">
        <v>150</v>
      </c>
      <c r="C47" s="73">
        <v>1</v>
      </c>
      <c r="D47" s="25">
        <v>30000</v>
      </c>
      <c r="E47" s="9">
        <v>5.8823529411764705E-2</v>
      </c>
      <c r="F47" s="9">
        <v>7.3361934559496396E-3</v>
      </c>
    </row>
    <row r="48" spans="1:6">
      <c r="B48" t="s">
        <v>147</v>
      </c>
      <c r="C48" s="73">
        <v>1</v>
      </c>
      <c r="D48" s="25">
        <v>30000</v>
      </c>
      <c r="E48" s="9">
        <v>5.8823529411764705E-2</v>
      </c>
      <c r="F48" s="9">
        <v>7.3361934559496396E-3</v>
      </c>
    </row>
    <row r="49" spans="1:6">
      <c r="C49" s="73"/>
      <c r="D49" s="25"/>
      <c r="E49" s="9"/>
      <c r="F49" s="9"/>
    </row>
    <row r="50" spans="1:6">
      <c r="A50" t="s">
        <v>141</v>
      </c>
      <c r="C50" s="73">
        <v>1</v>
      </c>
      <c r="D50" s="25">
        <v>185000</v>
      </c>
      <c r="E50" s="9">
        <v>5.8823529411764705E-2</v>
      </c>
      <c r="F50" s="9">
        <v>4.5239859645022779E-2</v>
      </c>
    </row>
    <row r="51" spans="1:6">
      <c r="B51" t="s">
        <v>72</v>
      </c>
      <c r="C51" s="73">
        <v>1</v>
      </c>
      <c r="D51" s="25">
        <v>185000</v>
      </c>
      <c r="E51" s="9">
        <v>5.8823529411764705E-2</v>
      </c>
      <c r="F51" s="9">
        <v>4.5239859645022779E-2</v>
      </c>
    </row>
    <row r="52" spans="1:6">
      <c r="C52" s="73"/>
      <c r="D52" s="25"/>
      <c r="E52" s="9"/>
      <c r="F52" s="9"/>
    </row>
    <row r="53" spans="1:6">
      <c r="A53" t="s">
        <v>160</v>
      </c>
      <c r="C53" s="73">
        <v>1</v>
      </c>
      <c r="D53" s="25">
        <v>48000</v>
      </c>
      <c r="E53" s="9">
        <v>5.8823529411764705E-2</v>
      </c>
      <c r="F53" s="9">
        <v>1.1737909529519423E-2</v>
      </c>
    </row>
    <row r="54" spans="1:6">
      <c r="B54" t="s">
        <v>72</v>
      </c>
      <c r="C54" s="73">
        <v>1</v>
      </c>
      <c r="D54" s="25">
        <v>48000</v>
      </c>
      <c r="E54" s="9">
        <v>5.8823529411764705E-2</v>
      </c>
      <c r="F54" s="9">
        <v>1.1737909529519423E-2</v>
      </c>
    </row>
    <row r="55" spans="1:6">
      <c r="C55" s="73"/>
      <c r="D55" s="25"/>
      <c r="E55" s="9"/>
      <c r="F55" s="9"/>
    </row>
    <row r="56" spans="1:6">
      <c r="A56" t="s">
        <v>29</v>
      </c>
      <c r="C56" s="73">
        <v>17</v>
      </c>
      <c r="D56" s="25">
        <v>4089314.19</v>
      </c>
      <c r="E56" s="9">
        <v>1</v>
      </c>
      <c r="F5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0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0" customWidth="1"/>
    <col min="2" max="2" width="16.5546875" style="120" customWidth="1"/>
    <col min="3" max="3" width="19" style="120" customWidth="1"/>
    <col min="4" max="4" width="17.6640625" style="120" customWidth="1"/>
    <col min="5" max="5" width="22.109375" style="120" customWidth="1"/>
    <col min="6" max="6" width="20.88671875" style="120" customWidth="1"/>
    <col min="7" max="16384" width="9.109375" style="120"/>
  </cols>
  <sheetData>
    <row r="1" spans="1:6" ht="17.399999999999999">
      <c r="A1" s="119" t="s">
        <v>52</v>
      </c>
    </row>
    <row r="2" spans="1:6">
      <c r="A2" s="121" t="str">
        <f>'OVERALL STATS'!A2</f>
        <v>Reporting Period: JUNE, 2024</v>
      </c>
    </row>
    <row r="4" spans="1:6">
      <c r="A4" s="122" t="s">
        <v>53</v>
      </c>
      <c r="B4" s="122" t="s">
        <v>8</v>
      </c>
      <c r="C4" s="122" t="s">
        <v>54</v>
      </c>
      <c r="D4" s="122" t="s">
        <v>55</v>
      </c>
      <c r="E4" s="122" t="s">
        <v>30</v>
      </c>
      <c r="F4" s="122" t="s">
        <v>56</v>
      </c>
    </row>
    <row r="5" spans="1:6" ht="14.4">
      <c r="A5" s="159" t="s">
        <v>178</v>
      </c>
      <c r="B5" s="160">
        <v>21</v>
      </c>
      <c r="C5" s="161">
        <v>8788465</v>
      </c>
      <c r="D5" s="161">
        <v>418498.3333</v>
      </c>
      <c r="E5" s="123">
        <f>Table2[[#This Row],[CLOSINGS]]/$B$10</f>
        <v>0.72413793103448276</v>
      </c>
      <c r="F5" s="123">
        <f>Table2[[#This Row],[DOLLARVOL]]/$C$10</f>
        <v>0.70132366641040078</v>
      </c>
    </row>
    <row r="6" spans="1:6" ht="14.4">
      <c r="A6" s="159" t="s">
        <v>124</v>
      </c>
      <c r="B6" s="160">
        <v>1</v>
      </c>
      <c r="C6" s="161">
        <v>459500</v>
      </c>
      <c r="D6" s="161">
        <v>459500</v>
      </c>
      <c r="E6" s="123">
        <f>Table2[[#This Row],[CLOSINGS]]/$B$10</f>
        <v>3.4482758620689655E-2</v>
      </c>
      <c r="F6" s="123">
        <f>Table2[[#This Row],[DOLLARVOL]]/$C$10</f>
        <v>3.6668317472457267E-2</v>
      </c>
    </row>
    <row r="7" spans="1:6" ht="14.4">
      <c r="A7" s="159" t="s">
        <v>101</v>
      </c>
      <c r="B7" s="160">
        <v>3</v>
      </c>
      <c r="C7" s="161">
        <v>1323339</v>
      </c>
      <c r="D7" s="161">
        <v>441113</v>
      </c>
      <c r="E7" s="123">
        <f>Table2[[#This Row],[CLOSINGS]]/$B$10</f>
        <v>0.10344827586206896</v>
      </c>
      <c r="F7" s="123">
        <f>Table2[[#This Row],[DOLLARVOL]]/$C$10</f>
        <v>0.10560307851073804</v>
      </c>
    </row>
    <row r="8" spans="1:6" ht="14.4">
      <c r="A8" s="159" t="s">
        <v>86</v>
      </c>
      <c r="B8" s="160">
        <v>2</v>
      </c>
      <c r="C8" s="161">
        <v>1139950</v>
      </c>
      <c r="D8" s="161">
        <v>569975</v>
      </c>
      <c r="E8" s="123">
        <f>Table2[[#This Row],[CLOSINGS]]/$B$10</f>
        <v>6.8965517241379309E-2</v>
      </c>
      <c r="F8" s="123">
        <f>Table2[[#This Row],[DOLLARVOL]]/$C$10</f>
        <v>9.0968549516273464E-2</v>
      </c>
    </row>
    <row r="9" spans="1:6" ht="14.4">
      <c r="A9" s="159" t="s">
        <v>99</v>
      </c>
      <c r="B9" s="160">
        <v>2</v>
      </c>
      <c r="C9" s="161">
        <v>820000</v>
      </c>
      <c r="D9" s="161">
        <v>410000</v>
      </c>
      <c r="E9" s="123">
        <f>Table2[[#This Row],[CLOSINGS]]/$B$10</f>
        <v>6.8965517241379309E-2</v>
      </c>
      <c r="F9" s="123">
        <f>Table2[[#This Row],[DOLLARVOL]]/$C$10</f>
        <v>6.5436388090130485E-2</v>
      </c>
    </row>
    <row r="10" spans="1:6">
      <c r="A10" s="124" t="s">
        <v>23</v>
      </c>
      <c r="B10" s="125">
        <f>SUM(B5:B9)</f>
        <v>29</v>
      </c>
      <c r="C10" s="126">
        <f>SUM(C5:C9)</f>
        <v>12531254</v>
      </c>
      <c r="D10" s="126"/>
      <c r="E10" s="127">
        <f>SUM(E5:E9)</f>
        <v>1</v>
      </c>
      <c r="F10" s="127">
        <f>SUM(F5:F9)</f>
        <v>1</v>
      </c>
    </row>
  </sheetData>
  <pageMargins left="0.7" right="0.7" top="0.75" bottom="0.75" header="0.3" footer="0.3"/>
  <ignoredErrors>
    <ignoredError sqref="E5:F9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29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2" t="s">
        <v>0</v>
      </c>
      <c r="B1" s="82" t="s">
        <v>35</v>
      </c>
      <c r="C1" s="82" t="s">
        <v>26</v>
      </c>
      <c r="D1" s="82" t="s">
        <v>31</v>
      </c>
      <c r="E1" s="82" t="s">
        <v>27</v>
      </c>
      <c r="F1" s="82" t="s">
        <v>32</v>
      </c>
      <c r="G1" s="82" t="s">
        <v>36</v>
      </c>
      <c r="H1" s="82" t="s">
        <v>37</v>
      </c>
      <c r="I1" s="82" t="s">
        <v>38</v>
      </c>
      <c r="J1" s="82" t="s">
        <v>33</v>
      </c>
      <c r="K1" s="87" t="s">
        <v>42</v>
      </c>
      <c r="L1">
        <v>129</v>
      </c>
    </row>
    <row r="2" spans="1:12" ht="14.4">
      <c r="A2" s="104" t="s">
        <v>82</v>
      </c>
      <c r="B2" s="104" t="s">
        <v>167</v>
      </c>
      <c r="C2" s="104" t="s">
        <v>83</v>
      </c>
      <c r="D2" s="104" t="s">
        <v>84</v>
      </c>
      <c r="E2" s="104" t="s">
        <v>59</v>
      </c>
      <c r="F2" s="105">
        <v>682549</v>
      </c>
      <c r="G2" s="106">
        <v>600000</v>
      </c>
      <c r="H2" s="104" t="s">
        <v>85</v>
      </c>
      <c r="I2" s="104" t="s">
        <v>85</v>
      </c>
      <c r="J2" s="107">
        <v>45448</v>
      </c>
    </row>
    <row r="3" spans="1:12" ht="14.4">
      <c r="A3" s="104" t="s">
        <v>82</v>
      </c>
      <c r="B3" s="104" t="s">
        <v>167</v>
      </c>
      <c r="C3" s="104" t="s">
        <v>83</v>
      </c>
      <c r="D3" s="104" t="s">
        <v>84</v>
      </c>
      <c r="E3" s="104" t="s">
        <v>59</v>
      </c>
      <c r="F3" s="105">
        <v>683354</v>
      </c>
      <c r="G3" s="106">
        <v>539950</v>
      </c>
      <c r="H3" s="104" t="s">
        <v>85</v>
      </c>
      <c r="I3" s="104" t="s">
        <v>85</v>
      </c>
      <c r="J3" s="107">
        <v>45471</v>
      </c>
    </row>
    <row r="4" spans="1:12" ht="14.4">
      <c r="A4" s="104" t="s">
        <v>110</v>
      </c>
      <c r="B4" s="104" t="s">
        <v>169</v>
      </c>
      <c r="C4" s="104" t="s">
        <v>120</v>
      </c>
      <c r="D4" s="104" t="s">
        <v>121</v>
      </c>
      <c r="E4" s="104" t="s">
        <v>66</v>
      </c>
      <c r="F4" s="105">
        <v>683121</v>
      </c>
      <c r="G4" s="106">
        <v>600000</v>
      </c>
      <c r="H4" s="104" t="s">
        <v>62</v>
      </c>
      <c r="I4" s="104" t="s">
        <v>85</v>
      </c>
      <c r="J4" s="107">
        <v>45464</v>
      </c>
    </row>
    <row r="5" spans="1:12" ht="14.4">
      <c r="A5" s="104" t="s">
        <v>110</v>
      </c>
      <c r="B5" s="104" t="s">
        <v>169</v>
      </c>
      <c r="C5" s="104" t="s">
        <v>90</v>
      </c>
      <c r="D5" s="104" t="s">
        <v>111</v>
      </c>
      <c r="E5" s="104" t="s">
        <v>59</v>
      </c>
      <c r="F5" s="105">
        <v>682837</v>
      </c>
      <c r="G5" s="106">
        <v>425000</v>
      </c>
      <c r="H5" s="104" t="s">
        <v>62</v>
      </c>
      <c r="I5" s="104" t="s">
        <v>85</v>
      </c>
      <c r="J5" s="107">
        <v>45455</v>
      </c>
    </row>
    <row r="6" spans="1:12" ht="14.4">
      <c r="A6" s="104" t="s">
        <v>110</v>
      </c>
      <c r="B6" s="104" t="s">
        <v>169</v>
      </c>
      <c r="C6" s="104" t="s">
        <v>127</v>
      </c>
      <c r="D6" s="104" t="s">
        <v>128</v>
      </c>
      <c r="E6" s="104" t="s">
        <v>69</v>
      </c>
      <c r="F6" s="105">
        <v>683343</v>
      </c>
      <c r="G6" s="106">
        <v>1083850</v>
      </c>
      <c r="H6" s="104" t="s">
        <v>62</v>
      </c>
      <c r="I6" s="104" t="s">
        <v>85</v>
      </c>
      <c r="J6" s="107">
        <v>45471</v>
      </c>
    </row>
    <row r="7" spans="1:12" ht="14.4">
      <c r="A7" s="104" t="s">
        <v>110</v>
      </c>
      <c r="B7" s="104" t="s">
        <v>169</v>
      </c>
      <c r="C7" s="104" t="s">
        <v>120</v>
      </c>
      <c r="D7" s="104" t="s">
        <v>121</v>
      </c>
      <c r="E7" s="104" t="s">
        <v>59</v>
      </c>
      <c r="F7" s="105">
        <v>683384</v>
      </c>
      <c r="G7" s="106">
        <v>374899</v>
      </c>
      <c r="H7" s="104" t="s">
        <v>62</v>
      </c>
      <c r="I7" s="104" t="s">
        <v>85</v>
      </c>
      <c r="J7" s="107">
        <v>45471</v>
      </c>
    </row>
    <row r="8" spans="1:12" ht="14.4">
      <c r="A8" s="104" t="s">
        <v>58</v>
      </c>
      <c r="B8" s="104" t="s">
        <v>171</v>
      </c>
      <c r="C8" s="104" t="s">
        <v>60</v>
      </c>
      <c r="D8" s="104" t="s">
        <v>61</v>
      </c>
      <c r="E8" s="104" t="s">
        <v>59</v>
      </c>
      <c r="F8" s="105">
        <v>682427</v>
      </c>
      <c r="G8" s="106">
        <v>468500</v>
      </c>
      <c r="H8" s="104" t="s">
        <v>62</v>
      </c>
      <c r="I8" s="104" t="s">
        <v>85</v>
      </c>
      <c r="J8" s="107">
        <v>45446</v>
      </c>
    </row>
    <row r="9" spans="1:12" ht="14.4">
      <c r="A9" s="104" t="s">
        <v>58</v>
      </c>
      <c r="B9" s="104" t="s">
        <v>171</v>
      </c>
      <c r="C9" s="104" t="s">
        <v>125</v>
      </c>
      <c r="D9" s="104" t="s">
        <v>126</v>
      </c>
      <c r="E9" s="104" t="s">
        <v>69</v>
      </c>
      <c r="F9" s="105">
        <v>683315</v>
      </c>
      <c r="G9" s="106">
        <v>550000</v>
      </c>
      <c r="H9" s="104" t="s">
        <v>62</v>
      </c>
      <c r="I9" s="104" t="s">
        <v>85</v>
      </c>
      <c r="J9" s="107">
        <v>45470</v>
      </c>
    </row>
    <row r="10" spans="1:12" ht="14.4">
      <c r="A10" s="104" t="s">
        <v>58</v>
      </c>
      <c r="B10" s="104" t="s">
        <v>171</v>
      </c>
      <c r="C10" s="104" t="s">
        <v>67</v>
      </c>
      <c r="D10" s="104" t="s">
        <v>87</v>
      </c>
      <c r="E10" s="104" t="s">
        <v>59</v>
      </c>
      <c r="F10" s="105">
        <v>683171</v>
      </c>
      <c r="G10" s="106">
        <v>360000</v>
      </c>
      <c r="H10" s="104" t="s">
        <v>62</v>
      </c>
      <c r="I10" s="104" t="s">
        <v>85</v>
      </c>
      <c r="J10" s="107">
        <v>45467</v>
      </c>
    </row>
    <row r="11" spans="1:12" ht="14.4">
      <c r="A11" s="104" t="s">
        <v>58</v>
      </c>
      <c r="B11" s="104" t="s">
        <v>171</v>
      </c>
      <c r="C11" s="104" t="s">
        <v>67</v>
      </c>
      <c r="D11" s="104" t="s">
        <v>76</v>
      </c>
      <c r="E11" s="104" t="s">
        <v>69</v>
      </c>
      <c r="F11" s="105">
        <v>682817</v>
      </c>
      <c r="G11" s="106">
        <v>165000</v>
      </c>
      <c r="H11" s="104" t="s">
        <v>62</v>
      </c>
      <c r="I11" s="104" t="s">
        <v>85</v>
      </c>
      <c r="J11" s="107">
        <v>45455</v>
      </c>
    </row>
    <row r="12" spans="1:12" ht="14.4">
      <c r="A12" s="104" t="s">
        <v>58</v>
      </c>
      <c r="B12" s="104" t="s">
        <v>171</v>
      </c>
      <c r="C12" s="104" t="s">
        <v>67</v>
      </c>
      <c r="D12" s="104" t="s">
        <v>87</v>
      </c>
      <c r="E12" s="104" t="s">
        <v>69</v>
      </c>
      <c r="F12" s="105">
        <v>683053</v>
      </c>
      <c r="G12" s="106">
        <v>110000</v>
      </c>
      <c r="H12" s="104" t="s">
        <v>62</v>
      </c>
      <c r="I12" s="104" t="s">
        <v>85</v>
      </c>
      <c r="J12" s="107">
        <v>45461</v>
      </c>
    </row>
    <row r="13" spans="1:12" ht="14.4">
      <c r="A13" s="104" t="s">
        <v>58</v>
      </c>
      <c r="B13" s="104" t="s">
        <v>171</v>
      </c>
      <c r="C13" s="104" t="s">
        <v>103</v>
      </c>
      <c r="D13" s="104" t="s">
        <v>104</v>
      </c>
      <c r="E13" s="104" t="s">
        <v>59</v>
      </c>
      <c r="F13" s="105">
        <v>682714</v>
      </c>
      <c r="G13" s="106">
        <v>341000</v>
      </c>
      <c r="H13" s="104" t="s">
        <v>62</v>
      </c>
      <c r="I13" s="104" t="s">
        <v>85</v>
      </c>
      <c r="J13" s="107">
        <v>45453</v>
      </c>
    </row>
    <row r="14" spans="1:12" ht="14.4">
      <c r="A14" s="104" t="s">
        <v>58</v>
      </c>
      <c r="B14" s="104" t="s">
        <v>171</v>
      </c>
      <c r="C14" s="104" t="s">
        <v>60</v>
      </c>
      <c r="D14" s="104" t="s">
        <v>102</v>
      </c>
      <c r="E14" s="104" t="s">
        <v>66</v>
      </c>
      <c r="F14" s="105">
        <v>682691</v>
      </c>
      <c r="G14" s="106">
        <v>285900</v>
      </c>
      <c r="H14" s="104" t="s">
        <v>62</v>
      </c>
      <c r="I14" s="104" t="s">
        <v>85</v>
      </c>
      <c r="J14" s="107">
        <v>45450</v>
      </c>
    </row>
    <row r="15" spans="1:12" ht="14.4">
      <c r="A15" s="104" t="s">
        <v>58</v>
      </c>
      <c r="B15" s="104" t="s">
        <v>171</v>
      </c>
      <c r="C15" s="104" t="s">
        <v>64</v>
      </c>
      <c r="D15" s="104" t="s">
        <v>97</v>
      </c>
      <c r="E15" s="104" t="s">
        <v>59</v>
      </c>
      <c r="F15" s="105">
        <v>683063</v>
      </c>
      <c r="G15" s="106">
        <v>491000</v>
      </c>
      <c r="H15" s="104" t="s">
        <v>62</v>
      </c>
      <c r="I15" s="104" t="s">
        <v>85</v>
      </c>
      <c r="J15" s="107">
        <v>45461</v>
      </c>
    </row>
    <row r="16" spans="1:12" ht="14.4">
      <c r="A16" s="104" t="s">
        <v>58</v>
      </c>
      <c r="B16" s="104" t="s">
        <v>171</v>
      </c>
      <c r="C16" s="104" t="s">
        <v>60</v>
      </c>
      <c r="D16" s="104" t="s">
        <v>100</v>
      </c>
      <c r="E16" s="104" t="s">
        <v>59</v>
      </c>
      <c r="F16" s="105">
        <v>682676</v>
      </c>
      <c r="G16" s="106">
        <v>499990</v>
      </c>
      <c r="H16" s="104" t="s">
        <v>85</v>
      </c>
      <c r="I16" s="104" t="s">
        <v>85</v>
      </c>
      <c r="J16" s="107">
        <v>45450</v>
      </c>
    </row>
    <row r="17" spans="1:10" ht="14.4">
      <c r="A17" s="104" t="s">
        <v>58</v>
      </c>
      <c r="B17" s="104" t="s">
        <v>171</v>
      </c>
      <c r="C17" s="104" t="s">
        <v>117</v>
      </c>
      <c r="D17" s="104" t="s">
        <v>118</v>
      </c>
      <c r="E17" s="104" t="s">
        <v>59</v>
      </c>
      <c r="F17" s="105">
        <v>682998</v>
      </c>
      <c r="G17" s="106">
        <v>465000</v>
      </c>
      <c r="H17" s="104" t="s">
        <v>62</v>
      </c>
      <c r="I17" s="104" t="s">
        <v>85</v>
      </c>
      <c r="J17" s="107">
        <v>45460</v>
      </c>
    </row>
    <row r="18" spans="1:10" ht="14.4">
      <c r="A18" s="104" t="s">
        <v>58</v>
      </c>
      <c r="B18" s="104" t="s">
        <v>171</v>
      </c>
      <c r="C18" s="104" t="s">
        <v>67</v>
      </c>
      <c r="D18" s="104" t="s">
        <v>79</v>
      </c>
      <c r="E18" s="104" t="s">
        <v>69</v>
      </c>
      <c r="F18" s="105">
        <v>683092</v>
      </c>
      <c r="G18" s="106">
        <v>70000</v>
      </c>
      <c r="H18" s="104" t="s">
        <v>62</v>
      </c>
      <c r="I18" s="104" t="s">
        <v>85</v>
      </c>
      <c r="J18" s="107">
        <v>45463</v>
      </c>
    </row>
    <row r="19" spans="1:10" ht="14.4">
      <c r="A19" s="104" t="s">
        <v>58</v>
      </c>
      <c r="B19" s="104" t="s">
        <v>171</v>
      </c>
      <c r="C19" s="104" t="s">
        <v>60</v>
      </c>
      <c r="D19" s="104" t="s">
        <v>115</v>
      </c>
      <c r="E19" s="104" t="s">
        <v>69</v>
      </c>
      <c r="F19" s="105">
        <v>683128</v>
      </c>
      <c r="G19" s="106">
        <v>120000</v>
      </c>
      <c r="H19" s="104" t="s">
        <v>62</v>
      </c>
      <c r="I19" s="104" t="s">
        <v>85</v>
      </c>
      <c r="J19" s="107">
        <v>45464</v>
      </c>
    </row>
    <row r="20" spans="1:10" ht="14.4">
      <c r="A20" s="104" t="s">
        <v>58</v>
      </c>
      <c r="B20" s="104" t="s">
        <v>171</v>
      </c>
      <c r="C20" s="104" t="s">
        <v>67</v>
      </c>
      <c r="D20" s="104" t="s">
        <v>76</v>
      </c>
      <c r="E20" s="104" t="s">
        <v>69</v>
      </c>
      <c r="F20" s="105">
        <v>683140</v>
      </c>
      <c r="G20" s="106">
        <v>65000</v>
      </c>
      <c r="H20" s="104" t="s">
        <v>62</v>
      </c>
      <c r="I20" s="104" t="s">
        <v>85</v>
      </c>
      <c r="J20" s="107">
        <v>45464</v>
      </c>
    </row>
    <row r="21" spans="1:10" ht="14.4">
      <c r="A21" s="104" t="s">
        <v>58</v>
      </c>
      <c r="B21" s="104" t="s">
        <v>171</v>
      </c>
      <c r="C21" s="104" t="s">
        <v>60</v>
      </c>
      <c r="D21" s="104" t="s">
        <v>100</v>
      </c>
      <c r="E21" s="104" t="s">
        <v>59</v>
      </c>
      <c r="F21" s="105">
        <v>683206</v>
      </c>
      <c r="G21" s="106">
        <v>429990</v>
      </c>
      <c r="H21" s="104" t="s">
        <v>85</v>
      </c>
      <c r="I21" s="104" t="s">
        <v>85</v>
      </c>
      <c r="J21" s="107">
        <v>45468</v>
      </c>
    </row>
    <row r="22" spans="1:10" ht="14.4">
      <c r="A22" s="104" t="s">
        <v>58</v>
      </c>
      <c r="B22" s="104" t="s">
        <v>171</v>
      </c>
      <c r="C22" s="104" t="s">
        <v>67</v>
      </c>
      <c r="D22" s="104" t="s">
        <v>87</v>
      </c>
      <c r="E22" s="104" t="s">
        <v>59</v>
      </c>
      <c r="F22" s="105">
        <v>683189</v>
      </c>
      <c r="G22" s="106">
        <v>449900</v>
      </c>
      <c r="H22" s="104" t="s">
        <v>62</v>
      </c>
      <c r="I22" s="104" t="s">
        <v>85</v>
      </c>
      <c r="J22" s="107">
        <v>45467</v>
      </c>
    </row>
    <row r="23" spans="1:10" ht="14.4">
      <c r="A23" s="104" t="s">
        <v>58</v>
      </c>
      <c r="B23" s="104" t="s">
        <v>171</v>
      </c>
      <c r="C23" s="104" t="s">
        <v>67</v>
      </c>
      <c r="D23" s="104" t="s">
        <v>87</v>
      </c>
      <c r="E23" s="104" t="s">
        <v>59</v>
      </c>
      <c r="F23" s="105">
        <v>683184</v>
      </c>
      <c r="G23" s="106">
        <v>336000</v>
      </c>
      <c r="H23" s="104" t="s">
        <v>62</v>
      </c>
      <c r="I23" s="104" t="s">
        <v>85</v>
      </c>
      <c r="J23" s="107">
        <v>45467</v>
      </c>
    </row>
    <row r="24" spans="1:10" ht="14.4">
      <c r="A24" s="104" t="s">
        <v>58</v>
      </c>
      <c r="B24" s="104" t="s">
        <v>171</v>
      </c>
      <c r="C24" s="104" t="s">
        <v>67</v>
      </c>
      <c r="D24" s="104" t="s">
        <v>87</v>
      </c>
      <c r="E24" s="104" t="s">
        <v>59</v>
      </c>
      <c r="F24" s="105">
        <v>683177</v>
      </c>
      <c r="G24" s="106">
        <v>650000</v>
      </c>
      <c r="H24" s="104" t="s">
        <v>62</v>
      </c>
      <c r="I24" s="104" t="s">
        <v>85</v>
      </c>
      <c r="J24" s="107">
        <v>45467</v>
      </c>
    </row>
    <row r="25" spans="1:10" ht="14.4">
      <c r="A25" s="104" t="s">
        <v>58</v>
      </c>
      <c r="B25" s="104" t="s">
        <v>171</v>
      </c>
      <c r="C25" s="104" t="s">
        <v>60</v>
      </c>
      <c r="D25" s="104" t="s">
        <v>100</v>
      </c>
      <c r="E25" s="104" t="s">
        <v>59</v>
      </c>
      <c r="F25" s="105">
        <v>683299</v>
      </c>
      <c r="G25" s="106">
        <v>393359</v>
      </c>
      <c r="H25" s="104" t="s">
        <v>85</v>
      </c>
      <c r="I25" s="104" t="s">
        <v>85</v>
      </c>
      <c r="J25" s="107">
        <v>45470</v>
      </c>
    </row>
    <row r="26" spans="1:10" ht="14.4">
      <c r="A26" s="104" t="s">
        <v>58</v>
      </c>
      <c r="B26" s="104" t="s">
        <v>171</v>
      </c>
      <c r="C26" s="104" t="s">
        <v>67</v>
      </c>
      <c r="D26" s="104" t="s">
        <v>76</v>
      </c>
      <c r="E26" s="104" t="s">
        <v>59</v>
      </c>
      <c r="F26" s="105">
        <v>682492</v>
      </c>
      <c r="G26" s="106">
        <v>410000</v>
      </c>
      <c r="H26" s="104" t="s">
        <v>62</v>
      </c>
      <c r="I26" s="104" t="s">
        <v>85</v>
      </c>
      <c r="J26" s="107">
        <v>45447</v>
      </c>
    </row>
    <row r="27" spans="1:10" ht="14.4">
      <c r="A27" s="104" t="s">
        <v>58</v>
      </c>
      <c r="B27" s="104" t="s">
        <v>171</v>
      </c>
      <c r="C27" s="104" t="s">
        <v>67</v>
      </c>
      <c r="D27" s="104" t="s">
        <v>87</v>
      </c>
      <c r="E27" s="104" t="s">
        <v>59</v>
      </c>
      <c r="F27" s="105">
        <v>682563</v>
      </c>
      <c r="G27" s="106">
        <v>470000</v>
      </c>
      <c r="H27" s="104" t="s">
        <v>62</v>
      </c>
      <c r="I27" s="104" t="s">
        <v>85</v>
      </c>
      <c r="J27" s="107">
        <v>45449</v>
      </c>
    </row>
    <row r="28" spans="1:10" ht="14.4">
      <c r="A28" s="104" t="s">
        <v>58</v>
      </c>
      <c r="B28" s="104" t="s">
        <v>171</v>
      </c>
      <c r="C28" s="104" t="s">
        <v>64</v>
      </c>
      <c r="D28" s="104" t="s">
        <v>97</v>
      </c>
      <c r="E28" s="104" t="s">
        <v>59</v>
      </c>
      <c r="F28" s="105">
        <v>682606</v>
      </c>
      <c r="G28" s="106">
        <v>425000</v>
      </c>
      <c r="H28" s="104" t="s">
        <v>62</v>
      </c>
      <c r="I28" s="104" t="s">
        <v>85</v>
      </c>
      <c r="J28" s="107">
        <v>45450</v>
      </c>
    </row>
    <row r="29" spans="1:10" ht="14.4">
      <c r="A29" s="104" t="s">
        <v>58</v>
      </c>
      <c r="B29" s="104" t="s">
        <v>171</v>
      </c>
      <c r="C29" s="104" t="s">
        <v>67</v>
      </c>
      <c r="D29" s="104" t="s">
        <v>76</v>
      </c>
      <c r="E29" s="104" t="s">
        <v>69</v>
      </c>
      <c r="F29" s="105">
        <v>683369</v>
      </c>
      <c r="G29" s="106">
        <v>22000</v>
      </c>
      <c r="H29" s="104" t="s">
        <v>62</v>
      </c>
      <c r="I29" s="104" t="s">
        <v>85</v>
      </c>
      <c r="J29" s="107">
        <v>45471</v>
      </c>
    </row>
    <row r="30" spans="1:10" ht="14.4">
      <c r="A30" s="104" t="s">
        <v>58</v>
      </c>
      <c r="B30" s="104" t="s">
        <v>171</v>
      </c>
      <c r="C30" s="104" t="s">
        <v>64</v>
      </c>
      <c r="D30" s="104" t="s">
        <v>97</v>
      </c>
      <c r="E30" s="104" t="s">
        <v>59</v>
      </c>
      <c r="F30" s="105">
        <v>682842</v>
      </c>
      <c r="G30" s="106">
        <v>389000</v>
      </c>
      <c r="H30" s="104" t="s">
        <v>62</v>
      </c>
      <c r="I30" s="104" t="s">
        <v>85</v>
      </c>
      <c r="J30" s="107">
        <v>45455</v>
      </c>
    </row>
    <row r="31" spans="1:10" ht="14.4">
      <c r="A31" s="104" t="s">
        <v>58</v>
      </c>
      <c r="B31" s="104" t="s">
        <v>171</v>
      </c>
      <c r="C31" s="104" t="s">
        <v>67</v>
      </c>
      <c r="D31" s="104" t="s">
        <v>87</v>
      </c>
      <c r="E31" s="104" t="s">
        <v>59</v>
      </c>
      <c r="F31" s="105">
        <v>683049</v>
      </c>
      <c r="G31" s="106">
        <v>715000</v>
      </c>
      <c r="H31" s="104" t="s">
        <v>62</v>
      </c>
      <c r="I31" s="104" t="s">
        <v>85</v>
      </c>
      <c r="J31" s="107">
        <v>45461</v>
      </c>
    </row>
    <row r="32" spans="1:10" ht="14.4">
      <c r="A32" s="104" t="s">
        <v>58</v>
      </c>
      <c r="B32" s="104" t="s">
        <v>171</v>
      </c>
      <c r="C32" s="104" t="s">
        <v>67</v>
      </c>
      <c r="D32" s="104" t="s">
        <v>79</v>
      </c>
      <c r="E32" s="104" t="s">
        <v>69</v>
      </c>
      <c r="F32" s="105">
        <v>683407</v>
      </c>
      <c r="G32" s="106">
        <v>25000</v>
      </c>
      <c r="H32" s="104" t="s">
        <v>62</v>
      </c>
      <c r="I32" s="104" t="s">
        <v>85</v>
      </c>
      <c r="J32" s="107">
        <v>45471</v>
      </c>
    </row>
    <row r="33" spans="1:10" ht="14.4">
      <c r="A33" s="104" t="s">
        <v>58</v>
      </c>
      <c r="B33" s="104" t="s">
        <v>171</v>
      </c>
      <c r="C33" s="104" t="s">
        <v>60</v>
      </c>
      <c r="D33" s="104" t="s">
        <v>115</v>
      </c>
      <c r="E33" s="104" t="s">
        <v>69</v>
      </c>
      <c r="F33" s="105">
        <v>682948</v>
      </c>
      <c r="G33" s="106">
        <v>1539000</v>
      </c>
      <c r="H33" s="104" t="s">
        <v>62</v>
      </c>
      <c r="I33" s="104" t="s">
        <v>85</v>
      </c>
      <c r="J33" s="107">
        <v>45457</v>
      </c>
    </row>
    <row r="34" spans="1:10" ht="14.4">
      <c r="A34" s="104" t="s">
        <v>58</v>
      </c>
      <c r="B34" s="104" t="s">
        <v>171</v>
      </c>
      <c r="C34" s="104" t="s">
        <v>64</v>
      </c>
      <c r="D34" s="104" t="s">
        <v>97</v>
      </c>
      <c r="E34" s="104" t="s">
        <v>69</v>
      </c>
      <c r="F34" s="105">
        <v>682920</v>
      </c>
      <c r="G34" s="106">
        <v>50000</v>
      </c>
      <c r="H34" s="104" t="s">
        <v>62</v>
      </c>
      <c r="I34" s="104" t="s">
        <v>85</v>
      </c>
      <c r="J34" s="107">
        <v>45456</v>
      </c>
    </row>
    <row r="35" spans="1:10" ht="14.4">
      <c r="A35" s="104" t="s">
        <v>58</v>
      </c>
      <c r="B35" s="104" t="s">
        <v>171</v>
      </c>
      <c r="C35" s="104" t="s">
        <v>67</v>
      </c>
      <c r="D35" s="104" t="s">
        <v>76</v>
      </c>
      <c r="E35" s="104" t="s">
        <v>59</v>
      </c>
      <c r="F35" s="105">
        <v>682477</v>
      </c>
      <c r="G35" s="106">
        <v>357000</v>
      </c>
      <c r="H35" s="104" t="s">
        <v>62</v>
      </c>
      <c r="I35" s="104" t="s">
        <v>85</v>
      </c>
      <c r="J35" s="107">
        <v>45447</v>
      </c>
    </row>
    <row r="36" spans="1:10" ht="14.4">
      <c r="A36" s="104" t="s">
        <v>58</v>
      </c>
      <c r="B36" s="104" t="s">
        <v>171</v>
      </c>
      <c r="C36" s="104" t="s">
        <v>123</v>
      </c>
      <c r="D36" s="104" t="s">
        <v>79</v>
      </c>
      <c r="E36" s="104" t="s">
        <v>69</v>
      </c>
      <c r="F36" s="105">
        <v>683262</v>
      </c>
      <c r="G36" s="106">
        <v>130000</v>
      </c>
      <c r="H36" s="104" t="s">
        <v>62</v>
      </c>
      <c r="I36" s="104" t="s">
        <v>85</v>
      </c>
      <c r="J36" s="107">
        <v>45469</v>
      </c>
    </row>
    <row r="37" spans="1:10" ht="14.4">
      <c r="A37" s="104" t="s">
        <v>58</v>
      </c>
      <c r="B37" s="104" t="s">
        <v>171</v>
      </c>
      <c r="C37" s="104" t="s">
        <v>67</v>
      </c>
      <c r="D37" s="104" t="s">
        <v>87</v>
      </c>
      <c r="E37" s="104" t="s">
        <v>59</v>
      </c>
      <c r="F37" s="105">
        <v>682863</v>
      </c>
      <c r="G37" s="106">
        <v>515000</v>
      </c>
      <c r="H37" s="104" t="s">
        <v>62</v>
      </c>
      <c r="I37" s="104" t="s">
        <v>85</v>
      </c>
      <c r="J37" s="107">
        <v>45456</v>
      </c>
    </row>
    <row r="38" spans="1:10" ht="14.4">
      <c r="A38" s="104" t="s">
        <v>58</v>
      </c>
      <c r="B38" s="104" t="s">
        <v>171</v>
      </c>
      <c r="C38" s="104" t="s">
        <v>125</v>
      </c>
      <c r="D38" s="104" t="s">
        <v>126</v>
      </c>
      <c r="E38" s="104" t="s">
        <v>59</v>
      </c>
      <c r="F38" s="105">
        <v>683398</v>
      </c>
      <c r="G38" s="106">
        <v>350000</v>
      </c>
      <c r="H38" s="104" t="s">
        <v>62</v>
      </c>
      <c r="I38" s="104" t="s">
        <v>85</v>
      </c>
      <c r="J38" s="107">
        <v>45471</v>
      </c>
    </row>
    <row r="39" spans="1:10" ht="14.4">
      <c r="A39" s="104" t="s">
        <v>95</v>
      </c>
      <c r="B39" s="104" t="s">
        <v>172</v>
      </c>
      <c r="C39" s="104" t="s">
        <v>74</v>
      </c>
      <c r="D39" s="104" t="s">
        <v>96</v>
      </c>
      <c r="E39" s="104" t="s">
        <v>59</v>
      </c>
      <c r="F39" s="105">
        <v>683382</v>
      </c>
      <c r="G39" s="106">
        <v>424900</v>
      </c>
      <c r="H39" s="104" t="s">
        <v>62</v>
      </c>
      <c r="I39" s="104" t="s">
        <v>85</v>
      </c>
      <c r="J39" s="107">
        <v>45471</v>
      </c>
    </row>
    <row r="40" spans="1:10" ht="14.4">
      <c r="A40" s="104" t="s">
        <v>95</v>
      </c>
      <c r="B40" s="104" t="s">
        <v>172</v>
      </c>
      <c r="C40" s="104" t="s">
        <v>74</v>
      </c>
      <c r="D40" s="104" t="s">
        <v>96</v>
      </c>
      <c r="E40" s="104" t="s">
        <v>66</v>
      </c>
      <c r="F40" s="105">
        <v>683142</v>
      </c>
      <c r="G40" s="106">
        <v>339900</v>
      </c>
      <c r="H40" s="104" t="s">
        <v>62</v>
      </c>
      <c r="I40" s="104" t="s">
        <v>85</v>
      </c>
      <c r="J40" s="107">
        <v>45464</v>
      </c>
    </row>
    <row r="41" spans="1:10" ht="14.4">
      <c r="A41" s="104" t="s">
        <v>95</v>
      </c>
      <c r="B41" s="104" t="s">
        <v>172</v>
      </c>
      <c r="C41" s="104" t="s">
        <v>74</v>
      </c>
      <c r="D41" s="104" t="s">
        <v>96</v>
      </c>
      <c r="E41" s="104" t="s">
        <v>59</v>
      </c>
      <c r="F41" s="105">
        <v>682882</v>
      </c>
      <c r="G41" s="106">
        <v>395000</v>
      </c>
      <c r="H41" s="104" t="s">
        <v>62</v>
      </c>
      <c r="I41" s="104" t="s">
        <v>85</v>
      </c>
      <c r="J41" s="107">
        <v>45456</v>
      </c>
    </row>
    <row r="42" spans="1:10" ht="14.4">
      <c r="A42" s="104" t="s">
        <v>95</v>
      </c>
      <c r="B42" s="104" t="s">
        <v>172</v>
      </c>
      <c r="C42" s="104" t="s">
        <v>74</v>
      </c>
      <c r="D42" s="104" t="s">
        <v>96</v>
      </c>
      <c r="E42" s="104" t="s">
        <v>59</v>
      </c>
      <c r="F42" s="105">
        <v>682604</v>
      </c>
      <c r="G42" s="106">
        <v>370000</v>
      </c>
      <c r="H42" s="104" t="s">
        <v>62</v>
      </c>
      <c r="I42" s="104" t="s">
        <v>85</v>
      </c>
      <c r="J42" s="107">
        <v>45450</v>
      </c>
    </row>
    <row r="43" spans="1:10" ht="14.4">
      <c r="A43" s="104" t="s">
        <v>63</v>
      </c>
      <c r="B43" s="104" t="s">
        <v>173</v>
      </c>
      <c r="C43" s="104" t="s">
        <v>64</v>
      </c>
      <c r="D43" s="104" t="s">
        <v>65</v>
      </c>
      <c r="E43" s="104" t="s">
        <v>66</v>
      </c>
      <c r="F43" s="105">
        <v>683145</v>
      </c>
      <c r="G43" s="106">
        <v>275000</v>
      </c>
      <c r="H43" s="104" t="s">
        <v>62</v>
      </c>
      <c r="I43" s="104" t="s">
        <v>85</v>
      </c>
      <c r="J43" s="107">
        <v>45464</v>
      </c>
    </row>
    <row r="44" spans="1:10" ht="14.4">
      <c r="A44" s="104" t="s">
        <v>63</v>
      </c>
      <c r="B44" s="104" t="s">
        <v>173</v>
      </c>
      <c r="C44" s="104" t="s">
        <v>90</v>
      </c>
      <c r="D44" s="104" t="s">
        <v>98</v>
      </c>
      <c r="E44" s="104" t="s">
        <v>59</v>
      </c>
      <c r="F44" s="105">
        <v>682873</v>
      </c>
      <c r="G44" s="106">
        <v>345000</v>
      </c>
      <c r="H44" s="104" t="s">
        <v>62</v>
      </c>
      <c r="I44" s="104" t="s">
        <v>85</v>
      </c>
      <c r="J44" s="107">
        <v>45456</v>
      </c>
    </row>
    <row r="45" spans="1:10" ht="14.4">
      <c r="A45" s="104" t="s">
        <v>63</v>
      </c>
      <c r="B45" s="104" t="s">
        <v>173</v>
      </c>
      <c r="C45" s="104" t="s">
        <v>74</v>
      </c>
      <c r="D45" s="104" t="s">
        <v>75</v>
      </c>
      <c r="E45" s="104" t="s">
        <v>109</v>
      </c>
      <c r="F45" s="105">
        <v>682860</v>
      </c>
      <c r="G45" s="106">
        <v>700000</v>
      </c>
      <c r="H45" s="104" t="s">
        <v>62</v>
      </c>
      <c r="I45" s="104" t="s">
        <v>85</v>
      </c>
      <c r="J45" s="107">
        <v>45456</v>
      </c>
    </row>
    <row r="46" spans="1:10" ht="14.4">
      <c r="A46" s="104" t="s">
        <v>63</v>
      </c>
      <c r="B46" s="104" t="s">
        <v>173</v>
      </c>
      <c r="C46" s="104" t="s">
        <v>78</v>
      </c>
      <c r="D46" s="104" t="s">
        <v>79</v>
      </c>
      <c r="E46" s="104" t="s">
        <v>66</v>
      </c>
      <c r="F46" s="105">
        <v>682489</v>
      </c>
      <c r="G46" s="106">
        <v>379900</v>
      </c>
      <c r="H46" s="104" t="s">
        <v>62</v>
      </c>
      <c r="I46" s="104" t="s">
        <v>85</v>
      </c>
      <c r="J46" s="107">
        <v>45447</v>
      </c>
    </row>
    <row r="47" spans="1:10" ht="14.4">
      <c r="A47" s="104" t="s">
        <v>63</v>
      </c>
      <c r="B47" s="104" t="s">
        <v>173</v>
      </c>
      <c r="C47" s="104" t="s">
        <v>88</v>
      </c>
      <c r="D47" s="104" t="s">
        <v>112</v>
      </c>
      <c r="E47" s="104" t="s">
        <v>59</v>
      </c>
      <c r="F47" s="105">
        <v>682848</v>
      </c>
      <c r="G47" s="106">
        <v>833250</v>
      </c>
      <c r="H47" s="104" t="s">
        <v>62</v>
      </c>
      <c r="I47" s="104" t="s">
        <v>85</v>
      </c>
      <c r="J47" s="107">
        <v>45455</v>
      </c>
    </row>
    <row r="48" spans="1:10" ht="14.4">
      <c r="A48" s="104" t="s">
        <v>63</v>
      </c>
      <c r="B48" s="104" t="s">
        <v>173</v>
      </c>
      <c r="C48" s="104" t="s">
        <v>70</v>
      </c>
      <c r="D48" s="104" t="s">
        <v>71</v>
      </c>
      <c r="E48" s="104" t="s">
        <v>109</v>
      </c>
      <c r="F48" s="105">
        <v>683134</v>
      </c>
      <c r="G48" s="106">
        <v>109000</v>
      </c>
      <c r="H48" s="104" t="s">
        <v>62</v>
      </c>
      <c r="I48" s="104" t="s">
        <v>85</v>
      </c>
      <c r="J48" s="107">
        <v>45464</v>
      </c>
    </row>
    <row r="49" spans="1:10" ht="14.4">
      <c r="A49" s="104" t="s">
        <v>63</v>
      </c>
      <c r="B49" s="104" t="s">
        <v>173</v>
      </c>
      <c r="C49" s="104" t="s">
        <v>70</v>
      </c>
      <c r="D49" s="104" t="s">
        <v>71</v>
      </c>
      <c r="E49" s="104" t="s">
        <v>69</v>
      </c>
      <c r="F49" s="105">
        <v>682505</v>
      </c>
      <c r="G49" s="106">
        <v>25500</v>
      </c>
      <c r="H49" s="104" t="s">
        <v>62</v>
      </c>
      <c r="I49" s="104" t="s">
        <v>85</v>
      </c>
      <c r="J49" s="107">
        <v>45448</v>
      </c>
    </row>
    <row r="50" spans="1:10" ht="14.4">
      <c r="A50" s="104" t="s">
        <v>63</v>
      </c>
      <c r="B50" s="104" t="s">
        <v>173</v>
      </c>
      <c r="C50" s="104" t="s">
        <v>90</v>
      </c>
      <c r="D50" s="104" t="s">
        <v>91</v>
      </c>
      <c r="E50" s="104" t="s">
        <v>59</v>
      </c>
      <c r="F50" s="105">
        <v>682923</v>
      </c>
      <c r="G50" s="106">
        <v>408000</v>
      </c>
      <c r="H50" s="104" t="s">
        <v>62</v>
      </c>
      <c r="I50" s="104" t="s">
        <v>85</v>
      </c>
      <c r="J50" s="107">
        <v>45456</v>
      </c>
    </row>
    <row r="51" spans="1:10" ht="14.4">
      <c r="A51" s="104" t="s">
        <v>63</v>
      </c>
      <c r="B51" s="104" t="s">
        <v>173</v>
      </c>
      <c r="C51" s="104" t="s">
        <v>90</v>
      </c>
      <c r="D51" s="104" t="s">
        <v>91</v>
      </c>
      <c r="E51" s="104" t="s">
        <v>59</v>
      </c>
      <c r="F51" s="105">
        <v>682844</v>
      </c>
      <c r="G51" s="106">
        <v>155000</v>
      </c>
      <c r="H51" s="104" t="s">
        <v>62</v>
      </c>
      <c r="I51" s="104" t="s">
        <v>85</v>
      </c>
      <c r="J51" s="107">
        <v>45455</v>
      </c>
    </row>
    <row r="52" spans="1:10" ht="14.4">
      <c r="A52" s="104" t="s">
        <v>63</v>
      </c>
      <c r="B52" s="104" t="s">
        <v>173</v>
      </c>
      <c r="C52" s="104" t="s">
        <v>90</v>
      </c>
      <c r="D52" s="104" t="s">
        <v>122</v>
      </c>
      <c r="E52" s="104" t="s">
        <v>66</v>
      </c>
      <c r="F52" s="105">
        <v>683165</v>
      </c>
      <c r="G52" s="106">
        <v>354000</v>
      </c>
      <c r="H52" s="104" t="s">
        <v>62</v>
      </c>
      <c r="I52" s="104" t="s">
        <v>85</v>
      </c>
      <c r="J52" s="107">
        <v>45467</v>
      </c>
    </row>
    <row r="53" spans="1:10" ht="14.4">
      <c r="A53" s="104" t="s">
        <v>63</v>
      </c>
      <c r="B53" s="104" t="s">
        <v>173</v>
      </c>
      <c r="C53" s="104" t="s">
        <v>78</v>
      </c>
      <c r="D53" s="104" t="s">
        <v>105</v>
      </c>
      <c r="E53" s="104" t="s">
        <v>59</v>
      </c>
      <c r="F53" s="105">
        <v>683055</v>
      </c>
      <c r="G53" s="106">
        <v>362500</v>
      </c>
      <c r="H53" s="104" t="s">
        <v>62</v>
      </c>
      <c r="I53" s="104" t="s">
        <v>85</v>
      </c>
      <c r="J53" s="107">
        <v>45461</v>
      </c>
    </row>
    <row r="54" spans="1:10" ht="14.4">
      <c r="A54" s="104" t="s">
        <v>63</v>
      </c>
      <c r="B54" s="104" t="s">
        <v>173</v>
      </c>
      <c r="C54" s="104" t="s">
        <v>64</v>
      </c>
      <c r="D54" s="104" t="s">
        <v>65</v>
      </c>
      <c r="E54" s="104" t="s">
        <v>59</v>
      </c>
      <c r="F54" s="105">
        <v>683005</v>
      </c>
      <c r="G54" s="106">
        <v>414900</v>
      </c>
      <c r="H54" s="104" t="s">
        <v>62</v>
      </c>
      <c r="I54" s="104" t="s">
        <v>85</v>
      </c>
      <c r="J54" s="107">
        <v>45460</v>
      </c>
    </row>
    <row r="55" spans="1:10" ht="14.4">
      <c r="A55" s="104" t="s">
        <v>63</v>
      </c>
      <c r="B55" s="104" t="s">
        <v>173</v>
      </c>
      <c r="C55" s="104" t="s">
        <v>90</v>
      </c>
      <c r="D55" s="104" t="s">
        <v>91</v>
      </c>
      <c r="E55" s="104" t="s">
        <v>69</v>
      </c>
      <c r="F55" s="105">
        <v>683034</v>
      </c>
      <c r="G55" s="106">
        <v>32500</v>
      </c>
      <c r="H55" s="104" t="s">
        <v>62</v>
      </c>
      <c r="I55" s="104" t="s">
        <v>85</v>
      </c>
      <c r="J55" s="107">
        <v>45460</v>
      </c>
    </row>
    <row r="56" spans="1:10" ht="14.4">
      <c r="A56" s="104" t="s">
        <v>63</v>
      </c>
      <c r="B56" s="104" t="s">
        <v>173</v>
      </c>
      <c r="C56" s="104" t="s">
        <v>90</v>
      </c>
      <c r="D56" s="104" t="s">
        <v>91</v>
      </c>
      <c r="E56" s="104" t="s">
        <v>66</v>
      </c>
      <c r="F56" s="105">
        <v>682801</v>
      </c>
      <c r="G56" s="106">
        <v>335000</v>
      </c>
      <c r="H56" s="104" t="s">
        <v>62</v>
      </c>
      <c r="I56" s="104" t="s">
        <v>85</v>
      </c>
      <c r="J56" s="107">
        <v>45454</v>
      </c>
    </row>
    <row r="57" spans="1:10" ht="14.4">
      <c r="A57" s="104" t="s">
        <v>63</v>
      </c>
      <c r="B57" s="104" t="s">
        <v>173</v>
      </c>
      <c r="C57" s="104" t="s">
        <v>90</v>
      </c>
      <c r="D57" s="104" t="s">
        <v>91</v>
      </c>
      <c r="E57" s="104" t="s">
        <v>59</v>
      </c>
      <c r="F57" s="105">
        <v>682974</v>
      </c>
      <c r="G57" s="106">
        <v>200000</v>
      </c>
      <c r="H57" s="104" t="s">
        <v>62</v>
      </c>
      <c r="I57" s="104" t="s">
        <v>85</v>
      </c>
      <c r="J57" s="107">
        <v>45457</v>
      </c>
    </row>
    <row r="58" spans="1:10" ht="14.4">
      <c r="A58" s="104" t="s">
        <v>63</v>
      </c>
      <c r="B58" s="104" t="s">
        <v>173</v>
      </c>
      <c r="C58" s="104" t="s">
        <v>70</v>
      </c>
      <c r="D58" s="104" t="s">
        <v>71</v>
      </c>
      <c r="E58" s="104" t="s">
        <v>59</v>
      </c>
      <c r="F58" s="105">
        <v>682813</v>
      </c>
      <c r="G58" s="106">
        <v>230000</v>
      </c>
      <c r="H58" s="104" t="s">
        <v>62</v>
      </c>
      <c r="I58" s="104" t="s">
        <v>85</v>
      </c>
      <c r="J58" s="107">
        <v>45455</v>
      </c>
    </row>
    <row r="59" spans="1:10" ht="14.4">
      <c r="A59" s="104" t="s">
        <v>63</v>
      </c>
      <c r="B59" s="104" t="s">
        <v>173</v>
      </c>
      <c r="C59" s="104" t="s">
        <v>70</v>
      </c>
      <c r="D59" s="104" t="s">
        <v>71</v>
      </c>
      <c r="E59" s="104" t="s">
        <v>59</v>
      </c>
      <c r="F59" s="105">
        <v>682971</v>
      </c>
      <c r="G59" s="106">
        <v>425000</v>
      </c>
      <c r="H59" s="104" t="s">
        <v>62</v>
      </c>
      <c r="I59" s="104" t="s">
        <v>85</v>
      </c>
      <c r="J59" s="107">
        <v>45457</v>
      </c>
    </row>
    <row r="60" spans="1:10" ht="14.4">
      <c r="A60" s="104" t="s">
        <v>63</v>
      </c>
      <c r="B60" s="104" t="s">
        <v>173</v>
      </c>
      <c r="C60" s="104" t="s">
        <v>67</v>
      </c>
      <c r="D60" s="104" t="s">
        <v>68</v>
      </c>
      <c r="E60" s="104" t="s">
        <v>69</v>
      </c>
      <c r="F60" s="105">
        <v>682969</v>
      </c>
      <c r="G60" s="106">
        <v>27000</v>
      </c>
      <c r="H60" s="104" t="s">
        <v>62</v>
      </c>
      <c r="I60" s="104" t="s">
        <v>85</v>
      </c>
      <c r="J60" s="107">
        <v>45457</v>
      </c>
    </row>
    <row r="61" spans="1:10" ht="14.4">
      <c r="A61" s="104" t="s">
        <v>63</v>
      </c>
      <c r="B61" s="104" t="s">
        <v>173</v>
      </c>
      <c r="C61" s="104" t="s">
        <v>78</v>
      </c>
      <c r="D61" s="104" t="s">
        <v>114</v>
      </c>
      <c r="E61" s="104" t="s">
        <v>69</v>
      </c>
      <c r="F61" s="105">
        <v>682947</v>
      </c>
      <c r="G61" s="106">
        <v>80000</v>
      </c>
      <c r="H61" s="104" t="s">
        <v>62</v>
      </c>
      <c r="I61" s="104" t="s">
        <v>85</v>
      </c>
      <c r="J61" s="107">
        <v>45457</v>
      </c>
    </row>
    <row r="62" spans="1:10" ht="14.4">
      <c r="A62" s="104" t="s">
        <v>63</v>
      </c>
      <c r="B62" s="104" t="s">
        <v>173</v>
      </c>
      <c r="C62" s="104" t="s">
        <v>88</v>
      </c>
      <c r="D62" s="104" t="s">
        <v>112</v>
      </c>
      <c r="E62" s="104" t="s">
        <v>59</v>
      </c>
      <c r="F62" s="105">
        <v>682961</v>
      </c>
      <c r="G62" s="106">
        <v>309500</v>
      </c>
      <c r="H62" s="104" t="s">
        <v>62</v>
      </c>
      <c r="I62" s="104" t="s">
        <v>85</v>
      </c>
      <c r="J62" s="107">
        <v>45457</v>
      </c>
    </row>
    <row r="63" spans="1:10" ht="14.4">
      <c r="A63" s="104" t="s">
        <v>63</v>
      </c>
      <c r="B63" s="104" t="s">
        <v>173</v>
      </c>
      <c r="C63" s="104" t="s">
        <v>67</v>
      </c>
      <c r="D63" s="104" t="s">
        <v>81</v>
      </c>
      <c r="E63" s="104" t="s">
        <v>59</v>
      </c>
      <c r="F63" s="105">
        <v>683100</v>
      </c>
      <c r="G63" s="106">
        <v>570000</v>
      </c>
      <c r="H63" s="104" t="s">
        <v>62</v>
      </c>
      <c r="I63" s="104" t="s">
        <v>85</v>
      </c>
      <c r="J63" s="107">
        <v>45463</v>
      </c>
    </row>
    <row r="64" spans="1:10" ht="14.4">
      <c r="A64" s="104" t="s">
        <v>63</v>
      </c>
      <c r="B64" s="104" t="s">
        <v>173</v>
      </c>
      <c r="C64" s="104" t="s">
        <v>70</v>
      </c>
      <c r="D64" s="104" t="s">
        <v>71</v>
      </c>
      <c r="E64" s="104" t="s">
        <v>69</v>
      </c>
      <c r="F64" s="105">
        <v>682955</v>
      </c>
      <c r="G64" s="106">
        <v>350000</v>
      </c>
      <c r="H64" s="104" t="s">
        <v>62</v>
      </c>
      <c r="I64" s="104" t="s">
        <v>85</v>
      </c>
      <c r="J64" s="107">
        <v>45457</v>
      </c>
    </row>
    <row r="65" spans="1:10" ht="14.4">
      <c r="A65" s="104" t="s">
        <v>63</v>
      </c>
      <c r="B65" s="104" t="s">
        <v>173</v>
      </c>
      <c r="C65" s="104" t="s">
        <v>64</v>
      </c>
      <c r="D65" s="104" t="s">
        <v>65</v>
      </c>
      <c r="E65" s="104" t="s">
        <v>66</v>
      </c>
      <c r="F65" s="105">
        <v>683059</v>
      </c>
      <c r="G65" s="106">
        <v>286000</v>
      </c>
      <c r="H65" s="104" t="s">
        <v>62</v>
      </c>
      <c r="I65" s="104" t="s">
        <v>85</v>
      </c>
      <c r="J65" s="107">
        <v>45461</v>
      </c>
    </row>
    <row r="66" spans="1:10" ht="14.4">
      <c r="A66" s="104" t="s">
        <v>63</v>
      </c>
      <c r="B66" s="104" t="s">
        <v>173</v>
      </c>
      <c r="C66" s="104" t="s">
        <v>78</v>
      </c>
      <c r="D66" s="104" t="s">
        <v>116</v>
      </c>
      <c r="E66" s="104" t="s">
        <v>66</v>
      </c>
      <c r="F66" s="105">
        <v>682950</v>
      </c>
      <c r="G66" s="106">
        <v>318900</v>
      </c>
      <c r="H66" s="104" t="s">
        <v>62</v>
      </c>
      <c r="I66" s="104" t="s">
        <v>85</v>
      </c>
      <c r="J66" s="107">
        <v>45457</v>
      </c>
    </row>
    <row r="67" spans="1:10" ht="14.4">
      <c r="A67" s="104" t="s">
        <v>63</v>
      </c>
      <c r="B67" s="104" t="s">
        <v>173</v>
      </c>
      <c r="C67" s="104" t="s">
        <v>64</v>
      </c>
      <c r="D67" s="104" t="s">
        <v>65</v>
      </c>
      <c r="E67" s="104" t="s">
        <v>59</v>
      </c>
      <c r="F67" s="105">
        <v>683062</v>
      </c>
      <c r="G67" s="106">
        <v>195000</v>
      </c>
      <c r="H67" s="104" t="s">
        <v>62</v>
      </c>
      <c r="I67" s="104" t="s">
        <v>85</v>
      </c>
      <c r="J67" s="107">
        <v>45461</v>
      </c>
    </row>
    <row r="68" spans="1:10" ht="14.4">
      <c r="A68" s="104" t="s">
        <v>63</v>
      </c>
      <c r="B68" s="104" t="s">
        <v>173</v>
      </c>
      <c r="C68" s="104" t="s">
        <v>74</v>
      </c>
      <c r="D68" s="104" t="s">
        <v>119</v>
      </c>
      <c r="E68" s="104" t="s">
        <v>59</v>
      </c>
      <c r="F68" s="105">
        <v>683066</v>
      </c>
      <c r="G68" s="106">
        <v>192000</v>
      </c>
      <c r="H68" s="104" t="s">
        <v>62</v>
      </c>
      <c r="I68" s="104" t="s">
        <v>85</v>
      </c>
      <c r="J68" s="107">
        <v>45461</v>
      </c>
    </row>
    <row r="69" spans="1:10" ht="14.4">
      <c r="A69" s="104" t="s">
        <v>63</v>
      </c>
      <c r="B69" s="104" t="s">
        <v>173</v>
      </c>
      <c r="C69" s="104" t="s">
        <v>90</v>
      </c>
      <c r="D69" s="104" t="s">
        <v>91</v>
      </c>
      <c r="E69" s="104" t="s">
        <v>59</v>
      </c>
      <c r="F69" s="105">
        <v>682978</v>
      </c>
      <c r="G69" s="106">
        <v>389000</v>
      </c>
      <c r="H69" s="104" t="s">
        <v>62</v>
      </c>
      <c r="I69" s="104" t="s">
        <v>85</v>
      </c>
      <c r="J69" s="107">
        <v>45457</v>
      </c>
    </row>
    <row r="70" spans="1:10" ht="14.4">
      <c r="A70" s="104" t="s">
        <v>63</v>
      </c>
      <c r="B70" s="104" t="s">
        <v>173</v>
      </c>
      <c r="C70" s="104" t="s">
        <v>90</v>
      </c>
      <c r="D70" s="104" t="s">
        <v>91</v>
      </c>
      <c r="E70" s="104" t="s">
        <v>66</v>
      </c>
      <c r="F70" s="105">
        <v>683070</v>
      </c>
      <c r="G70" s="106">
        <v>125000</v>
      </c>
      <c r="H70" s="104" t="s">
        <v>62</v>
      </c>
      <c r="I70" s="104" t="s">
        <v>85</v>
      </c>
      <c r="J70" s="107">
        <v>45461</v>
      </c>
    </row>
    <row r="71" spans="1:10" ht="14.4">
      <c r="A71" s="104" t="s">
        <v>63</v>
      </c>
      <c r="B71" s="104" t="s">
        <v>173</v>
      </c>
      <c r="C71" s="104" t="s">
        <v>67</v>
      </c>
      <c r="D71" s="104" t="s">
        <v>81</v>
      </c>
      <c r="E71" s="104" t="s">
        <v>69</v>
      </c>
      <c r="F71" s="105">
        <v>682517</v>
      </c>
      <c r="G71" s="106">
        <v>125000</v>
      </c>
      <c r="H71" s="104" t="s">
        <v>62</v>
      </c>
      <c r="I71" s="104" t="s">
        <v>85</v>
      </c>
      <c r="J71" s="107">
        <v>45448</v>
      </c>
    </row>
    <row r="72" spans="1:10" ht="14.4">
      <c r="A72" s="104" t="s">
        <v>63</v>
      </c>
      <c r="B72" s="104" t="s">
        <v>173</v>
      </c>
      <c r="C72" s="104" t="s">
        <v>64</v>
      </c>
      <c r="D72" s="104" t="s">
        <v>65</v>
      </c>
      <c r="E72" s="104" t="s">
        <v>59</v>
      </c>
      <c r="F72" s="105">
        <v>682536</v>
      </c>
      <c r="G72" s="106">
        <v>325000</v>
      </c>
      <c r="H72" s="104" t="s">
        <v>62</v>
      </c>
      <c r="I72" s="104" t="s">
        <v>85</v>
      </c>
      <c r="J72" s="107">
        <v>45448</v>
      </c>
    </row>
    <row r="73" spans="1:10" ht="14.4">
      <c r="A73" s="104" t="s">
        <v>63</v>
      </c>
      <c r="B73" s="104" t="s">
        <v>173</v>
      </c>
      <c r="C73" s="104" t="s">
        <v>70</v>
      </c>
      <c r="D73" s="104" t="s">
        <v>71</v>
      </c>
      <c r="E73" s="104" t="s">
        <v>69</v>
      </c>
      <c r="F73" s="105">
        <v>682689</v>
      </c>
      <c r="G73" s="106">
        <v>35000</v>
      </c>
      <c r="H73" s="104" t="s">
        <v>62</v>
      </c>
      <c r="I73" s="104" t="s">
        <v>85</v>
      </c>
      <c r="J73" s="107">
        <v>45450</v>
      </c>
    </row>
    <row r="74" spans="1:10" ht="14.4">
      <c r="A74" s="104" t="s">
        <v>63</v>
      </c>
      <c r="B74" s="104" t="s">
        <v>173</v>
      </c>
      <c r="C74" s="104" t="s">
        <v>70</v>
      </c>
      <c r="D74" s="104" t="s">
        <v>71</v>
      </c>
      <c r="E74" s="104" t="s">
        <v>66</v>
      </c>
      <c r="F74" s="105">
        <v>683365</v>
      </c>
      <c r="G74" s="106">
        <v>370000</v>
      </c>
      <c r="H74" s="104" t="s">
        <v>62</v>
      </c>
      <c r="I74" s="104" t="s">
        <v>85</v>
      </c>
      <c r="J74" s="107">
        <v>45471</v>
      </c>
    </row>
    <row r="75" spans="1:10" ht="14.4">
      <c r="A75" s="104" t="s">
        <v>63</v>
      </c>
      <c r="B75" s="104" t="s">
        <v>173</v>
      </c>
      <c r="C75" s="104" t="s">
        <v>90</v>
      </c>
      <c r="D75" s="104" t="s">
        <v>91</v>
      </c>
      <c r="E75" s="104" t="s">
        <v>59</v>
      </c>
      <c r="F75" s="105">
        <v>683337</v>
      </c>
      <c r="G75" s="106">
        <v>415000</v>
      </c>
      <c r="H75" s="104" t="s">
        <v>62</v>
      </c>
      <c r="I75" s="104" t="s">
        <v>85</v>
      </c>
      <c r="J75" s="107">
        <v>45470</v>
      </c>
    </row>
    <row r="76" spans="1:10" ht="14.4">
      <c r="A76" s="104" t="s">
        <v>63</v>
      </c>
      <c r="B76" s="104" t="s">
        <v>173</v>
      </c>
      <c r="C76" s="104" t="s">
        <v>64</v>
      </c>
      <c r="D76" s="104" t="s">
        <v>65</v>
      </c>
      <c r="E76" s="104" t="s">
        <v>59</v>
      </c>
      <c r="F76" s="105">
        <v>683339</v>
      </c>
      <c r="G76" s="106">
        <v>380000</v>
      </c>
      <c r="H76" s="104" t="s">
        <v>62</v>
      </c>
      <c r="I76" s="104" t="s">
        <v>85</v>
      </c>
      <c r="J76" s="107">
        <v>45470</v>
      </c>
    </row>
    <row r="77" spans="1:10" ht="14.4">
      <c r="A77" s="104" t="s">
        <v>63</v>
      </c>
      <c r="B77" s="104" t="s">
        <v>173</v>
      </c>
      <c r="C77" s="104" t="s">
        <v>70</v>
      </c>
      <c r="D77" s="104" t="s">
        <v>71</v>
      </c>
      <c r="E77" s="104" t="s">
        <v>69</v>
      </c>
      <c r="F77" s="105">
        <v>683224</v>
      </c>
      <c r="G77" s="106">
        <v>25000</v>
      </c>
      <c r="H77" s="104" t="s">
        <v>62</v>
      </c>
      <c r="I77" s="104" t="s">
        <v>85</v>
      </c>
      <c r="J77" s="107">
        <v>45468</v>
      </c>
    </row>
    <row r="78" spans="1:10" ht="14.4">
      <c r="A78" s="104" t="s">
        <v>63</v>
      </c>
      <c r="B78" s="104" t="s">
        <v>173</v>
      </c>
      <c r="C78" s="104" t="s">
        <v>64</v>
      </c>
      <c r="D78" s="104" t="s">
        <v>65</v>
      </c>
      <c r="E78" s="104" t="s">
        <v>59</v>
      </c>
      <c r="F78" s="105">
        <v>683362</v>
      </c>
      <c r="G78" s="106">
        <v>460000</v>
      </c>
      <c r="H78" s="104" t="s">
        <v>62</v>
      </c>
      <c r="I78" s="104" t="s">
        <v>85</v>
      </c>
      <c r="J78" s="107">
        <v>45471</v>
      </c>
    </row>
    <row r="79" spans="1:10" ht="14.4">
      <c r="A79" s="104" t="s">
        <v>63</v>
      </c>
      <c r="B79" s="104" t="s">
        <v>173</v>
      </c>
      <c r="C79" s="104" t="s">
        <v>64</v>
      </c>
      <c r="D79" s="104" t="s">
        <v>65</v>
      </c>
      <c r="E79" s="104" t="s">
        <v>59</v>
      </c>
      <c r="F79" s="105">
        <v>682430</v>
      </c>
      <c r="G79" s="106">
        <v>355000</v>
      </c>
      <c r="H79" s="104" t="s">
        <v>62</v>
      </c>
      <c r="I79" s="104" t="s">
        <v>85</v>
      </c>
      <c r="J79" s="107">
        <v>45446</v>
      </c>
    </row>
    <row r="80" spans="1:10" ht="14.4">
      <c r="A80" s="104" t="s">
        <v>63</v>
      </c>
      <c r="B80" s="104" t="s">
        <v>173</v>
      </c>
      <c r="C80" s="104" t="s">
        <v>70</v>
      </c>
      <c r="D80" s="104" t="s">
        <v>71</v>
      </c>
      <c r="E80" s="104" t="s">
        <v>59</v>
      </c>
      <c r="F80" s="105">
        <v>683320</v>
      </c>
      <c r="G80" s="106">
        <v>235000</v>
      </c>
      <c r="H80" s="104" t="s">
        <v>62</v>
      </c>
      <c r="I80" s="104" t="s">
        <v>85</v>
      </c>
      <c r="J80" s="107">
        <v>45470</v>
      </c>
    </row>
    <row r="81" spans="1:10" ht="14.4">
      <c r="A81" s="104" t="s">
        <v>63</v>
      </c>
      <c r="B81" s="104" t="s">
        <v>173</v>
      </c>
      <c r="C81" s="104" t="s">
        <v>74</v>
      </c>
      <c r="D81" s="104" t="s">
        <v>75</v>
      </c>
      <c r="E81" s="104" t="s">
        <v>59</v>
      </c>
      <c r="F81" s="105">
        <v>682683</v>
      </c>
      <c r="G81" s="106">
        <v>95000</v>
      </c>
      <c r="H81" s="104" t="s">
        <v>62</v>
      </c>
      <c r="I81" s="104" t="s">
        <v>85</v>
      </c>
      <c r="J81" s="107">
        <v>45450</v>
      </c>
    </row>
    <row r="82" spans="1:10" ht="14.4">
      <c r="A82" s="104" t="s">
        <v>63</v>
      </c>
      <c r="B82" s="104" t="s">
        <v>173</v>
      </c>
      <c r="C82" s="104" t="s">
        <v>67</v>
      </c>
      <c r="D82" s="104" t="s">
        <v>92</v>
      </c>
      <c r="E82" s="104" t="s">
        <v>66</v>
      </c>
      <c r="F82" s="105">
        <v>683404</v>
      </c>
      <c r="G82" s="106">
        <v>344000</v>
      </c>
      <c r="H82" s="104" t="s">
        <v>123</v>
      </c>
      <c r="I82" s="104" t="s">
        <v>123</v>
      </c>
      <c r="J82" s="107">
        <v>45471</v>
      </c>
    </row>
    <row r="83" spans="1:10" ht="14.4">
      <c r="A83" s="104" t="s">
        <v>63</v>
      </c>
      <c r="B83" s="104" t="s">
        <v>173</v>
      </c>
      <c r="C83" s="104" t="s">
        <v>67</v>
      </c>
      <c r="D83" s="104" t="s">
        <v>68</v>
      </c>
      <c r="E83" s="104" t="s">
        <v>66</v>
      </c>
      <c r="F83" s="105">
        <v>682432</v>
      </c>
      <c r="G83" s="106">
        <v>331000</v>
      </c>
      <c r="H83" s="104" t="s">
        <v>62</v>
      </c>
      <c r="I83" s="104" t="s">
        <v>85</v>
      </c>
      <c r="J83" s="107">
        <v>45446</v>
      </c>
    </row>
    <row r="84" spans="1:10" ht="14.4">
      <c r="A84" s="104" t="s">
        <v>63</v>
      </c>
      <c r="B84" s="104" t="s">
        <v>173</v>
      </c>
      <c r="C84" s="104" t="s">
        <v>70</v>
      </c>
      <c r="D84" s="104" t="s">
        <v>71</v>
      </c>
      <c r="E84" s="104" t="s">
        <v>69</v>
      </c>
      <c r="F84" s="105">
        <v>682447</v>
      </c>
      <c r="G84" s="106">
        <v>850000</v>
      </c>
      <c r="H84" s="104" t="s">
        <v>62</v>
      </c>
      <c r="I84" s="104" t="s">
        <v>85</v>
      </c>
      <c r="J84" s="107">
        <v>45447</v>
      </c>
    </row>
    <row r="85" spans="1:10" ht="14.4">
      <c r="A85" s="104" t="s">
        <v>63</v>
      </c>
      <c r="B85" s="104" t="s">
        <v>173</v>
      </c>
      <c r="C85" s="104" t="s">
        <v>88</v>
      </c>
      <c r="D85" s="104" t="s">
        <v>112</v>
      </c>
      <c r="E85" s="104" t="s">
        <v>59</v>
      </c>
      <c r="F85" s="105">
        <v>683396</v>
      </c>
      <c r="G85" s="106">
        <v>545000</v>
      </c>
      <c r="H85" s="104" t="s">
        <v>62</v>
      </c>
      <c r="I85" s="104" t="s">
        <v>85</v>
      </c>
      <c r="J85" s="107">
        <v>45471</v>
      </c>
    </row>
    <row r="86" spans="1:10" ht="14.4">
      <c r="A86" s="104" t="s">
        <v>63</v>
      </c>
      <c r="B86" s="104" t="s">
        <v>173</v>
      </c>
      <c r="C86" s="104" t="s">
        <v>64</v>
      </c>
      <c r="D86" s="104" t="s">
        <v>65</v>
      </c>
      <c r="E86" s="104" t="s">
        <v>59</v>
      </c>
      <c r="F86" s="105">
        <v>683379</v>
      </c>
      <c r="G86" s="106">
        <v>335000</v>
      </c>
      <c r="H86" s="104" t="s">
        <v>62</v>
      </c>
      <c r="I86" s="104" t="s">
        <v>85</v>
      </c>
      <c r="J86" s="107">
        <v>45471</v>
      </c>
    </row>
    <row r="87" spans="1:10" ht="14.4">
      <c r="A87" s="104" t="s">
        <v>63</v>
      </c>
      <c r="B87" s="104" t="s">
        <v>173</v>
      </c>
      <c r="C87" s="104" t="s">
        <v>90</v>
      </c>
      <c r="D87" s="104" t="s">
        <v>98</v>
      </c>
      <c r="E87" s="104" t="s">
        <v>59</v>
      </c>
      <c r="F87" s="105">
        <v>683375</v>
      </c>
      <c r="G87" s="106">
        <v>415000</v>
      </c>
      <c r="H87" s="104" t="s">
        <v>62</v>
      </c>
      <c r="I87" s="104" t="s">
        <v>85</v>
      </c>
      <c r="J87" s="107">
        <v>45471</v>
      </c>
    </row>
    <row r="88" spans="1:10" ht="14.4">
      <c r="A88" s="104" t="s">
        <v>63</v>
      </c>
      <c r="B88" s="104" t="s">
        <v>173</v>
      </c>
      <c r="C88" s="104" t="s">
        <v>74</v>
      </c>
      <c r="D88" s="104" t="s">
        <v>75</v>
      </c>
      <c r="E88" s="104" t="s">
        <v>59</v>
      </c>
      <c r="F88" s="105">
        <v>682473</v>
      </c>
      <c r="G88" s="106">
        <v>350000</v>
      </c>
      <c r="H88" s="104" t="s">
        <v>62</v>
      </c>
      <c r="I88" s="104" t="s">
        <v>85</v>
      </c>
      <c r="J88" s="107">
        <v>45447</v>
      </c>
    </row>
    <row r="89" spans="1:10" ht="14.4">
      <c r="A89" s="104" t="s">
        <v>63</v>
      </c>
      <c r="B89" s="104" t="s">
        <v>173</v>
      </c>
      <c r="C89" s="104" t="s">
        <v>90</v>
      </c>
      <c r="D89" s="104" t="s">
        <v>91</v>
      </c>
      <c r="E89" s="104" t="s">
        <v>59</v>
      </c>
      <c r="F89" s="105">
        <v>683410</v>
      </c>
      <c r="G89" s="106">
        <v>369900</v>
      </c>
      <c r="H89" s="104" t="s">
        <v>62</v>
      </c>
      <c r="I89" s="104" t="s">
        <v>85</v>
      </c>
      <c r="J89" s="107">
        <v>45471</v>
      </c>
    </row>
    <row r="90" spans="1:10" ht="14.4">
      <c r="A90" s="104" t="s">
        <v>63</v>
      </c>
      <c r="B90" s="104" t="s">
        <v>173</v>
      </c>
      <c r="C90" s="104" t="s">
        <v>78</v>
      </c>
      <c r="D90" s="104" t="s">
        <v>105</v>
      </c>
      <c r="E90" s="104" t="s">
        <v>69</v>
      </c>
      <c r="F90" s="105">
        <v>682723</v>
      </c>
      <c r="G90" s="106">
        <v>30000</v>
      </c>
      <c r="H90" s="104" t="s">
        <v>62</v>
      </c>
      <c r="I90" s="104" t="s">
        <v>85</v>
      </c>
      <c r="J90" s="107">
        <v>45453</v>
      </c>
    </row>
    <row r="91" spans="1:10" ht="14.4">
      <c r="A91" s="104" t="s">
        <v>63</v>
      </c>
      <c r="B91" s="104" t="s">
        <v>173</v>
      </c>
      <c r="C91" s="104" t="s">
        <v>90</v>
      </c>
      <c r="D91" s="104" t="s">
        <v>91</v>
      </c>
      <c r="E91" s="104" t="s">
        <v>59</v>
      </c>
      <c r="F91" s="105">
        <v>683287</v>
      </c>
      <c r="G91" s="106">
        <v>265000</v>
      </c>
      <c r="H91" s="104" t="s">
        <v>62</v>
      </c>
      <c r="I91" s="104" t="s">
        <v>85</v>
      </c>
      <c r="J91" s="107">
        <v>45469</v>
      </c>
    </row>
    <row r="92" spans="1:10" ht="14.4">
      <c r="A92" s="104" t="s">
        <v>63</v>
      </c>
      <c r="B92" s="104" t="s">
        <v>173</v>
      </c>
      <c r="C92" s="104" t="s">
        <v>70</v>
      </c>
      <c r="D92" s="104" t="s">
        <v>71</v>
      </c>
      <c r="E92" s="104" t="s">
        <v>59</v>
      </c>
      <c r="F92" s="105">
        <v>683284</v>
      </c>
      <c r="G92" s="106">
        <v>185000</v>
      </c>
      <c r="H92" s="104" t="s">
        <v>62</v>
      </c>
      <c r="I92" s="104" t="s">
        <v>85</v>
      </c>
      <c r="J92" s="107">
        <v>45469</v>
      </c>
    </row>
    <row r="93" spans="1:10" ht="14.4">
      <c r="A93" s="104" t="s">
        <v>63</v>
      </c>
      <c r="B93" s="104" t="s">
        <v>173</v>
      </c>
      <c r="C93" s="104" t="s">
        <v>64</v>
      </c>
      <c r="D93" s="104" t="s">
        <v>65</v>
      </c>
      <c r="E93" s="104" t="s">
        <v>59</v>
      </c>
      <c r="F93" s="105">
        <v>683270</v>
      </c>
      <c r="G93" s="106">
        <v>459500</v>
      </c>
      <c r="H93" s="104" t="s">
        <v>85</v>
      </c>
      <c r="I93" s="104" t="s">
        <v>85</v>
      </c>
      <c r="J93" s="107">
        <v>45469</v>
      </c>
    </row>
    <row r="94" spans="1:10" ht="14.4">
      <c r="A94" s="104" t="s">
        <v>63</v>
      </c>
      <c r="B94" s="104" t="s">
        <v>173</v>
      </c>
      <c r="C94" s="104" t="s">
        <v>70</v>
      </c>
      <c r="D94" s="104" t="s">
        <v>71</v>
      </c>
      <c r="E94" s="104" t="s">
        <v>69</v>
      </c>
      <c r="F94" s="105">
        <v>682836</v>
      </c>
      <c r="G94" s="106">
        <v>10000</v>
      </c>
      <c r="H94" s="104" t="s">
        <v>62</v>
      </c>
      <c r="I94" s="104" t="s">
        <v>85</v>
      </c>
      <c r="J94" s="107">
        <v>45455</v>
      </c>
    </row>
    <row r="95" spans="1:10" ht="14.4">
      <c r="A95" s="104" t="s">
        <v>63</v>
      </c>
      <c r="B95" s="104" t="s">
        <v>173</v>
      </c>
      <c r="C95" s="104" t="s">
        <v>90</v>
      </c>
      <c r="D95" s="104" t="s">
        <v>91</v>
      </c>
      <c r="E95" s="104" t="s">
        <v>66</v>
      </c>
      <c r="F95" s="105">
        <v>682581</v>
      </c>
      <c r="G95" s="106">
        <v>334900</v>
      </c>
      <c r="H95" s="104" t="s">
        <v>62</v>
      </c>
      <c r="I95" s="104" t="s">
        <v>85</v>
      </c>
      <c r="J95" s="107">
        <v>45449</v>
      </c>
    </row>
    <row r="96" spans="1:10" ht="14.4">
      <c r="A96" s="104" t="s">
        <v>63</v>
      </c>
      <c r="B96" s="104" t="s">
        <v>173</v>
      </c>
      <c r="C96" s="104" t="s">
        <v>90</v>
      </c>
      <c r="D96" s="104" t="s">
        <v>91</v>
      </c>
      <c r="E96" s="104" t="s">
        <v>66</v>
      </c>
      <c r="F96" s="105">
        <v>682699</v>
      </c>
      <c r="G96" s="106">
        <v>345000</v>
      </c>
      <c r="H96" s="104" t="s">
        <v>62</v>
      </c>
      <c r="I96" s="104" t="s">
        <v>85</v>
      </c>
      <c r="J96" s="107">
        <v>45450</v>
      </c>
    </row>
    <row r="97" spans="1:10" ht="14.4">
      <c r="A97" s="104" t="s">
        <v>63</v>
      </c>
      <c r="B97" s="104" t="s">
        <v>173</v>
      </c>
      <c r="C97" s="104" t="s">
        <v>67</v>
      </c>
      <c r="D97" s="104" t="s">
        <v>81</v>
      </c>
      <c r="E97" s="104" t="s">
        <v>59</v>
      </c>
      <c r="F97" s="105">
        <v>683265</v>
      </c>
      <c r="G97" s="106">
        <v>785000</v>
      </c>
      <c r="H97" s="104" t="s">
        <v>62</v>
      </c>
      <c r="I97" s="104" t="s">
        <v>85</v>
      </c>
      <c r="J97" s="107">
        <v>45469</v>
      </c>
    </row>
    <row r="98" spans="1:10" ht="14.4">
      <c r="A98" s="104" t="s">
        <v>63</v>
      </c>
      <c r="B98" s="104" t="s">
        <v>173</v>
      </c>
      <c r="C98" s="104" t="s">
        <v>90</v>
      </c>
      <c r="D98" s="104" t="s">
        <v>98</v>
      </c>
      <c r="E98" s="104" t="s">
        <v>59</v>
      </c>
      <c r="F98" s="105">
        <v>682671</v>
      </c>
      <c r="G98" s="106">
        <v>407000</v>
      </c>
      <c r="H98" s="104" t="s">
        <v>85</v>
      </c>
      <c r="I98" s="104" t="s">
        <v>85</v>
      </c>
      <c r="J98" s="107">
        <v>45450</v>
      </c>
    </row>
    <row r="99" spans="1:10" ht="14.4">
      <c r="A99" s="104" t="s">
        <v>63</v>
      </c>
      <c r="B99" s="104" t="s">
        <v>173</v>
      </c>
      <c r="C99" s="104" t="s">
        <v>90</v>
      </c>
      <c r="D99" s="104" t="s">
        <v>91</v>
      </c>
      <c r="E99" s="104" t="s">
        <v>59</v>
      </c>
      <c r="F99" s="105">
        <v>682727</v>
      </c>
      <c r="G99" s="106">
        <v>200000</v>
      </c>
      <c r="H99" s="104" t="s">
        <v>62</v>
      </c>
      <c r="I99" s="104" t="s">
        <v>85</v>
      </c>
      <c r="J99" s="107">
        <v>45453</v>
      </c>
    </row>
    <row r="100" spans="1:10" ht="14.4">
      <c r="A100" s="104" t="s">
        <v>63</v>
      </c>
      <c r="B100" s="104" t="s">
        <v>173</v>
      </c>
      <c r="C100" s="104" t="s">
        <v>90</v>
      </c>
      <c r="D100" s="104" t="s">
        <v>91</v>
      </c>
      <c r="E100" s="104" t="s">
        <v>66</v>
      </c>
      <c r="F100" s="105">
        <v>682729</v>
      </c>
      <c r="G100" s="106">
        <v>262000</v>
      </c>
      <c r="H100" s="104" t="s">
        <v>62</v>
      </c>
      <c r="I100" s="104" t="s">
        <v>85</v>
      </c>
      <c r="J100" s="107">
        <v>45453</v>
      </c>
    </row>
    <row r="101" spans="1:10" ht="14.4">
      <c r="A101" s="104" t="s">
        <v>63</v>
      </c>
      <c r="B101" s="104" t="s">
        <v>173</v>
      </c>
      <c r="C101" s="104" t="s">
        <v>90</v>
      </c>
      <c r="D101" s="104" t="s">
        <v>106</v>
      </c>
      <c r="E101" s="104" t="s">
        <v>59</v>
      </c>
      <c r="F101" s="105">
        <v>682733</v>
      </c>
      <c r="G101" s="106">
        <v>655000</v>
      </c>
      <c r="H101" s="104" t="s">
        <v>62</v>
      </c>
      <c r="I101" s="104" t="s">
        <v>85</v>
      </c>
      <c r="J101" s="107">
        <v>45453</v>
      </c>
    </row>
    <row r="102" spans="1:10" ht="14.4">
      <c r="A102" s="104" t="s">
        <v>63</v>
      </c>
      <c r="B102" s="104" t="s">
        <v>173</v>
      </c>
      <c r="C102" s="104" t="s">
        <v>78</v>
      </c>
      <c r="D102" s="104" t="s">
        <v>79</v>
      </c>
      <c r="E102" s="104" t="s">
        <v>59</v>
      </c>
      <c r="F102" s="105">
        <v>682736</v>
      </c>
      <c r="G102" s="106">
        <v>406000</v>
      </c>
      <c r="H102" s="104" t="s">
        <v>62</v>
      </c>
      <c r="I102" s="104" t="s">
        <v>85</v>
      </c>
      <c r="J102" s="107">
        <v>45453</v>
      </c>
    </row>
    <row r="103" spans="1:10" ht="14.4">
      <c r="A103" s="104" t="s">
        <v>63</v>
      </c>
      <c r="B103" s="104" t="s">
        <v>173</v>
      </c>
      <c r="C103" s="104" t="s">
        <v>88</v>
      </c>
      <c r="D103" s="104" t="s">
        <v>112</v>
      </c>
      <c r="E103" s="104" t="s">
        <v>59</v>
      </c>
      <c r="F103" s="105">
        <v>683228</v>
      </c>
      <c r="G103" s="106">
        <v>395000</v>
      </c>
      <c r="H103" s="104" t="s">
        <v>62</v>
      </c>
      <c r="I103" s="104" t="s">
        <v>85</v>
      </c>
      <c r="J103" s="107">
        <v>45468</v>
      </c>
    </row>
    <row r="104" spans="1:10" ht="14.4">
      <c r="A104" s="104" t="s">
        <v>63</v>
      </c>
      <c r="B104" s="104" t="s">
        <v>173</v>
      </c>
      <c r="C104" s="104" t="s">
        <v>67</v>
      </c>
      <c r="D104" s="104" t="s">
        <v>92</v>
      </c>
      <c r="E104" s="104" t="s">
        <v>69</v>
      </c>
      <c r="F104" s="105">
        <v>682591</v>
      </c>
      <c r="G104" s="106">
        <v>101500</v>
      </c>
      <c r="H104" s="104" t="s">
        <v>62</v>
      </c>
      <c r="I104" s="104" t="s">
        <v>85</v>
      </c>
      <c r="J104" s="107">
        <v>45450</v>
      </c>
    </row>
    <row r="105" spans="1:10" ht="14.4">
      <c r="A105" s="104" t="s">
        <v>63</v>
      </c>
      <c r="B105" s="104" t="s">
        <v>173</v>
      </c>
      <c r="C105" s="104" t="s">
        <v>64</v>
      </c>
      <c r="D105" s="104" t="s">
        <v>65</v>
      </c>
      <c r="E105" s="104" t="s">
        <v>59</v>
      </c>
      <c r="F105" s="105">
        <v>682600</v>
      </c>
      <c r="G105" s="106">
        <v>410000</v>
      </c>
      <c r="H105" s="104" t="s">
        <v>62</v>
      </c>
      <c r="I105" s="104" t="s">
        <v>85</v>
      </c>
      <c r="J105" s="107">
        <v>45450</v>
      </c>
    </row>
    <row r="106" spans="1:10" ht="14.4">
      <c r="A106" s="104" t="s">
        <v>63</v>
      </c>
      <c r="B106" s="104" t="s">
        <v>173</v>
      </c>
      <c r="C106" s="104" t="s">
        <v>70</v>
      </c>
      <c r="D106" s="104" t="s">
        <v>71</v>
      </c>
      <c r="E106" s="104" t="s">
        <v>69</v>
      </c>
      <c r="F106" s="105">
        <v>683226</v>
      </c>
      <c r="G106" s="106">
        <v>29000</v>
      </c>
      <c r="H106" s="104" t="s">
        <v>62</v>
      </c>
      <c r="I106" s="104" t="s">
        <v>85</v>
      </c>
      <c r="J106" s="107">
        <v>45468</v>
      </c>
    </row>
    <row r="107" spans="1:10" ht="14.4">
      <c r="A107" s="104" t="s">
        <v>63</v>
      </c>
      <c r="B107" s="104" t="s">
        <v>173</v>
      </c>
      <c r="C107" s="104" t="s">
        <v>90</v>
      </c>
      <c r="D107" s="104" t="s">
        <v>98</v>
      </c>
      <c r="E107" s="104" t="s">
        <v>59</v>
      </c>
      <c r="F107" s="105">
        <v>682668</v>
      </c>
      <c r="G107" s="106">
        <v>413000</v>
      </c>
      <c r="H107" s="104" t="s">
        <v>85</v>
      </c>
      <c r="I107" s="104" t="s">
        <v>85</v>
      </c>
      <c r="J107" s="107">
        <v>45450</v>
      </c>
    </row>
    <row r="108" spans="1:10" ht="14.4">
      <c r="A108" s="104" t="s">
        <v>72</v>
      </c>
      <c r="B108" s="104" t="s">
        <v>174</v>
      </c>
      <c r="C108" s="104" t="s">
        <v>107</v>
      </c>
      <c r="D108" s="104" t="s">
        <v>108</v>
      </c>
      <c r="E108" s="104" t="s">
        <v>59</v>
      </c>
      <c r="F108" s="105">
        <v>683392</v>
      </c>
      <c r="G108" s="106">
        <v>326000</v>
      </c>
      <c r="H108" s="104" t="s">
        <v>62</v>
      </c>
      <c r="I108" s="104" t="s">
        <v>85</v>
      </c>
      <c r="J108" s="107">
        <v>45471</v>
      </c>
    </row>
    <row r="109" spans="1:10" ht="14.4">
      <c r="A109" s="104" t="s">
        <v>72</v>
      </c>
      <c r="B109" s="104" t="s">
        <v>174</v>
      </c>
      <c r="C109" s="104" t="s">
        <v>64</v>
      </c>
      <c r="D109" s="104" t="s">
        <v>77</v>
      </c>
      <c r="E109" s="104" t="s">
        <v>59</v>
      </c>
      <c r="F109" s="105">
        <v>683275</v>
      </c>
      <c r="G109" s="106">
        <v>390000</v>
      </c>
      <c r="H109" s="104" t="s">
        <v>62</v>
      </c>
      <c r="I109" s="104" t="s">
        <v>85</v>
      </c>
      <c r="J109" s="107">
        <v>45469</v>
      </c>
    </row>
    <row r="110" spans="1:10" ht="14.4">
      <c r="A110" s="104" t="s">
        <v>72</v>
      </c>
      <c r="B110" s="104" t="s">
        <v>174</v>
      </c>
      <c r="C110" s="104" t="s">
        <v>67</v>
      </c>
      <c r="D110" s="104" t="s">
        <v>73</v>
      </c>
      <c r="E110" s="104" t="s">
        <v>59</v>
      </c>
      <c r="F110" s="105">
        <v>682958</v>
      </c>
      <c r="G110" s="106">
        <v>889500</v>
      </c>
      <c r="H110" s="104" t="s">
        <v>62</v>
      </c>
      <c r="I110" s="104" t="s">
        <v>85</v>
      </c>
      <c r="J110" s="107">
        <v>45457</v>
      </c>
    </row>
    <row r="111" spans="1:10" ht="14.4">
      <c r="A111" s="104" t="s">
        <v>72</v>
      </c>
      <c r="B111" s="104" t="s">
        <v>174</v>
      </c>
      <c r="C111" s="104" t="s">
        <v>90</v>
      </c>
      <c r="D111" s="104" t="s">
        <v>113</v>
      </c>
      <c r="E111" s="104" t="s">
        <v>59</v>
      </c>
      <c r="F111" s="105">
        <v>682928</v>
      </c>
      <c r="G111" s="106">
        <v>385000</v>
      </c>
      <c r="H111" s="104" t="s">
        <v>62</v>
      </c>
      <c r="I111" s="104" t="s">
        <v>85</v>
      </c>
      <c r="J111" s="107">
        <v>45456</v>
      </c>
    </row>
    <row r="112" spans="1:10" ht="14.4">
      <c r="A112" s="104" t="s">
        <v>72</v>
      </c>
      <c r="B112" s="104" t="s">
        <v>174</v>
      </c>
      <c r="C112" s="104" t="s">
        <v>67</v>
      </c>
      <c r="D112" s="104" t="s">
        <v>73</v>
      </c>
      <c r="E112" s="104" t="s">
        <v>59</v>
      </c>
      <c r="F112" s="105">
        <v>682816</v>
      </c>
      <c r="G112" s="106">
        <v>396000</v>
      </c>
      <c r="H112" s="104" t="s">
        <v>62</v>
      </c>
      <c r="I112" s="104" t="s">
        <v>85</v>
      </c>
      <c r="J112" s="107">
        <v>45455</v>
      </c>
    </row>
    <row r="113" spans="1:10" ht="14.4">
      <c r="A113" s="104" t="s">
        <v>72</v>
      </c>
      <c r="B113" s="104" t="s">
        <v>174</v>
      </c>
      <c r="C113" s="104" t="s">
        <v>67</v>
      </c>
      <c r="D113" s="104" t="s">
        <v>73</v>
      </c>
      <c r="E113" s="104" t="s">
        <v>59</v>
      </c>
      <c r="F113" s="105">
        <v>682519</v>
      </c>
      <c r="G113" s="106">
        <v>715000</v>
      </c>
      <c r="H113" s="104" t="s">
        <v>62</v>
      </c>
      <c r="I113" s="104" t="s">
        <v>85</v>
      </c>
      <c r="J113" s="107">
        <v>45448</v>
      </c>
    </row>
    <row r="114" spans="1:10" ht="14.4">
      <c r="A114" s="104" t="s">
        <v>72</v>
      </c>
      <c r="B114" s="104" t="s">
        <v>174</v>
      </c>
      <c r="C114" s="104" t="s">
        <v>74</v>
      </c>
      <c r="D114" s="104" t="s">
        <v>80</v>
      </c>
      <c r="E114" s="104" t="s">
        <v>59</v>
      </c>
      <c r="F114" s="105">
        <v>682544</v>
      </c>
      <c r="G114" s="106">
        <v>449000</v>
      </c>
      <c r="H114" s="104" t="s">
        <v>62</v>
      </c>
      <c r="I114" s="104" t="s">
        <v>85</v>
      </c>
      <c r="J114" s="107">
        <v>45448</v>
      </c>
    </row>
    <row r="115" spans="1:10" ht="14.4">
      <c r="A115" s="104" t="s">
        <v>72</v>
      </c>
      <c r="B115" s="104" t="s">
        <v>174</v>
      </c>
      <c r="C115" s="104" t="s">
        <v>74</v>
      </c>
      <c r="D115" s="104" t="s">
        <v>80</v>
      </c>
      <c r="E115" s="104" t="s">
        <v>66</v>
      </c>
      <c r="F115" s="105">
        <v>682515</v>
      </c>
      <c r="G115" s="106">
        <v>330000</v>
      </c>
      <c r="H115" s="104" t="s">
        <v>62</v>
      </c>
      <c r="I115" s="104" t="s">
        <v>85</v>
      </c>
      <c r="J115" s="107">
        <v>45448</v>
      </c>
    </row>
    <row r="116" spans="1:10" ht="14.4">
      <c r="A116" s="104" t="s">
        <v>72</v>
      </c>
      <c r="B116" s="104" t="s">
        <v>174</v>
      </c>
      <c r="C116" s="104" t="s">
        <v>88</v>
      </c>
      <c r="D116" s="104" t="s">
        <v>89</v>
      </c>
      <c r="E116" s="104" t="s">
        <v>59</v>
      </c>
      <c r="F116" s="105">
        <v>682576</v>
      </c>
      <c r="G116" s="106">
        <v>415000</v>
      </c>
      <c r="H116" s="104" t="s">
        <v>62</v>
      </c>
      <c r="I116" s="104" t="s">
        <v>85</v>
      </c>
      <c r="J116" s="107">
        <v>45449</v>
      </c>
    </row>
    <row r="117" spans="1:10" ht="14.4">
      <c r="A117" s="104" t="s">
        <v>72</v>
      </c>
      <c r="B117" s="104" t="s">
        <v>174</v>
      </c>
      <c r="C117" s="104" t="s">
        <v>107</v>
      </c>
      <c r="D117" s="104" t="s">
        <v>108</v>
      </c>
      <c r="E117" s="104" t="s">
        <v>59</v>
      </c>
      <c r="F117" s="105">
        <v>683193</v>
      </c>
      <c r="G117" s="106">
        <v>425000</v>
      </c>
      <c r="H117" s="104" t="s">
        <v>62</v>
      </c>
      <c r="I117" s="104" t="s">
        <v>85</v>
      </c>
      <c r="J117" s="107">
        <v>45467</v>
      </c>
    </row>
    <row r="118" spans="1:10" ht="14.4">
      <c r="A118" s="104" t="s">
        <v>72</v>
      </c>
      <c r="B118" s="104" t="s">
        <v>174</v>
      </c>
      <c r="C118" s="104" t="s">
        <v>88</v>
      </c>
      <c r="D118" s="104" t="s">
        <v>89</v>
      </c>
      <c r="E118" s="104" t="s">
        <v>59</v>
      </c>
      <c r="F118" s="105">
        <v>683123</v>
      </c>
      <c r="G118" s="106">
        <v>266110</v>
      </c>
      <c r="H118" s="104" t="s">
        <v>62</v>
      </c>
      <c r="I118" s="104" t="s">
        <v>85</v>
      </c>
      <c r="J118" s="107">
        <v>45464</v>
      </c>
    </row>
    <row r="119" spans="1:10" ht="14.4">
      <c r="A119" s="104" t="s">
        <v>72</v>
      </c>
      <c r="B119" s="104" t="s">
        <v>174</v>
      </c>
      <c r="C119" s="104" t="s">
        <v>107</v>
      </c>
      <c r="D119" s="104" t="s">
        <v>108</v>
      </c>
      <c r="E119" s="104" t="s">
        <v>69</v>
      </c>
      <c r="F119" s="105">
        <v>682774</v>
      </c>
      <c r="G119" s="106">
        <v>194085</v>
      </c>
      <c r="H119" s="104" t="s">
        <v>62</v>
      </c>
      <c r="I119" s="104" t="s">
        <v>85</v>
      </c>
      <c r="J119" s="107">
        <v>45454</v>
      </c>
    </row>
    <row r="120" spans="1:10" ht="14.4">
      <c r="A120" s="104" t="s">
        <v>72</v>
      </c>
      <c r="B120" s="104" t="s">
        <v>174</v>
      </c>
      <c r="C120" s="104" t="s">
        <v>67</v>
      </c>
      <c r="D120" s="104" t="s">
        <v>73</v>
      </c>
      <c r="E120" s="104" t="s">
        <v>59</v>
      </c>
      <c r="F120" s="105">
        <v>683356</v>
      </c>
      <c r="G120" s="106">
        <v>365000</v>
      </c>
      <c r="H120" s="104" t="s">
        <v>62</v>
      </c>
      <c r="I120" s="104" t="s">
        <v>85</v>
      </c>
      <c r="J120" s="107">
        <v>45471</v>
      </c>
    </row>
    <row r="121" spans="1:10" ht="14.4">
      <c r="A121" s="104" t="s">
        <v>72</v>
      </c>
      <c r="B121" s="104" t="s">
        <v>174</v>
      </c>
      <c r="C121" s="104" t="s">
        <v>64</v>
      </c>
      <c r="D121" s="104" t="s">
        <v>77</v>
      </c>
      <c r="E121" s="104" t="s">
        <v>66</v>
      </c>
      <c r="F121" s="105">
        <v>682485</v>
      </c>
      <c r="G121" s="106">
        <v>405000</v>
      </c>
      <c r="H121" s="104" t="s">
        <v>62</v>
      </c>
      <c r="I121" s="104" t="s">
        <v>85</v>
      </c>
      <c r="J121" s="107">
        <v>45447</v>
      </c>
    </row>
    <row r="122" spans="1:10" ht="14.4">
      <c r="A122" s="104" t="s">
        <v>72</v>
      </c>
      <c r="B122" s="104" t="s">
        <v>174</v>
      </c>
      <c r="C122" s="104" t="s">
        <v>67</v>
      </c>
      <c r="D122" s="104" t="s">
        <v>73</v>
      </c>
      <c r="E122" s="104" t="s">
        <v>109</v>
      </c>
      <c r="F122" s="105">
        <v>682781</v>
      </c>
      <c r="G122" s="106">
        <v>310000</v>
      </c>
      <c r="H122" s="104" t="s">
        <v>62</v>
      </c>
      <c r="I122" s="104" t="s">
        <v>85</v>
      </c>
      <c r="J122" s="107">
        <v>45454</v>
      </c>
    </row>
    <row r="123" spans="1:10" ht="14.4">
      <c r="A123" s="104" t="s">
        <v>72</v>
      </c>
      <c r="B123" s="104" t="s">
        <v>174</v>
      </c>
      <c r="C123" s="104" t="s">
        <v>74</v>
      </c>
      <c r="D123" s="104" t="s">
        <v>80</v>
      </c>
      <c r="E123" s="104" t="s">
        <v>59</v>
      </c>
      <c r="F123" s="105">
        <v>682587</v>
      </c>
      <c r="G123" s="106">
        <v>385000</v>
      </c>
      <c r="H123" s="104" t="s">
        <v>62</v>
      </c>
      <c r="I123" s="104" t="s">
        <v>85</v>
      </c>
      <c r="J123" s="107">
        <v>45450</v>
      </c>
    </row>
    <row r="124" spans="1:10" ht="14.4">
      <c r="A124" s="104" t="s">
        <v>72</v>
      </c>
      <c r="B124" s="104" t="s">
        <v>174</v>
      </c>
      <c r="C124" s="104" t="s">
        <v>67</v>
      </c>
      <c r="D124" s="104" t="s">
        <v>73</v>
      </c>
      <c r="E124" s="104" t="s">
        <v>69</v>
      </c>
      <c r="F124" s="105">
        <v>682462</v>
      </c>
      <c r="G124" s="106">
        <v>22000</v>
      </c>
      <c r="H124" s="104" t="s">
        <v>62</v>
      </c>
      <c r="I124" s="104" t="s">
        <v>85</v>
      </c>
      <c r="J124" s="107">
        <v>45447</v>
      </c>
    </row>
    <row r="125" spans="1:10" ht="14.4">
      <c r="A125" s="104" t="s">
        <v>72</v>
      </c>
      <c r="B125" s="104" t="s">
        <v>174</v>
      </c>
      <c r="C125" s="104" t="s">
        <v>64</v>
      </c>
      <c r="D125" s="104" t="s">
        <v>77</v>
      </c>
      <c r="E125" s="104" t="s">
        <v>69</v>
      </c>
      <c r="F125" s="105">
        <v>682985</v>
      </c>
      <c r="G125" s="106">
        <v>30000</v>
      </c>
      <c r="H125" s="104" t="s">
        <v>62</v>
      </c>
      <c r="I125" s="104" t="s">
        <v>85</v>
      </c>
      <c r="J125" s="107">
        <v>45457</v>
      </c>
    </row>
    <row r="126" spans="1:10" ht="14.4">
      <c r="A126" s="104" t="s">
        <v>72</v>
      </c>
      <c r="B126" s="104" t="s">
        <v>174</v>
      </c>
      <c r="C126" s="104" t="s">
        <v>67</v>
      </c>
      <c r="D126" s="104" t="s">
        <v>73</v>
      </c>
      <c r="E126" s="104" t="s">
        <v>59</v>
      </c>
      <c r="F126" s="105">
        <v>682465</v>
      </c>
      <c r="G126" s="106">
        <v>305000</v>
      </c>
      <c r="H126" s="104" t="s">
        <v>62</v>
      </c>
      <c r="I126" s="104" t="s">
        <v>85</v>
      </c>
      <c r="J126" s="107">
        <v>45447</v>
      </c>
    </row>
    <row r="127" spans="1:10" ht="14.4">
      <c r="A127" s="104" t="s">
        <v>72</v>
      </c>
      <c r="B127" s="104" t="s">
        <v>174</v>
      </c>
      <c r="C127" s="104" t="s">
        <v>64</v>
      </c>
      <c r="D127" s="104" t="s">
        <v>77</v>
      </c>
      <c r="E127" s="104" t="s">
        <v>69</v>
      </c>
      <c r="F127" s="105">
        <v>682977</v>
      </c>
      <c r="G127" s="106">
        <v>38000</v>
      </c>
      <c r="H127" s="104" t="s">
        <v>62</v>
      </c>
      <c r="I127" s="104" t="s">
        <v>85</v>
      </c>
      <c r="J127" s="107">
        <v>45457</v>
      </c>
    </row>
    <row r="128" spans="1:10" ht="14.4">
      <c r="A128" s="104" t="s">
        <v>72</v>
      </c>
      <c r="B128" s="104" t="s">
        <v>174</v>
      </c>
      <c r="C128" s="104" t="s">
        <v>67</v>
      </c>
      <c r="D128" s="104" t="s">
        <v>73</v>
      </c>
      <c r="E128" s="104" t="s">
        <v>59</v>
      </c>
      <c r="F128" s="105">
        <v>682466</v>
      </c>
      <c r="G128" s="106">
        <v>470000</v>
      </c>
      <c r="H128" s="104" t="s">
        <v>62</v>
      </c>
      <c r="I128" s="104" t="s">
        <v>85</v>
      </c>
      <c r="J128" s="107">
        <v>45447</v>
      </c>
    </row>
    <row r="129" spans="1:10" ht="14.4">
      <c r="A129" s="104" t="s">
        <v>93</v>
      </c>
      <c r="B129" s="104" t="s">
        <v>175</v>
      </c>
      <c r="C129" s="104" t="s">
        <v>74</v>
      </c>
      <c r="D129" s="104" t="s">
        <v>94</v>
      </c>
      <c r="E129" s="104" t="s">
        <v>59</v>
      </c>
      <c r="F129" s="105">
        <v>682602</v>
      </c>
      <c r="G129" s="106">
        <v>345000</v>
      </c>
      <c r="H129" s="104" t="s">
        <v>62</v>
      </c>
      <c r="I129" s="104" t="s">
        <v>85</v>
      </c>
      <c r="J129" s="107">
        <v>45450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3" t="s">
        <v>0</v>
      </c>
      <c r="B1" s="83" t="s">
        <v>35</v>
      </c>
      <c r="C1" s="83" t="s">
        <v>1</v>
      </c>
      <c r="D1" s="83" t="s">
        <v>34</v>
      </c>
      <c r="E1" s="83" t="s">
        <v>32</v>
      </c>
      <c r="F1" s="83" t="s">
        <v>36</v>
      </c>
      <c r="G1" s="83" t="s">
        <v>33</v>
      </c>
      <c r="H1" s="83" t="s">
        <v>39</v>
      </c>
      <c r="L1">
        <v>20</v>
      </c>
    </row>
    <row r="2" spans="1:12" ht="14.4">
      <c r="A2" s="108" t="s">
        <v>110</v>
      </c>
      <c r="B2" s="108" t="s">
        <v>169</v>
      </c>
      <c r="C2" s="108" t="s">
        <v>109</v>
      </c>
      <c r="D2" s="108" t="s">
        <v>151</v>
      </c>
      <c r="E2" s="109">
        <v>683097</v>
      </c>
      <c r="F2" s="110">
        <v>950000</v>
      </c>
      <c r="G2" s="111">
        <v>45463</v>
      </c>
      <c r="H2" s="108" t="s">
        <v>152</v>
      </c>
    </row>
    <row r="3" spans="1:12" ht="14.4">
      <c r="A3" s="108" t="s">
        <v>110</v>
      </c>
      <c r="B3" s="108" t="s">
        <v>169</v>
      </c>
      <c r="C3" s="108" t="s">
        <v>133</v>
      </c>
      <c r="D3" s="108" t="s">
        <v>132</v>
      </c>
      <c r="E3" s="109">
        <v>682580</v>
      </c>
      <c r="F3" s="110">
        <v>392500</v>
      </c>
      <c r="G3" s="111">
        <v>45449</v>
      </c>
      <c r="H3" s="108" t="s">
        <v>134</v>
      </c>
    </row>
    <row r="4" spans="1:12" ht="14.4">
      <c r="A4" s="108" t="s">
        <v>58</v>
      </c>
      <c r="B4" s="108" t="s">
        <v>171</v>
      </c>
      <c r="C4" s="108" t="s">
        <v>130</v>
      </c>
      <c r="D4" s="108" t="s">
        <v>165</v>
      </c>
      <c r="E4" s="109">
        <v>683350</v>
      </c>
      <c r="F4" s="110">
        <v>552000</v>
      </c>
      <c r="G4" s="111">
        <v>45471</v>
      </c>
      <c r="H4" s="108" t="s">
        <v>166</v>
      </c>
    </row>
    <row r="5" spans="1:12" ht="14.4">
      <c r="A5" s="108" t="s">
        <v>58</v>
      </c>
      <c r="B5" s="108" t="s">
        <v>171</v>
      </c>
      <c r="C5" s="108" t="s">
        <v>130</v>
      </c>
      <c r="D5" s="108" t="s">
        <v>163</v>
      </c>
      <c r="E5" s="109">
        <v>683264</v>
      </c>
      <c r="F5" s="110">
        <v>50000</v>
      </c>
      <c r="G5" s="111">
        <v>45469</v>
      </c>
      <c r="H5" s="108" t="s">
        <v>164</v>
      </c>
    </row>
    <row r="6" spans="1:12" ht="14.4">
      <c r="A6" s="108" t="s">
        <v>63</v>
      </c>
      <c r="B6" s="108" t="s">
        <v>173</v>
      </c>
      <c r="C6" s="108" t="s">
        <v>130</v>
      </c>
      <c r="D6" s="108" t="s">
        <v>129</v>
      </c>
      <c r="E6" s="109">
        <v>682562</v>
      </c>
      <c r="F6" s="110">
        <v>113000</v>
      </c>
      <c r="G6" s="111">
        <v>45449</v>
      </c>
      <c r="H6" s="108" t="s">
        <v>131</v>
      </c>
    </row>
    <row r="7" spans="1:12" ht="14.4">
      <c r="A7" s="108" t="s">
        <v>63</v>
      </c>
      <c r="B7" s="108" t="s">
        <v>173</v>
      </c>
      <c r="C7" s="108" t="s">
        <v>130</v>
      </c>
      <c r="D7" s="108" t="s">
        <v>142</v>
      </c>
      <c r="E7" s="109">
        <v>682966</v>
      </c>
      <c r="F7" s="110">
        <v>87000</v>
      </c>
      <c r="G7" s="111">
        <v>45457</v>
      </c>
      <c r="H7" s="108" t="s">
        <v>143</v>
      </c>
    </row>
    <row r="8" spans="1:12" ht="14.4">
      <c r="A8" s="108" t="s">
        <v>63</v>
      </c>
      <c r="B8" s="108" t="s">
        <v>173</v>
      </c>
      <c r="C8" s="108" t="s">
        <v>145</v>
      </c>
      <c r="D8" s="108" t="s">
        <v>144</v>
      </c>
      <c r="E8" s="109">
        <v>683015</v>
      </c>
      <c r="F8" s="110">
        <v>384302</v>
      </c>
      <c r="G8" s="111">
        <v>45460</v>
      </c>
      <c r="H8" s="108" t="s">
        <v>146</v>
      </c>
    </row>
    <row r="9" spans="1:12" ht="14.4">
      <c r="A9" s="108" t="s">
        <v>63</v>
      </c>
      <c r="B9" s="108" t="s">
        <v>173</v>
      </c>
      <c r="C9" s="108" t="s">
        <v>130</v>
      </c>
      <c r="D9" s="108" t="s">
        <v>153</v>
      </c>
      <c r="E9" s="109">
        <v>683105</v>
      </c>
      <c r="F9" s="110">
        <v>165000</v>
      </c>
      <c r="G9" s="111">
        <v>45463</v>
      </c>
      <c r="H9" s="108" t="s">
        <v>136</v>
      </c>
    </row>
    <row r="10" spans="1:12" ht="14.4">
      <c r="A10" s="108" t="s">
        <v>63</v>
      </c>
      <c r="B10" s="108" t="s">
        <v>173</v>
      </c>
      <c r="C10" s="108" t="s">
        <v>138</v>
      </c>
      <c r="D10" s="108" t="s">
        <v>154</v>
      </c>
      <c r="E10" s="109">
        <v>683110</v>
      </c>
      <c r="F10" s="110">
        <v>250000</v>
      </c>
      <c r="G10" s="111">
        <v>45463</v>
      </c>
      <c r="H10" s="108" t="s">
        <v>155</v>
      </c>
    </row>
    <row r="11" spans="1:12" ht="14.4">
      <c r="A11" s="108" t="s">
        <v>63</v>
      </c>
      <c r="B11" s="108" t="s">
        <v>173</v>
      </c>
      <c r="C11" s="108" t="s">
        <v>130</v>
      </c>
      <c r="D11" s="108" t="s">
        <v>157</v>
      </c>
      <c r="E11" s="109">
        <v>683137</v>
      </c>
      <c r="F11" s="110">
        <v>144512.19</v>
      </c>
      <c r="G11" s="111">
        <v>45464</v>
      </c>
      <c r="H11" s="108" t="s">
        <v>158</v>
      </c>
    </row>
    <row r="12" spans="1:12" ht="28.8">
      <c r="A12" s="108" t="s">
        <v>63</v>
      </c>
      <c r="B12" s="108" t="s">
        <v>173</v>
      </c>
      <c r="C12" s="108" t="s">
        <v>130</v>
      </c>
      <c r="D12" s="108" t="s">
        <v>161</v>
      </c>
      <c r="E12" s="109">
        <v>683174</v>
      </c>
      <c r="F12" s="110">
        <v>168000</v>
      </c>
      <c r="G12" s="111">
        <v>45467</v>
      </c>
      <c r="H12" s="108" t="s">
        <v>162</v>
      </c>
    </row>
    <row r="13" spans="1:12" ht="28.8">
      <c r="A13" s="108" t="s">
        <v>63</v>
      </c>
      <c r="B13" s="108" t="s">
        <v>173</v>
      </c>
      <c r="C13" s="108" t="s">
        <v>138</v>
      </c>
      <c r="D13" s="108" t="s">
        <v>137</v>
      </c>
      <c r="E13" s="109">
        <v>682716</v>
      </c>
      <c r="F13" s="110">
        <v>300000</v>
      </c>
      <c r="G13" s="111">
        <v>45453</v>
      </c>
      <c r="H13" s="108" t="s">
        <v>139</v>
      </c>
    </row>
    <row r="14" spans="1:12" ht="14.4">
      <c r="A14" s="108" t="s">
        <v>63</v>
      </c>
      <c r="B14" s="108" t="s">
        <v>173</v>
      </c>
      <c r="C14" s="108" t="s">
        <v>130</v>
      </c>
      <c r="D14" s="108" t="s">
        <v>135</v>
      </c>
      <c r="E14" s="109">
        <v>682687</v>
      </c>
      <c r="F14" s="110">
        <v>20000</v>
      </c>
      <c r="G14" s="111">
        <v>45450</v>
      </c>
      <c r="H14" s="108" t="s">
        <v>136</v>
      </c>
    </row>
    <row r="15" spans="1:12" ht="14.4">
      <c r="A15" s="108" t="s">
        <v>63</v>
      </c>
      <c r="B15" s="108" t="s">
        <v>173</v>
      </c>
      <c r="C15" s="108" t="s">
        <v>138</v>
      </c>
      <c r="D15" s="108" t="s">
        <v>154</v>
      </c>
      <c r="E15" s="109">
        <v>683111</v>
      </c>
      <c r="F15" s="110">
        <v>250000</v>
      </c>
      <c r="G15" s="111">
        <v>45463</v>
      </c>
      <c r="H15" s="108" t="s">
        <v>156</v>
      </c>
    </row>
    <row r="16" spans="1:12" ht="14.4">
      <c r="A16" s="108" t="s">
        <v>147</v>
      </c>
      <c r="B16" s="108" t="s">
        <v>176</v>
      </c>
      <c r="C16" s="108" t="s">
        <v>149</v>
      </c>
      <c r="D16" s="108" t="s">
        <v>148</v>
      </c>
      <c r="E16" s="109">
        <v>683036</v>
      </c>
      <c r="F16" s="110">
        <v>30000</v>
      </c>
      <c r="G16" s="111">
        <v>45461</v>
      </c>
      <c r="H16" s="108" t="s">
        <v>150</v>
      </c>
    </row>
    <row r="17" spans="1:8" ht="14.4">
      <c r="A17" s="108" t="s">
        <v>72</v>
      </c>
      <c r="B17" s="108" t="s">
        <v>174</v>
      </c>
      <c r="C17" s="108" t="s">
        <v>130</v>
      </c>
      <c r="D17" s="108" t="s">
        <v>140</v>
      </c>
      <c r="E17" s="109">
        <v>682940</v>
      </c>
      <c r="F17" s="110">
        <v>185000</v>
      </c>
      <c r="G17" s="111">
        <v>45457</v>
      </c>
      <c r="H17" s="108" t="s">
        <v>141</v>
      </c>
    </row>
    <row r="18" spans="1:8" ht="14.4">
      <c r="A18" s="108" t="s">
        <v>72</v>
      </c>
      <c r="B18" s="108" t="s">
        <v>174</v>
      </c>
      <c r="C18" s="108" t="s">
        <v>130</v>
      </c>
      <c r="D18" s="108" t="s">
        <v>159</v>
      </c>
      <c r="E18" s="109">
        <v>683169</v>
      </c>
      <c r="F18" s="110">
        <v>48000</v>
      </c>
      <c r="G18" s="111">
        <v>45467</v>
      </c>
      <c r="H18" s="108" t="s">
        <v>160</v>
      </c>
    </row>
    <row r="19" spans="1:8" ht="14.4">
      <c r="A19" s="108"/>
      <c r="B19" s="108"/>
      <c r="C19" s="108"/>
      <c r="D19" s="108"/>
      <c r="E19" s="109"/>
      <c r="F19" s="110"/>
      <c r="G19" s="111"/>
      <c r="H19" s="108"/>
    </row>
    <row r="20" spans="1:8" ht="14.4">
      <c r="A20" s="108"/>
      <c r="B20" s="108"/>
      <c r="C20" s="108"/>
      <c r="D20" s="108"/>
      <c r="E20" s="109"/>
      <c r="F20" s="110"/>
      <c r="G20" s="111"/>
      <c r="H20" s="108"/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46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4" t="s">
        <v>0</v>
      </c>
      <c r="B1" s="85" t="s">
        <v>35</v>
      </c>
      <c r="C1" s="85" t="s">
        <v>36</v>
      </c>
      <c r="D1" s="85" t="s">
        <v>33</v>
      </c>
      <c r="E1" s="86" t="s">
        <v>41</v>
      </c>
      <c r="L1">
        <v>146</v>
      </c>
    </row>
    <row r="2" spans="1:12" ht="12.75" customHeight="1">
      <c r="A2" s="112" t="s">
        <v>82</v>
      </c>
      <c r="B2" s="112" t="s">
        <v>167</v>
      </c>
      <c r="C2" s="113">
        <v>539950</v>
      </c>
      <c r="D2" s="114">
        <v>45471</v>
      </c>
      <c r="E2" s="112" t="s">
        <v>168</v>
      </c>
    </row>
    <row r="3" spans="1:12" ht="12.75" customHeight="1">
      <c r="A3" s="112" t="s">
        <v>82</v>
      </c>
      <c r="B3" s="112" t="s">
        <v>167</v>
      </c>
      <c r="C3" s="113">
        <v>600000</v>
      </c>
      <c r="D3" s="114">
        <v>45448</v>
      </c>
      <c r="E3" s="112" t="s">
        <v>168</v>
      </c>
    </row>
    <row r="4" spans="1:12" ht="12.75" customHeight="1">
      <c r="A4" s="112" t="s">
        <v>110</v>
      </c>
      <c r="B4" s="112" t="s">
        <v>169</v>
      </c>
      <c r="C4" s="113">
        <v>600000</v>
      </c>
      <c r="D4" s="114">
        <v>45464</v>
      </c>
      <c r="E4" s="112" t="s">
        <v>170</v>
      </c>
    </row>
    <row r="5" spans="1:12" ht="12.75" customHeight="1">
      <c r="A5" s="112" t="s">
        <v>110</v>
      </c>
      <c r="B5" s="112" t="s">
        <v>169</v>
      </c>
      <c r="C5" s="113">
        <v>392500</v>
      </c>
      <c r="D5" s="114">
        <v>45449</v>
      </c>
      <c r="E5" s="112" t="s">
        <v>177</v>
      </c>
    </row>
    <row r="6" spans="1:12" ht="12.75" customHeight="1">
      <c r="A6" s="112" t="s">
        <v>110</v>
      </c>
      <c r="B6" s="112" t="s">
        <v>169</v>
      </c>
      <c r="C6" s="113">
        <v>374899</v>
      </c>
      <c r="D6" s="114">
        <v>45471</v>
      </c>
      <c r="E6" s="112" t="s">
        <v>170</v>
      </c>
    </row>
    <row r="7" spans="1:12" ht="12.75" customHeight="1">
      <c r="A7" s="112" t="s">
        <v>110</v>
      </c>
      <c r="B7" s="112" t="s">
        <v>169</v>
      </c>
      <c r="C7" s="113">
        <v>950000</v>
      </c>
      <c r="D7" s="114">
        <v>45463</v>
      </c>
      <c r="E7" s="112" t="s">
        <v>177</v>
      </c>
    </row>
    <row r="8" spans="1:12" ht="12.75" customHeight="1">
      <c r="A8" s="112" t="s">
        <v>110</v>
      </c>
      <c r="B8" s="112" t="s">
        <v>169</v>
      </c>
      <c r="C8" s="113">
        <v>1083850</v>
      </c>
      <c r="D8" s="114">
        <v>45471</v>
      </c>
      <c r="E8" s="112" t="s">
        <v>170</v>
      </c>
    </row>
    <row r="9" spans="1:12" ht="12.75" customHeight="1">
      <c r="A9" s="112" t="s">
        <v>110</v>
      </c>
      <c r="B9" s="112" t="s">
        <v>169</v>
      </c>
      <c r="C9" s="113">
        <v>425000</v>
      </c>
      <c r="D9" s="114">
        <v>45455</v>
      </c>
      <c r="E9" s="112" t="s">
        <v>170</v>
      </c>
    </row>
    <row r="10" spans="1:12" ht="12.75" customHeight="1">
      <c r="A10" s="112" t="s">
        <v>58</v>
      </c>
      <c r="B10" s="112" t="s">
        <v>171</v>
      </c>
      <c r="C10" s="113">
        <v>470000</v>
      </c>
      <c r="D10" s="114">
        <v>45449</v>
      </c>
      <c r="E10" s="112" t="s">
        <v>170</v>
      </c>
    </row>
    <row r="11" spans="1:12" ht="12.75" customHeight="1">
      <c r="A11" s="112" t="s">
        <v>58</v>
      </c>
      <c r="B11" s="112" t="s">
        <v>171</v>
      </c>
      <c r="C11" s="113">
        <v>550000</v>
      </c>
      <c r="D11" s="114">
        <v>45470</v>
      </c>
      <c r="E11" s="112" t="s">
        <v>170</v>
      </c>
    </row>
    <row r="12" spans="1:12" ht="12.75" customHeight="1">
      <c r="A12" s="112" t="s">
        <v>58</v>
      </c>
      <c r="B12" s="112" t="s">
        <v>171</v>
      </c>
      <c r="C12" s="113">
        <v>552000</v>
      </c>
      <c r="D12" s="114">
        <v>45471</v>
      </c>
      <c r="E12" s="112" t="s">
        <v>177</v>
      </c>
    </row>
    <row r="13" spans="1:12" ht="14.4">
      <c r="A13" s="112" t="s">
        <v>58</v>
      </c>
      <c r="B13" s="112" t="s">
        <v>171</v>
      </c>
      <c r="C13" s="113">
        <v>410000</v>
      </c>
      <c r="D13" s="114">
        <v>45447</v>
      </c>
      <c r="E13" s="112" t="s">
        <v>170</v>
      </c>
    </row>
    <row r="14" spans="1:12" ht="14.4">
      <c r="A14" s="112" t="s">
        <v>58</v>
      </c>
      <c r="B14" s="112" t="s">
        <v>171</v>
      </c>
      <c r="C14" s="113">
        <v>165000</v>
      </c>
      <c r="D14" s="114">
        <v>45455</v>
      </c>
      <c r="E14" s="112" t="s">
        <v>170</v>
      </c>
    </row>
    <row r="15" spans="1:12" ht="14.4">
      <c r="A15" s="112" t="s">
        <v>58</v>
      </c>
      <c r="B15" s="112" t="s">
        <v>171</v>
      </c>
      <c r="C15" s="113">
        <v>341000</v>
      </c>
      <c r="D15" s="114">
        <v>45453</v>
      </c>
      <c r="E15" s="112" t="s">
        <v>170</v>
      </c>
    </row>
    <row r="16" spans="1:12" ht="14.4">
      <c r="A16" s="112" t="s">
        <v>58</v>
      </c>
      <c r="B16" s="112" t="s">
        <v>171</v>
      </c>
      <c r="C16" s="113">
        <v>110000</v>
      </c>
      <c r="D16" s="114">
        <v>45461</v>
      </c>
      <c r="E16" s="112" t="s">
        <v>170</v>
      </c>
    </row>
    <row r="17" spans="1:5" ht="14.4">
      <c r="A17" s="112" t="s">
        <v>58</v>
      </c>
      <c r="B17" s="112" t="s">
        <v>171</v>
      </c>
      <c r="C17" s="113">
        <v>285900</v>
      </c>
      <c r="D17" s="114">
        <v>45450</v>
      </c>
      <c r="E17" s="112" t="s">
        <v>170</v>
      </c>
    </row>
    <row r="18" spans="1:5" ht="14.4">
      <c r="A18" s="112" t="s">
        <v>58</v>
      </c>
      <c r="B18" s="112" t="s">
        <v>171</v>
      </c>
      <c r="C18" s="113">
        <v>70000</v>
      </c>
      <c r="D18" s="114">
        <v>45463</v>
      </c>
      <c r="E18" s="112" t="s">
        <v>170</v>
      </c>
    </row>
    <row r="19" spans="1:5" ht="14.4">
      <c r="A19" s="112" t="s">
        <v>58</v>
      </c>
      <c r="B19" s="112" t="s">
        <v>171</v>
      </c>
      <c r="C19" s="113">
        <v>491000</v>
      </c>
      <c r="D19" s="114">
        <v>45461</v>
      </c>
      <c r="E19" s="112" t="s">
        <v>170</v>
      </c>
    </row>
    <row r="20" spans="1:5" ht="14.4">
      <c r="A20" s="112" t="s">
        <v>58</v>
      </c>
      <c r="B20" s="112" t="s">
        <v>171</v>
      </c>
      <c r="C20" s="113">
        <v>360000</v>
      </c>
      <c r="D20" s="114">
        <v>45467</v>
      </c>
      <c r="E20" s="112" t="s">
        <v>170</v>
      </c>
    </row>
    <row r="21" spans="1:5" ht="14.4">
      <c r="A21" s="112" t="s">
        <v>58</v>
      </c>
      <c r="B21" s="112" t="s">
        <v>171</v>
      </c>
      <c r="C21" s="113">
        <v>425000</v>
      </c>
      <c r="D21" s="114">
        <v>45450</v>
      </c>
      <c r="E21" s="112" t="s">
        <v>170</v>
      </c>
    </row>
    <row r="22" spans="1:5" ht="14.4">
      <c r="A22" s="112" t="s">
        <v>58</v>
      </c>
      <c r="B22" s="112" t="s">
        <v>171</v>
      </c>
      <c r="C22" s="113">
        <v>468500</v>
      </c>
      <c r="D22" s="114">
        <v>45446</v>
      </c>
      <c r="E22" s="112" t="s">
        <v>170</v>
      </c>
    </row>
    <row r="23" spans="1:5" ht="14.4">
      <c r="A23" s="112" t="s">
        <v>58</v>
      </c>
      <c r="B23" s="112" t="s">
        <v>171</v>
      </c>
      <c r="C23" s="113">
        <v>393359</v>
      </c>
      <c r="D23" s="114">
        <v>45470</v>
      </c>
      <c r="E23" s="112" t="s">
        <v>168</v>
      </c>
    </row>
    <row r="24" spans="1:5" ht="14.4">
      <c r="A24" s="112" t="s">
        <v>58</v>
      </c>
      <c r="B24" s="112" t="s">
        <v>171</v>
      </c>
      <c r="C24" s="113">
        <v>65000</v>
      </c>
      <c r="D24" s="114">
        <v>45464</v>
      </c>
      <c r="E24" s="112" t="s">
        <v>170</v>
      </c>
    </row>
    <row r="25" spans="1:5" ht="14.4">
      <c r="A25" s="112" t="s">
        <v>58</v>
      </c>
      <c r="B25" s="112" t="s">
        <v>171</v>
      </c>
      <c r="C25" s="113">
        <v>120000</v>
      </c>
      <c r="D25" s="114">
        <v>45464</v>
      </c>
      <c r="E25" s="112" t="s">
        <v>170</v>
      </c>
    </row>
    <row r="26" spans="1:5" ht="14.4">
      <c r="A26" s="112" t="s">
        <v>58</v>
      </c>
      <c r="B26" s="112" t="s">
        <v>171</v>
      </c>
      <c r="C26" s="113">
        <v>429990</v>
      </c>
      <c r="D26" s="114">
        <v>45468</v>
      </c>
      <c r="E26" s="112" t="s">
        <v>168</v>
      </c>
    </row>
    <row r="27" spans="1:5" ht="14.4">
      <c r="A27" s="112" t="s">
        <v>58</v>
      </c>
      <c r="B27" s="112" t="s">
        <v>171</v>
      </c>
      <c r="C27" s="113">
        <v>449900</v>
      </c>
      <c r="D27" s="114">
        <v>45467</v>
      </c>
      <c r="E27" s="112" t="s">
        <v>170</v>
      </c>
    </row>
    <row r="28" spans="1:5" ht="14.4">
      <c r="A28" s="112" t="s">
        <v>58</v>
      </c>
      <c r="B28" s="112" t="s">
        <v>171</v>
      </c>
      <c r="C28" s="113">
        <v>336000</v>
      </c>
      <c r="D28" s="114">
        <v>45467</v>
      </c>
      <c r="E28" s="112" t="s">
        <v>170</v>
      </c>
    </row>
    <row r="29" spans="1:5" ht="14.4">
      <c r="A29" s="112" t="s">
        <v>58</v>
      </c>
      <c r="B29" s="112" t="s">
        <v>171</v>
      </c>
      <c r="C29" s="113">
        <v>650000</v>
      </c>
      <c r="D29" s="114">
        <v>45467</v>
      </c>
      <c r="E29" s="112" t="s">
        <v>170</v>
      </c>
    </row>
    <row r="30" spans="1:5" ht="14.4">
      <c r="A30" s="112" t="s">
        <v>58</v>
      </c>
      <c r="B30" s="112" t="s">
        <v>171</v>
      </c>
      <c r="C30" s="113">
        <v>499990</v>
      </c>
      <c r="D30" s="114">
        <v>45450</v>
      </c>
      <c r="E30" s="112" t="s">
        <v>168</v>
      </c>
    </row>
    <row r="31" spans="1:5" ht="14.4">
      <c r="A31" s="112" t="s">
        <v>58</v>
      </c>
      <c r="B31" s="112" t="s">
        <v>171</v>
      </c>
      <c r="C31" s="113">
        <v>22000</v>
      </c>
      <c r="D31" s="114">
        <v>45471</v>
      </c>
      <c r="E31" s="112" t="s">
        <v>170</v>
      </c>
    </row>
    <row r="32" spans="1:5" ht="14.4">
      <c r="A32" s="112" t="s">
        <v>58</v>
      </c>
      <c r="B32" s="112" t="s">
        <v>171</v>
      </c>
      <c r="C32" s="113">
        <v>715000</v>
      </c>
      <c r="D32" s="114">
        <v>45461</v>
      </c>
      <c r="E32" s="112" t="s">
        <v>170</v>
      </c>
    </row>
    <row r="33" spans="1:5" ht="14.4">
      <c r="A33" s="112" t="s">
        <v>58</v>
      </c>
      <c r="B33" s="112" t="s">
        <v>171</v>
      </c>
      <c r="C33" s="113">
        <v>465000</v>
      </c>
      <c r="D33" s="114">
        <v>45460</v>
      </c>
      <c r="E33" s="112" t="s">
        <v>170</v>
      </c>
    </row>
    <row r="34" spans="1:5" ht="14.4">
      <c r="A34" s="112" t="s">
        <v>58</v>
      </c>
      <c r="B34" s="112" t="s">
        <v>171</v>
      </c>
      <c r="C34" s="113">
        <v>1539000</v>
      </c>
      <c r="D34" s="114">
        <v>45457</v>
      </c>
      <c r="E34" s="112" t="s">
        <v>170</v>
      </c>
    </row>
    <row r="35" spans="1:5" ht="14.4">
      <c r="A35" s="112" t="s">
        <v>58</v>
      </c>
      <c r="B35" s="112" t="s">
        <v>171</v>
      </c>
      <c r="C35" s="113">
        <v>25000</v>
      </c>
      <c r="D35" s="114">
        <v>45471</v>
      </c>
      <c r="E35" s="112" t="s">
        <v>170</v>
      </c>
    </row>
    <row r="36" spans="1:5" ht="14.4">
      <c r="A36" s="112" t="s">
        <v>58</v>
      </c>
      <c r="B36" s="112" t="s">
        <v>171</v>
      </c>
      <c r="C36" s="113">
        <v>50000</v>
      </c>
      <c r="D36" s="114">
        <v>45456</v>
      </c>
      <c r="E36" s="112" t="s">
        <v>170</v>
      </c>
    </row>
    <row r="37" spans="1:5" ht="14.4">
      <c r="A37" s="112" t="s">
        <v>58</v>
      </c>
      <c r="B37" s="112" t="s">
        <v>171</v>
      </c>
      <c r="C37" s="113">
        <v>515000</v>
      </c>
      <c r="D37" s="114">
        <v>45456</v>
      </c>
      <c r="E37" s="112" t="s">
        <v>170</v>
      </c>
    </row>
    <row r="38" spans="1:5" ht="14.4">
      <c r="A38" s="112" t="s">
        <v>58</v>
      </c>
      <c r="B38" s="112" t="s">
        <v>171</v>
      </c>
      <c r="C38" s="113">
        <v>350000</v>
      </c>
      <c r="D38" s="114">
        <v>45471</v>
      </c>
      <c r="E38" s="112" t="s">
        <v>170</v>
      </c>
    </row>
    <row r="39" spans="1:5" ht="14.4">
      <c r="A39" s="112" t="s">
        <v>58</v>
      </c>
      <c r="B39" s="112" t="s">
        <v>171</v>
      </c>
      <c r="C39" s="113">
        <v>130000</v>
      </c>
      <c r="D39" s="114">
        <v>45469</v>
      </c>
      <c r="E39" s="112" t="s">
        <v>170</v>
      </c>
    </row>
    <row r="40" spans="1:5" ht="14.4">
      <c r="A40" s="112" t="s">
        <v>58</v>
      </c>
      <c r="B40" s="112" t="s">
        <v>171</v>
      </c>
      <c r="C40" s="113">
        <v>50000</v>
      </c>
      <c r="D40" s="114">
        <v>45469</v>
      </c>
      <c r="E40" s="112" t="s">
        <v>177</v>
      </c>
    </row>
    <row r="41" spans="1:5" ht="14.4">
      <c r="A41" s="112" t="s">
        <v>58</v>
      </c>
      <c r="B41" s="112" t="s">
        <v>171</v>
      </c>
      <c r="C41" s="113">
        <v>389000</v>
      </c>
      <c r="D41" s="114">
        <v>45455</v>
      </c>
      <c r="E41" s="112" t="s">
        <v>170</v>
      </c>
    </row>
    <row r="42" spans="1:5" ht="14.4">
      <c r="A42" s="112" t="s">
        <v>58</v>
      </c>
      <c r="B42" s="112" t="s">
        <v>171</v>
      </c>
      <c r="C42" s="113">
        <v>357000</v>
      </c>
      <c r="D42" s="114">
        <v>45447</v>
      </c>
      <c r="E42" s="112" t="s">
        <v>170</v>
      </c>
    </row>
    <row r="43" spans="1:5" ht="14.4">
      <c r="A43" s="112" t="s">
        <v>95</v>
      </c>
      <c r="B43" s="112" t="s">
        <v>172</v>
      </c>
      <c r="C43" s="113">
        <v>424900</v>
      </c>
      <c r="D43" s="114">
        <v>45471</v>
      </c>
      <c r="E43" s="112" t="s">
        <v>170</v>
      </c>
    </row>
    <row r="44" spans="1:5" ht="14.4">
      <c r="A44" s="112" t="s">
        <v>95</v>
      </c>
      <c r="B44" s="112" t="s">
        <v>172</v>
      </c>
      <c r="C44" s="113">
        <v>339900</v>
      </c>
      <c r="D44" s="114">
        <v>45464</v>
      </c>
      <c r="E44" s="112" t="s">
        <v>170</v>
      </c>
    </row>
    <row r="45" spans="1:5" ht="14.4">
      <c r="A45" s="112" t="s">
        <v>95</v>
      </c>
      <c r="B45" s="112" t="s">
        <v>172</v>
      </c>
      <c r="C45" s="113">
        <v>370000</v>
      </c>
      <c r="D45" s="114">
        <v>45450</v>
      </c>
      <c r="E45" s="112" t="s">
        <v>170</v>
      </c>
    </row>
    <row r="46" spans="1:5" ht="14.4">
      <c r="A46" s="112" t="s">
        <v>95</v>
      </c>
      <c r="B46" s="112" t="s">
        <v>172</v>
      </c>
      <c r="C46" s="113">
        <v>395000</v>
      </c>
      <c r="D46" s="114">
        <v>45456</v>
      </c>
      <c r="E46" s="112" t="s">
        <v>170</v>
      </c>
    </row>
    <row r="47" spans="1:5" ht="14.4">
      <c r="A47" s="112" t="s">
        <v>63</v>
      </c>
      <c r="B47" s="112" t="s">
        <v>173</v>
      </c>
      <c r="C47" s="113">
        <v>250000</v>
      </c>
      <c r="D47" s="114">
        <v>45463</v>
      </c>
      <c r="E47" s="112" t="s">
        <v>177</v>
      </c>
    </row>
    <row r="48" spans="1:5" ht="14.4">
      <c r="A48" s="112" t="s">
        <v>63</v>
      </c>
      <c r="B48" s="112" t="s">
        <v>173</v>
      </c>
      <c r="C48" s="113">
        <v>25500</v>
      </c>
      <c r="D48" s="114">
        <v>45448</v>
      </c>
      <c r="E48" s="112" t="s">
        <v>170</v>
      </c>
    </row>
    <row r="49" spans="1:5" ht="14.4">
      <c r="A49" s="112" t="s">
        <v>63</v>
      </c>
      <c r="B49" s="112" t="s">
        <v>173</v>
      </c>
      <c r="C49" s="113">
        <v>408000</v>
      </c>
      <c r="D49" s="114">
        <v>45456</v>
      </c>
      <c r="E49" s="112" t="s">
        <v>170</v>
      </c>
    </row>
    <row r="50" spans="1:5" ht="14.4">
      <c r="A50" s="112" t="s">
        <v>63</v>
      </c>
      <c r="B50" s="112" t="s">
        <v>173</v>
      </c>
      <c r="C50" s="113">
        <v>155000</v>
      </c>
      <c r="D50" s="114">
        <v>45455</v>
      </c>
      <c r="E50" s="112" t="s">
        <v>170</v>
      </c>
    </row>
    <row r="51" spans="1:5" ht="14.4">
      <c r="A51" s="112" t="s">
        <v>63</v>
      </c>
      <c r="B51" s="112" t="s">
        <v>173</v>
      </c>
      <c r="C51" s="113">
        <v>379900</v>
      </c>
      <c r="D51" s="114">
        <v>45447</v>
      </c>
      <c r="E51" s="112" t="s">
        <v>170</v>
      </c>
    </row>
    <row r="52" spans="1:5" ht="14.4">
      <c r="A52" s="112" t="s">
        <v>63</v>
      </c>
      <c r="B52" s="112" t="s">
        <v>173</v>
      </c>
      <c r="C52" s="113">
        <v>144512.19</v>
      </c>
      <c r="D52" s="114">
        <v>45464</v>
      </c>
      <c r="E52" s="112" t="s">
        <v>177</v>
      </c>
    </row>
    <row r="53" spans="1:5" ht="14.4">
      <c r="A53" s="112" t="s">
        <v>63</v>
      </c>
      <c r="B53" s="112" t="s">
        <v>173</v>
      </c>
      <c r="C53" s="113">
        <v>109000</v>
      </c>
      <c r="D53" s="114">
        <v>45464</v>
      </c>
      <c r="E53" s="112" t="s">
        <v>170</v>
      </c>
    </row>
    <row r="54" spans="1:5" ht="14.4">
      <c r="A54" s="112" t="s">
        <v>63</v>
      </c>
      <c r="B54" s="112" t="s">
        <v>173</v>
      </c>
      <c r="C54" s="113">
        <v>345000</v>
      </c>
      <c r="D54" s="114">
        <v>45456</v>
      </c>
      <c r="E54" s="112" t="s">
        <v>170</v>
      </c>
    </row>
    <row r="55" spans="1:5" ht="14.4">
      <c r="A55" s="112" t="s">
        <v>63</v>
      </c>
      <c r="B55" s="112" t="s">
        <v>173</v>
      </c>
      <c r="C55" s="113">
        <v>250000</v>
      </c>
      <c r="D55" s="114">
        <v>45463</v>
      </c>
      <c r="E55" s="112" t="s">
        <v>177</v>
      </c>
    </row>
    <row r="56" spans="1:5" ht="14.4">
      <c r="A56" s="112" t="s">
        <v>63</v>
      </c>
      <c r="B56" s="112" t="s">
        <v>173</v>
      </c>
      <c r="C56" s="113">
        <v>354000</v>
      </c>
      <c r="D56" s="114">
        <v>45467</v>
      </c>
      <c r="E56" s="112" t="s">
        <v>170</v>
      </c>
    </row>
    <row r="57" spans="1:5" ht="14.4">
      <c r="A57" s="112" t="s">
        <v>63</v>
      </c>
      <c r="B57" s="112" t="s">
        <v>173</v>
      </c>
      <c r="C57" s="113">
        <v>275000</v>
      </c>
      <c r="D57" s="114">
        <v>45464</v>
      </c>
      <c r="E57" s="112" t="s">
        <v>170</v>
      </c>
    </row>
    <row r="58" spans="1:5" ht="14.4">
      <c r="A58" s="112" t="s">
        <v>63</v>
      </c>
      <c r="B58" s="112" t="s">
        <v>173</v>
      </c>
      <c r="C58" s="113">
        <v>700000</v>
      </c>
      <c r="D58" s="114">
        <v>45456</v>
      </c>
      <c r="E58" s="112" t="s">
        <v>170</v>
      </c>
    </row>
    <row r="59" spans="1:5" ht="14.4">
      <c r="A59" s="112" t="s">
        <v>63</v>
      </c>
      <c r="B59" s="112" t="s">
        <v>173</v>
      </c>
      <c r="C59" s="113">
        <v>833250</v>
      </c>
      <c r="D59" s="114">
        <v>45455</v>
      </c>
      <c r="E59" s="112" t="s">
        <v>170</v>
      </c>
    </row>
    <row r="60" spans="1:5" ht="14.4">
      <c r="A60" s="112" t="s">
        <v>63</v>
      </c>
      <c r="B60" s="112" t="s">
        <v>173</v>
      </c>
      <c r="C60" s="113">
        <v>125000</v>
      </c>
      <c r="D60" s="114">
        <v>45448</v>
      </c>
      <c r="E60" s="112" t="s">
        <v>170</v>
      </c>
    </row>
    <row r="61" spans="1:5" ht="14.4">
      <c r="A61" s="112" t="s">
        <v>63</v>
      </c>
      <c r="B61" s="112" t="s">
        <v>173</v>
      </c>
      <c r="C61" s="113">
        <v>414900</v>
      </c>
      <c r="D61" s="114">
        <v>45460</v>
      </c>
      <c r="E61" s="112" t="s">
        <v>170</v>
      </c>
    </row>
    <row r="62" spans="1:5" ht="14.4">
      <c r="A62" s="112" t="s">
        <v>63</v>
      </c>
      <c r="B62" s="112" t="s">
        <v>173</v>
      </c>
      <c r="C62" s="113">
        <v>384302</v>
      </c>
      <c r="D62" s="114">
        <v>45460</v>
      </c>
      <c r="E62" s="112" t="s">
        <v>177</v>
      </c>
    </row>
    <row r="63" spans="1:5" ht="14.4">
      <c r="A63" s="112" t="s">
        <v>63</v>
      </c>
      <c r="B63" s="112" t="s">
        <v>173</v>
      </c>
      <c r="C63" s="113">
        <v>389000</v>
      </c>
      <c r="D63" s="114">
        <v>45457</v>
      </c>
      <c r="E63" s="112" t="s">
        <v>170</v>
      </c>
    </row>
    <row r="64" spans="1:5" ht="14.4">
      <c r="A64" s="112" t="s">
        <v>63</v>
      </c>
      <c r="B64" s="112" t="s">
        <v>173</v>
      </c>
      <c r="C64" s="113">
        <v>32500</v>
      </c>
      <c r="D64" s="114">
        <v>45460</v>
      </c>
      <c r="E64" s="112" t="s">
        <v>170</v>
      </c>
    </row>
    <row r="65" spans="1:5" ht="14.4">
      <c r="A65" s="112" t="s">
        <v>63</v>
      </c>
      <c r="B65" s="112" t="s">
        <v>173</v>
      </c>
      <c r="C65" s="113">
        <v>200000</v>
      </c>
      <c r="D65" s="114">
        <v>45457</v>
      </c>
      <c r="E65" s="112" t="s">
        <v>170</v>
      </c>
    </row>
    <row r="66" spans="1:5" ht="14.4">
      <c r="A66" s="112" t="s">
        <v>63</v>
      </c>
      <c r="B66" s="112" t="s">
        <v>173</v>
      </c>
      <c r="C66" s="113">
        <v>335000</v>
      </c>
      <c r="D66" s="114">
        <v>45454</v>
      </c>
      <c r="E66" s="112" t="s">
        <v>170</v>
      </c>
    </row>
    <row r="67" spans="1:5" ht="14.4">
      <c r="A67" s="112" t="s">
        <v>63</v>
      </c>
      <c r="B67" s="112" t="s">
        <v>173</v>
      </c>
      <c r="C67" s="113">
        <v>230000</v>
      </c>
      <c r="D67" s="114">
        <v>45455</v>
      </c>
      <c r="E67" s="112" t="s">
        <v>170</v>
      </c>
    </row>
    <row r="68" spans="1:5" ht="14.4">
      <c r="A68" s="112" t="s">
        <v>63</v>
      </c>
      <c r="B68" s="112" t="s">
        <v>173</v>
      </c>
      <c r="C68" s="113">
        <v>425000</v>
      </c>
      <c r="D68" s="114">
        <v>45457</v>
      </c>
      <c r="E68" s="112" t="s">
        <v>170</v>
      </c>
    </row>
    <row r="69" spans="1:5" ht="14.4">
      <c r="A69" s="112" t="s">
        <v>63</v>
      </c>
      <c r="B69" s="112" t="s">
        <v>173</v>
      </c>
      <c r="C69" s="113">
        <v>80000</v>
      </c>
      <c r="D69" s="114">
        <v>45457</v>
      </c>
      <c r="E69" s="112" t="s">
        <v>170</v>
      </c>
    </row>
    <row r="70" spans="1:5" ht="14.4">
      <c r="A70" s="112" t="s">
        <v>63</v>
      </c>
      <c r="B70" s="112" t="s">
        <v>173</v>
      </c>
      <c r="C70" s="113">
        <v>87000</v>
      </c>
      <c r="D70" s="114">
        <v>45457</v>
      </c>
      <c r="E70" s="112" t="s">
        <v>177</v>
      </c>
    </row>
    <row r="71" spans="1:5" ht="14.4">
      <c r="A71" s="112" t="s">
        <v>63</v>
      </c>
      <c r="B71" s="112" t="s">
        <v>173</v>
      </c>
      <c r="C71" s="113">
        <v>165000</v>
      </c>
      <c r="D71" s="114">
        <v>45463</v>
      </c>
      <c r="E71" s="112" t="s">
        <v>177</v>
      </c>
    </row>
    <row r="72" spans="1:5" ht="14.4">
      <c r="A72" s="112" t="s">
        <v>63</v>
      </c>
      <c r="B72" s="112" t="s">
        <v>173</v>
      </c>
      <c r="C72" s="113">
        <v>309500</v>
      </c>
      <c r="D72" s="114">
        <v>45457</v>
      </c>
      <c r="E72" s="112" t="s">
        <v>170</v>
      </c>
    </row>
    <row r="73" spans="1:5" ht="14.4">
      <c r="A73" s="112" t="s">
        <v>63</v>
      </c>
      <c r="B73" s="112" t="s">
        <v>173</v>
      </c>
      <c r="C73" s="113">
        <v>350000</v>
      </c>
      <c r="D73" s="114">
        <v>45457</v>
      </c>
      <c r="E73" s="112" t="s">
        <v>170</v>
      </c>
    </row>
    <row r="74" spans="1:5" ht="14.4">
      <c r="A74" s="112" t="s">
        <v>63</v>
      </c>
      <c r="B74" s="112" t="s">
        <v>173</v>
      </c>
      <c r="C74" s="113">
        <v>362500</v>
      </c>
      <c r="D74" s="114">
        <v>45461</v>
      </c>
      <c r="E74" s="112" t="s">
        <v>170</v>
      </c>
    </row>
    <row r="75" spans="1:5" ht="14.4">
      <c r="A75" s="112" t="s">
        <v>63</v>
      </c>
      <c r="B75" s="112" t="s">
        <v>173</v>
      </c>
      <c r="C75" s="113">
        <v>286000</v>
      </c>
      <c r="D75" s="114">
        <v>45461</v>
      </c>
      <c r="E75" s="112" t="s">
        <v>170</v>
      </c>
    </row>
    <row r="76" spans="1:5" ht="14.4">
      <c r="A76" s="112" t="s">
        <v>63</v>
      </c>
      <c r="B76" s="112" t="s">
        <v>173</v>
      </c>
      <c r="C76" s="113">
        <v>195000</v>
      </c>
      <c r="D76" s="114">
        <v>45461</v>
      </c>
      <c r="E76" s="112" t="s">
        <v>170</v>
      </c>
    </row>
    <row r="77" spans="1:5" ht="14.4">
      <c r="A77" s="112" t="s">
        <v>63</v>
      </c>
      <c r="B77" s="112" t="s">
        <v>173</v>
      </c>
      <c r="C77" s="113">
        <v>318900</v>
      </c>
      <c r="D77" s="114">
        <v>45457</v>
      </c>
      <c r="E77" s="112" t="s">
        <v>170</v>
      </c>
    </row>
    <row r="78" spans="1:5" ht="14.4">
      <c r="A78" s="112" t="s">
        <v>63</v>
      </c>
      <c r="B78" s="112" t="s">
        <v>173</v>
      </c>
      <c r="C78" s="113">
        <v>192000</v>
      </c>
      <c r="D78" s="114">
        <v>45461</v>
      </c>
      <c r="E78" s="112" t="s">
        <v>170</v>
      </c>
    </row>
    <row r="79" spans="1:5" ht="14.4">
      <c r="A79" s="112" t="s">
        <v>63</v>
      </c>
      <c r="B79" s="112" t="s">
        <v>173</v>
      </c>
      <c r="C79" s="113">
        <v>125000</v>
      </c>
      <c r="D79" s="114">
        <v>45461</v>
      </c>
      <c r="E79" s="112" t="s">
        <v>170</v>
      </c>
    </row>
    <row r="80" spans="1:5" ht="14.4">
      <c r="A80" s="112" t="s">
        <v>63</v>
      </c>
      <c r="B80" s="112" t="s">
        <v>173</v>
      </c>
      <c r="C80" s="113">
        <v>570000</v>
      </c>
      <c r="D80" s="114">
        <v>45463</v>
      </c>
      <c r="E80" s="112" t="s">
        <v>170</v>
      </c>
    </row>
    <row r="81" spans="1:5" ht="14.4">
      <c r="A81" s="112" t="s">
        <v>63</v>
      </c>
      <c r="B81" s="112" t="s">
        <v>173</v>
      </c>
      <c r="C81" s="113">
        <v>27000</v>
      </c>
      <c r="D81" s="114">
        <v>45457</v>
      </c>
      <c r="E81" s="112" t="s">
        <v>170</v>
      </c>
    </row>
    <row r="82" spans="1:5" ht="14.4">
      <c r="A82" s="112" t="s">
        <v>63</v>
      </c>
      <c r="B82" s="112" t="s">
        <v>173</v>
      </c>
      <c r="C82" s="113">
        <v>344000</v>
      </c>
      <c r="D82" s="114">
        <v>45471</v>
      </c>
      <c r="E82" s="112" t="s">
        <v>170</v>
      </c>
    </row>
    <row r="83" spans="1:5" ht="14.4">
      <c r="A83" s="112" t="s">
        <v>63</v>
      </c>
      <c r="B83" s="112" t="s">
        <v>173</v>
      </c>
      <c r="C83" s="113">
        <v>460000</v>
      </c>
      <c r="D83" s="114">
        <v>45471</v>
      </c>
      <c r="E83" s="112" t="s">
        <v>170</v>
      </c>
    </row>
    <row r="84" spans="1:5" ht="14.4">
      <c r="A84" s="112" t="s">
        <v>63</v>
      </c>
      <c r="B84" s="112" t="s">
        <v>173</v>
      </c>
      <c r="C84" s="113">
        <v>95000</v>
      </c>
      <c r="D84" s="114">
        <v>45450</v>
      </c>
      <c r="E84" s="112" t="s">
        <v>170</v>
      </c>
    </row>
    <row r="85" spans="1:5" ht="14.4">
      <c r="A85" s="112" t="s">
        <v>63</v>
      </c>
      <c r="B85" s="112" t="s">
        <v>173</v>
      </c>
      <c r="C85" s="113">
        <v>370000</v>
      </c>
      <c r="D85" s="114">
        <v>45471</v>
      </c>
      <c r="E85" s="112" t="s">
        <v>170</v>
      </c>
    </row>
    <row r="86" spans="1:5" ht="14.4">
      <c r="A86" s="112" t="s">
        <v>63</v>
      </c>
      <c r="B86" s="112" t="s">
        <v>173</v>
      </c>
      <c r="C86" s="113">
        <v>35000</v>
      </c>
      <c r="D86" s="114">
        <v>45450</v>
      </c>
      <c r="E86" s="112" t="s">
        <v>170</v>
      </c>
    </row>
    <row r="87" spans="1:5" ht="14.4">
      <c r="A87" s="112" t="s">
        <v>63</v>
      </c>
      <c r="B87" s="112" t="s">
        <v>173</v>
      </c>
      <c r="C87" s="113">
        <v>345000</v>
      </c>
      <c r="D87" s="114">
        <v>45450</v>
      </c>
      <c r="E87" s="112" t="s">
        <v>170</v>
      </c>
    </row>
    <row r="88" spans="1:5" ht="14.4">
      <c r="A88" s="112" t="s">
        <v>63</v>
      </c>
      <c r="B88" s="112" t="s">
        <v>173</v>
      </c>
      <c r="C88" s="113">
        <v>415000</v>
      </c>
      <c r="D88" s="114">
        <v>45470</v>
      </c>
      <c r="E88" s="112" t="s">
        <v>170</v>
      </c>
    </row>
    <row r="89" spans="1:5" ht="14.4">
      <c r="A89" s="112" t="s">
        <v>63</v>
      </c>
      <c r="B89" s="112" t="s">
        <v>173</v>
      </c>
      <c r="C89" s="113">
        <v>380000</v>
      </c>
      <c r="D89" s="114">
        <v>45470</v>
      </c>
      <c r="E89" s="112" t="s">
        <v>170</v>
      </c>
    </row>
    <row r="90" spans="1:5" ht="14.4">
      <c r="A90" s="112" t="s">
        <v>63</v>
      </c>
      <c r="B90" s="112" t="s">
        <v>173</v>
      </c>
      <c r="C90" s="113">
        <v>413000</v>
      </c>
      <c r="D90" s="114">
        <v>45450</v>
      </c>
      <c r="E90" s="112" t="s">
        <v>168</v>
      </c>
    </row>
    <row r="91" spans="1:5" ht="14.4">
      <c r="A91" s="112" t="s">
        <v>63</v>
      </c>
      <c r="B91" s="112" t="s">
        <v>173</v>
      </c>
      <c r="C91" s="113">
        <v>369900</v>
      </c>
      <c r="D91" s="114">
        <v>45471</v>
      </c>
      <c r="E91" s="112" t="s">
        <v>170</v>
      </c>
    </row>
    <row r="92" spans="1:5" ht="14.4">
      <c r="A92" s="112" t="s">
        <v>63</v>
      </c>
      <c r="B92" s="112" t="s">
        <v>173</v>
      </c>
      <c r="C92" s="113">
        <v>407000</v>
      </c>
      <c r="D92" s="114">
        <v>45450</v>
      </c>
      <c r="E92" s="112" t="s">
        <v>168</v>
      </c>
    </row>
    <row r="93" spans="1:5" ht="14.4">
      <c r="A93" s="112" t="s">
        <v>63</v>
      </c>
      <c r="B93" s="112" t="s">
        <v>173</v>
      </c>
      <c r="C93" s="113">
        <v>235000</v>
      </c>
      <c r="D93" s="114">
        <v>45470</v>
      </c>
      <c r="E93" s="112" t="s">
        <v>170</v>
      </c>
    </row>
    <row r="94" spans="1:5" ht="14.4">
      <c r="A94" s="112" t="s">
        <v>63</v>
      </c>
      <c r="B94" s="112" t="s">
        <v>173</v>
      </c>
      <c r="C94" s="113">
        <v>355000</v>
      </c>
      <c r="D94" s="114">
        <v>45446</v>
      </c>
      <c r="E94" s="112" t="s">
        <v>170</v>
      </c>
    </row>
    <row r="95" spans="1:5" ht="14.4">
      <c r="A95" s="112" t="s">
        <v>63</v>
      </c>
      <c r="B95" s="112" t="s">
        <v>173</v>
      </c>
      <c r="C95" s="113">
        <v>331000</v>
      </c>
      <c r="D95" s="114">
        <v>45446</v>
      </c>
      <c r="E95" s="112" t="s">
        <v>170</v>
      </c>
    </row>
    <row r="96" spans="1:5" ht="14.4">
      <c r="A96" s="112" t="s">
        <v>63</v>
      </c>
      <c r="B96" s="112" t="s">
        <v>173</v>
      </c>
      <c r="C96" s="113">
        <v>850000</v>
      </c>
      <c r="D96" s="114">
        <v>45447</v>
      </c>
      <c r="E96" s="112" t="s">
        <v>170</v>
      </c>
    </row>
    <row r="97" spans="1:5" ht="14.4">
      <c r="A97" s="112" t="s">
        <v>63</v>
      </c>
      <c r="B97" s="112" t="s">
        <v>173</v>
      </c>
      <c r="C97" s="113">
        <v>545000</v>
      </c>
      <c r="D97" s="114">
        <v>45471</v>
      </c>
      <c r="E97" s="112" t="s">
        <v>170</v>
      </c>
    </row>
    <row r="98" spans="1:5" ht="14.4">
      <c r="A98" s="112" t="s">
        <v>63</v>
      </c>
      <c r="B98" s="112" t="s">
        <v>173</v>
      </c>
      <c r="C98" s="113">
        <v>335000</v>
      </c>
      <c r="D98" s="114">
        <v>45471</v>
      </c>
      <c r="E98" s="112" t="s">
        <v>170</v>
      </c>
    </row>
    <row r="99" spans="1:5" ht="14.4">
      <c r="A99" s="112" t="s">
        <v>63</v>
      </c>
      <c r="B99" s="112" t="s">
        <v>173</v>
      </c>
      <c r="C99" s="113">
        <v>415000</v>
      </c>
      <c r="D99" s="114">
        <v>45471</v>
      </c>
      <c r="E99" s="112" t="s">
        <v>170</v>
      </c>
    </row>
    <row r="100" spans="1:5" ht="14.4">
      <c r="A100" s="112" t="s">
        <v>63</v>
      </c>
      <c r="B100" s="112" t="s">
        <v>173</v>
      </c>
      <c r="C100" s="113">
        <v>350000</v>
      </c>
      <c r="D100" s="114">
        <v>45447</v>
      </c>
      <c r="E100" s="112" t="s">
        <v>170</v>
      </c>
    </row>
    <row r="101" spans="1:5" ht="14.4">
      <c r="A101" s="112" t="s">
        <v>63</v>
      </c>
      <c r="B101" s="112" t="s">
        <v>173</v>
      </c>
      <c r="C101" s="113">
        <v>25000</v>
      </c>
      <c r="D101" s="114">
        <v>45468</v>
      </c>
      <c r="E101" s="112" t="s">
        <v>170</v>
      </c>
    </row>
    <row r="102" spans="1:5" ht="14.4">
      <c r="A102" s="112" t="s">
        <v>63</v>
      </c>
      <c r="B102" s="112" t="s">
        <v>173</v>
      </c>
      <c r="C102" s="113">
        <v>785000</v>
      </c>
      <c r="D102" s="114">
        <v>45469</v>
      </c>
      <c r="E102" s="112" t="s">
        <v>170</v>
      </c>
    </row>
    <row r="103" spans="1:5" ht="14.4">
      <c r="A103" s="112" t="s">
        <v>63</v>
      </c>
      <c r="B103" s="112" t="s">
        <v>173</v>
      </c>
      <c r="C103" s="113">
        <v>325000</v>
      </c>
      <c r="D103" s="114">
        <v>45448</v>
      </c>
      <c r="E103" s="112" t="s">
        <v>170</v>
      </c>
    </row>
    <row r="104" spans="1:5" ht="14.4">
      <c r="A104" s="112" t="s">
        <v>63</v>
      </c>
      <c r="B104" s="112" t="s">
        <v>173</v>
      </c>
      <c r="C104" s="113">
        <v>113000</v>
      </c>
      <c r="D104" s="114">
        <v>45449</v>
      </c>
      <c r="E104" s="112" t="s">
        <v>177</v>
      </c>
    </row>
    <row r="105" spans="1:5" ht="14.4">
      <c r="A105" s="112" t="s">
        <v>63</v>
      </c>
      <c r="B105" s="112" t="s">
        <v>173</v>
      </c>
      <c r="C105" s="113">
        <v>10000</v>
      </c>
      <c r="D105" s="114">
        <v>45455</v>
      </c>
      <c r="E105" s="112" t="s">
        <v>170</v>
      </c>
    </row>
    <row r="106" spans="1:5" ht="14.4">
      <c r="A106" s="112" t="s">
        <v>63</v>
      </c>
      <c r="B106" s="112" t="s">
        <v>173</v>
      </c>
      <c r="C106" s="113">
        <v>334900</v>
      </c>
      <c r="D106" s="114">
        <v>45449</v>
      </c>
      <c r="E106" s="112" t="s">
        <v>170</v>
      </c>
    </row>
    <row r="107" spans="1:5" ht="14.4">
      <c r="A107" s="112" t="s">
        <v>63</v>
      </c>
      <c r="B107" s="112" t="s">
        <v>173</v>
      </c>
      <c r="C107" s="113">
        <v>459500</v>
      </c>
      <c r="D107" s="114">
        <v>45469</v>
      </c>
      <c r="E107" s="112" t="s">
        <v>168</v>
      </c>
    </row>
    <row r="108" spans="1:5" ht="14.4">
      <c r="A108" s="112" t="s">
        <v>63</v>
      </c>
      <c r="B108" s="112" t="s">
        <v>173</v>
      </c>
      <c r="C108" s="113">
        <v>20000</v>
      </c>
      <c r="D108" s="114">
        <v>45450</v>
      </c>
      <c r="E108" s="112" t="s">
        <v>177</v>
      </c>
    </row>
    <row r="109" spans="1:5" ht="14.4">
      <c r="A109" s="112" t="s">
        <v>63</v>
      </c>
      <c r="B109" s="112" t="s">
        <v>173</v>
      </c>
      <c r="C109" s="113">
        <v>265000</v>
      </c>
      <c r="D109" s="114">
        <v>45469</v>
      </c>
      <c r="E109" s="112" t="s">
        <v>170</v>
      </c>
    </row>
    <row r="110" spans="1:5" ht="14.4">
      <c r="A110" s="112" t="s">
        <v>63</v>
      </c>
      <c r="B110" s="112" t="s">
        <v>173</v>
      </c>
      <c r="C110" s="113">
        <v>185000</v>
      </c>
      <c r="D110" s="114">
        <v>45469</v>
      </c>
      <c r="E110" s="112" t="s">
        <v>170</v>
      </c>
    </row>
    <row r="111" spans="1:5" ht="14.4">
      <c r="A111" s="112" t="s">
        <v>63</v>
      </c>
      <c r="B111" s="112" t="s">
        <v>173</v>
      </c>
      <c r="C111" s="113">
        <v>168000</v>
      </c>
      <c r="D111" s="114">
        <v>45467</v>
      </c>
      <c r="E111" s="112" t="s">
        <v>177</v>
      </c>
    </row>
    <row r="112" spans="1:5" ht="14.4">
      <c r="A112" s="112" t="s">
        <v>63</v>
      </c>
      <c r="B112" s="112" t="s">
        <v>173</v>
      </c>
      <c r="C112" s="113">
        <v>300000</v>
      </c>
      <c r="D112" s="114">
        <v>45453</v>
      </c>
      <c r="E112" s="112" t="s">
        <v>177</v>
      </c>
    </row>
    <row r="113" spans="1:5" ht="14.4">
      <c r="A113" s="112" t="s">
        <v>63</v>
      </c>
      <c r="B113" s="112" t="s">
        <v>173</v>
      </c>
      <c r="C113" s="113">
        <v>395000</v>
      </c>
      <c r="D113" s="114">
        <v>45468</v>
      </c>
      <c r="E113" s="112" t="s">
        <v>170</v>
      </c>
    </row>
    <row r="114" spans="1:5" ht="14.4">
      <c r="A114" s="112" t="s">
        <v>63</v>
      </c>
      <c r="B114" s="112" t="s">
        <v>173</v>
      </c>
      <c r="C114" s="113">
        <v>30000</v>
      </c>
      <c r="D114" s="114">
        <v>45453</v>
      </c>
      <c r="E114" s="112" t="s">
        <v>170</v>
      </c>
    </row>
    <row r="115" spans="1:5" ht="14.4">
      <c r="A115" s="112" t="s">
        <v>63</v>
      </c>
      <c r="B115" s="112" t="s">
        <v>173</v>
      </c>
      <c r="C115" s="113">
        <v>200000</v>
      </c>
      <c r="D115" s="114">
        <v>45453</v>
      </c>
      <c r="E115" s="112" t="s">
        <v>170</v>
      </c>
    </row>
    <row r="116" spans="1:5" ht="14.4">
      <c r="A116" s="112" t="s">
        <v>63</v>
      </c>
      <c r="B116" s="112" t="s">
        <v>173</v>
      </c>
      <c r="C116" s="113">
        <v>262000</v>
      </c>
      <c r="D116" s="114">
        <v>45453</v>
      </c>
      <c r="E116" s="112" t="s">
        <v>170</v>
      </c>
    </row>
    <row r="117" spans="1:5" ht="14.4">
      <c r="A117" s="112" t="s">
        <v>63</v>
      </c>
      <c r="B117" s="112" t="s">
        <v>173</v>
      </c>
      <c r="C117" s="113">
        <v>655000</v>
      </c>
      <c r="D117" s="114">
        <v>45453</v>
      </c>
      <c r="E117" s="112" t="s">
        <v>170</v>
      </c>
    </row>
    <row r="118" spans="1:5" ht="14.4">
      <c r="A118" s="112" t="s">
        <v>63</v>
      </c>
      <c r="B118" s="112" t="s">
        <v>173</v>
      </c>
      <c r="C118" s="113">
        <v>406000</v>
      </c>
      <c r="D118" s="114">
        <v>45453</v>
      </c>
      <c r="E118" s="112" t="s">
        <v>170</v>
      </c>
    </row>
    <row r="119" spans="1:5" ht="14.4">
      <c r="A119" s="112" t="s">
        <v>63</v>
      </c>
      <c r="B119" s="112" t="s">
        <v>173</v>
      </c>
      <c r="C119" s="113">
        <v>101500</v>
      </c>
      <c r="D119" s="114">
        <v>45450</v>
      </c>
      <c r="E119" s="112" t="s">
        <v>170</v>
      </c>
    </row>
    <row r="120" spans="1:5" ht="14.4">
      <c r="A120" s="112" t="s">
        <v>63</v>
      </c>
      <c r="B120" s="112" t="s">
        <v>173</v>
      </c>
      <c r="C120" s="113">
        <v>410000</v>
      </c>
      <c r="D120" s="114">
        <v>45450</v>
      </c>
      <c r="E120" s="112" t="s">
        <v>170</v>
      </c>
    </row>
    <row r="121" spans="1:5" ht="14.4">
      <c r="A121" s="112" t="s">
        <v>63</v>
      </c>
      <c r="B121" s="112" t="s">
        <v>173</v>
      </c>
      <c r="C121" s="113">
        <v>29000</v>
      </c>
      <c r="D121" s="114">
        <v>45468</v>
      </c>
      <c r="E121" s="112" t="s">
        <v>170</v>
      </c>
    </row>
    <row r="122" spans="1:5" ht="14.4">
      <c r="A122" s="112" t="s">
        <v>147</v>
      </c>
      <c r="B122" s="112" t="s">
        <v>176</v>
      </c>
      <c r="C122" s="113">
        <v>30000</v>
      </c>
      <c r="D122" s="114">
        <v>45461</v>
      </c>
      <c r="E122" s="112" t="s">
        <v>177</v>
      </c>
    </row>
    <row r="123" spans="1:5" ht="14.4">
      <c r="A123" s="112" t="s">
        <v>72</v>
      </c>
      <c r="B123" s="112" t="s">
        <v>174</v>
      </c>
      <c r="C123" s="113">
        <v>889500</v>
      </c>
      <c r="D123" s="114">
        <v>45457</v>
      </c>
      <c r="E123" s="112" t="s">
        <v>170</v>
      </c>
    </row>
    <row r="124" spans="1:5" ht="14.4">
      <c r="A124" s="112" t="s">
        <v>72</v>
      </c>
      <c r="B124" s="112" t="s">
        <v>174</v>
      </c>
      <c r="C124" s="113">
        <v>326000</v>
      </c>
      <c r="D124" s="114">
        <v>45471</v>
      </c>
      <c r="E124" s="112" t="s">
        <v>170</v>
      </c>
    </row>
    <row r="125" spans="1:5" ht="14.4">
      <c r="A125" s="112" t="s">
        <v>72</v>
      </c>
      <c r="B125" s="112" t="s">
        <v>174</v>
      </c>
      <c r="C125" s="113">
        <v>390000</v>
      </c>
      <c r="D125" s="114">
        <v>45469</v>
      </c>
      <c r="E125" s="112" t="s">
        <v>170</v>
      </c>
    </row>
    <row r="126" spans="1:5" ht="14.4">
      <c r="A126" s="112" t="s">
        <v>72</v>
      </c>
      <c r="B126" s="112" t="s">
        <v>174</v>
      </c>
      <c r="C126" s="113">
        <v>385000</v>
      </c>
      <c r="D126" s="114">
        <v>45456</v>
      </c>
      <c r="E126" s="112" t="s">
        <v>170</v>
      </c>
    </row>
    <row r="127" spans="1:5" ht="14.4">
      <c r="A127" s="112" t="s">
        <v>72</v>
      </c>
      <c r="B127" s="112" t="s">
        <v>174</v>
      </c>
      <c r="C127" s="113">
        <v>185000</v>
      </c>
      <c r="D127" s="114">
        <v>45457</v>
      </c>
      <c r="E127" s="112" t="s">
        <v>177</v>
      </c>
    </row>
    <row r="128" spans="1:5" ht="14.4">
      <c r="A128" s="112" t="s">
        <v>72</v>
      </c>
      <c r="B128" s="112" t="s">
        <v>174</v>
      </c>
      <c r="C128" s="113">
        <v>715000</v>
      </c>
      <c r="D128" s="114">
        <v>45448</v>
      </c>
      <c r="E128" s="112" t="s">
        <v>170</v>
      </c>
    </row>
    <row r="129" spans="1:5" ht="14.4">
      <c r="A129" s="112" t="s">
        <v>72</v>
      </c>
      <c r="B129" s="112" t="s">
        <v>174</v>
      </c>
      <c r="C129" s="113">
        <v>330000</v>
      </c>
      <c r="D129" s="114">
        <v>45448</v>
      </c>
      <c r="E129" s="112" t="s">
        <v>170</v>
      </c>
    </row>
    <row r="130" spans="1:5" ht="14.4">
      <c r="A130" s="112" t="s">
        <v>72</v>
      </c>
      <c r="B130" s="112" t="s">
        <v>174</v>
      </c>
      <c r="C130" s="113">
        <v>449000</v>
      </c>
      <c r="D130" s="114">
        <v>45448</v>
      </c>
      <c r="E130" s="112" t="s">
        <v>170</v>
      </c>
    </row>
    <row r="131" spans="1:5" ht="14.4">
      <c r="A131" s="112" t="s">
        <v>72</v>
      </c>
      <c r="B131" s="112" t="s">
        <v>174</v>
      </c>
      <c r="C131" s="113">
        <v>385000</v>
      </c>
      <c r="D131" s="114">
        <v>45450</v>
      </c>
      <c r="E131" s="112" t="s">
        <v>170</v>
      </c>
    </row>
    <row r="132" spans="1:5" ht="14.4">
      <c r="A132" s="112" t="s">
        <v>72</v>
      </c>
      <c r="B132" s="112" t="s">
        <v>174</v>
      </c>
      <c r="C132" s="113">
        <v>48000</v>
      </c>
      <c r="D132" s="114">
        <v>45467</v>
      </c>
      <c r="E132" s="112" t="s">
        <v>177</v>
      </c>
    </row>
    <row r="133" spans="1:5" ht="14.4">
      <c r="A133" s="112" t="s">
        <v>72</v>
      </c>
      <c r="B133" s="112" t="s">
        <v>174</v>
      </c>
      <c r="C133" s="113">
        <v>425000</v>
      </c>
      <c r="D133" s="114">
        <v>45467</v>
      </c>
      <c r="E133" s="112" t="s">
        <v>170</v>
      </c>
    </row>
    <row r="134" spans="1:5" ht="14.4">
      <c r="A134" s="112" t="s">
        <v>72</v>
      </c>
      <c r="B134" s="112" t="s">
        <v>174</v>
      </c>
      <c r="C134" s="113">
        <v>266110</v>
      </c>
      <c r="D134" s="114">
        <v>45464</v>
      </c>
      <c r="E134" s="112" t="s">
        <v>170</v>
      </c>
    </row>
    <row r="135" spans="1:5" ht="14.4">
      <c r="A135" s="112" t="s">
        <v>72</v>
      </c>
      <c r="B135" s="112" t="s">
        <v>174</v>
      </c>
      <c r="C135" s="113">
        <v>194085</v>
      </c>
      <c r="D135" s="114">
        <v>45454</v>
      </c>
      <c r="E135" s="112" t="s">
        <v>170</v>
      </c>
    </row>
    <row r="136" spans="1:5" ht="14.4">
      <c r="A136" s="112" t="s">
        <v>72</v>
      </c>
      <c r="B136" s="112" t="s">
        <v>174</v>
      </c>
      <c r="C136" s="113">
        <v>365000</v>
      </c>
      <c r="D136" s="114">
        <v>45471</v>
      </c>
      <c r="E136" s="112" t="s">
        <v>170</v>
      </c>
    </row>
    <row r="137" spans="1:5" ht="14.4">
      <c r="A137" s="112" t="s">
        <v>72</v>
      </c>
      <c r="B137" s="112" t="s">
        <v>174</v>
      </c>
      <c r="C137" s="113">
        <v>405000</v>
      </c>
      <c r="D137" s="114">
        <v>45447</v>
      </c>
      <c r="E137" s="112" t="s">
        <v>170</v>
      </c>
    </row>
    <row r="138" spans="1:5" ht="14.4">
      <c r="A138" s="112" t="s">
        <v>72</v>
      </c>
      <c r="B138" s="112" t="s">
        <v>174</v>
      </c>
      <c r="C138" s="113">
        <v>310000</v>
      </c>
      <c r="D138" s="114">
        <v>45454</v>
      </c>
      <c r="E138" s="112" t="s">
        <v>170</v>
      </c>
    </row>
    <row r="139" spans="1:5" ht="14.4">
      <c r="A139" s="112" t="s">
        <v>72</v>
      </c>
      <c r="B139" s="112" t="s">
        <v>174</v>
      </c>
      <c r="C139" s="113">
        <v>415000</v>
      </c>
      <c r="D139" s="114">
        <v>45449</v>
      </c>
      <c r="E139" s="112" t="s">
        <v>170</v>
      </c>
    </row>
    <row r="140" spans="1:5" ht="14.4">
      <c r="A140" s="112" t="s">
        <v>72</v>
      </c>
      <c r="B140" s="112" t="s">
        <v>174</v>
      </c>
      <c r="C140" s="113">
        <v>30000</v>
      </c>
      <c r="D140" s="114">
        <v>45457</v>
      </c>
      <c r="E140" s="112" t="s">
        <v>170</v>
      </c>
    </row>
    <row r="141" spans="1:5" ht="14.4">
      <c r="A141" s="112" t="s">
        <v>72</v>
      </c>
      <c r="B141" s="112" t="s">
        <v>174</v>
      </c>
      <c r="C141" s="113">
        <v>22000</v>
      </c>
      <c r="D141" s="114">
        <v>45447</v>
      </c>
      <c r="E141" s="112" t="s">
        <v>170</v>
      </c>
    </row>
    <row r="142" spans="1:5" ht="14.4">
      <c r="A142" s="112" t="s">
        <v>72</v>
      </c>
      <c r="B142" s="112" t="s">
        <v>174</v>
      </c>
      <c r="C142" s="113">
        <v>38000</v>
      </c>
      <c r="D142" s="114">
        <v>45457</v>
      </c>
      <c r="E142" s="112" t="s">
        <v>170</v>
      </c>
    </row>
    <row r="143" spans="1:5" ht="14.4">
      <c r="A143" s="112" t="s">
        <v>72</v>
      </c>
      <c r="B143" s="112" t="s">
        <v>174</v>
      </c>
      <c r="C143" s="113">
        <v>305000</v>
      </c>
      <c r="D143" s="114">
        <v>45447</v>
      </c>
      <c r="E143" s="112" t="s">
        <v>170</v>
      </c>
    </row>
    <row r="144" spans="1:5" ht="14.4">
      <c r="A144" s="112" t="s">
        <v>72</v>
      </c>
      <c r="B144" s="112" t="s">
        <v>174</v>
      </c>
      <c r="C144" s="113">
        <v>470000</v>
      </c>
      <c r="D144" s="114">
        <v>45447</v>
      </c>
      <c r="E144" s="112" t="s">
        <v>170</v>
      </c>
    </row>
    <row r="145" spans="1:5" ht="14.4">
      <c r="A145" s="112" t="s">
        <v>72</v>
      </c>
      <c r="B145" s="112" t="s">
        <v>174</v>
      </c>
      <c r="C145" s="113">
        <v>396000</v>
      </c>
      <c r="D145" s="114">
        <v>45455</v>
      </c>
      <c r="E145" s="112" t="s">
        <v>170</v>
      </c>
    </row>
    <row r="146" spans="1:5" ht="14.4">
      <c r="A146" s="112" t="s">
        <v>93</v>
      </c>
      <c r="B146" s="112" t="s">
        <v>175</v>
      </c>
      <c r="C146" s="113">
        <v>345000</v>
      </c>
      <c r="D146" s="114">
        <v>45450</v>
      </c>
      <c r="E146" s="112" t="s">
        <v>170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2024-07-02T14:57:09Z</dcterms:modified>
</cp:coreProperties>
</file>