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STATS'!$A$41:$C$41</definedName>
    <definedName name="ConstructionLoansMarket">'LOAN ONLY STATS'!$A$28:$C$29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STATS'!$A$22:$C$22</definedName>
    <definedName name="HardMoneyLoansMarket">'LOAN ONLY STATS'!$A$35:$C$36</definedName>
    <definedName name="InclineSalesMarket">'SALES STATS'!#REF!</definedName>
    <definedName name="OverallLoans">'OVERALL STATS'!$A$21:$C$25</definedName>
    <definedName name="OverallSales">'OVERALL STATS'!$A$7:$C$15</definedName>
    <definedName name="OverallSalesAndLoans">'OVERALL STATS'!$A$31:$C$40</definedName>
    <definedName name="_xlnm.Print_Titles" localSheetId="1">'SALES STATS'!$1:$6</definedName>
    <definedName name="ResaleMarket">'SALES STATS'!$A$7:$C$14</definedName>
    <definedName name="ResidentialResaleMarket">'SALES STATS'!$A$28:$C$35</definedName>
    <definedName name="ResidentialSalesExcludingInclineMarket">'SALES STATS'!#REF!</definedName>
    <definedName name="SubdivisionMarket">'SALES STATS'!$A$20:$C$22</definedName>
    <definedName name="VacantLandSalesMarket">'SALES STATS'!$A$47:$C$51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6" i="3"/>
  <c r="G35"/>
  <c r="G29"/>
  <c r="G28"/>
  <c r="G22"/>
  <c r="G10"/>
  <c r="G9"/>
  <c r="G8"/>
  <c r="G7"/>
  <c r="G51" i="2"/>
  <c r="G50"/>
  <c r="G49"/>
  <c r="G48"/>
  <c r="G47"/>
  <c r="G35"/>
  <c r="G34"/>
  <c r="G33"/>
  <c r="G32"/>
  <c r="G31"/>
  <c r="G30"/>
  <c r="G29"/>
  <c r="G28"/>
  <c r="G22"/>
  <c r="G21"/>
  <c r="G20"/>
  <c r="G14"/>
  <c r="G13"/>
  <c r="G12"/>
  <c r="G11"/>
  <c r="G10"/>
  <c r="G9"/>
  <c r="G8"/>
  <c r="G7"/>
  <c r="G40" i="1"/>
  <c r="G39"/>
  <c r="G38"/>
  <c r="G37"/>
  <c r="G36"/>
  <c r="G35"/>
  <c r="G34"/>
  <c r="G33"/>
  <c r="G32"/>
  <c r="G31"/>
  <c r="G25"/>
  <c r="G24"/>
  <c r="G23"/>
  <c r="G22"/>
  <c r="G21"/>
  <c r="G15"/>
  <c r="G14"/>
  <c r="G13"/>
  <c r="G12"/>
  <c r="G11"/>
  <c r="G10"/>
  <c r="G9"/>
  <c r="G8"/>
  <c r="G7"/>
  <c r="C30" i="3"/>
  <c r="B30"/>
  <c r="C17"/>
  <c r="B17"/>
  <c r="C42" i="2"/>
  <c r="B42"/>
  <c r="B16" i="1"/>
  <c r="C16"/>
  <c r="E15" s="1"/>
  <c r="B37" i="3"/>
  <c r="C37"/>
  <c r="B23"/>
  <c r="C23"/>
  <c r="B11"/>
  <c r="D7" s="1"/>
  <c r="C11"/>
  <c r="E7" s="1"/>
  <c r="B52" i="2"/>
  <c r="C52"/>
  <c r="B36"/>
  <c r="D29" s="1"/>
  <c r="C36"/>
  <c r="E29" s="1"/>
  <c r="A2"/>
  <c r="B23"/>
  <c r="D21" s="1"/>
  <c r="C23"/>
  <c r="D36" i="3" l="1"/>
  <c r="E29"/>
  <c r="E9"/>
  <c r="D9"/>
  <c r="E9" i="1"/>
  <c r="D9"/>
  <c r="E49" i="2"/>
  <c r="D49"/>
  <c r="E30"/>
  <c r="D30"/>
  <c r="E48"/>
  <c r="E51"/>
  <c r="D34"/>
  <c r="D35"/>
  <c r="D8" i="3"/>
  <c r="E10"/>
  <c r="D10"/>
  <c r="E8"/>
  <c r="E28"/>
  <c r="D28"/>
  <c r="D29"/>
  <c r="E36"/>
  <c r="D48" i="2"/>
  <c r="D51"/>
  <c r="E50"/>
  <c r="D50"/>
  <c r="E35"/>
  <c r="E34"/>
  <c r="E22"/>
  <c r="D22"/>
  <c r="D15" i="1"/>
  <c r="E47" i="2"/>
  <c r="E28"/>
  <c r="E31"/>
  <c r="E33"/>
  <c r="E21"/>
  <c r="E20"/>
  <c r="D20"/>
  <c r="D32"/>
  <c r="E32"/>
  <c r="D33"/>
  <c r="D31"/>
  <c r="D28"/>
  <c r="D47"/>
  <c r="A2" i="3"/>
  <c r="E35"/>
  <c r="B15" i="2"/>
  <c r="C15"/>
  <c r="B26" i="1"/>
  <c r="C26"/>
  <c r="B41"/>
  <c r="C41"/>
  <c r="E34" l="1"/>
  <c r="D34"/>
  <c r="E25"/>
  <c r="D25"/>
  <c r="E9" i="2"/>
  <c r="D9"/>
  <c r="D40" i="1"/>
  <c r="E40"/>
  <c r="E39"/>
  <c r="D35"/>
  <c r="D39"/>
  <c r="E24"/>
  <c r="D24"/>
  <c r="E37"/>
  <c r="E35"/>
  <c r="E33"/>
  <c r="E36"/>
  <c r="D35" i="3"/>
  <c r="E30"/>
  <c r="D30"/>
  <c r="E22"/>
  <c r="D22"/>
  <c r="D52" i="2"/>
  <c r="E52"/>
  <c r="E36"/>
  <c r="D36"/>
  <c r="D8"/>
  <c r="D7"/>
  <c r="D10"/>
  <c r="D12"/>
  <c r="D14"/>
  <c r="D11"/>
  <c r="D13"/>
  <c r="E14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3"/>
  <c r="E21"/>
  <c r="E22"/>
  <c r="E23"/>
  <c r="D37"/>
  <c r="D32"/>
  <c r="E7"/>
  <c r="D38"/>
  <c r="D33"/>
  <c r="D22"/>
  <c r="D21"/>
  <c r="E10"/>
  <c r="E12"/>
  <c r="D36"/>
  <c r="E13"/>
  <c r="E41" l="1"/>
  <c r="D41"/>
  <c r="E37" i="3"/>
  <c r="E23"/>
  <c r="D23"/>
  <c r="D37"/>
  <c r="E11"/>
  <c r="D11"/>
  <c r="E23" i="2"/>
  <c r="D23"/>
  <c r="D16" i="1"/>
  <c r="E16"/>
  <c r="E15" i="2"/>
  <c r="D15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<sst xmlns="http://schemas.openxmlformats.org/spreadsheetml/2006/main" count="1935" uniqueCount="176">
  <si>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</si>
  <si>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</si>
  <si>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</si>
  <si>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</si>
  <si>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</si>
  <si>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</si>
  <si>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</si>
  <si>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</si>
  <si>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</si>
  <si>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</si>
  <si>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</si>
  <si>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</si>
  <si>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</si>
  <si>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</si>
  <si>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</si>
  <si>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</si>
  <si>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</si>
  <si>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</si>
  <si>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</si>
  <si>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</si>
  <si>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</si>
  <si>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</si>
  <si>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</si>
  <si>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</si>
  <si>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</si>
  <si>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</si>
  <si>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</si>
  <si>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</si>
  <si>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</si>
  <si>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</si>
  <si>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</si>
  <si>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</si>
  <si>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</si>
  <si>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</si>
  <si>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</si>
  <si>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</si>
  <si>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</si>
  <si>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</si>
  <si>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</si>
  <si>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</si>
  <si>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</si>
  <si>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</si>
  <si>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</si>
  <si>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</si>
  <si>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</si>
  <si>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</si>
  <si>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</si>
  <si>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</si>
  <si>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</si>
  <si>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</si>
  <si>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</si>
  <si>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</si>
  <si>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Reporting Period: MARCH, 2024</t>
  </si>
  <si>
    <t>Stewart Title</t>
  </si>
  <si>
    <t>MOBILE HOME</t>
  </si>
  <si>
    <t>KIETZKE</t>
  </si>
  <si>
    <t>SAB</t>
  </si>
  <si>
    <t>NO</t>
  </si>
  <si>
    <t>Signature Title</t>
  </si>
  <si>
    <t>VACANT LAND</t>
  </si>
  <si>
    <t>LONGLEY</t>
  </si>
  <si>
    <t>CA</t>
  </si>
  <si>
    <t>Ticor Title</t>
  </si>
  <si>
    <t>SINGLE FAM RES.</t>
  </si>
  <si>
    <t>FERNLEY</t>
  </si>
  <si>
    <t>FAF</t>
  </si>
  <si>
    <t>First Centennial Title</t>
  </si>
  <si>
    <t>RIDGEVIEW</t>
  </si>
  <si>
    <t>20</t>
  </si>
  <si>
    <t>YES</t>
  </si>
  <si>
    <t>GARDNERVILLE</t>
  </si>
  <si>
    <t>MMB</t>
  </si>
  <si>
    <t>JMS</t>
  </si>
  <si>
    <t>Toiyabe Title</t>
  </si>
  <si>
    <t>RENO CORPORATE</t>
  </si>
  <si>
    <t>UNK</t>
  </si>
  <si>
    <t>PLUMB</t>
  </si>
  <si>
    <t>RS</t>
  </si>
  <si>
    <t>MAYBERRY</t>
  </si>
  <si>
    <t>CARSON CITY</t>
  </si>
  <si>
    <t>DKD</t>
  </si>
  <si>
    <t>18</t>
  </si>
  <si>
    <t>23</t>
  </si>
  <si>
    <t>YERINGTON</t>
  </si>
  <si>
    <t>CRB</t>
  </si>
  <si>
    <t>ASK</t>
  </si>
  <si>
    <t>SPARKS</t>
  </si>
  <si>
    <t>21</t>
  </si>
  <si>
    <t>AMG</t>
  </si>
  <si>
    <t>First American Title</t>
  </si>
  <si>
    <t>MINDEN</t>
  </si>
  <si>
    <t>ET</t>
  </si>
  <si>
    <t>KDJ</t>
  </si>
  <si>
    <t>MLM</t>
  </si>
  <si>
    <t>LAKESIDEMOANA</t>
  </si>
  <si>
    <t>12</t>
  </si>
  <si>
    <t>RLT</t>
  </si>
  <si>
    <t>Landmark Title</t>
  </si>
  <si>
    <t>DP</t>
  </si>
  <si>
    <t>AJF</t>
  </si>
  <si>
    <t>MIF</t>
  </si>
  <si>
    <t>MDD</t>
  </si>
  <si>
    <t>Calatlantic Title West</t>
  </si>
  <si>
    <t>MCCARRAN</t>
  </si>
  <si>
    <t>LH</t>
  </si>
  <si>
    <t>DKC</t>
  </si>
  <si>
    <t>AM</t>
  </si>
  <si>
    <t>022-602-04</t>
  </si>
  <si>
    <t>MLC</t>
  </si>
  <si>
    <t>9</t>
  </si>
  <si>
    <t>DC</t>
  </si>
  <si>
    <t/>
  </si>
  <si>
    <t>TEF</t>
  </si>
  <si>
    <t>CRF</t>
  </si>
  <si>
    <t>4</t>
  </si>
  <si>
    <t>True Title and Escrow</t>
  </si>
  <si>
    <t>RG</t>
  </si>
  <si>
    <t>TM</t>
  </si>
  <si>
    <t>LAKESIDE</t>
  </si>
  <si>
    <t>SL</t>
  </si>
  <si>
    <t>CC</t>
  </si>
  <si>
    <t>2-4 PLEX</t>
  </si>
  <si>
    <t>10</t>
  </si>
  <si>
    <t>NF</t>
  </si>
  <si>
    <t>BA</t>
  </si>
  <si>
    <t>001-185-02</t>
  </si>
  <si>
    <t>HARD MONEY</t>
  </si>
  <si>
    <t>FERRONI ENRICO LEE TRUSTEE; FERRONI NANCY A TRUSTEE; FERRONI E L TRUST</t>
  </si>
  <si>
    <t>029-682-12</t>
  </si>
  <si>
    <t>CREDIT LINE</t>
  </si>
  <si>
    <t>GREATER NEVADA CREDIT UNION</t>
  </si>
  <si>
    <t>018-522-06</t>
  </si>
  <si>
    <t>CONVENTIONAL</t>
  </si>
  <si>
    <t>21ST MORTGAGE CORP</t>
  </si>
  <si>
    <t>016-091-16</t>
  </si>
  <si>
    <t>TURNKEY FOUNDATION INC; ARBOR FINANCIAL GROUP</t>
  </si>
  <si>
    <t>012-071-29</t>
  </si>
  <si>
    <t>BARRETT FINANCIAL GROUP LLC</t>
  </si>
  <si>
    <t>015-325-17</t>
  </si>
  <si>
    <t>CANOPY MORTGAGE LLC</t>
  </si>
  <si>
    <t>017-133-21</t>
  </si>
  <si>
    <t>MILLER MARILYN TRUSTEE; MILLER MARILYN S TRUST</t>
  </si>
  <si>
    <t>004-391-10</t>
  </si>
  <si>
    <t>FINANCIAL HORIZONS CREDIT UNION</t>
  </si>
  <si>
    <t>016-041-09</t>
  </si>
  <si>
    <t>017-211-08</t>
  </si>
  <si>
    <t>GREATER NEVADA MORTGAGE</t>
  </si>
  <si>
    <t>015-761-28</t>
  </si>
  <si>
    <t>UNITED WHOLESALE MORTGAGE LLC</t>
  </si>
  <si>
    <t>Stewart Title Guaranty</t>
  </si>
  <si>
    <t>019-551-04</t>
  </si>
  <si>
    <t>FHA</t>
  </si>
  <si>
    <t>BAY VALLEY MORTGAGE GROUP</t>
  </si>
  <si>
    <t>019-552-41</t>
  </si>
  <si>
    <t>GREATER NEVADA LLC; GREATER NEVADA MORTGAGE</t>
  </si>
  <si>
    <t>021-232-68</t>
  </si>
  <si>
    <t>CONSTRUCTION</t>
  </si>
  <si>
    <t>HERITAGE BANK OF NEVADA; GLACIER BANK</t>
  </si>
  <si>
    <t>009-221-03</t>
  </si>
  <si>
    <t>NOVA FINANCIAL &amp; INVESTMENT CORP</t>
  </si>
  <si>
    <t>022-602-06</t>
  </si>
  <si>
    <t>CAL</t>
  </si>
  <si>
    <t>Deed Subdivider</t>
  </si>
  <si>
    <t>FA</t>
  </si>
  <si>
    <t>Deed</t>
  </si>
  <si>
    <t>FC</t>
  </si>
  <si>
    <t>LT</t>
  </si>
  <si>
    <t>SIG</t>
  </si>
  <si>
    <t>ST</t>
  </si>
  <si>
    <t>TI</t>
  </si>
  <si>
    <t>TT</t>
  </si>
  <si>
    <t>TTE</t>
  </si>
  <si>
    <t>STG</t>
  </si>
  <si>
    <t>Deed of Trust</t>
  </si>
  <si>
    <t>NO COMMERCIAL SALES THIS MONTH</t>
  </si>
  <si>
    <t>NO COMMERCIAL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</si>
</sst>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True Title and Escrow</c:v>
                </c:pt>
                <c:pt idx="8">
                  <c:v>Toiyabe Title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62</c:v>
                </c:pt>
                <c:pt idx="1">
                  <c:v>31</c:v>
                </c:pt>
                <c:pt idx="2">
                  <c:v>26</c:v>
                </c:pt>
                <c:pt idx="3">
                  <c:v>7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23049088"/>
        <c:axId val="123050624"/>
        <c:axId val="0"/>
      </c:bar3DChart>
      <c:catAx>
        <c:axId val="123049088"/>
        <c:scaling>
          <c:orientation val="minMax"/>
        </c:scaling>
        <c:axPos val="b"/>
        <c:numFmt formatCode="General" sourceLinked="1"/>
        <c:majorTickMark val="none"/>
        <c:tickLblPos val="nextTo"/>
        <c:crossAx val="123050624"/>
        <c:crosses val="autoZero"/>
        <c:auto val="1"/>
        <c:lblAlgn val="ctr"/>
        <c:lblOffset val="100"/>
      </c:catAx>
      <c:valAx>
        <c:axId val="1230506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0490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STATS'!$A$21:$A$25</c:f>
              <c:strCache>
                <c:ptCount val="5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Stewart Title Guaranty</c:v>
                </c:pt>
              </c:strCache>
            </c:strRef>
          </c:cat>
          <c:val>
            <c:numRef>
              <c:f>'OVERALL STATS'!$B$21:$B$25</c:f>
              <c:numCache>
                <c:formatCode>0</c:formatCode>
                <c:ptCount val="5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shape val="box"/>
        <c:axId val="124535552"/>
        <c:axId val="124537088"/>
        <c:axId val="0"/>
      </c:bar3DChart>
      <c:catAx>
        <c:axId val="124535552"/>
        <c:scaling>
          <c:orientation val="minMax"/>
        </c:scaling>
        <c:axPos val="b"/>
        <c:numFmt formatCode="General" sourceLinked="1"/>
        <c:majorTickMark val="none"/>
        <c:tickLblPos val="nextTo"/>
        <c:crossAx val="124537088"/>
        <c:crosses val="autoZero"/>
        <c:auto val="1"/>
        <c:lblAlgn val="ctr"/>
        <c:lblOffset val="100"/>
      </c:catAx>
      <c:valAx>
        <c:axId val="1245370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45355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STATS'!$A$31:$A$40</c:f>
              <c:strCache>
                <c:ptCount val="10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True Title and Escrow</c:v>
                </c:pt>
                <c:pt idx="8">
                  <c:v>Toiyabe Title</c:v>
                </c:pt>
                <c:pt idx="9">
                  <c:v>Stewart Title Guaranty</c:v>
                </c:pt>
              </c:strCache>
            </c:strRef>
          </c:cat>
          <c:val>
            <c:numRef>
              <c:f>'OVERALL STATS'!$B$31:$B$40</c:f>
              <c:numCache>
                <c:formatCode>0</c:formatCode>
                <c:ptCount val="10"/>
                <c:pt idx="0">
                  <c:v>70</c:v>
                </c:pt>
                <c:pt idx="1">
                  <c:v>34</c:v>
                </c:pt>
                <c:pt idx="2">
                  <c:v>29</c:v>
                </c:pt>
                <c:pt idx="3">
                  <c:v>9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hape val="box"/>
        <c:axId val="124563456"/>
        <c:axId val="124564992"/>
        <c:axId val="0"/>
      </c:bar3DChart>
      <c:catAx>
        <c:axId val="124563456"/>
        <c:scaling>
          <c:orientation val="minMax"/>
        </c:scaling>
        <c:axPos val="b"/>
        <c:numFmt formatCode="General" sourceLinked="1"/>
        <c:majorTickMark val="none"/>
        <c:tickLblPos val="nextTo"/>
        <c:crossAx val="124564992"/>
        <c:crosses val="autoZero"/>
        <c:auto val="1"/>
        <c:lblAlgn val="ctr"/>
        <c:lblOffset val="100"/>
      </c:catAx>
      <c:valAx>
        <c:axId val="1245649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4563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True Title and Escrow</c:v>
                </c:pt>
                <c:pt idx="8">
                  <c:v>Toiyabe Title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19048900</c:v>
                </c:pt>
                <c:pt idx="1">
                  <c:v>10962267.85</c:v>
                </c:pt>
                <c:pt idx="2">
                  <c:v>8256200</c:v>
                </c:pt>
                <c:pt idx="3">
                  <c:v>3843362</c:v>
                </c:pt>
                <c:pt idx="4">
                  <c:v>1909000</c:v>
                </c:pt>
                <c:pt idx="5">
                  <c:v>1090000</c:v>
                </c:pt>
                <c:pt idx="6">
                  <c:v>534900</c:v>
                </c:pt>
                <c:pt idx="7">
                  <c:v>400000</c:v>
                </c:pt>
                <c:pt idx="8">
                  <c:v>344000</c:v>
                </c:pt>
              </c:numCache>
            </c:numRef>
          </c:val>
        </c:ser>
        <c:shape val="box"/>
        <c:axId val="124587008"/>
        <c:axId val="124609280"/>
        <c:axId val="0"/>
      </c:bar3DChart>
      <c:catAx>
        <c:axId val="124587008"/>
        <c:scaling>
          <c:orientation val="minMax"/>
        </c:scaling>
        <c:axPos val="b"/>
        <c:numFmt formatCode="General" sourceLinked="1"/>
        <c:majorTickMark val="none"/>
        <c:tickLblPos val="nextTo"/>
        <c:crossAx val="124609280"/>
        <c:crosses val="autoZero"/>
        <c:auto val="1"/>
        <c:lblAlgn val="ctr"/>
        <c:lblOffset val="100"/>
      </c:catAx>
      <c:valAx>
        <c:axId val="1246092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587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STATS'!$A$21:$A$25</c:f>
              <c:strCache>
                <c:ptCount val="5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Stewart Title Guaranty</c:v>
                </c:pt>
              </c:strCache>
            </c:strRef>
          </c:cat>
          <c:val>
            <c:numRef>
              <c:f>'OVERALL STATS'!$C$21:$C$25</c:f>
              <c:numCache>
                <c:formatCode>"$"#,##0</c:formatCode>
                <c:ptCount val="5"/>
                <c:pt idx="0">
                  <c:v>2101153</c:v>
                </c:pt>
                <c:pt idx="1">
                  <c:v>4225000</c:v>
                </c:pt>
                <c:pt idx="2">
                  <c:v>688264.5</c:v>
                </c:pt>
                <c:pt idx="3">
                  <c:v>341200</c:v>
                </c:pt>
                <c:pt idx="4">
                  <c:v>329670</c:v>
                </c:pt>
              </c:numCache>
            </c:numRef>
          </c:val>
        </c:ser>
        <c:shape val="box"/>
        <c:axId val="123078912"/>
        <c:axId val="123080704"/>
        <c:axId val="0"/>
      </c:bar3DChart>
      <c:catAx>
        <c:axId val="123078912"/>
        <c:scaling>
          <c:orientation val="minMax"/>
        </c:scaling>
        <c:axPos val="b"/>
        <c:numFmt formatCode="General" sourceLinked="1"/>
        <c:majorTickMark val="none"/>
        <c:tickLblPos val="nextTo"/>
        <c:crossAx val="123080704"/>
        <c:crosses val="autoZero"/>
        <c:auto val="1"/>
        <c:lblAlgn val="ctr"/>
        <c:lblOffset val="100"/>
      </c:catAx>
      <c:valAx>
        <c:axId val="1230807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0789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STATS'!$A$31:$A$40</c:f>
              <c:strCache>
                <c:ptCount val="10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True Title and Escrow</c:v>
                </c:pt>
                <c:pt idx="8">
                  <c:v>Toiyabe Title</c:v>
                </c:pt>
                <c:pt idx="9">
                  <c:v>Stewart Title Guaranty</c:v>
                </c:pt>
              </c:strCache>
            </c:strRef>
          </c:cat>
          <c:val>
            <c:numRef>
              <c:f>'OVERALL STATS'!$C$31:$C$40</c:f>
              <c:numCache>
                <c:formatCode>"$"#,##0</c:formatCode>
                <c:ptCount val="10"/>
                <c:pt idx="0">
                  <c:v>21150053</c:v>
                </c:pt>
                <c:pt idx="1">
                  <c:v>15187267.85</c:v>
                </c:pt>
                <c:pt idx="2">
                  <c:v>8597400</c:v>
                </c:pt>
                <c:pt idx="3">
                  <c:v>2597264.5</c:v>
                </c:pt>
                <c:pt idx="4">
                  <c:v>3843362</c:v>
                </c:pt>
                <c:pt idx="5">
                  <c:v>1090000</c:v>
                </c:pt>
                <c:pt idx="6">
                  <c:v>534900</c:v>
                </c:pt>
                <c:pt idx="7">
                  <c:v>400000</c:v>
                </c:pt>
                <c:pt idx="8">
                  <c:v>344000</c:v>
                </c:pt>
                <c:pt idx="9">
                  <c:v>329670</c:v>
                </c:pt>
              </c:numCache>
            </c:numRef>
          </c:val>
        </c:ser>
        <c:shape val="box"/>
        <c:axId val="123090432"/>
        <c:axId val="123091968"/>
        <c:axId val="0"/>
      </c:bar3DChart>
      <c:catAx>
        <c:axId val="123090432"/>
        <c:scaling>
          <c:orientation val="minMax"/>
        </c:scaling>
        <c:axPos val="b"/>
        <c:numFmt formatCode="General" sourceLinked="1"/>
        <c:majorTickMark val="none"/>
        <c:tickLblPos val="nextTo"/>
        <c:crossAx val="123091968"/>
        <c:crosses val="autoZero"/>
        <c:auto val="1"/>
        <c:lblAlgn val="ctr"/>
        <c:lblOffset val="100"/>
      </c:catAx>
      <c:valAx>
        <c:axId val="1230919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090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45</xdr:row>
      <xdr:rowOff>9525</xdr:rowOff>
    </xdr:from>
    <xdr:to>
      <xdr:col>6</xdr:col>
      <xdr:colOff>1152524</xdr:colOff>
      <xdr:row>62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63</xdr:row>
      <xdr:rowOff>19050</xdr:rowOff>
    </xdr:from>
    <xdr:to>
      <xdr:col>6</xdr:col>
      <xdr:colOff>1152524</xdr:colOff>
      <xdr:row>80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81</xdr:row>
      <xdr:rowOff>0</xdr:rowOff>
    </xdr:from>
    <xdr:to>
      <xdr:col>6</xdr:col>
      <xdr:colOff>1143000</xdr:colOff>
      <xdr:row>97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45</xdr:row>
      <xdr:rowOff>0</xdr:rowOff>
    </xdr:from>
    <xdr:to>
      <xdr:col>20</xdr:col>
      <xdr:colOff>190500</xdr:colOff>
      <xdr:row>61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63</xdr:row>
      <xdr:rowOff>9525</xdr:rowOff>
    </xdr:from>
    <xdr:to>
      <xdr:col>20</xdr:col>
      <xdr:colOff>190499</xdr:colOff>
      <xdr:row>80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81</xdr:row>
      <xdr:rowOff>9525</xdr:rowOff>
    </xdr:from>
    <xdr:to>
      <xdr:col>20</xdr:col>
      <xdr:colOff>180974</xdr:colOff>
      <xdr:row>98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383.438946180555" createdVersion="3" refreshedVersion="3" minRefreshableVersion="3" recordCount="140">
  <cacheSource type="worksheet">
    <worksheetSource name="Table5"/>
  </cacheSource>
  <cacheFields count="10">
    <cacheField name="FULLNAME" numFmtId="0">
      <sharedItems containsBlank="1" count="10"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s v="True Title and Escrow"/>
        <m u="1"/>
      </sharedItems>
    </cacheField>
    <cacheField name="RECBY" numFmtId="0">
      <sharedItems/>
    </cacheField>
    <cacheField name="BRANCH" numFmtId="0">
      <sharedItems containsBlank="1" count="17">
        <s v="MCCARRAN"/>
        <s v="MINDEN"/>
        <s v="KIETZKE"/>
        <s v="RIDGEVIEW"/>
        <s v="CARSON CITY"/>
        <s v="SPARKS"/>
        <s v="LAKESIDEMOANA"/>
        <s v="PLUMB"/>
        <s v="LONGLEY"/>
        <s v="YERINGTON"/>
        <s v="MAYBERRY"/>
        <s v="GARDNERVILLE"/>
        <s v="FERNLEY"/>
        <s v=""/>
        <s v="LAKESIDE"/>
        <s v="RENO CORPORATE"/>
        <m u="1"/>
      </sharedItems>
    </cacheField>
    <cacheField name="EO" numFmtId="0">
      <sharedItems containsBlank="1" count="41">
        <s v="LH"/>
        <s v="ET"/>
        <s v="TM"/>
        <s v="CC"/>
        <s v="20"/>
        <s v="9"/>
        <s v="18"/>
        <s v="23"/>
        <s v="21"/>
        <s v="10"/>
        <s v="4"/>
        <s v="12"/>
        <s v="DP"/>
        <s v="CA"/>
        <s v="NF"/>
        <s v="SAB"/>
        <s v="CRB"/>
        <s v="RS"/>
        <s v="ASK"/>
        <s v="MMB"/>
        <s v="AMG"/>
        <s v="CRF"/>
        <s v="DC"/>
        <s v="BA"/>
        <s v="JMS"/>
        <s v="MLC"/>
        <s v="MIF"/>
        <s v="KDJ"/>
        <s v="UNK"/>
        <s v="MDD"/>
        <s v="TEF"/>
        <s v="MLM"/>
        <s v="DKC"/>
        <s v="AJF"/>
        <s v="FAF"/>
        <s v="DKD"/>
        <s v="RLT"/>
        <s v="SL"/>
        <s v="AM"/>
        <s v="RG"/>
        <m u="1"/>
      </sharedItems>
    </cacheField>
    <cacheField name="PROPTYPE" numFmtId="0">
      <sharedItems containsBlank="1" count="5">
        <s v="SINGLE FAM RES."/>
        <s v="VACANT LAND"/>
        <s v="MOBILE HOME"/>
        <s v="2-4 PLEX"/>
        <m u="1"/>
      </sharedItems>
    </cacheField>
    <cacheField name="DOCNUM" numFmtId="0">
      <sharedItems containsSemiMixedTypes="0" containsString="0" containsNumber="1" containsInteger="1" minValue="679143" maxValue="680189"/>
    </cacheField>
    <cacheField name="AMOUNT" numFmtId="165">
      <sharedItems containsSemiMixedTypes="0" containsString="0" containsNumber="1" minValue="9800" maxValue="7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3-01T00:00:00" maxDate="2024-03-30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383.439047685184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tewart Title"/>
        <s v="Stewart Title Guaranty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HARD MONEY"/>
        <s v="CONSTRUCTION"/>
        <s v="FHA"/>
        <s v="CREDIT LINE"/>
        <m/>
        <s v="SBA" u="1"/>
        <s v="VA" u="1"/>
        <s v="HOME EQUITY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79141" maxValue="680170"/>
    </cacheField>
    <cacheField name="AMOUNT" numFmtId="165">
      <sharedItems containsString="0" containsBlank="1" containsNumber="1" minValue="32000" maxValue="2332500"/>
    </cacheField>
    <cacheField name="RECDATE" numFmtId="14">
      <sharedItems containsNonDate="0" containsDate="1" containsString="0" containsBlank="1" minDate="2024-03-01T00:00:00" maxDate="2024-03-30T00:00:00"/>
    </cacheField>
    <cacheField name="LENDER" numFmtId="0">
      <sharedItems containsBlank="1" count="112">
        <s v="GREATER NEVADA LLC; GREATER NEVADA MORTGAGE"/>
        <s v="NOVA FINANCIAL &amp; INVESTMENT CORP"/>
        <s v="21ST MORTGAGE CORP"/>
        <s v="MILLER MARILYN TRUSTEE; MILLER MARILYN S TRUST"/>
        <s v="HERITAGE BANK OF NEVADA; GLACIER BANK"/>
        <s v="TURNKEY FOUNDATION INC; ARBOR FINANCIAL GROUP"/>
        <s v="FERRONI ENRICO LEE TRUSTEE; FERRONI NANCY A TRUSTEE; FERRONI E L TRUST"/>
        <s v="BARRETT FINANCIAL GROUP LLC"/>
        <s v="CANOPY MORTGAGE LLC"/>
        <s v="UNITED WHOLESALE MORTGAGE LLC"/>
        <s v="FINANCIAL HORIZONS CREDIT UNION"/>
        <s v="BAY VALLEY MORTGAGE GROUP"/>
        <s v="GREATER NEVADA CREDIT UNION"/>
        <s v="GREATER NEVADA MORTGAGE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">
  <r>
    <x v="0"/>
    <s v="CAL"/>
    <x v="0"/>
    <x v="0"/>
    <x v="0"/>
    <n v="680083"/>
    <n v="524950"/>
    <x v="0"/>
    <s v="YES"/>
    <d v="2024-03-28T00:00:00"/>
  </r>
  <r>
    <x v="0"/>
    <s v="CAL"/>
    <x v="0"/>
    <x v="0"/>
    <x v="0"/>
    <n v="680094"/>
    <n v="530000"/>
    <x v="0"/>
    <s v="YES"/>
    <d v="2024-03-28T00:00:00"/>
  </r>
  <r>
    <x v="0"/>
    <s v="CAL"/>
    <x v="0"/>
    <x v="0"/>
    <x v="0"/>
    <n v="679474"/>
    <n v="549950"/>
    <x v="0"/>
    <s v="YES"/>
    <d v="2024-03-12T00:00:00"/>
  </r>
  <r>
    <x v="0"/>
    <s v="CAL"/>
    <x v="0"/>
    <x v="0"/>
    <x v="0"/>
    <n v="679516"/>
    <n v="489950"/>
    <x v="0"/>
    <s v="YES"/>
    <d v="2024-03-13T00:00:00"/>
  </r>
  <r>
    <x v="0"/>
    <s v="CAL"/>
    <x v="0"/>
    <x v="0"/>
    <x v="0"/>
    <n v="679544"/>
    <n v="633562"/>
    <x v="0"/>
    <s v="YES"/>
    <d v="2024-03-14T00:00:00"/>
  </r>
  <r>
    <x v="0"/>
    <s v="CAL"/>
    <x v="0"/>
    <x v="0"/>
    <x v="0"/>
    <n v="679649"/>
    <n v="564950"/>
    <x v="0"/>
    <s v="YES"/>
    <d v="2024-03-18T00:00:00"/>
  </r>
  <r>
    <x v="0"/>
    <s v="CAL"/>
    <x v="0"/>
    <x v="0"/>
    <x v="0"/>
    <n v="679760"/>
    <n v="550000"/>
    <x v="0"/>
    <s v="YES"/>
    <d v="2024-03-20T00:00:00"/>
  </r>
  <r>
    <x v="1"/>
    <s v="FA"/>
    <x v="1"/>
    <x v="1"/>
    <x v="1"/>
    <n v="679345"/>
    <n v="175000"/>
    <x v="1"/>
    <s v="YES"/>
    <d v="2024-03-07T00:00:00"/>
  </r>
  <r>
    <x v="1"/>
    <s v="FA"/>
    <x v="1"/>
    <x v="1"/>
    <x v="1"/>
    <n v="679898"/>
    <n v="185000"/>
    <x v="1"/>
    <s v="YES"/>
    <d v="2024-03-22T00:00:00"/>
  </r>
  <r>
    <x v="1"/>
    <s v="FA"/>
    <x v="2"/>
    <x v="2"/>
    <x v="0"/>
    <n v="679932"/>
    <n v="446000"/>
    <x v="1"/>
    <s v="YES"/>
    <d v="2024-03-22T00:00:00"/>
  </r>
  <r>
    <x v="1"/>
    <s v="FA"/>
    <x v="2"/>
    <x v="2"/>
    <x v="0"/>
    <n v="680189"/>
    <n v="300000"/>
    <x v="1"/>
    <s v="YES"/>
    <d v="2024-03-29T00:00:00"/>
  </r>
  <r>
    <x v="1"/>
    <s v="FA"/>
    <x v="1"/>
    <x v="1"/>
    <x v="0"/>
    <n v="680138"/>
    <n v="468000"/>
    <x v="1"/>
    <s v="YES"/>
    <d v="2024-03-29T00:00:00"/>
  </r>
  <r>
    <x v="1"/>
    <s v="FA"/>
    <x v="2"/>
    <x v="3"/>
    <x v="0"/>
    <n v="680021"/>
    <n v="335000"/>
    <x v="1"/>
    <s v="YES"/>
    <d v="2024-03-27T00:00:00"/>
  </r>
  <r>
    <x v="2"/>
    <s v="FC"/>
    <x v="3"/>
    <x v="4"/>
    <x v="0"/>
    <n v="680043"/>
    <n v="549263"/>
    <x v="0"/>
    <s v="YES"/>
    <d v="2024-03-28T00:00:00"/>
  </r>
  <r>
    <x v="2"/>
    <s v="FC"/>
    <x v="3"/>
    <x v="5"/>
    <x v="0"/>
    <n v="679994"/>
    <n v="365000"/>
    <x v="1"/>
    <s v="YES"/>
    <d v="2024-03-26T00:00:00"/>
  </r>
  <r>
    <x v="2"/>
    <s v="FC"/>
    <x v="4"/>
    <x v="6"/>
    <x v="0"/>
    <n v="680084"/>
    <n v="450000"/>
    <x v="1"/>
    <s v="YES"/>
    <d v="2024-03-28T00:00:00"/>
  </r>
  <r>
    <x v="2"/>
    <s v="FC"/>
    <x v="4"/>
    <x v="7"/>
    <x v="0"/>
    <n v="679963"/>
    <n v="385000"/>
    <x v="1"/>
    <s v="YES"/>
    <d v="2024-03-25T00:00:00"/>
  </r>
  <r>
    <x v="2"/>
    <s v="FC"/>
    <x v="5"/>
    <x v="8"/>
    <x v="0"/>
    <n v="679945"/>
    <n v="345000"/>
    <x v="1"/>
    <s v="YES"/>
    <d v="2024-03-25T00:00:00"/>
  </r>
  <r>
    <x v="2"/>
    <s v="FC"/>
    <x v="3"/>
    <x v="9"/>
    <x v="1"/>
    <n v="680085"/>
    <n v="115000"/>
    <x v="1"/>
    <s v="YES"/>
    <d v="2024-03-28T00:00:00"/>
  </r>
  <r>
    <x v="2"/>
    <s v="FC"/>
    <x v="4"/>
    <x v="7"/>
    <x v="0"/>
    <n v="680096"/>
    <n v="525000"/>
    <x v="1"/>
    <s v="YES"/>
    <d v="2024-03-28T00:00:00"/>
  </r>
  <r>
    <x v="2"/>
    <s v="FC"/>
    <x v="3"/>
    <x v="5"/>
    <x v="1"/>
    <n v="680060"/>
    <n v="28000"/>
    <x v="1"/>
    <s v="YES"/>
    <d v="2024-03-28T00:00:00"/>
  </r>
  <r>
    <x v="2"/>
    <s v="FC"/>
    <x v="4"/>
    <x v="7"/>
    <x v="0"/>
    <n v="679803"/>
    <n v="560000"/>
    <x v="1"/>
    <s v="YES"/>
    <d v="2024-03-21T00:00:00"/>
  </r>
  <r>
    <x v="2"/>
    <s v="FC"/>
    <x v="3"/>
    <x v="4"/>
    <x v="0"/>
    <n v="679162"/>
    <n v="558797"/>
    <x v="0"/>
    <s v="YES"/>
    <d v="2024-03-01T00:00:00"/>
  </r>
  <r>
    <x v="2"/>
    <s v="FC"/>
    <x v="4"/>
    <x v="7"/>
    <x v="0"/>
    <n v="679685"/>
    <n v="570000"/>
    <x v="1"/>
    <s v="YES"/>
    <d v="2024-03-19T00:00:00"/>
  </r>
  <r>
    <x v="2"/>
    <s v="FC"/>
    <x v="3"/>
    <x v="10"/>
    <x v="1"/>
    <n v="679818"/>
    <n v="90000"/>
    <x v="1"/>
    <s v="YES"/>
    <d v="2024-03-22T00:00:00"/>
  </r>
  <r>
    <x v="2"/>
    <s v="FC"/>
    <x v="6"/>
    <x v="11"/>
    <x v="1"/>
    <n v="679674"/>
    <n v="50000"/>
    <x v="1"/>
    <s v="YES"/>
    <d v="2024-03-18T00:00:00"/>
  </r>
  <r>
    <x v="2"/>
    <s v="FC"/>
    <x v="4"/>
    <x v="6"/>
    <x v="2"/>
    <n v="679629"/>
    <n v="365000"/>
    <x v="1"/>
    <s v="YES"/>
    <d v="2024-03-18T00:00:00"/>
  </r>
  <r>
    <x v="2"/>
    <s v="FC"/>
    <x v="3"/>
    <x v="5"/>
    <x v="0"/>
    <n v="679605"/>
    <n v="365000"/>
    <x v="1"/>
    <s v="YES"/>
    <d v="2024-03-15T00:00:00"/>
  </r>
  <r>
    <x v="2"/>
    <s v="FC"/>
    <x v="4"/>
    <x v="7"/>
    <x v="0"/>
    <n v="679576"/>
    <n v="615000"/>
    <x v="1"/>
    <s v="YES"/>
    <d v="2024-03-15T00:00:00"/>
  </r>
  <r>
    <x v="2"/>
    <s v="FC"/>
    <x v="4"/>
    <x v="7"/>
    <x v="0"/>
    <n v="679569"/>
    <n v="470190.85"/>
    <x v="1"/>
    <s v="YES"/>
    <d v="2024-03-15T00:00:00"/>
  </r>
  <r>
    <x v="2"/>
    <s v="FC"/>
    <x v="6"/>
    <x v="11"/>
    <x v="1"/>
    <n v="679561"/>
    <n v="42000"/>
    <x v="1"/>
    <s v="YES"/>
    <d v="2024-03-14T00:00:00"/>
  </r>
  <r>
    <x v="2"/>
    <s v="FC"/>
    <x v="5"/>
    <x v="8"/>
    <x v="0"/>
    <n v="679457"/>
    <n v="445500"/>
    <x v="1"/>
    <s v="YES"/>
    <d v="2024-03-12T00:00:00"/>
  </r>
  <r>
    <x v="2"/>
    <s v="FC"/>
    <x v="6"/>
    <x v="11"/>
    <x v="0"/>
    <n v="679451"/>
    <n v="420000"/>
    <x v="1"/>
    <s v="YES"/>
    <d v="2024-03-12T00:00:00"/>
  </r>
  <r>
    <x v="2"/>
    <s v="FC"/>
    <x v="4"/>
    <x v="6"/>
    <x v="1"/>
    <n v="680006"/>
    <n v="20000"/>
    <x v="1"/>
    <s v="YES"/>
    <d v="2024-03-27T00:00:00"/>
  </r>
  <r>
    <x v="2"/>
    <s v="FC"/>
    <x v="6"/>
    <x v="11"/>
    <x v="1"/>
    <n v="679695"/>
    <n v="220000"/>
    <x v="1"/>
    <s v="YES"/>
    <d v="2024-03-19T00:00:00"/>
  </r>
  <r>
    <x v="2"/>
    <s v="FC"/>
    <x v="5"/>
    <x v="8"/>
    <x v="0"/>
    <n v="679316"/>
    <n v="394100"/>
    <x v="1"/>
    <s v="YES"/>
    <d v="2024-03-07T00:00:00"/>
  </r>
  <r>
    <x v="2"/>
    <s v="FC"/>
    <x v="3"/>
    <x v="4"/>
    <x v="0"/>
    <n v="680116"/>
    <n v="559243"/>
    <x v="0"/>
    <s v="YES"/>
    <d v="2024-03-29T00:00:00"/>
  </r>
  <r>
    <x v="2"/>
    <s v="FC"/>
    <x v="3"/>
    <x v="5"/>
    <x v="0"/>
    <n v="680131"/>
    <n v="550000"/>
    <x v="1"/>
    <s v="YES"/>
    <d v="2024-03-29T00:00:00"/>
  </r>
  <r>
    <x v="2"/>
    <s v="FC"/>
    <x v="4"/>
    <x v="7"/>
    <x v="1"/>
    <n v="679319"/>
    <n v="190000"/>
    <x v="1"/>
    <s v="YES"/>
    <d v="2024-03-07T00:00:00"/>
  </r>
  <r>
    <x v="2"/>
    <s v="FC"/>
    <x v="3"/>
    <x v="5"/>
    <x v="0"/>
    <n v="680142"/>
    <n v="300000"/>
    <x v="1"/>
    <s v="YES"/>
    <d v="2024-03-29T00:00:00"/>
  </r>
  <r>
    <x v="2"/>
    <s v="FC"/>
    <x v="6"/>
    <x v="11"/>
    <x v="1"/>
    <n v="679402"/>
    <n v="64000"/>
    <x v="1"/>
    <s v="YES"/>
    <d v="2024-03-11T00:00:00"/>
  </r>
  <r>
    <x v="2"/>
    <s v="FC"/>
    <x v="4"/>
    <x v="7"/>
    <x v="0"/>
    <n v="679305"/>
    <n v="500000"/>
    <x v="1"/>
    <s v="YES"/>
    <d v="2024-03-07T00:00:00"/>
  </r>
  <r>
    <x v="2"/>
    <s v="FC"/>
    <x v="4"/>
    <x v="6"/>
    <x v="0"/>
    <n v="679296"/>
    <n v="357000"/>
    <x v="1"/>
    <s v="YES"/>
    <d v="2024-03-06T00:00:00"/>
  </r>
  <r>
    <x v="2"/>
    <s v="FC"/>
    <x v="3"/>
    <x v="4"/>
    <x v="0"/>
    <n v="680182"/>
    <n v="494174"/>
    <x v="0"/>
    <s v="YES"/>
    <d v="2024-03-29T00:00:00"/>
  </r>
  <r>
    <x v="3"/>
    <s v="LT"/>
    <x v="7"/>
    <x v="12"/>
    <x v="0"/>
    <n v="679412"/>
    <n v="385000"/>
    <x v="1"/>
    <s v="YES"/>
    <d v="2024-03-11T00:00:00"/>
  </r>
  <r>
    <x v="3"/>
    <s v="LT"/>
    <x v="7"/>
    <x v="12"/>
    <x v="0"/>
    <n v="679520"/>
    <n v="420000"/>
    <x v="1"/>
    <s v="YES"/>
    <d v="2024-03-13T00:00:00"/>
  </r>
  <r>
    <x v="3"/>
    <s v="LT"/>
    <x v="7"/>
    <x v="12"/>
    <x v="2"/>
    <n v="679914"/>
    <n v="285000"/>
    <x v="1"/>
    <s v="YES"/>
    <d v="2024-03-22T00:00:00"/>
  </r>
  <r>
    <x v="4"/>
    <s v="SIG"/>
    <x v="8"/>
    <x v="13"/>
    <x v="1"/>
    <n v="679151"/>
    <n v="130000"/>
    <x v="1"/>
    <s v="YES"/>
    <d v="2024-03-01T00:00:00"/>
  </r>
  <r>
    <x v="4"/>
    <s v="SIG"/>
    <x v="1"/>
    <x v="14"/>
    <x v="1"/>
    <n v="680141"/>
    <n v="84900"/>
    <x v="1"/>
    <s v="YES"/>
    <d v="2024-03-29T00:00:00"/>
  </r>
  <r>
    <x v="4"/>
    <s v="SIG"/>
    <x v="8"/>
    <x v="13"/>
    <x v="0"/>
    <n v="679182"/>
    <n v="320000"/>
    <x v="1"/>
    <s v="YES"/>
    <d v="2024-03-04T00:00:00"/>
  </r>
  <r>
    <x v="5"/>
    <s v="ST"/>
    <x v="2"/>
    <x v="15"/>
    <x v="0"/>
    <n v="679617"/>
    <n v="359900"/>
    <x v="1"/>
    <s v="YES"/>
    <d v="2024-03-15T00:00:00"/>
  </r>
  <r>
    <x v="5"/>
    <s v="ST"/>
    <x v="9"/>
    <x v="16"/>
    <x v="0"/>
    <n v="679585"/>
    <n v="295000"/>
    <x v="1"/>
    <s v="YES"/>
    <d v="2024-03-15T00:00:00"/>
  </r>
  <r>
    <x v="5"/>
    <s v="ST"/>
    <x v="7"/>
    <x v="17"/>
    <x v="0"/>
    <n v="679588"/>
    <n v="685000"/>
    <x v="1"/>
    <s v="YES"/>
    <d v="2024-03-15T00:00:00"/>
  </r>
  <r>
    <x v="5"/>
    <s v="ST"/>
    <x v="10"/>
    <x v="18"/>
    <x v="0"/>
    <n v="679597"/>
    <n v="82500"/>
    <x v="1"/>
    <s v="YES"/>
    <d v="2024-03-15T00:00:00"/>
  </r>
  <r>
    <x v="5"/>
    <s v="ST"/>
    <x v="2"/>
    <x v="15"/>
    <x v="0"/>
    <n v="679599"/>
    <n v="359900"/>
    <x v="1"/>
    <s v="YES"/>
    <d v="2024-03-15T00:00:00"/>
  </r>
  <r>
    <x v="5"/>
    <s v="ST"/>
    <x v="11"/>
    <x v="19"/>
    <x v="1"/>
    <n v="679365"/>
    <n v="25000"/>
    <x v="1"/>
    <s v="YES"/>
    <d v="2024-03-08T00:00:00"/>
  </r>
  <r>
    <x v="5"/>
    <s v="ST"/>
    <x v="2"/>
    <x v="15"/>
    <x v="0"/>
    <n v="679612"/>
    <n v="295000"/>
    <x v="1"/>
    <s v="YES"/>
    <d v="2024-03-15T00:00:00"/>
  </r>
  <r>
    <x v="5"/>
    <s v="ST"/>
    <x v="4"/>
    <x v="20"/>
    <x v="0"/>
    <n v="679626"/>
    <n v="495000"/>
    <x v="1"/>
    <s v="YES"/>
    <d v="2024-03-18T00:00:00"/>
  </r>
  <r>
    <x v="5"/>
    <s v="ST"/>
    <x v="2"/>
    <x v="15"/>
    <x v="0"/>
    <n v="679363"/>
    <n v="359900"/>
    <x v="1"/>
    <s v="YES"/>
    <d v="2024-03-08T00:00:00"/>
  </r>
  <r>
    <x v="5"/>
    <s v="ST"/>
    <x v="4"/>
    <x v="20"/>
    <x v="1"/>
    <n v="679641"/>
    <n v="72500"/>
    <x v="1"/>
    <s v="YES"/>
    <d v="2024-03-18T00:00:00"/>
  </r>
  <r>
    <x v="5"/>
    <s v="ST"/>
    <x v="4"/>
    <x v="20"/>
    <x v="0"/>
    <n v="679653"/>
    <n v="474300"/>
    <x v="1"/>
    <s v="YES"/>
    <d v="2024-03-18T00:00:00"/>
  </r>
  <r>
    <x v="5"/>
    <s v="ST"/>
    <x v="2"/>
    <x v="15"/>
    <x v="2"/>
    <n v="679662"/>
    <n v="388000"/>
    <x v="1"/>
    <s v="YES"/>
    <d v="2024-03-18T00:00:00"/>
  </r>
  <r>
    <x v="5"/>
    <s v="ST"/>
    <x v="10"/>
    <x v="21"/>
    <x v="0"/>
    <n v="679787"/>
    <n v="355000"/>
    <x v="1"/>
    <s v="YES"/>
    <d v="2024-03-21T00:00:00"/>
  </r>
  <r>
    <x v="5"/>
    <s v="ST"/>
    <x v="10"/>
    <x v="18"/>
    <x v="0"/>
    <n v="679701"/>
    <n v="340000"/>
    <x v="1"/>
    <s v="YES"/>
    <d v="2024-03-19T00:00:00"/>
  </r>
  <r>
    <x v="5"/>
    <s v="ST"/>
    <x v="4"/>
    <x v="22"/>
    <x v="2"/>
    <n v="679715"/>
    <n v="331000"/>
    <x v="1"/>
    <s v="YES"/>
    <d v="2024-03-19T00:00:00"/>
  </r>
  <r>
    <x v="5"/>
    <s v="ST"/>
    <x v="9"/>
    <x v="16"/>
    <x v="0"/>
    <n v="680122"/>
    <n v="400000"/>
    <x v="1"/>
    <s v="YES"/>
    <d v="2024-03-29T00:00:00"/>
  </r>
  <r>
    <x v="5"/>
    <s v="ST"/>
    <x v="11"/>
    <x v="23"/>
    <x v="0"/>
    <n v="680156"/>
    <n v="589000"/>
    <x v="1"/>
    <s v="YES"/>
    <d v="2024-03-29T00:00:00"/>
  </r>
  <r>
    <x v="5"/>
    <s v="ST"/>
    <x v="2"/>
    <x v="15"/>
    <x v="0"/>
    <n v="680015"/>
    <n v="316000"/>
    <x v="1"/>
    <s v="YES"/>
    <d v="2024-03-27T00:00:00"/>
  </r>
  <r>
    <x v="5"/>
    <s v="ST"/>
    <x v="2"/>
    <x v="24"/>
    <x v="2"/>
    <n v="680171"/>
    <n v="350000"/>
    <x v="1"/>
    <s v="YES"/>
    <d v="2024-03-29T00:00:00"/>
  </r>
  <r>
    <x v="5"/>
    <s v="ST"/>
    <x v="12"/>
    <x v="25"/>
    <x v="3"/>
    <n v="680027"/>
    <n v="432000"/>
    <x v="1"/>
    <s v="YES"/>
    <d v="2024-03-27T00:00:00"/>
  </r>
  <r>
    <x v="5"/>
    <s v="ST"/>
    <x v="2"/>
    <x v="26"/>
    <x v="0"/>
    <n v="679421"/>
    <n v="469900"/>
    <x v="1"/>
    <s v="YES"/>
    <d v="2024-03-11T00:00:00"/>
  </r>
  <r>
    <x v="5"/>
    <s v="ST"/>
    <x v="2"/>
    <x v="15"/>
    <x v="2"/>
    <n v="680001"/>
    <n v="135000"/>
    <x v="1"/>
    <s v="YES"/>
    <d v="2024-03-26T00:00:00"/>
  </r>
  <r>
    <x v="5"/>
    <s v="ST"/>
    <x v="2"/>
    <x v="15"/>
    <x v="0"/>
    <n v="679377"/>
    <n v="262500"/>
    <x v="1"/>
    <s v="YES"/>
    <d v="2024-03-08T00:00:00"/>
  </r>
  <r>
    <x v="5"/>
    <s v="ST"/>
    <x v="12"/>
    <x v="25"/>
    <x v="0"/>
    <n v="679567"/>
    <n v="345000"/>
    <x v="1"/>
    <s v="YES"/>
    <d v="2024-03-15T00:00:00"/>
  </r>
  <r>
    <x v="5"/>
    <s v="ST"/>
    <x v="2"/>
    <x v="15"/>
    <x v="0"/>
    <n v="679434"/>
    <n v="379900"/>
    <x v="1"/>
    <s v="YES"/>
    <d v="2024-03-11T00:00:00"/>
  </r>
  <r>
    <x v="5"/>
    <s v="ST"/>
    <x v="12"/>
    <x v="25"/>
    <x v="2"/>
    <n v="679529"/>
    <n v="246000"/>
    <x v="1"/>
    <s v="YES"/>
    <d v="2024-03-14T00:00:00"/>
  </r>
  <r>
    <x v="5"/>
    <s v="ST"/>
    <x v="2"/>
    <x v="15"/>
    <x v="0"/>
    <n v="679488"/>
    <n v="284000"/>
    <x v="1"/>
    <s v="YES"/>
    <d v="2024-03-12T00:00:00"/>
  </r>
  <r>
    <x v="5"/>
    <s v="ST"/>
    <x v="12"/>
    <x v="25"/>
    <x v="1"/>
    <n v="679510"/>
    <n v="500000"/>
    <x v="1"/>
    <s v="YES"/>
    <d v="2024-03-13T00:00:00"/>
  </r>
  <r>
    <x v="5"/>
    <s v="ST"/>
    <x v="4"/>
    <x v="27"/>
    <x v="0"/>
    <n v="680149"/>
    <n v="445000"/>
    <x v="1"/>
    <s v="YES"/>
    <d v="2024-03-29T00:00:00"/>
  </r>
  <r>
    <x v="5"/>
    <s v="ST"/>
    <x v="2"/>
    <x v="24"/>
    <x v="1"/>
    <n v="679375"/>
    <n v="42000"/>
    <x v="1"/>
    <s v="YES"/>
    <d v="2024-03-08T00:00:00"/>
  </r>
  <r>
    <x v="5"/>
    <s v="ST"/>
    <x v="13"/>
    <x v="28"/>
    <x v="0"/>
    <n v="679718"/>
    <n v="310000"/>
    <x v="1"/>
    <s v="YES"/>
    <d v="2024-03-19T00:00:00"/>
  </r>
  <r>
    <x v="5"/>
    <s v="ST"/>
    <x v="2"/>
    <x v="15"/>
    <x v="0"/>
    <n v="679368"/>
    <n v="349900"/>
    <x v="1"/>
    <s v="YES"/>
    <d v="2024-03-08T00:00:00"/>
  </r>
  <r>
    <x v="5"/>
    <s v="ST"/>
    <x v="2"/>
    <x v="15"/>
    <x v="2"/>
    <n v="679566"/>
    <n v="100000"/>
    <x v="1"/>
    <s v="YES"/>
    <d v="2024-03-14T00:00:00"/>
  </r>
  <r>
    <x v="5"/>
    <s v="ST"/>
    <x v="2"/>
    <x v="29"/>
    <x v="1"/>
    <n v="679424"/>
    <n v="9800"/>
    <x v="1"/>
    <s v="YES"/>
    <d v="2024-03-11T00:00:00"/>
  </r>
  <r>
    <x v="5"/>
    <s v="ST"/>
    <x v="4"/>
    <x v="27"/>
    <x v="0"/>
    <n v="679380"/>
    <n v="240000"/>
    <x v="1"/>
    <s v="YES"/>
    <d v="2024-03-08T00:00:00"/>
  </r>
  <r>
    <x v="5"/>
    <s v="ST"/>
    <x v="12"/>
    <x v="25"/>
    <x v="0"/>
    <n v="680051"/>
    <n v="350000"/>
    <x v="1"/>
    <s v="YES"/>
    <d v="2024-03-28T00:00:00"/>
  </r>
  <r>
    <x v="5"/>
    <s v="ST"/>
    <x v="2"/>
    <x v="15"/>
    <x v="0"/>
    <n v="680057"/>
    <n v="360000"/>
    <x v="1"/>
    <s v="YES"/>
    <d v="2024-03-28T00:00:00"/>
  </r>
  <r>
    <x v="5"/>
    <s v="ST"/>
    <x v="10"/>
    <x v="18"/>
    <x v="0"/>
    <n v="679309"/>
    <n v="335000"/>
    <x v="1"/>
    <s v="YES"/>
    <d v="2024-03-07T00:00:00"/>
  </r>
  <r>
    <x v="5"/>
    <s v="ST"/>
    <x v="11"/>
    <x v="19"/>
    <x v="1"/>
    <n v="679314"/>
    <n v="117500"/>
    <x v="1"/>
    <s v="YES"/>
    <d v="2024-03-07T00:00:00"/>
  </r>
  <r>
    <x v="5"/>
    <s v="ST"/>
    <x v="4"/>
    <x v="20"/>
    <x v="0"/>
    <n v="679391"/>
    <n v="375000"/>
    <x v="1"/>
    <s v="YES"/>
    <d v="2024-03-08T00:00:00"/>
  </r>
  <r>
    <x v="5"/>
    <s v="ST"/>
    <x v="9"/>
    <x v="16"/>
    <x v="2"/>
    <n v="679307"/>
    <n v="68000"/>
    <x v="1"/>
    <s v="YES"/>
    <d v="2024-03-07T00:00:00"/>
  </r>
  <r>
    <x v="5"/>
    <s v="ST"/>
    <x v="2"/>
    <x v="30"/>
    <x v="0"/>
    <n v="679735"/>
    <n v="399900"/>
    <x v="1"/>
    <s v="YES"/>
    <d v="2024-03-20T00:00:00"/>
  </r>
  <r>
    <x v="5"/>
    <s v="ST"/>
    <x v="10"/>
    <x v="18"/>
    <x v="2"/>
    <n v="679321"/>
    <n v="360000"/>
    <x v="1"/>
    <s v="YES"/>
    <d v="2024-03-07T00:00:00"/>
  </r>
  <r>
    <x v="5"/>
    <s v="ST"/>
    <x v="11"/>
    <x v="19"/>
    <x v="1"/>
    <n v="679282"/>
    <n v="42500"/>
    <x v="1"/>
    <s v="YES"/>
    <d v="2024-03-06T00:00:00"/>
  </r>
  <r>
    <x v="5"/>
    <s v="ST"/>
    <x v="10"/>
    <x v="28"/>
    <x v="0"/>
    <n v="679263"/>
    <n v="365000"/>
    <x v="1"/>
    <s v="YES"/>
    <d v="2024-03-06T00:00:00"/>
  </r>
  <r>
    <x v="5"/>
    <s v="ST"/>
    <x v="4"/>
    <x v="20"/>
    <x v="1"/>
    <n v="679324"/>
    <n v="30000"/>
    <x v="1"/>
    <s v="YES"/>
    <d v="2024-03-07T00:00:00"/>
  </r>
  <r>
    <x v="5"/>
    <s v="ST"/>
    <x v="4"/>
    <x v="27"/>
    <x v="0"/>
    <n v="680056"/>
    <n v="105000"/>
    <x v="1"/>
    <s v="YES"/>
    <d v="2024-03-28T00:00:00"/>
  </r>
  <r>
    <x v="5"/>
    <s v="ST"/>
    <x v="4"/>
    <x v="27"/>
    <x v="0"/>
    <n v="679897"/>
    <n v="200000"/>
    <x v="1"/>
    <s v="YES"/>
    <d v="2024-03-22T00:00:00"/>
  </r>
  <r>
    <x v="5"/>
    <s v="ST"/>
    <x v="2"/>
    <x v="15"/>
    <x v="2"/>
    <n v="679143"/>
    <n v="365000"/>
    <x v="1"/>
    <s v="YES"/>
    <d v="2024-03-01T00:00:00"/>
  </r>
  <r>
    <x v="5"/>
    <s v="ST"/>
    <x v="2"/>
    <x v="15"/>
    <x v="0"/>
    <n v="679763"/>
    <n v="330000"/>
    <x v="1"/>
    <s v="YES"/>
    <d v="2024-03-20T00:00:00"/>
  </r>
  <r>
    <x v="5"/>
    <s v="ST"/>
    <x v="12"/>
    <x v="25"/>
    <x v="0"/>
    <n v="679777"/>
    <n v="400000"/>
    <x v="1"/>
    <s v="YES"/>
    <d v="2024-03-20T00:00:00"/>
  </r>
  <r>
    <x v="5"/>
    <s v="ST"/>
    <x v="10"/>
    <x v="18"/>
    <x v="0"/>
    <n v="679742"/>
    <n v="238500"/>
    <x v="1"/>
    <s v="YES"/>
    <d v="2024-03-20T00:00:00"/>
  </r>
  <r>
    <x v="5"/>
    <s v="ST"/>
    <x v="12"/>
    <x v="25"/>
    <x v="0"/>
    <n v="679770"/>
    <n v="275000"/>
    <x v="1"/>
    <s v="YES"/>
    <d v="2024-03-20T00:00:00"/>
  </r>
  <r>
    <x v="5"/>
    <s v="ST"/>
    <x v="2"/>
    <x v="15"/>
    <x v="1"/>
    <n v="679769"/>
    <n v="42500"/>
    <x v="1"/>
    <s v="YES"/>
    <d v="2024-03-20T00:00:00"/>
  </r>
  <r>
    <x v="5"/>
    <s v="ST"/>
    <x v="2"/>
    <x v="24"/>
    <x v="0"/>
    <n v="679242"/>
    <n v="488000"/>
    <x v="1"/>
    <s v="YES"/>
    <d v="2024-03-05T00:00:00"/>
  </r>
  <r>
    <x v="5"/>
    <s v="ST"/>
    <x v="7"/>
    <x v="17"/>
    <x v="0"/>
    <n v="679259"/>
    <n v="498000"/>
    <x v="1"/>
    <s v="YES"/>
    <d v="2024-03-06T00:00:00"/>
  </r>
  <r>
    <x v="5"/>
    <s v="ST"/>
    <x v="2"/>
    <x v="15"/>
    <x v="0"/>
    <n v="679169"/>
    <n v="320000"/>
    <x v="1"/>
    <s v="YES"/>
    <d v="2024-03-01T00:00:00"/>
  </r>
  <r>
    <x v="5"/>
    <s v="ST"/>
    <x v="12"/>
    <x v="25"/>
    <x v="0"/>
    <n v="679743"/>
    <n v="355000"/>
    <x v="1"/>
    <s v="YES"/>
    <d v="2024-03-20T00:00:00"/>
  </r>
  <r>
    <x v="5"/>
    <s v="ST"/>
    <x v="2"/>
    <x v="15"/>
    <x v="0"/>
    <n v="679211"/>
    <n v="300000"/>
    <x v="1"/>
    <s v="YES"/>
    <d v="2024-03-04T00:00:00"/>
  </r>
  <r>
    <x v="5"/>
    <s v="ST"/>
    <x v="11"/>
    <x v="19"/>
    <x v="0"/>
    <n v="679204"/>
    <n v="335000"/>
    <x v="1"/>
    <s v="YES"/>
    <d v="2024-03-04T00:00:00"/>
  </r>
  <r>
    <x v="5"/>
    <s v="ST"/>
    <x v="2"/>
    <x v="31"/>
    <x v="0"/>
    <n v="679387"/>
    <n v="485000"/>
    <x v="1"/>
    <s v="YES"/>
    <d v="2024-03-08T00:00:00"/>
  </r>
  <r>
    <x v="5"/>
    <s v="ST"/>
    <x v="4"/>
    <x v="20"/>
    <x v="0"/>
    <n v="679747"/>
    <n v="385000"/>
    <x v="1"/>
    <s v="YES"/>
    <d v="2024-03-20T00:00:00"/>
  </r>
  <r>
    <x v="6"/>
    <s v="TI"/>
    <x v="4"/>
    <x v="32"/>
    <x v="0"/>
    <n v="680166"/>
    <n v="389900"/>
    <x v="0"/>
    <s v="YES"/>
    <d v="2024-03-29T00:00:00"/>
  </r>
  <r>
    <x v="6"/>
    <s v="TI"/>
    <x v="4"/>
    <x v="32"/>
    <x v="0"/>
    <n v="680106"/>
    <n v="409900"/>
    <x v="0"/>
    <s v="YES"/>
    <d v="2024-03-29T00:00:00"/>
  </r>
  <r>
    <x v="6"/>
    <s v="TI"/>
    <x v="7"/>
    <x v="33"/>
    <x v="0"/>
    <n v="679419"/>
    <n v="315000"/>
    <x v="1"/>
    <s v="YES"/>
    <d v="2024-03-11T00:00:00"/>
  </r>
  <r>
    <x v="6"/>
    <s v="TI"/>
    <x v="12"/>
    <x v="34"/>
    <x v="0"/>
    <n v="679153"/>
    <n v="565000"/>
    <x v="1"/>
    <s v="YES"/>
    <d v="2024-03-01T00:00:00"/>
  </r>
  <r>
    <x v="6"/>
    <s v="TI"/>
    <x v="4"/>
    <x v="32"/>
    <x v="1"/>
    <n v="680020"/>
    <n v="85000"/>
    <x v="1"/>
    <s v="YES"/>
    <d v="2024-03-27T00:00:00"/>
  </r>
  <r>
    <x v="6"/>
    <s v="TI"/>
    <x v="12"/>
    <x v="34"/>
    <x v="0"/>
    <n v="679378"/>
    <n v="365000"/>
    <x v="1"/>
    <s v="YES"/>
    <d v="2024-03-08T00:00:00"/>
  </r>
  <r>
    <x v="6"/>
    <s v="TI"/>
    <x v="4"/>
    <x v="32"/>
    <x v="0"/>
    <n v="679959"/>
    <n v="376300"/>
    <x v="1"/>
    <s v="YES"/>
    <d v="2024-03-25T00:00:00"/>
  </r>
  <r>
    <x v="6"/>
    <s v="TI"/>
    <x v="4"/>
    <x v="35"/>
    <x v="0"/>
    <n v="679285"/>
    <n v="380000"/>
    <x v="1"/>
    <s v="YES"/>
    <d v="2024-03-06T00:00:00"/>
  </r>
  <r>
    <x v="6"/>
    <s v="TI"/>
    <x v="4"/>
    <x v="32"/>
    <x v="1"/>
    <n v="680127"/>
    <n v="32500"/>
    <x v="1"/>
    <s v="YES"/>
    <d v="2024-03-29T00:00:00"/>
  </r>
  <r>
    <x v="6"/>
    <s v="TI"/>
    <x v="7"/>
    <x v="33"/>
    <x v="0"/>
    <n v="679745"/>
    <n v="334000"/>
    <x v="1"/>
    <s v="YES"/>
    <d v="2024-03-20T00:00:00"/>
  </r>
  <r>
    <x v="6"/>
    <s v="TI"/>
    <x v="11"/>
    <x v="36"/>
    <x v="0"/>
    <n v="679406"/>
    <n v="175000"/>
    <x v="1"/>
    <s v="YES"/>
    <d v="2024-03-11T00:00:00"/>
  </r>
  <r>
    <x v="6"/>
    <s v="TI"/>
    <x v="12"/>
    <x v="34"/>
    <x v="1"/>
    <n v="679765"/>
    <n v="35000"/>
    <x v="1"/>
    <s v="YES"/>
    <d v="2024-03-20T00:00:00"/>
  </r>
  <r>
    <x v="6"/>
    <s v="TI"/>
    <x v="12"/>
    <x v="34"/>
    <x v="0"/>
    <n v="679766"/>
    <n v="345000"/>
    <x v="1"/>
    <s v="YES"/>
    <d v="2024-03-20T00:00:00"/>
  </r>
  <r>
    <x v="6"/>
    <s v="TI"/>
    <x v="12"/>
    <x v="34"/>
    <x v="0"/>
    <n v="679614"/>
    <n v="438000"/>
    <x v="1"/>
    <s v="YES"/>
    <d v="2024-03-15T00:00:00"/>
  </r>
  <r>
    <x v="6"/>
    <s v="TI"/>
    <x v="4"/>
    <x v="35"/>
    <x v="0"/>
    <n v="679358"/>
    <n v="404500"/>
    <x v="0"/>
    <s v="YES"/>
    <d v="2024-03-08T00:00:00"/>
  </r>
  <r>
    <x v="6"/>
    <s v="TI"/>
    <x v="14"/>
    <x v="37"/>
    <x v="0"/>
    <n v="679991"/>
    <n v="450000"/>
    <x v="1"/>
    <s v="YES"/>
    <d v="2024-03-26T00:00:00"/>
  </r>
  <r>
    <x v="6"/>
    <s v="TI"/>
    <x v="4"/>
    <x v="32"/>
    <x v="0"/>
    <n v="679594"/>
    <n v="372000"/>
    <x v="0"/>
    <s v="YES"/>
    <d v="2024-03-15T00:00:00"/>
  </r>
  <r>
    <x v="6"/>
    <s v="TI"/>
    <x v="4"/>
    <x v="32"/>
    <x v="0"/>
    <n v="680152"/>
    <n v="68000"/>
    <x v="1"/>
    <s v="YES"/>
    <d v="2024-03-29T00:00:00"/>
  </r>
  <r>
    <x v="6"/>
    <s v="TI"/>
    <x v="4"/>
    <x v="35"/>
    <x v="0"/>
    <n v="679911"/>
    <n v="410900"/>
    <x v="0"/>
    <s v="YES"/>
    <d v="2024-03-22T00:00:00"/>
  </r>
  <r>
    <x v="6"/>
    <s v="TI"/>
    <x v="4"/>
    <x v="35"/>
    <x v="1"/>
    <n v="679925"/>
    <n v="70000"/>
    <x v="1"/>
    <s v="YES"/>
    <d v="2024-03-22T00:00:00"/>
  </r>
  <r>
    <x v="6"/>
    <s v="TI"/>
    <x v="4"/>
    <x v="32"/>
    <x v="0"/>
    <n v="679549"/>
    <n v="510000"/>
    <x v="1"/>
    <s v="YES"/>
    <d v="2024-03-14T00:00:00"/>
  </r>
  <r>
    <x v="6"/>
    <s v="TI"/>
    <x v="12"/>
    <x v="34"/>
    <x v="1"/>
    <n v="679989"/>
    <n v="25000"/>
    <x v="1"/>
    <s v="YES"/>
    <d v="2024-03-26T00:00:00"/>
  </r>
  <r>
    <x v="6"/>
    <s v="TI"/>
    <x v="2"/>
    <x v="38"/>
    <x v="1"/>
    <n v="679495"/>
    <n v="35900"/>
    <x v="1"/>
    <s v="YES"/>
    <d v="2024-03-13T00:00:00"/>
  </r>
  <r>
    <x v="6"/>
    <s v="TI"/>
    <x v="4"/>
    <x v="35"/>
    <x v="0"/>
    <n v="679494"/>
    <n v="700000"/>
    <x v="1"/>
    <s v="YES"/>
    <d v="2024-03-13T00:00:00"/>
  </r>
  <r>
    <x v="6"/>
    <s v="TI"/>
    <x v="4"/>
    <x v="32"/>
    <x v="0"/>
    <n v="679477"/>
    <n v="397900"/>
    <x v="0"/>
    <s v="YES"/>
    <d v="2024-03-12T00:00:00"/>
  </r>
  <r>
    <x v="6"/>
    <s v="TI"/>
    <x v="12"/>
    <x v="34"/>
    <x v="0"/>
    <n v="679381"/>
    <n v="566400"/>
    <x v="1"/>
    <s v="YES"/>
    <d v="2024-03-08T00:00:00"/>
  </r>
  <r>
    <x v="7"/>
    <s v="TT"/>
    <x v="15"/>
    <x v="28"/>
    <x v="0"/>
    <n v="679248"/>
    <n v="344000"/>
    <x v="1"/>
    <s v="YES"/>
    <d v="2024-03-05T00:00:00"/>
  </r>
  <r>
    <x v="8"/>
    <s v="TTE"/>
    <x v="7"/>
    <x v="39"/>
    <x v="0"/>
    <n v="679917"/>
    <n v="400000"/>
    <x v="1"/>
    <s v="YES"/>
    <d v="2024-03-22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19-552-41"/>
    <n v="679984"/>
    <n v="250000"/>
    <d v="2024-03-26T00:00:00"/>
    <x v="0"/>
  </r>
  <r>
    <x v="0"/>
    <s v="FA"/>
    <x v="0"/>
    <s v="009-221-03"/>
    <n v="680135"/>
    <n v="390000"/>
    <d v="2024-03-29T00:00:00"/>
    <x v="1"/>
  </r>
  <r>
    <x v="0"/>
    <s v="FA"/>
    <x v="0"/>
    <s v="018-522-06"/>
    <n v="679278"/>
    <n v="48264.5"/>
    <d v="2024-03-06T00:00:00"/>
    <x v="2"/>
  </r>
  <r>
    <x v="1"/>
    <s v="FC"/>
    <x v="1"/>
    <s v="017-133-21"/>
    <n v="679524"/>
    <n v="1000000"/>
    <d v="2024-03-13T00:00:00"/>
    <x v="3"/>
  </r>
  <r>
    <x v="1"/>
    <s v="FC"/>
    <x v="2"/>
    <s v="021-232-68"/>
    <n v="680065"/>
    <n v="892500"/>
    <d v="2024-03-28T00:00:00"/>
    <x v="4"/>
  </r>
  <r>
    <x v="1"/>
    <s v="FC"/>
    <x v="2"/>
    <s v="021-232-68"/>
    <n v="680063"/>
    <n v="2332500"/>
    <d v="2024-03-28T00:00:00"/>
    <x v="4"/>
  </r>
  <r>
    <x v="2"/>
    <s v="ST"/>
    <x v="0"/>
    <s v="016-091-16"/>
    <n v="679312"/>
    <n v="381000"/>
    <d v="2024-03-07T00:00:00"/>
    <x v="5"/>
  </r>
  <r>
    <x v="2"/>
    <s v="ST"/>
    <x v="1"/>
    <s v="001-185-02"/>
    <n v="679141"/>
    <n v="40000"/>
    <d v="2024-03-01T00:00:00"/>
    <x v="6"/>
  </r>
  <r>
    <x v="2"/>
    <s v="ST"/>
    <x v="2"/>
    <s v="022-602-06"/>
    <n v="680170"/>
    <n v="334373"/>
    <d v="2024-03-29T00:00:00"/>
    <x v="4"/>
  </r>
  <r>
    <x v="2"/>
    <s v="ST"/>
    <x v="0"/>
    <s v="012-071-29"/>
    <n v="679408"/>
    <n v="326000"/>
    <d v="2024-03-11T00:00:00"/>
    <x v="7"/>
  </r>
  <r>
    <x v="2"/>
    <s v="ST"/>
    <x v="0"/>
    <s v="015-325-17"/>
    <n v="679456"/>
    <n v="201700"/>
    <d v="2024-03-12T00:00:00"/>
    <x v="8"/>
  </r>
  <r>
    <x v="2"/>
    <s v="ST"/>
    <x v="0"/>
    <s v="015-761-28"/>
    <n v="679603"/>
    <n v="100000"/>
    <d v="2024-03-15T00:00:00"/>
    <x v="9"/>
  </r>
  <r>
    <x v="2"/>
    <s v="ST"/>
    <x v="0"/>
    <s v="004-391-10"/>
    <n v="679541"/>
    <n v="400000"/>
    <d v="2024-03-14T00:00:00"/>
    <x v="10"/>
  </r>
  <r>
    <x v="2"/>
    <s v="ST"/>
    <x v="2"/>
    <s v="022-602-04"/>
    <n v="680169"/>
    <n v="318080"/>
    <d v="2024-03-29T00:00:00"/>
    <x v="4"/>
  </r>
  <r>
    <x v="3"/>
    <s v="STG"/>
    <x v="3"/>
    <s v="019-551-04"/>
    <n v="679909"/>
    <n v="329670"/>
    <d v="2024-03-22T00:00:00"/>
    <x v="11"/>
  </r>
  <r>
    <x v="4"/>
    <s v="TI"/>
    <x v="4"/>
    <s v="029-682-12"/>
    <n v="679276"/>
    <n v="32000"/>
    <d v="2024-03-06T00:00:00"/>
    <x v="12"/>
  </r>
  <r>
    <x v="4"/>
    <s v="TI"/>
    <x v="0"/>
    <s v="017-211-08"/>
    <n v="679583"/>
    <n v="65000"/>
    <d v="2024-03-15T00:00:00"/>
    <x v="13"/>
  </r>
  <r>
    <x v="4"/>
    <s v="TI"/>
    <x v="0"/>
    <s v="016-041-09"/>
    <n v="679581"/>
    <n v="244200"/>
    <d v="2024-03-15T00:00:00"/>
    <x v="8"/>
  </r>
  <r>
    <x v="5"/>
    <m/>
    <x v="5"/>
    <m/>
    <m/>
    <m/>
    <m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3" firstHeaderRow="1" firstDataRow="2" firstDataCol="3" rowPageCount="2" colPageCount="1"/>
  <pivotFields count="10">
    <pivotField name="TITLE COMPANY" axis="axisRow" compact="0" showAll="0">
      <items count="11">
        <item m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showAll="0"/>
    <pivotField axis="axisRow" compact="0" showAll="0">
      <items count="18">
        <item m="1"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Row" compact="0" showAll="0">
      <items count="42">
        <item m="1" x="4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axis="axisPage" compact="0" showAll="0">
      <items count="6">
        <item m="1" x="4"/>
        <item x="0"/>
        <item x="1"/>
        <item x="2"/>
        <item x="3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8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2">
      <x v="4"/>
    </i>
    <i>
      <x v="3"/>
    </i>
    <i r="1">
      <x v="4"/>
    </i>
    <i r="2">
      <x v="5"/>
    </i>
    <i r="2">
      <x v="6"/>
    </i>
    <i r="2">
      <x v="10"/>
    </i>
    <i r="2">
      <x v="11"/>
    </i>
    <i r="1">
      <x v="5"/>
    </i>
    <i r="2">
      <x v="7"/>
    </i>
    <i r="2">
      <x v="8"/>
    </i>
    <i r="1">
      <x v="6"/>
    </i>
    <i r="2">
      <x v="9"/>
    </i>
    <i r="1">
      <x v="7"/>
    </i>
    <i r="2">
      <x v="12"/>
    </i>
    <i>
      <x v="4"/>
    </i>
    <i r="1">
      <x v="8"/>
    </i>
    <i r="2">
      <x v="13"/>
    </i>
    <i>
      <x v="5"/>
    </i>
    <i r="1">
      <x v="2"/>
    </i>
    <i r="2">
      <x v="15"/>
    </i>
    <i r="1">
      <x v="9"/>
    </i>
    <i r="2">
      <x v="14"/>
    </i>
    <i>
      <x v="6"/>
    </i>
    <i r="1">
      <x v="3"/>
    </i>
    <i r="2">
      <x v="16"/>
    </i>
    <i r="2">
      <x v="25"/>
    </i>
    <i r="2">
      <x v="27"/>
    </i>
    <i r="2">
      <x v="30"/>
    </i>
    <i r="2">
      <x v="31"/>
    </i>
    <i r="2">
      <x v="32"/>
    </i>
    <i r="1">
      <x v="5"/>
    </i>
    <i r="2">
      <x v="21"/>
    </i>
    <i r="2">
      <x v="23"/>
    </i>
    <i r="2">
      <x v="28"/>
    </i>
    <i r="1">
      <x v="8"/>
    </i>
    <i r="2">
      <x v="18"/>
    </i>
    <i r="1">
      <x v="10"/>
    </i>
    <i r="2">
      <x v="17"/>
    </i>
    <i r="1">
      <x v="11"/>
    </i>
    <i r="2">
      <x v="19"/>
    </i>
    <i r="2">
      <x v="22"/>
    </i>
    <i r="2">
      <x v="29"/>
    </i>
    <i r="1">
      <x v="12"/>
    </i>
    <i r="2">
      <x v="20"/>
    </i>
    <i r="2">
      <x v="24"/>
    </i>
    <i r="1">
      <x v="13"/>
    </i>
    <i r="2">
      <x v="26"/>
    </i>
    <i r="1">
      <x v="14"/>
    </i>
    <i r="2">
      <x v="29"/>
    </i>
    <i>
      <x v="7"/>
    </i>
    <i r="1">
      <x v="3"/>
    </i>
    <i r="2">
      <x v="39"/>
    </i>
    <i r="1">
      <x v="5"/>
    </i>
    <i r="2">
      <x v="33"/>
    </i>
    <i r="2">
      <x v="36"/>
    </i>
    <i r="1">
      <x v="8"/>
    </i>
    <i r="2">
      <x v="34"/>
    </i>
    <i r="1">
      <x v="12"/>
    </i>
    <i r="2">
      <x v="37"/>
    </i>
    <i r="1">
      <x v="13"/>
    </i>
    <i r="2">
      <x v="35"/>
    </i>
    <i r="1">
      <x v="15"/>
    </i>
    <i r="2">
      <x v="38"/>
    </i>
    <i>
      <x v="8"/>
    </i>
    <i r="1">
      <x v="16"/>
    </i>
    <i r="2">
      <x v="29"/>
    </i>
    <i>
      <x v="9"/>
    </i>
    <i r="1">
      <x v="8"/>
    </i>
    <i r="2">
      <x v="4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2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6"/>
        <item m="1" x="7"/>
        <item x="2"/>
        <item x="5"/>
        <item x="3"/>
        <item t="default"/>
      </items>
    </pivotField>
    <pivotField compact="0" showAll="0" insertBlankRow="1"/>
    <pivotField axis="axisPage" compact="0" showAll="0" insertBlankRow="1">
      <items count="11">
        <item m="1" x="9"/>
        <item x="2"/>
        <item x="0"/>
        <item x="4"/>
        <item x="3"/>
        <item x="1"/>
        <item m="1" x="8"/>
        <item m="1" x="6"/>
        <item m="1" x="7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3">
        <item m="1" x="37"/>
        <item m="1" x="97"/>
        <item m="1" x="110"/>
        <item m="1" x="24"/>
        <item m="1" x="65"/>
        <item m="1" x="40"/>
        <item m="1" x="69"/>
        <item m="1" x="39"/>
        <item m="1" x="34"/>
        <item m="1" x="58"/>
        <item m="1" x="48"/>
        <item m="1" x="31"/>
        <item m="1" x="46"/>
        <item m="1" x="22"/>
        <item m="1" x="17"/>
        <item m="1" x="105"/>
        <item m="1" x="30"/>
        <item m="1" x="63"/>
        <item m="1" x="57"/>
        <item m="1" x="91"/>
        <item m="1" x="80"/>
        <item m="1" x="32"/>
        <item m="1" x="38"/>
        <item m="1" x="87"/>
        <item m="1" x="42"/>
        <item m="1" x="67"/>
        <item m="1" x="15"/>
        <item m="1" x="44"/>
        <item m="1" x="43"/>
        <item m="1" x="107"/>
        <item m="1" x="94"/>
        <item m="1" x="111"/>
        <item x="12"/>
        <item x="13"/>
        <item m="1" x="16"/>
        <item m="1" x="28"/>
        <item m="1" x="93"/>
        <item m="1" x="100"/>
        <item m="1" x="76"/>
        <item m="1" x="85"/>
        <item m="1" x="26"/>
        <item m="1" x="50"/>
        <item m="1" x="90"/>
        <item m="1" x="19"/>
        <item m="1" x="77"/>
        <item m="1" x="102"/>
        <item m="1" x="55"/>
        <item m="1" x="104"/>
        <item m="1" x="62"/>
        <item m="1" x="109"/>
        <item m="1" x="79"/>
        <item m="1" x="68"/>
        <item m="1" x="45"/>
        <item m="1" x="108"/>
        <item m="1" x="49"/>
        <item m="1" x="36"/>
        <item m="1" x="71"/>
        <item m="1" x="83"/>
        <item m="1" x="29"/>
        <item m="1" x="98"/>
        <item m="1" x="75"/>
        <item m="1" x="95"/>
        <item m="1" x="25"/>
        <item m="1" x="92"/>
        <item m="1" x="106"/>
        <item m="1" x="74"/>
        <item m="1" x="81"/>
        <item m="1" x="53"/>
        <item m="1" x="103"/>
        <item m="1" x="33"/>
        <item m="1" x="89"/>
        <item m="1" x="99"/>
        <item m="1" x="52"/>
        <item m="1" x="35"/>
        <item m="1" x="56"/>
        <item m="1" x="27"/>
        <item m="1" x="21"/>
        <item m="1" x="73"/>
        <item m="1" x="96"/>
        <item m="1" x="23"/>
        <item m="1" x="86"/>
        <item m="1" x="66"/>
        <item m="1" x="84"/>
        <item m="1" x="72"/>
        <item m="1" x="18"/>
        <item m="1" x="78"/>
        <item m="1" x="41"/>
        <item m="1" x="64"/>
        <item m="1" x="20"/>
        <item m="1" x="101"/>
        <item m="1" x="82"/>
        <item m="1" x="88"/>
        <item m="1" x="51"/>
        <item m="1" x="47"/>
        <item m="1" x="70"/>
        <item m="1" x="61"/>
        <item m="1" x="59"/>
        <item m="1" x="54"/>
        <item m="1" x="60"/>
        <item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2">
    <field x="7"/>
    <field x="0"/>
  </rowFields>
  <rowItems count="48">
    <i>
      <x v="32"/>
    </i>
    <i r="1">
      <x v="7"/>
    </i>
    <i t="blank">
      <x v="32"/>
    </i>
    <i>
      <x v="33"/>
    </i>
    <i r="1">
      <x v="7"/>
    </i>
    <i t="blank">
      <x v="33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4"/>
    </i>
    <i t="blank">
      <x v="103"/>
    </i>
    <i>
      <x v="104"/>
    </i>
    <i r="1">
      <x v="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7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11"/>
    </i>
    <i t="blank">
      <x v="110"/>
    </i>
    <i>
      <x v="111"/>
    </i>
    <i r="1">
      <x v="13"/>
    </i>
    <i t="blank">
      <x v="1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41" totalsRowShown="0" headerRowDxfId="0">
  <autoFilter ref="A1:J14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5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59" totalsRowShown="0" headerRowDxfId="4" headerRowBorderDxfId="3" tableBorderDxfId="2" totalsRowBorderDxfId="1">
  <autoFilter ref="A1:E15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4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45</v>
      </c>
    </row>
    <row r="2" spans="1:7">
      <c r="A2" s="2" t="s">
        <v>52</v>
      </c>
    </row>
    <row r="3" spans="1:7">
      <c r="A3" s="2"/>
    </row>
    <row r="4" spans="1:7" ht="13.8" thickBot="1">
      <c r="A4" s="2"/>
    </row>
    <row r="5" spans="1:7" ht="16.2" thickBot="1">
      <c r="A5" s="122" t="s">
        <v>4</v>
      </c>
      <c r="B5" s="123"/>
      <c r="C5" s="123"/>
      <c r="D5" s="123"/>
      <c r="E5" s="123"/>
      <c r="F5" s="123"/>
      <c r="G5" s="124"/>
    </row>
    <row r="6" spans="1:7" ht="26.4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121" t="s">
        <v>50</v>
      </c>
      <c r="G6" s="121" t="s">
        <v>51</v>
      </c>
    </row>
    <row r="7" spans="1:7">
      <c r="A7" s="129" t="s">
        <v>53</v>
      </c>
      <c r="B7" s="130">
        <v>62</v>
      </c>
      <c r="C7" s="131">
        <v>19048900</v>
      </c>
      <c r="D7" s="132">
        <f t="shared" ref="D7:D15" si="0">B7/$B$16</f>
        <v>0.44285714285714284</v>
      </c>
      <c r="E7" s="132">
        <f t="shared" ref="E7:E15" si="1">C7/$C$16</f>
        <v>0.41063726308786419</v>
      </c>
      <c r="F7" s="133">
        <v>1</v>
      </c>
      <c r="G7" s="133">
        <f>RANK(C7,$C$7:$C$15)</f>
        <v>1</v>
      </c>
    </row>
    <row r="8" spans="1:7">
      <c r="A8" s="68" t="s">
        <v>66</v>
      </c>
      <c r="B8" s="69">
        <v>31</v>
      </c>
      <c r="C8" s="70">
        <v>10962267.85</v>
      </c>
      <c r="D8" s="23">
        <f t="shared" si="0"/>
        <v>0.22142857142857142</v>
      </c>
      <c r="E8" s="23">
        <f t="shared" si="1"/>
        <v>0.23631368043089548</v>
      </c>
      <c r="F8" s="73">
        <v>2</v>
      </c>
      <c r="G8" s="105">
        <f>RANK(C8,$C$7:$C$15)</f>
        <v>2</v>
      </c>
    </row>
    <row r="9" spans="1:7">
      <c r="A9" s="68" t="s">
        <v>62</v>
      </c>
      <c r="B9" s="69">
        <v>26</v>
      </c>
      <c r="C9" s="70">
        <v>8256200</v>
      </c>
      <c r="D9" s="23">
        <f t="shared" ref="D9" si="2">B9/$B$16</f>
        <v>0.18571428571428572</v>
      </c>
      <c r="E9" s="23">
        <f t="shared" ref="E9" si="3">C9/$C$16</f>
        <v>0.1779789579191462</v>
      </c>
      <c r="F9" s="73">
        <v>3</v>
      </c>
      <c r="G9" s="105">
        <f>RANK(C9,$C$7:$C$15)</f>
        <v>3</v>
      </c>
    </row>
    <row r="10" spans="1:7">
      <c r="A10" s="68" t="s">
        <v>102</v>
      </c>
      <c r="B10" s="69">
        <v>7</v>
      </c>
      <c r="C10" s="70">
        <v>3843362</v>
      </c>
      <c r="D10" s="23">
        <f t="shared" si="0"/>
        <v>0.05</v>
      </c>
      <c r="E10" s="23">
        <f t="shared" si="1"/>
        <v>8.285138001332884E-2</v>
      </c>
      <c r="F10" s="73">
        <v>4</v>
      </c>
      <c r="G10" s="105">
        <f>RANK(C10,$C$7:$C$15)</f>
        <v>4</v>
      </c>
    </row>
    <row r="11" spans="1:7">
      <c r="A11" s="84" t="s">
        <v>89</v>
      </c>
      <c r="B11" s="80">
        <v>6</v>
      </c>
      <c r="C11" s="119">
        <v>1909000</v>
      </c>
      <c r="D11" s="23">
        <f t="shared" si="0"/>
        <v>4.2857142857142858E-2</v>
      </c>
      <c r="E11" s="23">
        <f t="shared" si="1"/>
        <v>4.1152325605926472E-2</v>
      </c>
      <c r="F11" s="73">
        <v>5</v>
      </c>
      <c r="G11" s="105">
        <f>RANK(C11,$C$7:$C$15)</f>
        <v>5</v>
      </c>
    </row>
    <row r="12" spans="1:7">
      <c r="A12" s="84" t="s">
        <v>97</v>
      </c>
      <c r="B12" s="80">
        <v>3</v>
      </c>
      <c r="C12" s="119">
        <v>1090000</v>
      </c>
      <c r="D12" s="23">
        <f t="shared" si="0"/>
        <v>2.1428571428571429E-2</v>
      </c>
      <c r="E12" s="23">
        <f t="shared" si="1"/>
        <v>2.3497137197726479E-2</v>
      </c>
      <c r="F12" s="73">
        <v>6</v>
      </c>
      <c r="G12" s="105">
        <f>RANK(C12,$C$7:$C$15)</f>
        <v>6</v>
      </c>
    </row>
    <row r="13" spans="1:7">
      <c r="A13" s="84" t="s">
        <v>58</v>
      </c>
      <c r="B13" s="80">
        <v>3</v>
      </c>
      <c r="C13" s="119">
        <v>534900</v>
      </c>
      <c r="D13" s="23">
        <f t="shared" si="0"/>
        <v>2.1428571428571429E-2</v>
      </c>
      <c r="E13" s="23">
        <f t="shared" si="1"/>
        <v>1.153084283216871E-2</v>
      </c>
      <c r="F13" s="73">
        <v>6</v>
      </c>
      <c r="G13" s="105">
        <f>RANK(C13,$C$7:$C$15)</f>
        <v>7</v>
      </c>
    </row>
    <row r="14" spans="1:7">
      <c r="A14" s="35" t="s">
        <v>115</v>
      </c>
      <c r="B14" s="120">
        <v>1</v>
      </c>
      <c r="C14" s="118">
        <v>400000</v>
      </c>
      <c r="D14" s="23">
        <f t="shared" si="0"/>
        <v>7.1428571428571426E-3</v>
      </c>
      <c r="E14" s="23">
        <f t="shared" si="1"/>
        <v>8.6228026413675152E-3</v>
      </c>
      <c r="F14" s="73">
        <v>7</v>
      </c>
      <c r="G14" s="105">
        <f>RANK(C14,$C$7:$C$15)</f>
        <v>8</v>
      </c>
    </row>
    <row r="15" spans="1:7">
      <c r="A15" s="68" t="s">
        <v>73</v>
      </c>
      <c r="B15" s="69">
        <v>1</v>
      </c>
      <c r="C15" s="70">
        <v>344000</v>
      </c>
      <c r="D15" s="23">
        <f t="shared" si="0"/>
        <v>7.1428571428571426E-3</v>
      </c>
      <c r="E15" s="23">
        <f t="shared" si="1"/>
        <v>7.4156102715760633E-3</v>
      </c>
      <c r="F15" s="73">
        <v>7</v>
      </c>
      <c r="G15" s="105">
        <f>RANK(C15,$C$7:$C$15)</f>
        <v>9</v>
      </c>
    </row>
    <row r="16" spans="1:7">
      <c r="A16" s="81" t="s">
        <v>23</v>
      </c>
      <c r="B16" s="82">
        <f>SUM(B7:B15)</f>
        <v>140</v>
      </c>
      <c r="C16" s="83">
        <f>SUM(C7:C15)</f>
        <v>46388629.850000001</v>
      </c>
      <c r="D16" s="30">
        <f>SUM(D7:D15)</f>
        <v>1</v>
      </c>
      <c r="E16" s="30">
        <f>SUM(E7:E15)</f>
        <v>1</v>
      </c>
      <c r="F16" s="31"/>
      <c r="G16" s="31"/>
    </row>
    <row r="17" spans="1:7" ht="13.8" thickBot="1">
      <c r="A17" s="77"/>
      <c r="B17" s="78"/>
      <c r="C17" s="79"/>
    </row>
    <row r="18" spans="1:7" ht="16.2" thickBot="1">
      <c r="A18" s="125" t="s">
        <v>10</v>
      </c>
      <c r="B18" s="126"/>
      <c r="C18" s="126"/>
      <c r="D18" s="126"/>
      <c r="E18" s="126"/>
      <c r="F18" s="126"/>
      <c r="G18" s="127"/>
    </row>
    <row r="19" spans="1:7">
      <c r="A19" s="3"/>
      <c r="B19" s="45"/>
      <c r="C19" s="40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6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29" t="s">
        <v>53</v>
      </c>
      <c r="B21" s="130">
        <v>8</v>
      </c>
      <c r="C21" s="70">
        <v>2101153</v>
      </c>
      <c r="D21" s="134">
        <f>B21/$B$26</f>
        <v>0.44444444444444442</v>
      </c>
      <c r="E21" s="23">
        <f>C21/$C$26</f>
        <v>0.27339940112845484</v>
      </c>
      <c r="F21" s="135">
        <v>1</v>
      </c>
      <c r="G21" s="73">
        <f>RANK(C21,$C$21:$C$25)</f>
        <v>2</v>
      </c>
    </row>
    <row r="22" spans="1:7">
      <c r="A22" s="129" t="s">
        <v>66</v>
      </c>
      <c r="B22" s="69">
        <v>3</v>
      </c>
      <c r="C22" s="131">
        <v>4225000</v>
      </c>
      <c r="D22" s="23">
        <f>B22/$B$26</f>
        <v>0.16666666666666666</v>
      </c>
      <c r="E22" s="134">
        <f>C22/$C$26</f>
        <v>0.5497517171608739</v>
      </c>
      <c r="F22" s="73">
        <v>2</v>
      </c>
      <c r="G22" s="135">
        <f>RANK(C22,$C$21:$C$25)</f>
        <v>1</v>
      </c>
    </row>
    <row r="23" spans="1:7">
      <c r="A23" s="68" t="s">
        <v>89</v>
      </c>
      <c r="B23" s="69">
        <v>3</v>
      </c>
      <c r="C23" s="70">
        <v>688264.5</v>
      </c>
      <c r="D23" s="23">
        <f>B23/$B$26</f>
        <v>0.16666666666666666</v>
      </c>
      <c r="E23" s="23">
        <f>C23/$C$26</f>
        <v>8.9556116150501852E-2</v>
      </c>
      <c r="F23" s="73">
        <v>2</v>
      </c>
      <c r="G23" s="73">
        <f>RANK(C23,$C$21:$C$25)</f>
        <v>3</v>
      </c>
    </row>
    <row r="24" spans="1:7">
      <c r="A24" s="68" t="s">
        <v>62</v>
      </c>
      <c r="B24" s="69">
        <v>3</v>
      </c>
      <c r="C24" s="70">
        <v>341200</v>
      </c>
      <c r="D24" s="23">
        <f>B24/$B$26</f>
        <v>0.16666666666666666</v>
      </c>
      <c r="E24" s="23">
        <f>C24/$C$26</f>
        <v>4.4396517371666319E-2</v>
      </c>
      <c r="F24" s="73">
        <v>2</v>
      </c>
      <c r="G24" s="73">
        <f>RANK(C24,$C$21:$C$25)</f>
        <v>4</v>
      </c>
    </row>
    <row r="25" spans="1:7">
      <c r="A25" s="68" t="s">
        <v>149</v>
      </c>
      <c r="B25" s="69">
        <v>1</v>
      </c>
      <c r="C25" s="70">
        <v>329670</v>
      </c>
      <c r="D25" s="23">
        <f>B25/$B$26</f>
        <v>5.5555555555555552E-2</v>
      </c>
      <c r="E25" s="23">
        <f>C25/$C$26</f>
        <v>4.2896248188503031E-2</v>
      </c>
      <c r="F25" s="73">
        <v>3</v>
      </c>
      <c r="G25" s="73">
        <f>RANK(C25,$C$21:$C$25)</f>
        <v>5</v>
      </c>
    </row>
    <row r="26" spans="1:7">
      <c r="A26" s="32" t="s">
        <v>23</v>
      </c>
      <c r="B26" s="47">
        <f>SUM(B21:B25)</f>
        <v>18</v>
      </c>
      <c r="C26" s="33">
        <f>SUM(C21:C25)</f>
        <v>7685287.5</v>
      </c>
      <c r="D26" s="30">
        <f>SUM(D21:D25)</f>
        <v>0.99999999999999989</v>
      </c>
      <c r="E26" s="30">
        <f>SUM(E21:E25)</f>
        <v>0.99999999999999989</v>
      </c>
      <c r="F26" s="31"/>
      <c r="G26" s="31"/>
    </row>
    <row r="27" spans="1:7" ht="13.8" thickBot="1"/>
    <row r="28" spans="1:7" ht="16.2" thickBot="1">
      <c r="A28" s="122" t="s">
        <v>12</v>
      </c>
      <c r="B28" s="123"/>
      <c r="C28" s="123"/>
      <c r="D28" s="123"/>
      <c r="E28" s="123"/>
      <c r="F28" s="123"/>
      <c r="G28" s="124"/>
    </row>
    <row r="29" spans="1:7">
      <c r="A29" s="3"/>
      <c r="B29" s="45"/>
      <c r="C29" s="40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6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29" t="s">
        <v>53</v>
      </c>
      <c r="B31" s="130">
        <v>70</v>
      </c>
      <c r="C31" s="131">
        <v>21150053</v>
      </c>
      <c r="D31" s="134">
        <f t="shared" ref="D31:D38" si="4">B31/$B$41</f>
        <v>0.44303797468354428</v>
      </c>
      <c r="E31" s="134">
        <f t="shared" ref="E31:E38" si="5">C31/$C$41</f>
        <v>0.39113225075046276</v>
      </c>
      <c r="F31" s="135">
        <v>1</v>
      </c>
      <c r="G31" s="135">
        <f>RANK(C31,$C$31:$C$40)</f>
        <v>1</v>
      </c>
    </row>
    <row r="32" spans="1:7">
      <c r="A32" s="68" t="s">
        <v>66</v>
      </c>
      <c r="B32" s="69">
        <v>34</v>
      </c>
      <c r="C32" s="70">
        <v>15187267.85</v>
      </c>
      <c r="D32" s="23">
        <f t="shared" si="4"/>
        <v>0.21518987341772153</v>
      </c>
      <c r="E32" s="23">
        <f t="shared" si="5"/>
        <v>0.2808612468687734</v>
      </c>
      <c r="F32" s="73">
        <v>2</v>
      </c>
      <c r="G32" s="73">
        <f>RANK(C32,$C$31:$C$40)</f>
        <v>2</v>
      </c>
    </row>
    <row r="33" spans="1:7">
      <c r="A33" s="68" t="s">
        <v>62</v>
      </c>
      <c r="B33" s="69">
        <v>29</v>
      </c>
      <c r="C33" s="70">
        <v>8597400</v>
      </c>
      <c r="D33" s="23">
        <f t="shared" si="4"/>
        <v>0.18354430379746836</v>
      </c>
      <c r="E33" s="23">
        <f t="shared" si="5"/>
        <v>0.15899347451290211</v>
      </c>
      <c r="F33" s="73">
        <v>3</v>
      </c>
      <c r="G33" s="73">
        <f>RANK(C33,$C$31:$C$40)</f>
        <v>3</v>
      </c>
    </row>
    <row r="34" spans="1:7">
      <c r="A34" s="68" t="s">
        <v>89</v>
      </c>
      <c r="B34" s="69">
        <v>9</v>
      </c>
      <c r="C34" s="70">
        <v>2597264.5</v>
      </c>
      <c r="D34" s="23">
        <f t="shared" ref="D34" si="6">B34/$B$41</f>
        <v>5.6962025316455694E-2</v>
      </c>
      <c r="E34" s="23">
        <f t="shared" ref="E34" si="7">C34/$C$41</f>
        <v>4.8031742978576715E-2</v>
      </c>
      <c r="F34" s="73">
        <v>4</v>
      </c>
      <c r="G34" s="73">
        <f>RANK(C34,$C$31:$C$40)</f>
        <v>5</v>
      </c>
    </row>
    <row r="35" spans="1:7">
      <c r="A35" s="68" t="s">
        <v>102</v>
      </c>
      <c r="B35" s="69">
        <v>7</v>
      </c>
      <c r="C35" s="70">
        <v>3843362</v>
      </c>
      <c r="D35" s="23">
        <f t="shared" si="4"/>
        <v>4.4303797468354431E-2</v>
      </c>
      <c r="E35" s="23">
        <f t="shared" si="5"/>
        <v>7.1076078604096177E-2</v>
      </c>
      <c r="F35" s="73">
        <v>5</v>
      </c>
      <c r="G35" s="73">
        <f>RANK(C35,$C$31:$C$40)</f>
        <v>4</v>
      </c>
    </row>
    <row r="36" spans="1:7">
      <c r="A36" s="68" t="s">
        <v>97</v>
      </c>
      <c r="B36" s="69">
        <v>3</v>
      </c>
      <c r="C36" s="70">
        <v>1090000</v>
      </c>
      <c r="D36" s="23">
        <f t="shared" si="4"/>
        <v>1.8987341772151899E-2</v>
      </c>
      <c r="E36" s="23">
        <f t="shared" si="5"/>
        <v>2.0157592669767986E-2</v>
      </c>
      <c r="F36" s="73">
        <v>6</v>
      </c>
      <c r="G36" s="73">
        <f>RANK(C36,$C$31:$C$40)</f>
        <v>6</v>
      </c>
    </row>
    <row r="37" spans="1:7">
      <c r="A37" s="68" t="s">
        <v>58</v>
      </c>
      <c r="B37" s="69">
        <v>3</v>
      </c>
      <c r="C37" s="70">
        <v>534900</v>
      </c>
      <c r="D37" s="23">
        <f t="shared" si="4"/>
        <v>1.8987341772151899E-2</v>
      </c>
      <c r="E37" s="23">
        <f t="shared" si="5"/>
        <v>9.8920149716136656E-3</v>
      </c>
      <c r="F37" s="73">
        <v>6</v>
      </c>
      <c r="G37" s="73">
        <f>RANK(C37,$C$31:$C$40)</f>
        <v>7</v>
      </c>
    </row>
    <row r="38" spans="1:7">
      <c r="A38" s="68" t="s">
        <v>115</v>
      </c>
      <c r="B38" s="69">
        <v>1</v>
      </c>
      <c r="C38" s="70">
        <v>400000</v>
      </c>
      <c r="D38" s="23">
        <f t="shared" si="4"/>
        <v>6.3291139240506328E-3</v>
      </c>
      <c r="E38" s="23">
        <f t="shared" si="5"/>
        <v>7.3972817136763258E-3</v>
      </c>
      <c r="F38" s="73">
        <v>7</v>
      </c>
      <c r="G38" s="73">
        <f>RANK(C38,$C$31:$C$40)</f>
        <v>8</v>
      </c>
    </row>
    <row r="39" spans="1:7">
      <c r="A39" s="68" t="s">
        <v>73</v>
      </c>
      <c r="B39" s="69">
        <v>1</v>
      </c>
      <c r="C39" s="70">
        <v>344000</v>
      </c>
      <c r="D39" s="23">
        <f>B39/$B$41</f>
        <v>6.3291139240506328E-3</v>
      </c>
      <c r="E39" s="23">
        <f>C39/$C$41</f>
        <v>6.3616622737616398E-3</v>
      </c>
      <c r="F39" s="73">
        <v>7</v>
      </c>
      <c r="G39" s="73">
        <f>RANK(C39,$C$31:$C$40)</f>
        <v>9</v>
      </c>
    </row>
    <row r="40" spans="1:7">
      <c r="A40" s="68" t="s">
        <v>149</v>
      </c>
      <c r="B40" s="69">
        <v>1</v>
      </c>
      <c r="C40" s="70">
        <v>329670</v>
      </c>
      <c r="D40" s="23">
        <f t="shared" ref="D40" si="8">B40/$B$41</f>
        <v>6.3291139240506328E-3</v>
      </c>
      <c r="E40" s="23">
        <f>C40/$C$41</f>
        <v>6.0966546563691855E-3</v>
      </c>
      <c r="F40" s="73">
        <v>7</v>
      </c>
      <c r="G40" s="73">
        <f>RANK(C40,$C$31:$C$40)</f>
        <v>10</v>
      </c>
    </row>
    <row r="41" spans="1:7">
      <c r="A41" s="32" t="s">
        <v>23</v>
      </c>
      <c r="B41" s="48">
        <f>SUM(B31:B40)</f>
        <v>158</v>
      </c>
      <c r="C41" s="38">
        <f>SUM(C31:C40)</f>
        <v>54073917.350000001</v>
      </c>
      <c r="D41" s="30">
        <f>SUM(D31:D40)</f>
        <v>1</v>
      </c>
      <c r="E41" s="30">
        <f>SUM(E31:E40)</f>
        <v>1</v>
      </c>
      <c r="F41" s="31"/>
      <c r="G41" s="31"/>
    </row>
    <row r="43" spans="1:7">
      <c r="A43" s="128" t="s">
        <v>24</v>
      </c>
      <c r="B43" s="128"/>
      <c r="C43" s="128"/>
      <c r="D43" s="104" t="s">
        <v>43</v>
      </c>
    </row>
    <row r="44" spans="1:7">
      <c r="A44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28:G28"/>
    <mergeCell ref="A43:C43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6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3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46</v>
      </c>
    </row>
    <row r="2" spans="1:7">
      <c r="A2" s="2" t="str">
        <f>'OVERALL STATS'!A2</f>
        <v>Reporting Period: MARCH, 2024</v>
      </c>
    </row>
    <row r="3" spans="1:7" ht="13.8" thickBot="1"/>
    <row r="4" spans="1:7" ht="16.2" thickBot="1">
      <c r="A4" s="122" t="s">
        <v>13</v>
      </c>
      <c r="B4" s="123"/>
      <c r="C4" s="123"/>
      <c r="D4" s="123"/>
      <c r="E4" s="123"/>
      <c r="F4" s="123"/>
      <c r="G4" s="124"/>
    </row>
    <row r="5" spans="1:7">
      <c r="A5" s="3"/>
      <c r="B5" s="102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6" t="s">
        <v>53</v>
      </c>
      <c r="B7" s="137">
        <v>62</v>
      </c>
      <c r="C7" s="138">
        <v>19048900</v>
      </c>
      <c r="D7" s="139">
        <f>B7/$B$15</f>
        <v>0.50406504065040647</v>
      </c>
      <c r="E7" s="134">
        <f>C7/$C$15</f>
        <v>0.50130411269155606</v>
      </c>
      <c r="F7" s="135">
        <v>1</v>
      </c>
      <c r="G7" s="135">
        <f>RANK(C7,$C$7:$C$14)</f>
        <v>1</v>
      </c>
    </row>
    <row r="8" spans="1:7">
      <c r="A8" s="36" t="s">
        <v>66</v>
      </c>
      <c r="B8" s="37">
        <v>27</v>
      </c>
      <c r="C8" s="96">
        <v>8800790.8499999996</v>
      </c>
      <c r="D8" s="27">
        <f>B8/$B$15</f>
        <v>0.21951219512195122</v>
      </c>
      <c r="E8" s="23">
        <f>C8/$C$15</f>
        <v>0.23160773840186127</v>
      </c>
      <c r="F8" s="73">
        <v>2</v>
      </c>
      <c r="G8" s="73">
        <f>RANK(C8,$C$7:$C$14)</f>
        <v>2</v>
      </c>
    </row>
    <row r="9" spans="1:7">
      <c r="A9" s="36" t="s">
        <v>62</v>
      </c>
      <c r="B9" s="37">
        <v>20</v>
      </c>
      <c r="C9" s="96">
        <v>5871100</v>
      </c>
      <c r="D9" s="27">
        <f t="shared" ref="D9" si="0">B9/$B$15</f>
        <v>0.16260162601626016</v>
      </c>
      <c r="E9" s="23">
        <f t="shared" ref="E9" si="1">C9/$C$15</f>
        <v>0.15450795458128264</v>
      </c>
      <c r="F9" s="73">
        <v>3</v>
      </c>
      <c r="G9" s="73">
        <f>RANK(C9,$C$7:$C$14)</f>
        <v>3</v>
      </c>
    </row>
    <row r="10" spans="1:7">
      <c r="A10" s="36" t="s">
        <v>89</v>
      </c>
      <c r="B10" s="37">
        <v>6</v>
      </c>
      <c r="C10" s="96">
        <v>1909000</v>
      </c>
      <c r="D10" s="27">
        <f>B10/$B$15</f>
        <v>4.878048780487805E-2</v>
      </c>
      <c r="E10" s="23">
        <f>C10/$C$15</f>
        <v>5.0238572890202608E-2</v>
      </c>
      <c r="F10" s="73">
        <v>4</v>
      </c>
      <c r="G10" s="73">
        <f>RANK(C10,$C$7:$C$14)</f>
        <v>4</v>
      </c>
    </row>
    <row r="11" spans="1:7">
      <c r="A11" s="36" t="s">
        <v>97</v>
      </c>
      <c r="B11" s="37">
        <v>3</v>
      </c>
      <c r="C11" s="96">
        <v>1090000</v>
      </c>
      <c r="D11" s="27">
        <f>B11/$B$15</f>
        <v>2.4390243902439025E-2</v>
      </c>
      <c r="E11" s="23">
        <f>C11/$C$15</f>
        <v>2.868519876915707E-2</v>
      </c>
      <c r="F11" s="73">
        <v>5</v>
      </c>
      <c r="G11" s="73">
        <f>RANK(C11,$C$7:$C$14)</f>
        <v>5</v>
      </c>
    </row>
    <row r="12" spans="1:7">
      <c r="A12" s="36" t="s">
        <v>58</v>
      </c>
      <c r="B12" s="37">
        <v>3</v>
      </c>
      <c r="C12" s="96">
        <v>534900</v>
      </c>
      <c r="D12" s="27">
        <f>B12/$B$15</f>
        <v>2.4390243902439025E-2</v>
      </c>
      <c r="E12" s="23">
        <f>C12/$C$15</f>
        <v>1.4076800753781758E-2</v>
      </c>
      <c r="F12" s="73">
        <v>5</v>
      </c>
      <c r="G12" s="73">
        <f>RANK(C12,$C$7:$C$14)</f>
        <v>6</v>
      </c>
    </row>
    <row r="13" spans="1:7">
      <c r="A13" s="36" t="s">
        <v>115</v>
      </c>
      <c r="B13" s="37">
        <v>1</v>
      </c>
      <c r="C13" s="96">
        <v>400000</v>
      </c>
      <c r="D13" s="27">
        <f>B13/$B$15</f>
        <v>8.130081300813009E-3</v>
      </c>
      <c r="E13" s="23">
        <f>C13/$C$15</f>
        <v>1.0526678447397089E-2</v>
      </c>
      <c r="F13" s="73">
        <v>6</v>
      </c>
      <c r="G13" s="73">
        <f>RANK(C13,$C$7:$C$14)</f>
        <v>7</v>
      </c>
    </row>
    <row r="14" spans="1:7">
      <c r="A14" s="36" t="s">
        <v>73</v>
      </c>
      <c r="B14" s="37">
        <v>1</v>
      </c>
      <c r="C14" s="96">
        <v>344000</v>
      </c>
      <c r="D14" s="27">
        <f>B14/$B$15</f>
        <v>8.130081300813009E-3</v>
      </c>
      <c r="E14" s="23">
        <f>C14/$C$15</f>
        <v>9.0529434647614974E-3</v>
      </c>
      <c r="F14" s="73">
        <v>6</v>
      </c>
      <c r="G14" s="73">
        <f>RANK(C14,$C$7:$C$14)</f>
        <v>8</v>
      </c>
    </row>
    <row r="15" spans="1:7">
      <c r="A15" s="28" t="s">
        <v>23</v>
      </c>
      <c r="B15" s="29">
        <f>SUM(B7:B14)</f>
        <v>123</v>
      </c>
      <c r="C15" s="97">
        <f>SUM(C7:C14)</f>
        <v>37998690.850000001</v>
      </c>
      <c r="D15" s="30">
        <f>SUM(D7:D14)</f>
        <v>1</v>
      </c>
      <c r="E15" s="30">
        <f>SUM(E7:E14)</f>
        <v>1</v>
      </c>
      <c r="F15" s="31"/>
      <c r="G15" s="31"/>
    </row>
    <row r="16" spans="1:7" ht="13.8" thickBot="1"/>
    <row r="17" spans="1:7" ht="16.2" thickBot="1">
      <c r="A17" s="122" t="s">
        <v>14</v>
      </c>
      <c r="B17" s="123"/>
      <c r="C17" s="123"/>
      <c r="D17" s="123"/>
      <c r="E17" s="123"/>
      <c r="F17" s="123"/>
      <c r="G17" s="124"/>
    </row>
    <row r="18" spans="1:7">
      <c r="A18" s="3"/>
      <c r="B18" s="102"/>
      <c r="C18" s="94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5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40" t="s">
        <v>102</v>
      </c>
      <c r="B20" s="137">
        <v>7</v>
      </c>
      <c r="C20" s="138">
        <v>3843362</v>
      </c>
      <c r="D20" s="139">
        <f>B20/$B$23</f>
        <v>0.41176470588235292</v>
      </c>
      <c r="E20" s="134">
        <f>C20/$C$23</f>
        <v>0.4580917692011825</v>
      </c>
      <c r="F20" s="135">
        <v>1</v>
      </c>
      <c r="G20" s="135">
        <f>RANK(C20,$C$20:$C$22)</f>
        <v>1</v>
      </c>
    </row>
    <row r="21" spans="1:7">
      <c r="A21" s="49" t="s">
        <v>62</v>
      </c>
      <c r="B21" s="50">
        <v>6</v>
      </c>
      <c r="C21" s="98">
        <v>2385100</v>
      </c>
      <c r="D21" s="27">
        <f>B21/$B$23</f>
        <v>0.35294117647058826</v>
      </c>
      <c r="E21" s="23">
        <f>C21/$C$23</f>
        <v>0.28428097033840177</v>
      </c>
      <c r="F21" s="73">
        <v>2</v>
      </c>
      <c r="G21" s="73">
        <f>RANK(C21,$C$20:$C$22)</f>
        <v>2</v>
      </c>
    </row>
    <row r="22" spans="1:7">
      <c r="A22" s="49" t="s">
        <v>66</v>
      </c>
      <c r="B22" s="50">
        <v>4</v>
      </c>
      <c r="C22" s="98">
        <v>2161477</v>
      </c>
      <c r="D22" s="27">
        <f>B22/$B$23</f>
        <v>0.23529411764705882</v>
      </c>
      <c r="E22" s="23">
        <f>C22/$C$23</f>
        <v>0.25762726046041573</v>
      </c>
      <c r="F22" s="73">
        <v>3</v>
      </c>
      <c r="G22" s="73">
        <f>RANK(C22,$C$20:$C$22)</f>
        <v>3</v>
      </c>
    </row>
    <row r="23" spans="1:7">
      <c r="A23" s="28" t="s">
        <v>23</v>
      </c>
      <c r="B23" s="29">
        <f>SUM(B20:B22)</f>
        <v>17</v>
      </c>
      <c r="C23" s="97">
        <f>SUM(C20:C22)</f>
        <v>8389939</v>
      </c>
      <c r="D23" s="30">
        <f>SUM(D20:D22)</f>
        <v>1</v>
      </c>
      <c r="E23" s="30">
        <f>SUM(E20:E22)</f>
        <v>1</v>
      </c>
      <c r="F23" s="31"/>
      <c r="G23" s="31"/>
    </row>
    <row r="24" spans="1:7" ht="13.8" thickBot="1"/>
    <row r="25" spans="1:7" ht="16.2" thickBot="1">
      <c r="A25" s="122" t="s">
        <v>15</v>
      </c>
      <c r="B25" s="123"/>
      <c r="C25" s="123"/>
      <c r="D25" s="123"/>
      <c r="E25" s="123"/>
      <c r="F25" s="123"/>
      <c r="G25" s="124"/>
    </row>
    <row r="26" spans="1:7">
      <c r="A26" s="3"/>
      <c r="B26" s="102"/>
      <c r="C26" s="94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5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36" t="s">
        <v>53</v>
      </c>
      <c r="B28" s="137">
        <v>53</v>
      </c>
      <c r="C28" s="138">
        <v>18167100</v>
      </c>
      <c r="D28" s="139">
        <f t="shared" ref="D28:D33" si="2">B28/$B$36</f>
        <v>0.55789473684210522</v>
      </c>
      <c r="E28" s="134">
        <f t="shared" ref="E28:E33" si="3">C28/$C$36</f>
        <v>0.51262160663460365</v>
      </c>
      <c r="F28" s="135">
        <v>1</v>
      </c>
      <c r="G28" s="135">
        <f>RANK(C28,$C$28:$C$35)</f>
        <v>1</v>
      </c>
    </row>
    <row r="29" spans="1:7">
      <c r="A29" s="36" t="s">
        <v>66</v>
      </c>
      <c r="B29" s="37">
        <v>18</v>
      </c>
      <c r="C29" s="96">
        <v>7981790.8499999996</v>
      </c>
      <c r="D29" s="27">
        <f t="shared" si="2"/>
        <v>0.18947368421052632</v>
      </c>
      <c r="E29" s="23">
        <f t="shared" si="3"/>
        <v>0.22522243227308589</v>
      </c>
      <c r="F29" s="106">
        <v>2</v>
      </c>
      <c r="G29" s="73">
        <f>RANK(C29,$C$28:$C$35)</f>
        <v>2</v>
      </c>
    </row>
    <row r="30" spans="1:7">
      <c r="A30" s="36" t="s">
        <v>62</v>
      </c>
      <c r="B30" s="37">
        <v>14</v>
      </c>
      <c r="C30" s="96">
        <v>5587700</v>
      </c>
      <c r="D30" s="27">
        <f t="shared" si="2"/>
        <v>0.14736842105263157</v>
      </c>
      <c r="E30" s="23">
        <f t="shared" si="3"/>
        <v>0.15766829881445993</v>
      </c>
      <c r="F30" s="106">
        <v>3</v>
      </c>
      <c r="G30" s="73">
        <f>RANK(C30,$C$28:$C$35)</f>
        <v>3</v>
      </c>
    </row>
    <row r="31" spans="1:7">
      <c r="A31" s="36" t="s">
        <v>89</v>
      </c>
      <c r="B31" s="37">
        <v>4</v>
      </c>
      <c r="C31" s="96">
        <v>1549000</v>
      </c>
      <c r="D31" s="27">
        <f t="shared" si="2"/>
        <v>4.2105263157894736E-2</v>
      </c>
      <c r="E31" s="23">
        <f t="shared" si="3"/>
        <v>4.3708179548579633E-2</v>
      </c>
      <c r="F31" s="73">
        <v>4</v>
      </c>
      <c r="G31" s="73">
        <f>RANK(C31,$C$28:$C$35)</f>
        <v>4</v>
      </c>
    </row>
    <row r="32" spans="1:7">
      <c r="A32" s="36" t="s">
        <v>97</v>
      </c>
      <c r="B32" s="37">
        <v>3</v>
      </c>
      <c r="C32" s="96">
        <v>1090000</v>
      </c>
      <c r="D32" s="27">
        <f t="shared" si="2"/>
        <v>3.1578947368421054E-2</v>
      </c>
      <c r="E32" s="23">
        <f t="shared" si="3"/>
        <v>3.0756562755294901E-2</v>
      </c>
      <c r="F32" s="106">
        <v>5</v>
      </c>
      <c r="G32" s="73">
        <f>RANK(C32,$C$28:$C$35)</f>
        <v>5</v>
      </c>
    </row>
    <row r="33" spans="1:7">
      <c r="A33" s="36" t="s">
        <v>115</v>
      </c>
      <c r="B33" s="37">
        <v>1</v>
      </c>
      <c r="C33" s="96">
        <v>400000</v>
      </c>
      <c r="D33" s="27">
        <f t="shared" si="2"/>
        <v>1.0526315789473684E-2</v>
      </c>
      <c r="E33" s="23">
        <f t="shared" si="3"/>
        <v>1.1286812020291706E-2</v>
      </c>
      <c r="F33" s="73">
        <v>6</v>
      </c>
      <c r="G33" s="73">
        <f>RANK(C33,$C$28:$C$35)</f>
        <v>6</v>
      </c>
    </row>
    <row r="34" spans="1:7">
      <c r="A34" s="36" t="s">
        <v>73</v>
      </c>
      <c r="B34" s="37">
        <v>1</v>
      </c>
      <c r="C34" s="96">
        <v>344000</v>
      </c>
      <c r="D34" s="27">
        <f>B34/$B$36</f>
        <v>1.0526315789473684E-2</v>
      </c>
      <c r="E34" s="23">
        <f>C34/$C$36</f>
        <v>9.7066583374508675E-3</v>
      </c>
      <c r="F34" s="73">
        <v>6</v>
      </c>
      <c r="G34" s="73">
        <f>RANK(C34,$C$28:$C$35)</f>
        <v>7</v>
      </c>
    </row>
    <row r="35" spans="1:7">
      <c r="A35" s="36" t="s">
        <v>58</v>
      </c>
      <c r="B35" s="37">
        <v>1</v>
      </c>
      <c r="C35" s="96">
        <v>320000</v>
      </c>
      <c r="D35" s="27">
        <f>B35/$B$36</f>
        <v>1.0526315789473684E-2</v>
      </c>
      <c r="E35" s="23">
        <f>C35/$C$36</f>
        <v>9.0294496162333648E-3</v>
      </c>
      <c r="F35" s="73">
        <v>6</v>
      </c>
      <c r="G35" s="73">
        <f>RANK(C35,$C$28:$C$35)</f>
        <v>8</v>
      </c>
    </row>
    <row r="36" spans="1:7">
      <c r="A36" s="28" t="s">
        <v>23</v>
      </c>
      <c r="B36" s="41">
        <f>SUM(B28:B35)</f>
        <v>95</v>
      </c>
      <c r="C36" s="99">
        <f>SUM(C28:C35)</f>
        <v>35439590.850000001</v>
      </c>
      <c r="D36" s="30">
        <f>SUM(D28:D35)</f>
        <v>1</v>
      </c>
      <c r="E36" s="30">
        <f>SUM(E28:E35)</f>
        <v>1</v>
      </c>
      <c r="F36" s="31"/>
      <c r="G36" s="31"/>
    </row>
    <row r="37" spans="1:7" ht="13.8" thickBot="1"/>
    <row r="38" spans="1:7" ht="16.2" thickBot="1">
      <c r="A38" s="122" t="s">
        <v>16</v>
      </c>
      <c r="B38" s="123"/>
      <c r="C38" s="123"/>
      <c r="D38" s="123"/>
      <c r="E38" s="123"/>
      <c r="F38" s="123"/>
      <c r="G38" s="124"/>
    </row>
    <row r="39" spans="1:7">
      <c r="A39" s="18"/>
      <c r="B39" s="103"/>
      <c r="C39" s="100"/>
      <c r="D39" s="10" t="s">
        <v>5</v>
      </c>
      <c r="E39" s="10" t="s">
        <v>5</v>
      </c>
      <c r="F39" s="11" t="s">
        <v>6</v>
      </c>
      <c r="G39" s="15" t="s">
        <v>6</v>
      </c>
    </row>
    <row r="40" spans="1:7">
      <c r="A40" s="12" t="s">
        <v>7</v>
      </c>
      <c r="B40" s="12" t="s">
        <v>8</v>
      </c>
      <c r="C40" s="95" t="s">
        <v>9</v>
      </c>
      <c r="D40" s="13" t="s">
        <v>8</v>
      </c>
      <c r="E40" s="13" t="s">
        <v>9</v>
      </c>
      <c r="F40" s="14" t="s">
        <v>8</v>
      </c>
      <c r="G40" s="16" t="s">
        <v>9</v>
      </c>
    </row>
    <row r="41" spans="1:7">
      <c r="A41" s="91" t="s">
        <v>174</v>
      </c>
      <c r="B41" s="92"/>
      <c r="C41" s="101"/>
      <c r="D41" s="23"/>
      <c r="E41" s="23"/>
      <c r="F41" s="73"/>
      <c r="G41" s="73"/>
    </row>
    <row r="42" spans="1:7">
      <c r="A42" s="28" t="s">
        <v>23</v>
      </c>
      <c r="B42" s="41">
        <f>SUM(B41:B41)</f>
        <v>0</v>
      </c>
      <c r="C42" s="99">
        <f>SUM(C41:C41)</f>
        <v>0</v>
      </c>
      <c r="D42" s="30"/>
      <c r="E42" s="30"/>
      <c r="F42" s="31"/>
      <c r="G42" s="31"/>
    </row>
    <row r="43" spans="1:7" ht="13.8" thickBot="1"/>
    <row r="44" spans="1:7" ht="16.2" thickBot="1">
      <c r="A44" s="122" t="s">
        <v>17</v>
      </c>
      <c r="B44" s="123"/>
      <c r="C44" s="123"/>
      <c r="D44" s="123"/>
      <c r="E44" s="123"/>
      <c r="F44" s="123"/>
      <c r="G44" s="124"/>
    </row>
    <row r="45" spans="1:7">
      <c r="A45" s="18"/>
      <c r="B45" s="103"/>
      <c r="C45" s="100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5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36" t="s">
        <v>53</v>
      </c>
      <c r="B47" s="137">
        <v>9</v>
      </c>
      <c r="C47" s="138">
        <v>881800</v>
      </c>
      <c r="D47" s="139">
        <f>B47/$B$52</f>
        <v>0.32142857142857145</v>
      </c>
      <c r="E47" s="134">
        <f>C47/$C$52</f>
        <v>0.34457426438982452</v>
      </c>
      <c r="F47" s="135">
        <v>1</v>
      </c>
      <c r="G47" s="135">
        <f>RANK(C47,$C$47:$C$51)</f>
        <v>1</v>
      </c>
    </row>
    <row r="48" spans="1:7">
      <c r="A48" s="136" t="s">
        <v>66</v>
      </c>
      <c r="B48" s="137">
        <v>9</v>
      </c>
      <c r="C48" s="96">
        <v>819000</v>
      </c>
      <c r="D48" s="139">
        <f>B48/$B$52</f>
        <v>0.32142857142857145</v>
      </c>
      <c r="E48" s="23">
        <f>C48/$C$52</f>
        <v>0.32003438708921106</v>
      </c>
      <c r="F48" s="135">
        <v>1</v>
      </c>
      <c r="G48" s="73">
        <f>RANK(C48,$C$47:$C$51)</f>
        <v>2</v>
      </c>
    </row>
    <row r="49" spans="1:7">
      <c r="A49" s="36" t="s">
        <v>62</v>
      </c>
      <c r="B49" s="37">
        <v>6</v>
      </c>
      <c r="C49" s="96">
        <v>283400</v>
      </c>
      <c r="D49" s="27">
        <f t="shared" ref="D49" si="4">B49/$B$52</f>
        <v>0.21428571428571427</v>
      </c>
      <c r="E49" s="23">
        <f t="shared" ref="E49" si="5">C49/$C$52</f>
        <v>0.11074205775467938</v>
      </c>
      <c r="F49" s="73">
        <v>2</v>
      </c>
      <c r="G49" s="73">
        <f>RANK(C49,$C$47:$C$51)</f>
        <v>4</v>
      </c>
    </row>
    <row r="50" spans="1:7">
      <c r="A50" s="36" t="s">
        <v>89</v>
      </c>
      <c r="B50" s="37">
        <v>2</v>
      </c>
      <c r="C50" s="96">
        <v>360000</v>
      </c>
      <c r="D50" s="27">
        <f>B50/$B$52</f>
        <v>7.1428571428571425E-2</v>
      </c>
      <c r="E50" s="23">
        <f>C50/$C$52</f>
        <v>0.14067445586338947</v>
      </c>
      <c r="F50" s="73">
        <v>3</v>
      </c>
      <c r="G50" s="73">
        <f>RANK(C50,$C$47:$C$51)</f>
        <v>3</v>
      </c>
    </row>
    <row r="51" spans="1:7">
      <c r="A51" s="36" t="s">
        <v>58</v>
      </c>
      <c r="B51" s="37">
        <v>2</v>
      </c>
      <c r="C51" s="96">
        <v>214900</v>
      </c>
      <c r="D51" s="27">
        <f>B51/$B$52</f>
        <v>7.1428571428571425E-2</v>
      </c>
      <c r="E51" s="23">
        <f>C51/$C$52</f>
        <v>8.3974834902895548E-2</v>
      </c>
      <c r="F51" s="73">
        <v>3</v>
      </c>
      <c r="G51" s="73">
        <f>RANK(C51,$C$47:$C$51)</f>
        <v>5</v>
      </c>
    </row>
    <row r="52" spans="1:7">
      <c r="A52" s="28" t="s">
        <v>23</v>
      </c>
      <c r="B52" s="29">
        <f>SUM(B47:B51)</f>
        <v>28</v>
      </c>
      <c r="C52" s="97">
        <f>SUM(C47:C51)</f>
        <v>2559100</v>
      </c>
      <c r="D52" s="30">
        <f>SUM(D47:D51)</f>
        <v>1</v>
      </c>
      <c r="E52" s="30">
        <f>SUM(E47:E51)</f>
        <v>1</v>
      </c>
      <c r="F52" s="31"/>
      <c r="G52" s="31"/>
    </row>
    <row r="55" spans="1:7">
      <c r="A55" s="128" t="s">
        <v>24</v>
      </c>
      <c r="B55" s="128"/>
      <c r="C55" s="128"/>
    </row>
    <row r="56" spans="1:7">
      <c r="A56" s="20" t="s">
        <v>25</v>
      </c>
    </row>
  </sheetData>
  <sortState ref="A107:C126">
    <sortCondition descending="1" ref="B107"/>
    <sortCondition descending="1" ref="C107"/>
  </sortState>
  <mergeCells count="6">
    <mergeCell ref="A55:C55"/>
    <mergeCell ref="A4:G4"/>
    <mergeCell ref="A17:G17"/>
    <mergeCell ref="A25:G25"/>
    <mergeCell ref="A38:G38"/>
    <mergeCell ref="A44:G44"/>
  </mergeCells>
  <phoneticPr fontId="2" type="noConversion"/>
  <hyperlinks>
    <hyperlink ref="A56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47</v>
      </c>
    </row>
    <row r="2" spans="1:7">
      <c r="A2" s="57" t="str">
        <f>'OVERALL STATS'!A2</f>
        <v>Reporting Period: MARCH, 2024</v>
      </c>
    </row>
    <row r="3" spans="1:7" ht="13.8" thickBot="1"/>
    <row r="4" spans="1:7" ht="16.2" thickBot="1">
      <c r="A4" s="122" t="s">
        <v>18</v>
      </c>
      <c r="B4" s="123"/>
      <c r="C4" s="123"/>
      <c r="D4" s="123"/>
      <c r="E4" s="123"/>
      <c r="F4" s="123"/>
      <c r="G4" s="124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1" t="s">
        <v>53</v>
      </c>
      <c r="B7" s="142">
        <v>5</v>
      </c>
      <c r="C7" s="143">
        <v>1408700</v>
      </c>
      <c r="D7" s="139">
        <f>B7/$B$11</f>
        <v>0.45454545454545453</v>
      </c>
      <c r="E7" s="144">
        <f>C7/$C$11</f>
        <v>0.5149068775907315</v>
      </c>
      <c r="F7" s="135">
        <v>1</v>
      </c>
      <c r="G7" s="135">
        <f>RANK(C7,$C$7:$C$10)</f>
        <v>1</v>
      </c>
    </row>
    <row r="8" spans="1:7">
      <c r="A8" s="61" t="s">
        <v>89</v>
      </c>
      <c r="B8" s="54">
        <v>3</v>
      </c>
      <c r="C8" s="55">
        <v>688264.5</v>
      </c>
      <c r="D8" s="27">
        <f>B8/$B$11</f>
        <v>0.27272727272727271</v>
      </c>
      <c r="E8" s="67">
        <f>C8/$C$11</f>
        <v>0.25157387992585079</v>
      </c>
      <c r="F8" s="73">
        <v>2</v>
      </c>
      <c r="G8" s="73">
        <f>RANK(C8,$C$7:$C$10)</f>
        <v>2</v>
      </c>
    </row>
    <row r="9" spans="1:7">
      <c r="A9" s="61" t="s">
        <v>62</v>
      </c>
      <c r="B9" s="54">
        <v>2</v>
      </c>
      <c r="C9" s="55">
        <v>309200</v>
      </c>
      <c r="D9" s="27">
        <f t="shared" ref="D9" si="0">B9/$B$11</f>
        <v>0.18181818181818182</v>
      </c>
      <c r="E9" s="67">
        <f t="shared" ref="E9" si="1">C9/$C$11</f>
        <v>0.11301853237101879</v>
      </c>
      <c r="F9" s="73">
        <v>3</v>
      </c>
      <c r="G9" s="73">
        <f>RANK(C9,$C$7:$C$10)</f>
        <v>4</v>
      </c>
    </row>
    <row r="10" spans="1:7">
      <c r="A10" s="61" t="s">
        <v>149</v>
      </c>
      <c r="B10" s="54">
        <v>1</v>
      </c>
      <c r="C10" s="55">
        <v>329670</v>
      </c>
      <c r="D10" s="27">
        <f>B10/$B$11</f>
        <v>9.0909090909090912E-2</v>
      </c>
      <c r="E10" s="67">
        <f>C10/$C$11</f>
        <v>0.12050071011239898</v>
      </c>
      <c r="F10" s="73">
        <v>4</v>
      </c>
      <c r="G10" s="73">
        <f>RANK(C10,$C$7:$C$10)</f>
        <v>3</v>
      </c>
    </row>
    <row r="11" spans="1:7">
      <c r="A11" s="60" t="s">
        <v>23</v>
      </c>
      <c r="B11" s="34">
        <f>SUM(B7:B10)</f>
        <v>11</v>
      </c>
      <c r="C11" s="52">
        <f>SUM(C7:C10)</f>
        <v>2735834.5</v>
      </c>
      <c r="D11" s="30">
        <f>SUM(D7:D10)</f>
        <v>1</v>
      </c>
      <c r="E11" s="30">
        <f>SUM(E7:E10)</f>
        <v>1</v>
      </c>
      <c r="F11" s="41"/>
      <c r="G11" s="41"/>
    </row>
    <row r="12" spans="1:7" ht="13.8" thickBot="1"/>
    <row r="13" spans="1:7" ht="16.2" thickBot="1">
      <c r="A13" s="122" t="s">
        <v>19</v>
      </c>
      <c r="B13" s="123"/>
      <c r="C13" s="123"/>
      <c r="D13" s="123"/>
      <c r="E13" s="123"/>
      <c r="F13" s="123"/>
      <c r="G13" s="124"/>
    </row>
    <row r="14" spans="1:7">
      <c r="A14" s="58"/>
      <c r="B14" s="66"/>
      <c r="C14" s="40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9" t="s">
        <v>11</v>
      </c>
      <c r="B15" s="19" t="s">
        <v>8</v>
      </c>
      <c r="C15" s="51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71" t="s">
        <v>175</v>
      </c>
      <c r="B16" s="73"/>
      <c r="C16" s="74"/>
      <c r="D16" s="27"/>
      <c r="E16" s="67"/>
      <c r="F16" s="73"/>
      <c r="G16" s="73"/>
    </row>
    <row r="17" spans="1:7">
      <c r="A17" s="60" t="s">
        <v>23</v>
      </c>
      <c r="B17" s="41">
        <f>SUM(B16:B16)</f>
        <v>0</v>
      </c>
      <c r="C17" s="38">
        <f>SUM(C16:C16)</f>
        <v>0</v>
      </c>
      <c r="D17" s="30"/>
      <c r="E17" s="30"/>
      <c r="F17" s="41"/>
      <c r="G17" s="41"/>
    </row>
    <row r="18" spans="1:7" ht="13.8" thickBot="1"/>
    <row r="19" spans="1:7" ht="16.2" thickBot="1">
      <c r="A19" s="122" t="s">
        <v>20</v>
      </c>
      <c r="B19" s="123"/>
      <c r="C19" s="123"/>
      <c r="D19" s="123"/>
      <c r="E19" s="123"/>
      <c r="F19" s="123"/>
      <c r="G19" s="124"/>
    </row>
    <row r="20" spans="1:7">
      <c r="A20" s="58"/>
      <c r="B20" s="66"/>
      <c r="C20" s="40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9" t="s">
        <v>11</v>
      </c>
      <c r="B21" s="19" t="s">
        <v>8</v>
      </c>
      <c r="C21" s="51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45" t="s">
        <v>62</v>
      </c>
      <c r="B22" s="146">
        <v>1</v>
      </c>
      <c r="C22" s="147">
        <v>32000</v>
      </c>
      <c r="D22" s="139">
        <f t="shared" ref="D22" si="2">B22/$B$23</f>
        <v>1</v>
      </c>
      <c r="E22" s="144">
        <f t="shared" ref="E22" si="3">C22/$C$23</f>
        <v>1</v>
      </c>
      <c r="F22" s="135">
        <v>1</v>
      </c>
      <c r="G22" s="135">
        <f>RANK(C22,$C$22:$C$22)</f>
        <v>1</v>
      </c>
    </row>
    <row r="23" spans="1:7">
      <c r="A23" s="60" t="s">
        <v>23</v>
      </c>
      <c r="B23" s="41">
        <f>SUM(B22:B22)</f>
        <v>1</v>
      </c>
      <c r="C23" s="38">
        <f>SUM(C22:C22)</f>
        <v>32000</v>
      </c>
      <c r="D23" s="30">
        <f>SUM(D22:D22)</f>
        <v>1</v>
      </c>
      <c r="E23" s="30">
        <f>SUM(E22:E22)</f>
        <v>1</v>
      </c>
      <c r="F23" s="41"/>
      <c r="G23" s="41"/>
    </row>
    <row r="24" spans="1:7" ht="13.8" thickBot="1"/>
    <row r="25" spans="1:7" ht="16.2" thickBot="1">
      <c r="A25" s="122" t="s">
        <v>21</v>
      </c>
      <c r="B25" s="123"/>
      <c r="C25" s="123"/>
      <c r="D25" s="123"/>
      <c r="E25" s="123"/>
      <c r="F25" s="123"/>
      <c r="G25" s="124"/>
    </row>
    <row r="26" spans="1:7">
      <c r="A26" s="58"/>
      <c r="B26" s="66"/>
      <c r="C26" s="40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9" t="s">
        <v>11</v>
      </c>
      <c r="B27" s="19" t="s">
        <v>8</v>
      </c>
      <c r="C27" s="51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48" t="s">
        <v>66</v>
      </c>
      <c r="B28" s="135">
        <v>2</v>
      </c>
      <c r="C28" s="149">
        <v>3225000</v>
      </c>
      <c r="D28" s="134">
        <f>B28/$B$30</f>
        <v>0.5</v>
      </c>
      <c r="E28" s="144">
        <f>C28/$C$30</f>
        <v>0.83173155161390733</v>
      </c>
      <c r="F28" s="135">
        <v>1</v>
      </c>
      <c r="G28" s="135">
        <f>RANK(C28,$C$28:$C$29)</f>
        <v>1</v>
      </c>
    </row>
    <row r="29" spans="1:7">
      <c r="A29" s="145" t="s">
        <v>53</v>
      </c>
      <c r="B29" s="146">
        <v>2</v>
      </c>
      <c r="C29" s="72">
        <v>652453</v>
      </c>
      <c r="D29" s="134">
        <f>B29/$B$30</f>
        <v>0.5</v>
      </c>
      <c r="E29" s="67">
        <f>C29/$C$30</f>
        <v>0.16826844838609262</v>
      </c>
      <c r="F29" s="135">
        <v>1</v>
      </c>
      <c r="G29" s="73">
        <f>RANK(C29,$C$28:$C$29)</f>
        <v>2</v>
      </c>
    </row>
    <row r="30" spans="1:7">
      <c r="A30" s="60" t="s">
        <v>23</v>
      </c>
      <c r="B30" s="34">
        <f>SUM(B28:B29)</f>
        <v>4</v>
      </c>
      <c r="C30" s="52">
        <f>SUM(C28:C29)</f>
        <v>3877453</v>
      </c>
      <c r="D30" s="30">
        <f>SUM(D28:D29)</f>
        <v>1</v>
      </c>
      <c r="E30" s="30">
        <f>SUM(E28:E29)</f>
        <v>1</v>
      </c>
      <c r="F30" s="41"/>
      <c r="G30" s="41"/>
    </row>
    <row r="31" spans="1:7" ht="13.8" thickBot="1"/>
    <row r="32" spans="1:7" ht="16.2" thickBot="1">
      <c r="A32" s="122" t="s">
        <v>22</v>
      </c>
      <c r="B32" s="123"/>
      <c r="C32" s="123"/>
      <c r="D32" s="123"/>
      <c r="E32" s="123"/>
      <c r="F32" s="123"/>
      <c r="G32" s="124"/>
    </row>
    <row r="33" spans="1:7">
      <c r="A33" s="58"/>
      <c r="B33" s="66"/>
      <c r="C33" s="40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9" t="s">
        <v>11</v>
      </c>
      <c r="B34" s="19" t="s">
        <v>8</v>
      </c>
      <c r="C34" s="51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45" t="s">
        <v>66</v>
      </c>
      <c r="B35" s="146">
        <v>1</v>
      </c>
      <c r="C35" s="147">
        <v>1000000</v>
      </c>
      <c r="D35" s="134">
        <f t="shared" ref="D35" si="4">B35/$B$37</f>
        <v>0.5</v>
      </c>
      <c r="E35" s="134">
        <f t="shared" ref="E35" si="5">C35/$C$37</f>
        <v>0.96153846153846156</v>
      </c>
      <c r="F35" s="135">
        <v>1</v>
      </c>
      <c r="G35" s="135">
        <f>RANK(C35,$C$35:$C$36)</f>
        <v>1</v>
      </c>
    </row>
    <row r="36" spans="1:7">
      <c r="A36" s="145" t="s">
        <v>53</v>
      </c>
      <c r="B36" s="146">
        <v>1</v>
      </c>
      <c r="C36" s="72">
        <v>40000</v>
      </c>
      <c r="D36" s="134">
        <f>B36/$B$37</f>
        <v>0.5</v>
      </c>
      <c r="E36" s="23">
        <f>C36/$C$37</f>
        <v>3.8461538461538464E-2</v>
      </c>
      <c r="F36" s="135">
        <v>1</v>
      </c>
      <c r="G36" s="73">
        <f>RANK(C36,$C$35:$C$36)</f>
        <v>2</v>
      </c>
    </row>
    <row r="37" spans="1:7">
      <c r="A37" s="60" t="s">
        <v>23</v>
      </c>
      <c r="B37" s="34">
        <f>SUM(B35:B36)</f>
        <v>2</v>
      </c>
      <c r="C37" s="52">
        <f>SUM(C35:C36)</f>
        <v>1040000</v>
      </c>
      <c r="D37" s="30">
        <f>SUM(D35:D36)</f>
        <v>1</v>
      </c>
      <c r="E37" s="30">
        <f>SUM(E35:E36)</f>
        <v>1</v>
      </c>
      <c r="F37" s="41"/>
      <c r="G37" s="41"/>
    </row>
    <row r="38" spans="1:7">
      <c r="A38" s="62"/>
      <c r="B38" s="24"/>
      <c r="C38" s="53"/>
      <c r="D38" s="43"/>
      <c r="E38" s="43"/>
      <c r="F38" s="65"/>
      <c r="G38" s="65"/>
    </row>
    <row r="40" spans="1:7">
      <c r="A40" s="128" t="s">
        <v>24</v>
      </c>
      <c r="B40" s="128"/>
      <c r="C40" s="128"/>
    </row>
    <row r="41" spans="1:7">
      <c r="A41" s="63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3:G13"/>
    <mergeCell ref="A19:G19"/>
    <mergeCell ref="A25:G25"/>
    <mergeCell ref="A32:G32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3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5" t="s">
        <v>48</v>
      </c>
      <c r="B1" t="s">
        <v>28</v>
      </c>
    </row>
    <row r="2" spans="1:7">
      <c r="A2" s="75" t="s">
        <v>27</v>
      </c>
      <c r="B2" t="s">
        <v>28</v>
      </c>
    </row>
    <row r="4" spans="1:7">
      <c r="D4" s="75" t="s">
        <v>40</v>
      </c>
    </row>
    <row r="5" spans="1:7">
      <c r="A5" s="75" t="s">
        <v>7</v>
      </c>
      <c r="B5" s="75" t="s">
        <v>26</v>
      </c>
      <c r="C5" s="75" t="s">
        <v>31</v>
      </c>
      <c r="D5" t="s">
        <v>8</v>
      </c>
      <c r="E5" t="s">
        <v>9</v>
      </c>
      <c r="F5" t="s">
        <v>30</v>
      </c>
      <c r="G5" t="s">
        <v>49</v>
      </c>
    </row>
    <row r="6" spans="1:7">
      <c r="A6" t="s">
        <v>102</v>
      </c>
      <c r="D6" s="76">
        <v>7</v>
      </c>
      <c r="E6" s="25">
        <v>3843362</v>
      </c>
      <c r="F6" s="9">
        <v>0.05</v>
      </c>
      <c r="G6" s="9">
        <v>8.285138001332884E-2</v>
      </c>
    </row>
    <row r="7" spans="1:7">
      <c r="B7" t="s">
        <v>103</v>
      </c>
      <c r="D7" s="76">
        <v>7</v>
      </c>
      <c r="E7" s="25">
        <v>3843362</v>
      </c>
      <c r="F7" s="9">
        <v>0.05</v>
      </c>
      <c r="G7" s="9">
        <v>8.285138001332884E-2</v>
      </c>
    </row>
    <row r="8" spans="1:7">
      <c r="C8" t="s">
        <v>104</v>
      </c>
      <c r="D8" s="76">
        <v>7</v>
      </c>
      <c r="E8" s="25">
        <v>3843362</v>
      </c>
      <c r="F8" s="9">
        <v>0.05</v>
      </c>
      <c r="G8" s="9">
        <v>8.285138001332884E-2</v>
      </c>
    </row>
    <row r="9" spans="1:7">
      <c r="A9" t="s">
        <v>89</v>
      </c>
      <c r="D9" s="76">
        <v>6</v>
      </c>
      <c r="E9" s="25">
        <v>1909000</v>
      </c>
      <c r="F9" s="9">
        <v>4.2857142857142858E-2</v>
      </c>
      <c r="G9" s="9">
        <v>4.1152325605926472E-2</v>
      </c>
    </row>
    <row r="10" spans="1:7">
      <c r="B10" t="s">
        <v>90</v>
      </c>
      <c r="D10" s="76">
        <v>3</v>
      </c>
      <c r="E10" s="25">
        <v>828000</v>
      </c>
      <c r="F10" s="9">
        <v>2.1428571428571429E-2</v>
      </c>
      <c r="G10" s="9">
        <v>1.7849201467630759E-2</v>
      </c>
    </row>
    <row r="11" spans="1:7">
      <c r="C11" t="s">
        <v>91</v>
      </c>
      <c r="D11" s="76">
        <v>3</v>
      </c>
      <c r="E11" s="25">
        <v>828000</v>
      </c>
      <c r="F11" s="9">
        <v>2.1428571428571429E-2</v>
      </c>
      <c r="G11" s="9">
        <v>1.7849201467630759E-2</v>
      </c>
    </row>
    <row r="12" spans="1:7">
      <c r="B12" t="s">
        <v>55</v>
      </c>
      <c r="D12" s="76">
        <v>3</v>
      </c>
      <c r="E12" s="25">
        <v>1081000</v>
      </c>
      <c r="F12" s="9">
        <v>2.1428571428571429E-2</v>
      </c>
      <c r="G12" s="9">
        <v>2.330312413829571E-2</v>
      </c>
    </row>
    <row r="13" spans="1:7">
      <c r="C13" t="s">
        <v>117</v>
      </c>
      <c r="D13" s="76">
        <v>2</v>
      </c>
      <c r="E13" s="25">
        <v>746000</v>
      </c>
      <c r="F13" s="9">
        <v>1.4285714285714285E-2</v>
      </c>
      <c r="G13" s="9">
        <v>1.6081526926150416E-2</v>
      </c>
    </row>
    <row r="14" spans="1:7">
      <c r="C14" t="s">
        <v>120</v>
      </c>
      <c r="D14" s="76">
        <v>1</v>
      </c>
      <c r="E14" s="25">
        <v>335000</v>
      </c>
      <c r="F14" s="9">
        <v>7.1428571428571426E-3</v>
      </c>
      <c r="G14" s="9">
        <v>7.2215972121452941E-3</v>
      </c>
    </row>
    <row r="15" spans="1:7">
      <c r="A15" t="s">
        <v>66</v>
      </c>
      <c r="D15" s="76">
        <v>31</v>
      </c>
      <c r="E15" s="25">
        <v>10962267.85</v>
      </c>
      <c r="F15" s="9">
        <v>0.22142857142857142</v>
      </c>
      <c r="G15" s="9">
        <v>0.23631368043089548</v>
      </c>
    </row>
    <row r="16" spans="1:7">
      <c r="B16" t="s">
        <v>67</v>
      </c>
      <c r="D16" s="76">
        <v>11</v>
      </c>
      <c r="E16" s="25">
        <v>3974477</v>
      </c>
      <c r="F16" s="9">
        <v>7.857142857142857E-2</v>
      </c>
      <c r="G16" s="9">
        <v>8.56778269341361E-2</v>
      </c>
    </row>
    <row r="17" spans="1:7">
      <c r="C17" t="s">
        <v>68</v>
      </c>
      <c r="D17" s="76">
        <v>4</v>
      </c>
      <c r="E17" s="25">
        <v>2161477</v>
      </c>
      <c r="F17" s="9">
        <v>2.8571428571428571E-2</v>
      </c>
      <c r="G17" s="9">
        <v>4.6594973962137833E-2</v>
      </c>
    </row>
    <row r="18" spans="1:7">
      <c r="C18" t="s">
        <v>109</v>
      </c>
      <c r="D18" s="76">
        <v>5</v>
      </c>
      <c r="E18" s="25">
        <v>1608000</v>
      </c>
      <c r="F18" s="9">
        <v>3.5714285714285712E-2</v>
      </c>
      <c r="G18" s="9">
        <v>3.4663666618297416E-2</v>
      </c>
    </row>
    <row r="19" spans="1:7">
      <c r="C19" t="s">
        <v>122</v>
      </c>
      <c r="D19" s="76">
        <v>1</v>
      </c>
      <c r="E19" s="25">
        <v>115000</v>
      </c>
      <c r="F19" s="9">
        <v>7.1428571428571426E-3</v>
      </c>
      <c r="G19" s="9">
        <v>2.4790557593931607E-3</v>
      </c>
    </row>
    <row r="20" spans="1:7">
      <c r="C20" t="s">
        <v>114</v>
      </c>
      <c r="D20" s="76">
        <v>1</v>
      </c>
      <c r="E20" s="25">
        <v>90000</v>
      </c>
      <c r="F20" s="9">
        <v>7.1428571428571426E-3</v>
      </c>
      <c r="G20" s="9">
        <v>1.9401305943076911E-3</v>
      </c>
    </row>
    <row r="21" spans="1:7">
      <c r="B21" t="s">
        <v>79</v>
      </c>
      <c r="D21" s="76">
        <v>12</v>
      </c>
      <c r="E21" s="25">
        <v>5007190.8499999996</v>
      </c>
      <c r="F21" s="9">
        <v>8.5714285714285715E-2</v>
      </c>
      <c r="G21" s="9">
        <v>0.10794004621802814</v>
      </c>
    </row>
    <row r="22" spans="1:7">
      <c r="C22" t="s">
        <v>81</v>
      </c>
      <c r="D22" s="76">
        <v>4</v>
      </c>
      <c r="E22" s="25">
        <v>1192000</v>
      </c>
      <c r="F22" s="9">
        <v>2.8571428571428571E-2</v>
      </c>
      <c r="G22" s="9">
        <v>2.5695951871275196E-2</v>
      </c>
    </row>
    <row r="23" spans="1:7">
      <c r="C23" t="s">
        <v>82</v>
      </c>
      <c r="D23" s="76">
        <v>8</v>
      </c>
      <c r="E23" s="25">
        <v>3815190.85</v>
      </c>
      <c r="F23" s="9">
        <v>5.7142857142857141E-2</v>
      </c>
      <c r="G23" s="9">
        <v>8.2244094346752949E-2</v>
      </c>
    </row>
    <row r="24" spans="1:7">
      <c r="B24" t="s">
        <v>86</v>
      </c>
      <c r="D24" s="76">
        <v>3</v>
      </c>
      <c r="E24" s="25">
        <v>1184600</v>
      </c>
      <c r="F24" s="9">
        <v>2.1428571428571429E-2</v>
      </c>
      <c r="G24" s="9">
        <v>2.5536430022409899E-2</v>
      </c>
    </row>
    <row r="25" spans="1:7">
      <c r="C25" t="s">
        <v>87</v>
      </c>
      <c r="D25" s="76">
        <v>3</v>
      </c>
      <c r="E25" s="25">
        <v>1184600</v>
      </c>
      <c r="F25" s="9">
        <v>2.1428571428571429E-2</v>
      </c>
      <c r="G25" s="9">
        <v>2.5536430022409899E-2</v>
      </c>
    </row>
    <row r="26" spans="1:7">
      <c r="B26" t="s">
        <v>94</v>
      </c>
      <c r="D26" s="76">
        <v>5</v>
      </c>
      <c r="E26" s="25">
        <v>796000</v>
      </c>
      <c r="F26" s="9">
        <v>3.5714285714285712E-2</v>
      </c>
      <c r="G26" s="9">
        <v>1.7159377256321356E-2</v>
      </c>
    </row>
    <row r="27" spans="1:7">
      <c r="C27" t="s">
        <v>95</v>
      </c>
      <c r="D27" s="76">
        <v>5</v>
      </c>
      <c r="E27" s="25">
        <v>796000</v>
      </c>
      <c r="F27" s="9">
        <v>3.5714285714285712E-2</v>
      </c>
      <c r="G27" s="9">
        <v>1.7159377256321356E-2</v>
      </c>
    </row>
    <row r="28" spans="1:7">
      <c r="A28" t="s">
        <v>97</v>
      </c>
      <c r="D28" s="76">
        <v>3</v>
      </c>
      <c r="E28" s="25">
        <v>1090000</v>
      </c>
      <c r="F28" s="9">
        <v>2.1428571428571429E-2</v>
      </c>
      <c r="G28" s="9">
        <v>2.3497137197726479E-2</v>
      </c>
    </row>
    <row r="29" spans="1:7">
      <c r="B29" t="s">
        <v>76</v>
      </c>
      <c r="D29" s="76">
        <v>3</v>
      </c>
      <c r="E29" s="25">
        <v>1090000</v>
      </c>
      <c r="F29" s="9">
        <v>2.1428571428571429E-2</v>
      </c>
      <c r="G29" s="9">
        <v>2.3497137197726479E-2</v>
      </c>
    </row>
    <row r="30" spans="1:7">
      <c r="C30" t="s">
        <v>98</v>
      </c>
      <c r="D30" s="76">
        <v>3</v>
      </c>
      <c r="E30" s="25">
        <v>1090000</v>
      </c>
      <c r="F30" s="9">
        <v>2.1428571428571429E-2</v>
      </c>
      <c r="G30" s="9">
        <v>2.3497137197726479E-2</v>
      </c>
    </row>
    <row r="31" spans="1:7">
      <c r="A31" t="s">
        <v>58</v>
      </c>
      <c r="D31" s="76">
        <v>3</v>
      </c>
      <c r="E31" s="25">
        <v>534900</v>
      </c>
      <c r="F31" s="9">
        <v>2.1428571428571429E-2</v>
      </c>
      <c r="G31" s="9">
        <v>1.153084283216871E-2</v>
      </c>
    </row>
    <row r="32" spans="1:7">
      <c r="B32" t="s">
        <v>90</v>
      </c>
      <c r="D32" s="76">
        <v>1</v>
      </c>
      <c r="E32" s="25">
        <v>84900</v>
      </c>
      <c r="F32" s="9">
        <v>7.1428571428571426E-3</v>
      </c>
      <c r="G32" s="9">
        <v>1.8301898606302553E-3</v>
      </c>
    </row>
    <row r="33" spans="1:7">
      <c r="C33" t="s">
        <v>123</v>
      </c>
      <c r="D33" s="76">
        <v>1</v>
      </c>
      <c r="E33" s="25">
        <v>84900</v>
      </c>
      <c r="F33" s="9">
        <v>7.1428571428571426E-3</v>
      </c>
      <c r="G33" s="9">
        <v>1.8301898606302553E-3</v>
      </c>
    </row>
    <row r="34" spans="1:7">
      <c r="B34" t="s">
        <v>60</v>
      </c>
      <c r="D34" s="76">
        <v>2</v>
      </c>
      <c r="E34" s="25">
        <v>450000</v>
      </c>
      <c r="F34" s="9">
        <v>1.4285714285714285E-2</v>
      </c>
      <c r="G34" s="9">
        <v>9.7006529715384544E-3</v>
      </c>
    </row>
    <row r="35" spans="1:7">
      <c r="C35" t="s">
        <v>61</v>
      </c>
      <c r="D35" s="76">
        <v>2</v>
      </c>
      <c r="E35" s="25">
        <v>450000</v>
      </c>
      <c r="F35" s="9">
        <v>1.4285714285714285E-2</v>
      </c>
      <c r="G35" s="9">
        <v>9.7006529715384544E-3</v>
      </c>
    </row>
    <row r="36" spans="1:7">
      <c r="A36" t="s">
        <v>53</v>
      </c>
      <c r="D36" s="76">
        <v>62</v>
      </c>
      <c r="E36" s="25">
        <v>19048900</v>
      </c>
      <c r="F36" s="9">
        <v>0.44285714285714284</v>
      </c>
      <c r="G36" s="9">
        <v>0.41063726308786419</v>
      </c>
    </row>
    <row r="37" spans="1:7">
      <c r="B37" t="s">
        <v>55</v>
      </c>
      <c r="D37" s="76">
        <v>25</v>
      </c>
      <c r="E37" s="25">
        <v>7552100</v>
      </c>
      <c r="F37" s="9">
        <v>0.17857142857142858</v>
      </c>
      <c r="G37" s="9">
        <v>0.16280066956967904</v>
      </c>
    </row>
    <row r="38" spans="1:7">
      <c r="C38" t="s">
        <v>56</v>
      </c>
      <c r="D38" s="76">
        <v>18</v>
      </c>
      <c r="E38" s="25">
        <v>5307500</v>
      </c>
      <c r="F38" s="9">
        <v>0.12857142857142856</v>
      </c>
      <c r="G38" s="9">
        <v>0.11441381254764522</v>
      </c>
    </row>
    <row r="39" spans="1:7">
      <c r="C39" t="s">
        <v>72</v>
      </c>
      <c r="D39" s="76">
        <v>3</v>
      </c>
      <c r="E39" s="25">
        <v>880000</v>
      </c>
      <c r="F39" s="9">
        <v>2.1428571428571429E-2</v>
      </c>
      <c r="G39" s="9">
        <v>1.8970165811008535E-2</v>
      </c>
    </row>
    <row r="40" spans="1:7">
      <c r="C40" t="s">
        <v>100</v>
      </c>
      <c r="D40" s="76">
        <v>1</v>
      </c>
      <c r="E40" s="25">
        <v>469900</v>
      </c>
      <c r="F40" s="9">
        <v>7.1428571428571426E-3</v>
      </c>
      <c r="G40" s="9">
        <v>1.0129637402946489E-2</v>
      </c>
    </row>
    <row r="41" spans="1:7">
      <c r="C41" t="s">
        <v>101</v>
      </c>
      <c r="D41" s="76">
        <v>1</v>
      </c>
      <c r="E41" s="25">
        <v>9800</v>
      </c>
      <c r="F41" s="9">
        <v>7.1428571428571426E-3</v>
      </c>
      <c r="G41" s="9">
        <v>2.1125866471350413E-4</v>
      </c>
    </row>
    <row r="42" spans="1:7">
      <c r="C42" t="s">
        <v>112</v>
      </c>
      <c r="D42" s="76">
        <v>1</v>
      </c>
      <c r="E42" s="25">
        <v>399900</v>
      </c>
      <c r="F42" s="9">
        <v>7.1428571428571426E-3</v>
      </c>
      <c r="G42" s="9">
        <v>8.6206469407071745E-3</v>
      </c>
    </row>
    <row r="43" spans="1:7">
      <c r="C43" t="s">
        <v>93</v>
      </c>
      <c r="D43" s="76">
        <v>1</v>
      </c>
      <c r="E43" s="25">
        <v>485000</v>
      </c>
      <c r="F43" s="9">
        <v>7.1428571428571426E-3</v>
      </c>
      <c r="G43" s="9">
        <v>1.0455148202658113E-2</v>
      </c>
    </row>
    <row r="44" spans="1:7">
      <c r="B44" t="s">
        <v>79</v>
      </c>
      <c r="D44" s="76">
        <v>11</v>
      </c>
      <c r="E44" s="25">
        <v>3152800</v>
      </c>
      <c r="F44" s="9">
        <v>7.857142857142857E-2</v>
      </c>
      <c r="G44" s="9">
        <v>6.7964930419258759E-2</v>
      </c>
    </row>
    <row r="45" spans="1:7">
      <c r="C45" t="s">
        <v>88</v>
      </c>
      <c r="D45" s="76">
        <v>6</v>
      </c>
      <c r="E45" s="25">
        <v>1831800</v>
      </c>
      <c r="F45" s="9">
        <v>4.2857142857142858E-2</v>
      </c>
      <c r="G45" s="9">
        <v>3.9488124696142539E-2</v>
      </c>
    </row>
    <row r="46" spans="1:7">
      <c r="C46" t="s">
        <v>110</v>
      </c>
      <c r="D46" s="76">
        <v>1</v>
      </c>
      <c r="E46" s="25">
        <v>331000</v>
      </c>
      <c r="F46" s="9">
        <v>7.1428571428571426E-3</v>
      </c>
      <c r="G46" s="9">
        <v>7.1353691857316192E-3</v>
      </c>
    </row>
    <row r="47" spans="1:7">
      <c r="C47" t="s">
        <v>92</v>
      </c>
      <c r="D47" s="76">
        <v>4</v>
      </c>
      <c r="E47" s="25">
        <v>990000</v>
      </c>
      <c r="F47" s="9">
        <v>2.8571428571428571E-2</v>
      </c>
      <c r="G47" s="9">
        <v>2.13414365373846E-2</v>
      </c>
    </row>
    <row r="48" spans="1:7">
      <c r="B48" t="s">
        <v>76</v>
      </c>
      <c r="D48" s="76">
        <v>2</v>
      </c>
      <c r="E48" s="25">
        <v>1183000</v>
      </c>
      <c r="F48" s="9">
        <v>1.4285714285714285E-2</v>
      </c>
      <c r="G48" s="9">
        <v>2.5501938811844427E-2</v>
      </c>
    </row>
    <row r="49" spans="1:7">
      <c r="C49" t="s">
        <v>77</v>
      </c>
      <c r="D49" s="76">
        <v>2</v>
      </c>
      <c r="E49" s="25">
        <v>1183000</v>
      </c>
      <c r="F49" s="9">
        <v>1.4285714285714285E-2</v>
      </c>
      <c r="G49" s="9">
        <v>2.5501938811844427E-2</v>
      </c>
    </row>
    <row r="50" spans="1:7">
      <c r="B50" t="s">
        <v>83</v>
      </c>
      <c r="D50" s="76">
        <v>3</v>
      </c>
      <c r="E50" s="25">
        <v>763000</v>
      </c>
      <c r="F50" s="9">
        <v>2.1428571428571429E-2</v>
      </c>
      <c r="G50" s="9">
        <v>1.6447996038408536E-2</v>
      </c>
    </row>
    <row r="51" spans="1:7">
      <c r="C51" t="s">
        <v>84</v>
      </c>
      <c r="D51" s="76">
        <v>3</v>
      </c>
      <c r="E51" s="25">
        <v>763000</v>
      </c>
      <c r="F51" s="9">
        <v>2.1428571428571429E-2</v>
      </c>
      <c r="G51" s="9">
        <v>1.6447996038408536E-2</v>
      </c>
    </row>
    <row r="52" spans="1:7">
      <c r="B52" t="s">
        <v>78</v>
      </c>
      <c r="D52" s="76">
        <v>7</v>
      </c>
      <c r="E52" s="25">
        <v>2076000</v>
      </c>
      <c r="F52" s="9">
        <v>0.05</v>
      </c>
      <c r="G52" s="9">
        <v>4.4752345708697405E-2</v>
      </c>
    </row>
    <row r="53" spans="1:7">
      <c r="C53" t="s">
        <v>85</v>
      </c>
      <c r="D53" s="76">
        <v>5</v>
      </c>
      <c r="E53" s="25">
        <v>1356000</v>
      </c>
      <c r="F53" s="9">
        <v>3.5714285714285712E-2</v>
      </c>
      <c r="G53" s="9">
        <v>2.923130095423588E-2</v>
      </c>
    </row>
    <row r="54" spans="1:7">
      <c r="C54" t="s">
        <v>113</v>
      </c>
      <c r="D54" s="76">
        <v>1</v>
      </c>
      <c r="E54" s="25">
        <v>355000</v>
      </c>
      <c r="F54" s="9">
        <v>7.1428571428571426E-3</v>
      </c>
      <c r="G54" s="9">
        <v>7.6527373442136703E-3</v>
      </c>
    </row>
    <row r="55" spans="1:7">
      <c r="C55" t="s">
        <v>75</v>
      </c>
      <c r="D55" s="76">
        <v>1</v>
      </c>
      <c r="E55" s="25">
        <v>365000</v>
      </c>
      <c r="F55" s="9">
        <v>7.1428571428571426E-3</v>
      </c>
      <c r="G55" s="9">
        <v>7.868307410247858E-3</v>
      </c>
    </row>
    <row r="56" spans="1:7">
      <c r="B56" t="s">
        <v>70</v>
      </c>
      <c r="D56" s="76">
        <v>5</v>
      </c>
      <c r="E56" s="25">
        <v>1109000</v>
      </c>
      <c r="F56" s="9">
        <v>3.5714285714285712E-2</v>
      </c>
      <c r="G56" s="9">
        <v>2.3906720323191438E-2</v>
      </c>
    </row>
    <row r="57" spans="1:7">
      <c r="C57" t="s">
        <v>71</v>
      </c>
      <c r="D57" s="76">
        <v>4</v>
      </c>
      <c r="E57" s="25">
        <v>520000</v>
      </c>
      <c r="F57" s="9">
        <v>2.8571428571428571E-2</v>
      </c>
      <c r="G57" s="9">
        <v>1.1209643433777771E-2</v>
      </c>
    </row>
    <row r="58" spans="1:7">
      <c r="C58" t="s">
        <v>124</v>
      </c>
      <c r="D58" s="76">
        <v>1</v>
      </c>
      <c r="E58" s="25">
        <v>589000</v>
      </c>
      <c r="F58" s="9">
        <v>7.1428571428571426E-3</v>
      </c>
      <c r="G58" s="9">
        <v>1.2697076889413668E-2</v>
      </c>
    </row>
    <row r="59" spans="1:7">
      <c r="B59" t="s">
        <v>64</v>
      </c>
      <c r="D59" s="76">
        <v>8</v>
      </c>
      <c r="E59" s="25">
        <v>2903000</v>
      </c>
      <c r="F59" s="9">
        <v>5.7142857142857141E-2</v>
      </c>
      <c r="G59" s="9">
        <v>6.257999016972475E-2</v>
      </c>
    </row>
    <row r="60" spans="1:7">
      <c r="C60" t="s">
        <v>108</v>
      </c>
      <c r="D60" s="76">
        <v>8</v>
      </c>
      <c r="E60" s="25">
        <v>2903000</v>
      </c>
      <c r="F60" s="9">
        <v>5.7142857142857141E-2</v>
      </c>
      <c r="G60" s="9">
        <v>6.257999016972475E-2</v>
      </c>
    </row>
    <row r="61" spans="1:7">
      <c r="B61" t="s">
        <v>111</v>
      </c>
      <c r="D61" s="76">
        <v>1</v>
      </c>
      <c r="E61" s="25">
        <v>310000</v>
      </c>
      <c r="F61" s="9">
        <v>7.1428571428571426E-3</v>
      </c>
      <c r="G61" s="9">
        <v>6.6826720470598245E-3</v>
      </c>
    </row>
    <row r="62" spans="1:7">
      <c r="C62" t="s">
        <v>75</v>
      </c>
      <c r="D62" s="76">
        <v>1</v>
      </c>
      <c r="E62" s="25">
        <v>310000</v>
      </c>
      <c r="F62" s="9">
        <v>7.1428571428571426E-3</v>
      </c>
      <c r="G62" s="9">
        <v>6.6826720470598245E-3</v>
      </c>
    </row>
    <row r="63" spans="1:7">
      <c r="A63" t="s">
        <v>62</v>
      </c>
      <c r="D63" s="76">
        <v>26</v>
      </c>
      <c r="E63" s="25">
        <v>8256200</v>
      </c>
      <c r="F63" s="9">
        <v>0.18571428571428572</v>
      </c>
      <c r="G63" s="9">
        <v>0.1779789579191462</v>
      </c>
    </row>
    <row r="64" spans="1:7">
      <c r="B64" t="s">
        <v>55</v>
      </c>
      <c r="D64" s="76">
        <v>1</v>
      </c>
      <c r="E64" s="25">
        <v>35900</v>
      </c>
      <c r="F64" s="9">
        <v>7.1428571428571426E-3</v>
      </c>
      <c r="G64" s="9">
        <v>7.738965370627345E-4</v>
      </c>
    </row>
    <row r="65" spans="1:7">
      <c r="C65" t="s">
        <v>106</v>
      </c>
      <c r="D65" s="76">
        <v>1</v>
      </c>
      <c r="E65" s="25">
        <v>35900</v>
      </c>
      <c r="F65" s="9">
        <v>7.1428571428571426E-3</v>
      </c>
      <c r="G65" s="9">
        <v>7.738965370627345E-4</v>
      </c>
    </row>
    <row r="66" spans="1:7">
      <c r="B66" t="s">
        <v>79</v>
      </c>
      <c r="D66" s="76">
        <v>14</v>
      </c>
      <c r="E66" s="25">
        <v>4606900</v>
      </c>
      <c r="F66" s="9">
        <v>0.1</v>
      </c>
      <c r="G66" s="9">
        <v>9.9310973721290025E-2</v>
      </c>
    </row>
    <row r="67" spans="1:7">
      <c r="C67" t="s">
        <v>105</v>
      </c>
      <c r="D67" s="76">
        <v>9</v>
      </c>
      <c r="E67" s="25">
        <v>2641500</v>
      </c>
      <c r="F67" s="9">
        <v>6.4285714285714279E-2</v>
      </c>
      <c r="G67" s="9">
        <v>5.6942832942930732E-2</v>
      </c>
    </row>
    <row r="68" spans="1:7">
      <c r="C68" t="s">
        <v>80</v>
      </c>
      <c r="D68" s="76">
        <v>5</v>
      </c>
      <c r="E68" s="25">
        <v>1965400</v>
      </c>
      <c r="F68" s="9">
        <v>3.5714285714285712E-2</v>
      </c>
      <c r="G68" s="9">
        <v>4.2368140778359285E-2</v>
      </c>
    </row>
    <row r="69" spans="1:7">
      <c r="B69" t="s">
        <v>76</v>
      </c>
      <c r="D69" s="76">
        <v>2</v>
      </c>
      <c r="E69" s="25">
        <v>649000</v>
      </c>
      <c r="F69" s="9">
        <v>1.4285714285714285E-2</v>
      </c>
      <c r="G69" s="9">
        <v>1.3990497285618794E-2</v>
      </c>
    </row>
    <row r="70" spans="1:7">
      <c r="C70" t="s">
        <v>99</v>
      </c>
      <c r="D70" s="76">
        <v>2</v>
      </c>
      <c r="E70" s="25">
        <v>649000</v>
      </c>
      <c r="F70" s="9">
        <v>1.4285714285714285E-2</v>
      </c>
      <c r="G70" s="9">
        <v>1.3990497285618794E-2</v>
      </c>
    </row>
    <row r="71" spans="1:7">
      <c r="B71" t="s">
        <v>70</v>
      </c>
      <c r="D71" s="76">
        <v>1</v>
      </c>
      <c r="E71" s="25">
        <v>175000</v>
      </c>
      <c r="F71" s="9">
        <v>7.1428571428571426E-3</v>
      </c>
      <c r="G71" s="9">
        <v>3.772476155598288E-3</v>
      </c>
    </row>
    <row r="72" spans="1:7">
      <c r="C72" t="s">
        <v>96</v>
      </c>
      <c r="D72" s="76">
        <v>1</v>
      </c>
      <c r="E72" s="25">
        <v>175000</v>
      </c>
      <c r="F72" s="9">
        <v>7.1428571428571426E-3</v>
      </c>
      <c r="G72" s="9">
        <v>3.772476155598288E-3</v>
      </c>
    </row>
    <row r="73" spans="1:7">
      <c r="B73" t="s">
        <v>64</v>
      </c>
      <c r="D73" s="76">
        <v>7</v>
      </c>
      <c r="E73" s="25">
        <v>2339400</v>
      </c>
      <c r="F73" s="9">
        <v>0.05</v>
      </c>
      <c r="G73" s="9">
        <v>5.0430461248037919E-2</v>
      </c>
    </row>
    <row r="74" spans="1:7">
      <c r="C74" t="s">
        <v>65</v>
      </c>
      <c r="D74" s="76">
        <v>7</v>
      </c>
      <c r="E74" s="25">
        <v>2339400</v>
      </c>
      <c r="F74" s="9">
        <v>0.05</v>
      </c>
      <c r="G74" s="9">
        <v>5.0430461248037919E-2</v>
      </c>
    </row>
    <row r="75" spans="1:7">
      <c r="B75" t="s">
        <v>118</v>
      </c>
      <c r="D75" s="76">
        <v>1</v>
      </c>
      <c r="E75" s="25">
        <v>450000</v>
      </c>
      <c r="F75" s="9">
        <v>7.1428571428571426E-3</v>
      </c>
      <c r="G75" s="9">
        <v>9.7006529715384544E-3</v>
      </c>
    </row>
    <row r="76" spans="1:7">
      <c r="C76" t="s">
        <v>119</v>
      </c>
      <c r="D76" s="76">
        <v>1</v>
      </c>
      <c r="E76" s="25">
        <v>450000</v>
      </c>
      <c r="F76" s="9">
        <v>7.1428571428571426E-3</v>
      </c>
      <c r="G76" s="9">
        <v>9.7006529715384544E-3</v>
      </c>
    </row>
    <row r="77" spans="1:7">
      <c r="A77" t="s">
        <v>73</v>
      </c>
      <c r="D77" s="76">
        <v>1</v>
      </c>
      <c r="E77" s="25">
        <v>344000</v>
      </c>
      <c r="F77" s="9">
        <v>7.1428571428571426E-3</v>
      </c>
      <c r="G77" s="9">
        <v>7.4156102715760633E-3</v>
      </c>
    </row>
    <row r="78" spans="1:7">
      <c r="B78" t="s">
        <v>74</v>
      </c>
      <c r="D78" s="76">
        <v>1</v>
      </c>
      <c r="E78" s="25">
        <v>344000</v>
      </c>
      <c r="F78" s="9">
        <v>7.1428571428571426E-3</v>
      </c>
      <c r="G78" s="9">
        <v>7.4156102715760633E-3</v>
      </c>
    </row>
    <row r="79" spans="1:7">
      <c r="C79" t="s">
        <v>75</v>
      </c>
      <c r="D79" s="76">
        <v>1</v>
      </c>
      <c r="E79" s="25">
        <v>344000</v>
      </c>
      <c r="F79" s="9">
        <v>7.1428571428571426E-3</v>
      </c>
      <c r="G79" s="9">
        <v>7.4156102715760633E-3</v>
      </c>
    </row>
    <row r="80" spans="1:7">
      <c r="A80" t="s">
        <v>115</v>
      </c>
      <c r="D80" s="76">
        <v>1</v>
      </c>
      <c r="E80" s="25">
        <v>400000</v>
      </c>
      <c r="F80" s="9">
        <v>7.1428571428571426E-3</v>
      </c>
      <c r="G80" s="9">
        <v>8.6228026413675152E-3</v>
      </c>
    </row>
    <row r="81" spans="1:7">
      <c r="B81" t="s">
        <v>76</v>
      </c>
      <c r="D81" s="76">
        <v>1</v>
      </c>
      <c r="E81" s="25">
        <v>400000</v>
      </c>
      <c r="F81" s="9">
        <v>7.1428571428571426E-3</v>
      </c>
      <c r="G81" s="9">
        <v>8.6228026413675152E-3</v>
      </c>
    </row>
    <row r="82" spans="1:7">
      <c r="C82" t="s">
        <v>116</v>
      </c>
      <c r="D82" s="76">
        <v>1</v>
      </c>
      <c r="E82" s="25">
        <v>400000</v>
      </c>
      <c r="F82" s="9">
        <v>7.1428571428571426E-3</v>
      </c>
      <c r="G82" s="9">
        <v>8.6228026413675152E-3</v>
      </c>
    </row>
    <row r="83" spans="1:7">
      <c r="A83" t="s">
        <v>29</v>
      </c>
      <c r="D83" s="76">
        <v>140</v>
      </c>
      <c r="E83" s="25">
        <v>46388629.850000001</v>
      </c>
      <c r="F83" s="9">
        <v>1</v>
      </c>
      <c r="G83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2"/>
  <sheetViews>
    <sheetView workbookViewId="0">
      <pane ySplit="4" topLeftCell="A5" activePane="bottomLeft" state="frozen"/>
      <selection pane="bottomLeft" activeCell="F1" sqref="F1"/>
    </sheetView>
  </sheetViews>
  <sheetFormatPr defaultRowHeight="13.2"/>
  <cols>
    <col min="1" max="1" width="83.109375" customWidth="1"/>
    <col min="2" max="2" width="19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5" t="s">
        <v>1</v>
      </c>
      <c r="B1" t="s">
        <v>28</v>
      </c>
    </row>
    <row r="3" spans="1:6">
      <c r="C3" s="75" t="s">
        <v>40</v>
      </c>
    </row>
    <row r="4" spans="1:6">
      <c r="A4" s="75" t="s">
        <v>39</v>
      </c>
      <c r="B4" s="75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130</v>
      </c>
      <c r="C5" s="76">
        <v>1</v>
      </c>
      <c r="D5" s="25">
        <v>32000</v>
      </c>
      <c r="E5" s="9">
        <v>5.5555555555555552E-2</v>
      </c>
      <c r="F5" s="9">
        <v>4.1637999879640154E-3</v>
      </c>
    </row>
    <row r="6" spans="1:6">
      <c r="B6" t="s">
        <v>62</v>
      </c>
      <c r="C6" s="76">
        <v>1</v>
      </c>
      <c r="D6" s="25">
        <v>32000</v>
      </c>
      <c r="E6" s="9">
        <v>5.5555555555555552E-2</v>
      </c>
      <c r="F6" s="9">
        <v>4.1637999879640154E-3</v>
      </c>
    </row>
    <row r="7" spans="1:6">
      <c r="C7" s="76"/>
      <c r="D7" s="25"/>
      <c r="E7" s="9"/>
      <c r="F7" s="9"/>
    </row>
    <row r="8" spans="1:6">
      <c r="A8" t="s">
        <v>146</v>
      </c>
      <c r="C8" s="76">
        <v>1</v>
      </c>
      <c r="D8" s="25">
        <v>65000</v>
      </c>
      <c r="E8" s="9">
        <v>5.5555555555555552E-2</v>
      </c>
      <c r="F8" s="9">
        <v>8.4577187255519062E-3</v>
      </c>
    </row>
    <row r="9" spans="1:6">
      <c r="B9" t="s">
        <v>62</v>
      </c>
      <c r="C9" s="76">
        <v>1</v>
      </c>
      <c r="D9" s="25">
        <v>65000</v>
      </c>
      <c r="E9" s="9">
        <v>5.5555555555555552E-2</v>
      </c>
      <c r="F9" s="9">
        <v>8.4577187255519062E-3</v>
      </c>
    </row>
    <row r="10" spans="1:6">
      <c r="C10" s="76"/>
      <c r="D10" s="25"/>
      <c r="E10" s="9"/>
      <c r="F10" s="9"/>
    </row>
    <row r="11" spans="1:6">
      <c r="A11" t="s">
        <v>44</v>
      </c>
      <c r="C11" s="76"/>
      <c r="D11" s="25"/>
      <c r="E11" s="9">
        <v>0</v>
      </c>
      <c r="F11" s="9">
        <v>0</v>
      </c>
    </row>
    <row r="12" spans="1:6">
      <c r="B12" t="s">
        <v>44</v>
      </c>
      <c r="C12" s="76"/>
      <c r="D12" s="25"/>
      <c r="E12" s="9">
        <v>0</v>
      </c>
      <c r="F12" s="9">
        <v>0</v>
      </c>
    </row>
    <row r="13" spans="1:6">
      <c r="C13" s="76"/>
      <c r="D13" s="25"/>
      <c r="E13" s="9"/>
      <c r="F13" s="9"/>
    </row>
    <row r="14" spans="1:6">
      <c r="A14" t="s">
        <v>154</v>
      </c>
      <c r="C14" s="76">
        <v>1</v>
      </c>
      <c r="D14" s="25">
        <v>250000</v>
      </c>
      <c r="E14" s="9">
        <v>5.5555555555555552E-2</v>
      </c>
      <c r="F14" s="9">
        <v>3.2529687405968871E-2</v>
      </c>
    </row>
    <row r="15" spans="1:6">
      <c r="B15" t="s">
        <v>89</v>
      </c>
      <c r="C15" s="76">
        <v>1</v>
      </c>
      <c r="D15" s="25">
        <v>250000</v>
      </c>
      <c r="E15" s="9">
        <v>5.5555555555555552E-2</v>
      </c>
      <c r="F15" s="9">
        <v>3.2529687405968871E-2</v>
      </c>
    </row>
    <row r="16" spans="1:6">
      <c r="C16" s="76"/>
      <c r="D16" s="25"/>
      <c r="E16" s="9"/>
      <c r="F16" s="9"/>
    </row>
    <row r="17" spans="1:6">
      <c r="A17" t="s">
        <v>159</v>
      </c>
      <c r="C17" s="76">
        <v>1</v>
      </c>
      <c r="D17" s="25">
        <v>390000</v>
      </c>
      <c r="E17" s="9">
        <v>5.5555555555555552E-2</v>
      </c>
      <c r="F17" s="9">
        <v>5.0746312353311437E-2</v>
      </c>
    </row>
    <row r="18" spans="1:6">
      <c r="B18" t="s">
        <v>89</v>
      </c>
      <c r="C18" s="76">
        <v>1</v>
      </c>
      <c r="D18" s="25">
        <v>390000</v>
      </c>
      <c r="E18" s="9">
        <v>5.5555555555555552E-2</v>
      </c>
      <c r="F18" s="9">
        <v>5.0746312353311437E-2</v>
      </c>
    </row>
    <row r="19" spans="1:6">
      <c r="C19" s="76"/>
      <c r="D19" s="25"/>
      <c r="E19" s="9"/>
      <c r="F19" s="9"/>
    </row>
    <row r="20" spans="1:6">
      <c r="A20" t="s">
        <v>133</v>
      </c>
      <c r="C20" s="76">
        <v>1</v>
      </c>
      <c r="D20" s="25">
        <v>48264.5</v>
      </c>
      <c r="E20" s="9">
        <v>5.5555555555555552E-2</v>
      </c>
      <c r="F20" s="9">
        <v>6.2801163912215383E-3</v>
      </c>
    </row>
    <row r="21" spans="1:6">
      <c r="B21" t="s">
        <v>89</v>
      </c>
      <c r="C21" s="76">
        <v>1</v>
      </c>
      <c r="D21" s="25">
        <v>48264.5</v>
      </c>
      <c r="E21" s="9">
        <v>5.5555555555555552E-2</v>
      </c>
      <c r="F21" s="9">
        <v>6.2801163912215383E-3</v>
      </c>
    </row>
    <row r="22" spans="1:6">
      <c r="C22" s="76"/>
      <c r="D22" s="25"/>
      <c r="E22" s="9"/>
      <c r="F22" s="9"/>
    </row>
    <row r="23" spans="1:6">
      <c r="A23" t="s">
        <v>141</v>
      </c>
      <c r="C23" s="76">
        <v>1</v>
      </c>
      <c r="D23" s="25">
        <v>1000000</v>
      </c>
      <c r="E23" s="9">
        <v>5.5555555555555552E-2</v>
      </c>
      <c r="F23" s="9">
        <v>0.13011874962387548</v>
      </c>
    </row>
    <row r="24" spans="1:6">
      <c r="B24" t="s">
        <v>66</v>
      </c>
      <c r="C24" s="76">
        <v>1</v>
      </c>
      <c r="D24" s="25">
        <v>1000000</v>
      </c>
      <c r="E24" s="9">
        <v>5.5555555555555552E-2</v>
      </c>
      <c r="F24" s="9">
        <v>0.13011874962387548</v>
      </c>
    </row>
    <row r="25" spans="1:6">
      <c r="C25" s="76"/>
      <c r="D25" s="25"/>
      <c r="E25" s="9"/>
      <c r="F25" s="9"/>
    </row>
    <row r="26" spans="1:6">
      <c r="A26" t="s">
        <v>157</v>
      </c>
      <c r="C26" s="76">
        <v>4</v>
      </c>
      <c r="D26" s="25">
        <v>3877453</v>
      </c>
      <c r="E26" s="9">
        <v>0.22222222222222221</v>
      </c>
      <c r="F26" s="9">
        <v>0.50452933608534489</v>
      </c>
    </row>
    <row r="27" spans="1:6">
      <c r="B27" t="s">
        <v>66</v>
      </c>
      <c r="C27" s="76">
        <v>2</v>
      </c>
      <c r="D27" s="25">
        <v>3225000</v>
      </c>
      <c r="E27" s="9">
        <v>0.1111111111111111</v>
      </c>
      <c r="F27" s="9">
        <v>0.41963296753699847</v>
      </c>
    </row>
    <row r="28" spans="1:6">
      <c r="B28" t="s">
        <v>53</v>
      </c>
      <c r="C28" s="76">
        <v>2</v>
      </c>
      <c r="D28" s="25">
        <v>652453</v>
      </c>
      <c r="E28" s="9">
        <v>0.1111111111111111</v>
      </c>
      <c r="F28" s="9">
        <v>8.4896368548346438E-2</v>
      </c>
    </row>
    <row r="29" spans="1:6">
      <c r="C29" s="76"/>
      <c r="D29" s="25"/>
      <c r="E29" s="9"/>
      <c r="F29" s="9"/>
    </row>
    <row r="30" spans="1:6">
      <c r="A30" t="s">
        <v>135</v>
      </c>
      <c r="C30" s="76">
        <v>1</v>
      </c>
      <c r="D30" s="25">
        <v>381000</v>
      </c>
      <c r="E30" s="9">
        <v>5.5555555555555552E-2</v>
      </c>
      <c r="F30" s="9">
        <v>4.9575243606696559E-2</v>
      </c>
    </row>
    <row r="31" spans="1:6">
      <c r="B31" t="s">
        <v>53</v>
      </c>
      <c r="C31" s="76">
        <v>1</v>
      </c>
      <c r="D31" s="25">
        <v>381000</v>
      </c>
      <c r="E31" s="9">
        <v>5.5555555555555552E-2</v>
      </c>
      <c r="F31" s="9">
        <v>4.9575243606696559E-2</v>
      </c>
    </row>
    <row r="32" spans="1:6">
      <c r="C32" s="76"/>
      <c r="D32" s="25"/>
      <c r="E32" s="9"/>
      <c r="F32" s="9"/>
    </row>
    <row r="33" spans="1:6">
      <c r="A33" t="s">
        <v>127</v>
      </c>
      <c r="C33" s="76">
        <v>1</v>
      </c>
      <c r="D33" s="25">
        <v>40000</v>
      </c>
      <c r="E33" s="9">
        <v>5.5555555555555552E-2</v>
      </c>
      <c r="F33" s="9">
        <v>5.2047499849550193E-3</v>
      </c>
    </row>
    <row r="34" spans="1:6">
      <c r="B34" t="s">
        <v>53</v>
      </c>
      <c r="C34" s="76">
        <v>1</v>
      </c>
      <c r="D34" s="25">
        <v>40000</v>
      </c>
      <c r="E34" s="9">
        <v>5.5555555555555552E-2</v>
      </c>
      <c r="F34" s="9">
        <v>5.2047499849550193E-3</v>
      </c>
    </row>
    <row r="35" spans="1:6">
      <c r="C35" s="76"/>
      <c r="D35" s="25"/>
      <c r="E35" s="9"/>
      <c r="F35" s="9"/>
    </row>
    <row r="36" spans="1:6">
      <c r="A36" t="s">
        <v>137</v>
      </c>
      <c r="C36" s="76">
        <v>1</v>
      </c>
      <c r="D36" s="25">
        <v>326000</v>
      </c>
      <c r="E36" s="9">
        <v>5.5555555555555552E-2</v>
      </c>
      <c r="F36" s="9">
        <v>4.2418712377383407E-2</v>
      </c>
    </row>
    <row r="37" spans="1:6">
      <c r="B37" t="s">
        <v>53</v>
      </c>
      <c r="C37" s="76">
        <v>1</v>
      </c>
      <c r="D37" s="25">
        <v>326000</v>
      </c>
      <c r="E37" s="9">
        <v>5.5555555555555552E-2</v>
      </c>
      <c r="F37" s="9">
        <v>4.2418712377383407E-2</v>
      </c>
    </row>
    <row r="38" spans="1:6">
      <c r="C38" s="76"/>
      <c r="D38" s="25"/>
      <c r="E38" s="9"/>
      <c r="F38" s="9"/>
    </row>
    <row r="39" spans="1:6">
      <c r="A39" t="s">
        <v>139</v>
      </c>
      <c r="C39" s="76">
        <v>2</v>
      </c>
      <c r="D39" s="25">
        <v>445900</v>
      </c>
      <c r="E39" s="9">
        <v>0.1111111111111111</v>
      </c>
      <c r="F39" s="9">
        <v>5.8019950457286078E-2</v>
      </c>
    </row>
    <row r="40" spans="1:6">
      <c r="B40" t="s">
        <v>62</v>
      </c>
      <c r="C40" s="76">
        <v>1</v>
      </c>
      <c r="D40" s="25">
        <v>244200</v>
      </c>
      <c r="E40" s="9">
        <v>5.5555555555555552E-2</v>
      </c>
      <c r="F40" s="9">
        <v>3.1774998658150394E-2</v>
      </c>
    </row>
    <row r="41" spans="1:6">
      <c r="B41" t="s">
        <v>53</v>
      </c>
      <c r="C41" s="76">
        <v>1</v>
      </c>
      <c r="D41" s="25">
        <v>201700</v>
      </c>
      <c r="E41" s="9">
        <v>5.5555555555555552E-2</v>
      </c>
      <c r="F41" s="9">
        <v>2.6244951799135687E-2</v>
      </c>
    </row>
    <row r="42" spans="1:6">
      <c r="C42" s="76"/>
      <c r="D42" s="25"/>
      <c r="E42" s="9"/>
      <c r="F42" s="9"/>
    </row>
    <row r="43" spans="1:6">
      <c r="A43" t="s">
        <v>148</v>
      </c>
      <c r="C43" s="76">
        <v>1</v>
      </c>
      <c r="D43" s="25">
        <v>100000</v>
      </c>
      <c r="E43" s="9">
        <v>5.5555555555555552E-2</v>
      </c>
      <c r="F43" s="9">
        <v>1.301187496238755E-2</v>
      </c>
    </row>
    <row r="44" spans="1:6">
      <c r="B44" t="s">
        <v>53</v>
      </c>
      <c r="C44" s="76">
        <v>1</v>
      </c>
      <c r="D44" s="25">
        <v>100000</v>
      </c>
      <c r="E44" s="9">
        <v>5.5555555555555552E-2</v>
      </c>
      <c r="F44" s="9">
        <v>1.301187496238755E-2</v>
      </c>
    </row>
    <row r="45" spans="1:6">
      <c r="C45" s="76"/>
      <c r="D45" s="25"/>
      <c r="E45" s="9"/>
      <c r="F45" s="9"/>
    </row>
    <row r="46" spans="1:6">
      <c r="A46" t="s">
        <v>143</v>
      </c>
      <c r="C46" s="76">
        <v>1</v>
      </c>
      <c r="D46" s="25">
        <v>400000</v>
      </c>
      <c r="E46" s="9">
        <v>5.5555555555555552E-2</v>
      </c>
      <c r="F46" s="9">
        <v>5.2047499849550198E-2</v>
      </c>
    </row>
    <row r="47" spans="1:6">
      <c r="B47" t="s">
        <v>53</v>
      </c>
      <c r="C47" s="76">
        <v>1</v>
      </c>
      <c r="D47" s="25">
        <v>400000</v>
      </c>
      <c r="E47" s="9">
        <v>5.5555555555555552E-2</v>
      </c>
      <c r="F47" s="9">
        <v>5.2047499849550198E-2</v>
      </c>
    </row>
    <row r="48" spans="1:6">
      <c r="C48" s="76"/>
      <c r="D48" s="25"/>
      <c r="E48" s="9"/>
      <c r="F48" s="9"/>
    </row>
    <row r="49" spans="1:6">
      <c r="A49" t="s">
        <v>152</v>
      </c>
      <c r="C49" s="76">
        <v>1</v>
      </c>
      <c r="D49" s="25">
        <v>329670</v>
      </c>
      <c r="E49" s="9">
        <v>5.5555555555555552E-2</v>
      </c>
      <c r="F49" s="9">
        <v>4.2896248188503031E-2</v>
      </c>
    </row>
    <row r="50" spans="1:6">
      <c r="B50" t="s">
        <v>149</v>
      </c>
      <c r="C50" s="76">
        <v>1</v>
      </c>
      <c r="D50" s="25">
        <v>329670</v>
      </c>
      <c r="E50" s="9">
        <v>5.5555555555555552E-2</v>
      </c>
      <c r="F50" s="9">
        <v>4.2896248188503031E-2</v>
      </c>
    </row>
    <row r="51" spans="1:6">
      <c r="C51" s="76"/>
      <c r="D51" s="25"/>
      <c r="E51" s="9"/>
      <c r="F51" s="9"/>
    </row>
    <row r="52" spans="1:6">
      <c r="A52" t="s">
        <v>29</v>
      </c>
      <c r="C52" s="76">
        <v>18</v>
      </c>
      <c r="D52" s="25">
        <v>7685287.5</v>
      </c>
      <c r="E52" s="9">
        <v>1</v>
      </c>
      <c r="F5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41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5" t="s">
        <v>0</v>
      </c>
      <c r="B1" s="85" t="s">
        <v>35</v>
      </c>
      <c r="C1" s="85" t="s">
        <v>26</v>
      </c>
      <c r="D1" s="85" t="s">
        <v>31</v>
      </c>
      <c r="E1" s="85" t="s">
        <v>27</v>
      </c>
      <c r="F1" s="85" t="s">
        <v>32</v>
      </c>
      <c r="G1" s="85" t="s">
        <v>36</v>
      </c>
      <c r="H1" s="85" t="s">
        <v>37</v>
      </c>
      <c r="I1" s="85" t="s">
        <v>38</v>
      </c>
      <c r="J1" s="85" t="s">
        <v>33</v>
      </c>
      <c r="K1" s="90" t="s">
        <v>42</v>
      </c>
      <c r="L1">
        <v>141</v>
      </c>
    </row>
    <row r="2" spans="1:12" ht="14.4">
      <c r="A2" s="107" t="s">
        <v>102</v>
      </c>
      <c r="B2" s="107" t="s">
        <v>161</v>
      </c>
      <c r="C2" s="107" t="s">
        <v>103</v>
      </c>
      <c r="D2" s="107" t="s">
        <v>104</v>
      </c>
      <c r="E2" s="107" t="s">
        <v>63</v>
      </c>
      <c r="F2" s="108">
        <v>680083</v>
      </c>
      <c r="G2" s="109">
        <v>524950</v>
      </c>
      <c r="H2" s="107" t="s">
        <v>69</v>
      </c>
      <c r="I2" s="107" t="s">
        <v>69</v>
      </c>
      <c r="J2" s="110">
        <v>45379</v>
      </c>
    </row>
    <row r="3" spans="1:12" ht="14.4">
      <c r="A3" s="107" t="s">
        <v>102</v>
      </c>
      <c r="B3" s="107" t="s">
        <v>161</v>
      </c>
      <c r="C3" s="107" t="s">
        <v>103</v>
      </c>
      <c r="D3" s="107" t="s">
        <v>104</v>
      </c>
      <c r="E3" s="107" t="s">
        <v>63</v>
      </c>
      <c r="F3" s="108">
        <v>680094</v>
      </c>
      <c r="G3" s="109">
        <v>530000</v>
      </c>
      <c r="H3" s="107" t="s">
        <v>69</v>
      </c>
      <c r="I3" s="107" t="s">
        <v>69</v>
      </c>
      <c r="J3" s="110">
        <v>45379</v>
      </c>
    </row>
    <row r="4" spans="1:12" ht="14.4">
      <c r="A4" s="107" t="s">
        <v>102</v>
      </c>
      <c r="B4" s="107" t="s">
        <v>161</v>
      </c>
      <c r="C4" s="107" t="s">
        <v>103</v>
      </c>
      <c r="D4" s="107" t="s">
        <v>104</v>
      </c>
      <c r="E4" s="107" t="s">
        <v>63</v>
      </c>
      <c r="F4" s="108">
        <v>679474</v>
      </c>
      <c r="G4" s="109">
        <v>549950</v>
      </c>
      <c r="H4" s="107" t="s">
        <v>69</v>
      </c>
      <c r="I4" s="107" t="s">
        <v>69</v>
      </c>
      <c r="J4" s="110">
        <v>45363</v>
      </c>
    </row>
    <row r="5" spans="1:12" ht="14.4">
      <c r="A5" s="107" t="s">
        <v>102</v>
      </c>
      <c r="B5" s="107" t="s">
        <v>161</v>
      </c>
      <c r="C5" s="107" t="s">
        <v>103</v>
      </c>
      <c r="D5" s="107" t="s">
        <v>104</v>
      </c>
      <c r="E5" s="107" t="s">
        <v>63</v>
      </c>
      <c r="F5" s="108">
        <v>679516</v>
      </c>
      <c r="G5" s="109">
        <v>489950</v>
      </c>
      <c r="H5" s="107" t="s">
        <v>69</v>
      </c>
      <c r="I5" s="107" t="s">
        <v>69</v>
      </c>
      <c r="J5" s="110">
        <v>45364</v>
      </c>
    </row>
    <row r="6" spans="1:12" ht="14.4">
      <c r="A6" s="107" t="s">
        <v>102</v>
      </c>
      <c r="B6" s="107" t="s">
        <v>161</v>
      </c>
      <c r="C6" s="107" t="s">
        <v>103</v>
      </c>
      <c r="D6" s="107" t="s">
        <v>104</v>
      </c>
      <c r="E6" s="107" t="s">
        <v>63</v>
      </c>
      <c r="F6" s="108">
        <v>679544</v>
      </c>
      <c r="G6" s="109">
        <v>633562</v>
      </c>
      <c r="H6" s="107" t="s">
        <v>69</v>
      </c>
      <c r="I6" s="107" t="s">
        <v>69</v>
      </c>
      <c r="J6" s="110">
        <v>45365</v>
      </c>
    </row>
    <row r="7" spans="1:12" ht="14.4">
      <c r="A7" s="107" t="s">
        <v>102</v>
      </c>
      <c r="B7" s="107" t="s">
        <v>161</v>
      </c>
      <c r="C7" s="107" t="s">
        <v>103</v>
      </c>
      <c r="D7" s="107" t="s">
        <v>104</v>
      </c>
      <c r="E7" s="107" t="s">
        <v>63</v>
      </c>
      <c r="F7" s="108">
        <v>679649</v>
      </c>
      <c r="G7" s="109">
        <v>564950</v>
      </c>
      <c r="H7" s="107" t="s">
        <v>69</v>
      </c>
      <c r="I7" s="107" t="s">
        <v>69</v>
      </c>
      <c r="J7" s="110">
        <v>45369</v>
      </c>
    </row>
    <row r="8" spans="1:12" ht="14.4">
      <c r="A8" s="107" t="s">
        <v>102</v>
      </c>
      <c r="B8" s="107" t="s">
        <v>161</v>
      </c>
      <c r="C8" s="107" t="s">
        <v>103</v>
      </c>
      <c r="D8" s="107" t="s">
        <v>104</v>
      </c>
      <c r="E8" s="107" t="s">
        <v>63</v>
      </c>
      <c r="F8" s="108">
        <v>679760</v>
      </c>
      <c r="G8" s="109">
        <v>550000</v>
      </c>
      <c r="H8" s="107" t="s">
        <v>69</v>
      </c>
      <c r="I8" s="107" t="s">
        <v>69</v>
      </c>
      <c r="J8" s="110">
        <v>45371</v>
      </c>
    </row>
    <row r="9" spans="1:12" ht="14.4">
      <c r="A9" s="107" t="s">
        <v>89</v>
      </c>
      <c r="B9" s="107" t="s">
        <v>163</v>
      </c>
      <c r="C9" s="107" t="s">
        <v>90</v>
      </c>
      <c r="D9" s="107" t="s">
        <v>91</v>
      </c>
      <c r="E9" s="107" t="s">
        <v>59</v>
      </c>
      <c r="F9" s="108">
        <v>679345</v>
      </c>
      <c r="G9" s="109">
        <v>175000</v>
      </c>
      <c r="H9" s="107" t="s">
        <v>57</v>
      </c>
      <c r="I9" s="107" t="s">
        <v>69</v>
      </c>
      <c r="J9" s="110">
        <v>45358</v>
      </c>
    </row>
    <row r="10" spans="1:12" ht="14.4">
      <c r="A10" s="107" t="s">
        <v>89</v>
      </c>
      <c r="B10" s="107" t="s">
        <v>163</v>
      </c>
      <c r="C10" s="107" t="s">
        <v>90</v>
      </c>
      <c r="D10" s="107" t="s">
        <v>91</v>
      </c>
      <c r="E10" s="107" t="s">
        <v>59</v>
      </c>
      <c r="F10" s="108">
        <v>679898</v>
      </c>
      <c r="G10" s="109">
        <v>185000</v>
      </c>
      <c r="H10" s="107" t="s">
        <v>57</v>
      </c>
      <c r="I10" s="107" t="s">
        <v>69</v>
      </c>
      <c r="J10" s="110">
        <v>45373</v>
      </c>
    </row>
    <row r="11" spans="1:12" ht="14.4">
      <c r="A11" s="107" t="s">
        <v>89</v>
      </c>
      <c r="B11" s="107" t="s">
        <v>163</v>
      </c>
      <c r="C11" s="107" t="s">
        <v>55</v>
      </c>
      <c r="D11" s="107" t="s">
        <v>117</v>
      </c>
      <c r="E11" s="107" t="s">
        <v>63</v>
      </c>
      <c r="F11" s="108">
        <v>679932</v>
      </c>
      <c r="G11" s="109">
        <v>446000</v>
      </c>
      <c r="H11" s="107" t="s">
        <v>57</v>
      </c>
      <c r="I11" s="107" t="s">
        <v>69</v>
      </c>
      <c r="J11" s="110">
        <v>45373</v>
      </c>
    </row>
    <row r="12" spans="1:12" ht="14.4">
      <c r="A12" s="107" t="s">
        <v>89</v>
      </c>
      <c r="B12" s="107" t="s">
        <v>163</v>
      </c>
      <c r="C12" s="107" t="s">
        <v>55</v>
      </c>
      <c r="D12" s="107" t="s">
        <v>117</v>
      </c>
      <c r="E12" s="107" t="s">
        <v>63</v>
      </c>
      <c r="F12" s="108">
        <v>680189</v>
      </c>
      <c r="G12" s="109">
        <v>300000</v>
      </c>
      <c r="H12" s="107" t="s">
        <v>57</v>
      </c>
      <c r="I12" s="107" t="s">
        <v>69</v>
      </c>
      <c r="J12" s="110">
        <v>45380</v>
      </c>
    </row>
    <row r="13" spans="1:12" ht="14.4">
      <c r="A13" s="107" t="s">
        <v>89</v>
      </c>
      <c r="B13" s="107" t="s">
        <v>163</v>
      </c>
      <c r="C13" s="107" t="s">
        <v>90</v>
      </c>
      <c r="D13" s="107" t="s">
        <v>91</v>
      </c>
      <c r="E13" s="107" t="s">
        <v>63</v>
      </c>
      <c r="F13" s="108">
        <v>680138</v>
      </c>
      <c r="G13" s="109">
        <v>468000</v>
      </c>
      <c r="H13" s="107" t="s">
        <v>57</v>
      </c>
      <c r="I13" s="107" t="s">
        <v>69</v>
      </c>
      <c r="J13" s="110">
        <v>45380</v>
      </c>
    </row>
    <row r="14" spans="1:12" ht="14.4">
      <c r="A14" s="107" t="s">
        <v>89</v>
      </c>
      <c r="B14" s="107" t="s">
        <v>163</v>
      </c>
      <c r="C14" s="107" t="s">
        <v>55</v>
      </c>
      <c r="D14" s="107" t="s">
        <v>120</v>
      </c>
      <c r="E14" s="107" t="s">
        <v>63</v>
      </c>
      <c r="F14" s="108">
        <v>680021</v>
      </c>
      <c r="G14" s="109">
        <v>335000</v>
      </c>
      <c r="H14" s="107" t="s">
        <v>57</v>
      </c>
      <c r="I14" s="107" t="s">
        <v>69</v>
      </c>
      <c r="J14" s="110">
        <v>45378</v>
      </c>
    </row>
    <row r="15" spans="1:12" ht="14.4">
      <c r="A15" s="107" t="s">
        <v>66</v>
      </c>
      <c r="B15" s="107" t="s">
        <v>165</v>
      </c>
      <c r="C15" s="107" t="s">
        <v>67</v>
      </c>
      <c r="D15" s="107" t="s">
        <v>68</v>
      </c>
      <c r="E15" s="107" t="s">
        <v>63</v>
      </c>
      <c r="F15" s="108">
        <v>680043</v>
      </c>
      <c r="G15" s="109">
        <v>549263</v>
      </c>
      <c r="H15" s="107" t="s">
        <v>69</v>
      </c>
      <c r="I15" s="107" t="s">
        <v>69</v>
      </c>
      <c r="J15" s="110">
        <v>45379</v>
      </c>
    </row>
    <row r="16" spans="1:12" ht="14.4">
      <c r="A16" s="107" t="s">
        <v>66</v>
      </c>
      <c r="B16" s="107" t="s">
        <v>165</v>
      </c>
      <c r="C16" s="107" t="s">
        <v>67</v>
      </c>
      <c r="D16" s="107" t="s">
        <v>109</v>
      </c>
      <c r="E16" s="107" t="s">
        <v>63</v>
      </c>
      <c r="F16" s="108">
        <v>679994</v>
      </c>
      <c r="G16" s="109">
        <v>365000</v>
      </c>
      <c r="H16" s="107" t="s">
        <v>57</v>
      </c>
      <c r="I16" s="107" t="s">
        <v>69</v>
      </c>
      <c r="J16" s="110">
        <v>45377</v>
      </c>
    </row>
    <row r="17" spans="1:10" ht="14.4">
      <c r="A17" s="107" t="s">
        <v>66</v>
      </c>
      <c r="B17" s="107" t="s">
        <v>165</v>
      </c>
      <c r="C17" s="107" t="s">
        <v>79</v>
      </c>
      <c r="D17" s="107" t="s">
        <v>81</v>
      </c>
      <c r="E17" s="107" t="s">
        <v>63</v>
      </c>
      <c r="F17" s="108">
        <v>680084</v>
      </c>
      <c r="G17" s="109">
        <v>450000</v>
      </c>
      <c r="H17" s="107" t="s">
        <v>57</v>
      </c>
      <c r="I17" s="107" t="s">
        <v>69</v>
      </c>
      <c r="J17" s="110">
        <v>45379</v>
      </c>
    </row>
    <row r="18" spans="1:10" ht="14.4">
      <c r="A18" s="107" t="s">
        <v>66</v>
      </c>
      <c r="B18" s="107" t="s">
        <v>165</v>
      </c>
      <c r="C18" s="107" t="s">
        <v>79</v>
      </c>
      <c r="D18" s="107" t="s">
        <v>82</v>
      </c>
      <c r="E18" s="107" t="s">
        <v>63</v>
      </c>
      <c r="F18" s="108">
        <v>679963</v>
      </c>
      <c r="G18" s="109">
        <v>385000</v>
      </c>
      <c r="H18" s="107" t="s">
        <v>57</v>
      </c>
      <c r="I18" s="107" t="s">
        <v>69</v>
      </c>
      <c r="J18" s="110">
        <v>45376</v>
      </c>
    </row>
    <row r="19" spans="1:10" ht="14.4">
      <c r="A19" s="107" t="s">
        <v>66</v>
      </c>
      <c r="B19" s="107" t="s">
        <v>165</v>
      </c>
      <c r="C19" s="107" t="s">
        <v>86</v>
      </c>
      <c r="D19" s="107" t="s">
        <v>87</v>
      </c>
      <c r="E19" s="107" t="s">
        <v>63</v>
      </c>
      <c r="F19" s="108">
        <v>679945</v>
      </c>
      <c r="G19" s="109">
        <v>345000</v>
      </c>
      <c r="H19" s="107" t="s">
        <v>57</v>
      </c>
      <c r="I19" s="107" t="s">
        <v>69</v>
      </c>
      <c r="J19" s="110">
        <v>45376</v>
      </c>
    </row>
    <row r="20" spans="1:10" ht="14.4">
      <c r="A20" s="107" t="s">
        <v>66</v>
      </c>
      <c r="B20" s="107" t="s">
        <v>165</v>
      </c>
      <c r="C20" s="107" t="s">
        <v>67</v>
      </c>
      <c r="D20" s="107" t="s">
        <v>122</v>
      </c>
      <c r="E20" s="107" t="s">
        <v>59</v>
      </c>
      <c r="F20" s="108">
        <v>680085</v>
      </c>
      <c r="G20" s="109">
        <v>115000</v>
      </c>
      <c r="H20" s="107" t="s">
        <v>57</v>
      </c>
      <c r="I20" s="107" t="s">
        <v>69</v>
      </c>
      <c r="J20" s="110">
        <v>45379</v>
      </c>
    </row>
    <row r="21" spans="1:10" ht="14.4">
      <c r="A21" s="107" t="s">
        <v>66</v>
      </c>
      <c r="B21" s="107" t="s">
        <v>165</v>
      </c>
      <c r="C21" s="107" t="s">
        <v>79</v>
      </c>
      <c r="D21" s="107" t="s">
        <v>82</v>
      </c>
      <c r="E21" s="107" t="s">
        <v>63</v>
      </c>
      <c r="F21" s="108">
        <v>680096</v>
      </c>
      <c r="G21" s="109">
        <v>525000</v>
      </c>
      <c r="H21" s="107" t="s">
        <v>57</v>
      </c>
      <c r="I21" s="107" t="s">
        <v>69</v>
      </c>
      <c r="J21" s="110">
        <v>45379</v>
      </c>
    </row>
    <row r="22" spans="1:10" ht="14.4">
      <c r="A22" s="107" t="s">
        <v>66</v>
      </c>
      <c r="B22" s="107" t="s">
        <v>165</v>
      </c>
      <c r="C22" s="107" t="s">
        <v>67</v>
      </c>
      <c r="D22" s="107" t="s">
        <v>109</v>
      </c>
      <c r="E22" s="107" t="s">
        <v>59</v>
      </c>
      <c r="F22" s="108">
        <v>680060</v>
      </c>
      <c r="G22" s="109">
        <v>28000</v>
      </c>
      <c r="H22" s="107" t="s">
        <v>57</v>
      </c>
      <c r="I22" s="107" t="s">
        <v>69</v>
      </c>
      <c r="J22" s="110">
        <v>45379</v>
      </c>
    </row>
    <row r="23" spans="1:10" ht="14.4">
      <c r="A23" s="107" t="s">
        <v>66</v>
      </c>
      <c r="B23" s="107" t="s">
        <v>165</v>
      </c>
      <c r="C23" s="107" t="s">
        <v>79</v>
      </c>
      <c r="D23" s="107" t="s">
        <v>82</v>
      </c>
      <c r="E23" s="107" t="s">
        <v>63</v>
      </c>
      <c r="F23" s="108">
        <v>679803</v>
      </c>
      <c r="G23" s="109">
        <v>560000</v>
      </c>
      <c r="H23" s="107" t="s">
        <v>57</v>
      </c>
      <c r="I23" s="107" t="s">
        <v>69</v>
      </c>
      <c r="J23" s="110">
        <v>45372</v>
      </c>
    </row>
    <row r="24" spans="1:10" ht="14.4">
      <c r="A24" s="107" t="s">
        <v>66</v>
      </c>
      <c r="B24" s="107" t="s">
        <v>165</v>
      </c>
      <c r="C24" s="107" t="s">
        <v>67</v>
      </c>
      <c r="D24" s="107" t="s">
        <v>68</v>
      </c>
      <c r="E24" s="107" t="s">
        <v>63</v>
      </c>
      <c r="F24" s="108">
        <v>679162</v>
      </c>
      <c r="G24" s="109">
        <v>558797</v>
      </c>
      <c r="H24" s="107" t="s">
        <v>69</v>
      </c>
      <c r="I24" s="107" t="s">
        <v>69</v>
      </c>
      <c r="J24" s="110">
        <v>45352</v>
      </c>
    </row>
    <row r="25" spans="1:10" ht="14.4">
      <c r="A25" s="107" t="s">
        <v>66</v>
      </c>
      <c r="B25" s="107" t="s">
        <v>165</v>
      </c>
      <c r="C25" s="107" t="s">
        <v>79</v>
      </c>
      <c r="D25" s="107" t="s">
        <v>82</v>
      </c>
      <c r="E25" s="107" t="s">
        <v>63</v>
      </c>
      <c r="F25" s="108">
        <v>679685</v>
      </c>
      <c r="G25" s="109">
        <v>570000</v>
      </c>
      <c r="H25" s="107" t="s">
        <v>57</v>
      </c>
      <c r="I25" s="107" t="s">
        <v>69</v>
      </c>
      <c r="J25" s="110">
        <v>45370</v>
      </c>
    </row>
    <row r="26" spans="1:10" ht="14.4">
      <c r="A26" s="107" t="s">
        <v>66</v>
      </c>
      <c r="B26" s="107" t="s">
        <v>165</v>
      </c>
      <c r="C26" s="107" t="s">
        <v>67</v>
      </c>
      <c r="D26" s="107" t="s">
        <v>114</v>
      </c>
      <c r="E26" s="107" t="s">
        <v>59</v>
      </c>
      <c r="F26" s="108">
        <v>679818</v>
      </c>
      <c r="G26" s="109">
        <v>90000</v>
      </c>
      <c r="H26" s="107" t="s">
        <v>57</v>
      </c>
      <c r="I26" s="107" t="s">
        <v>69</v>
      </c>
      <c r="J26" s="110">
        <v>45373</v>
      </c>
    </row>
    <row r="27" spans="1:10" ht="14.4">
      <c r="A27" s="107" t="s">
        <v>66</v>
      </c>
      <c r="B27" s="107" t="s">
        <v>165</v>
      </c>
      <c r="C27" s="107" t="s">
        <v>94</v>
      </c>
      <c r="D27" s="107" t="s">
        <v>95</v>
      </c>
      <c r="E27" s="107" t="s">
        <v>59</v>
      </c>
      <c r="F27" s="108">
        <v>679674</v>
      </c>
      <c r="G27" s="109">
        <v>50000</v>
      </c>
      <c r="H27" s="107" t="s">
        <v>57</v>
      </c>
      <c r="I27" s="107" t="s">
        <v>69</v>
      </c>
      <c r="J27" s="110">
        <v>45369</v>
      </c>
    </row>
    <row r="28" spans="1:10" ht="14.4">
      <c r="A28" s="107" t="s">
        <v>66</v>
      </c>
      <c r="B28" s="107" t="s">
        <v>165</v>
      </c>
      <c r="C28" s="107" t="s">
        <v>79</v>
      </c>
      <c r="D28" s="107" t="s">
        <v>81</v>
      </c>
      <c r="E28" s="107" t="s">
        <v>54</v>
      </c>
      <c r="F28" s="108">
        <v>679629</v>
      </c>
      <c r="G28" s="109">
        <v>365000</v>
      </c>
      <c r="H28" s="107" t="s">
        <v>57</v>
      </c>
      <c r="I28" s="107" t="s">
        <v>69</v>
      </c>
      <c r="J28" s="110">
        <v>45369</v>
      </c>
    </row>
    <row r="29" spans="1:10" ht="14.4">
      <c r="A29" s="107" t="s">
        <v>66</v>
      </c>
      <c r="B29" s="107" t="s">
        <v>165</v>
      </c>
      <c r="C29" s="107" t="s">
        <v>67</v>
      </c>
      <c r="D29" s="107" t="s">
        <v>109</v>
      </c>
      <c r="E29" s="107" t="s">
        <v>63</v>
      </c>
      <c r="F29" s="108">
        <v>679605</v>
      </c>
      <c r="G29" s="109">
        <v>365000</v>
      </c>
      <c r="H29" s="107" t="s">
        <v>57</v>
      </c>
      <c r="I29" s="107" t="s">
        <v>69</v>
      </c>
      <c r="J29" s="110">
        <v>45366</v>
      </c>
    </row>
    <row r="30" spans="1:10" ht="14.4">
      <c r="A30" s="107" t="s">
        <v>66</v>
      </c>
      <c r="B30" s="107" t="s">
        <v>165</v>
      </c>
      <c r="C30" s="107" t="s">
        <v>79</v>
      </c>
      <c r="D30" s="107" t="s">
        <v>82</v>
      </c>
      <c r="E30" s="107" t="s">
        <v>63</v>
      </c>
      <c r="F30" s="108">
        <v>679576</v>
      </c>
      <c r="G30" s="109">
        <v>615000</v>
      </c>
      <c r="H30" s="107" t="s">
        <v>57</v>
      </c>
      <c r="I30" s="107" t="s">
        <v>69</v>
      </c>
      <c r="J30" s="110">
        <v>45366</v>
      </c>
    </row>
    <row r="31" spans="1:10" ht="14.4">
      <c r="A31" s="107" t="s">
        <v>66</v>
      </c>
      <c r="B31" s="107" t="s">
        <v>165</v>
      </c>
      <c r="C31" s="107" t="s">
        <v>79</v>
      </c>
      <c r="D31" s="107" t="s">
        <v>82</v>
      </c>
      <c r="E31" s="107" t="s">
        <v>63</v>
      </c>
      <c r="F31" s="108">
        <v>679569</v>
      </c>
      <c r="G31" s="109">
        <v>470190.85</v>
      </c>
      <c r="H31" s="107" t="s">
        <v>57</v>
      </c>
      <c r="I31" s="107" t="s">
        <v>69</v>
      </c>
      <c r="J31" s="110">
        <v>45366</v>
      </c>
    </row>
    <row r="32" spans="1:10" ht="14.4">
      <c r="A32" s="107" t="s">
        <v>66</v>
      </c>
      <c r="B32" s="107" t="s">
        <v>165</v>
      </c>
      <c r="C32" s="107" t="s">
        <v>94</v>
      </c>
      <c r="D32" s="107" t="s">
        <v>95</v>
      </c>
      <c r="E32" s="107" t="s">
        <v>59</v>
      </c>
      <c r="F32" s="108">
        <v>679561</v>
      </c>
      <c r="G32" s="109">
        <v>42000</v>
      </c>
      <c r="H32" s="107" t="s">
        <v>57</v>
      </c>
      <c r="I32" s="107" t="s">
        <v>69</v>
      </c>
      <c r="J32" s="110">
        <v>45365</v>
      </c>
    </row>
    <row r="33" spans="1:10" ht="14.4">
      <c r="A33" s="107" t="s">
        <v>66</v>
      </c>
      <c r="B33" s="107" t="s">
        <v>165</v>
      </c>
      <c r="C33" s="107" t="s">
        <v>86</v>
      </c>
      <c r="D33" s="107" t="s">
        <v>87</v>
      </c>
      <c r="E33" s="107" t="s">
        <v>63</v>
      </c>
      <c r="F33" s="108">
        <v>679457</v>
      </c>
      <c r="G33" s="109">
        <v>445500</v>
      </c>
      <c r="H33" s="107" t="s">
        <v>57</v>
      </c>
      <c r="I33" s="107" t="s">
        <v>69</v>
      </c>
      <c r="J33" s="110">
        <v>45363</v>
      </c>
    </row>
    <row r="34" spans="1:10" ht="14.4">
      <c r="A34" s="107" t="s">
        <v>66</v>
      </c>
      <c r="B34" s="107" t="s">
        <v>165</v>
      </c>
      <c r="C34" s="107" t="s">
        <v>94</v>
      </c>
      <c r="D34" s="107" t="s">
        <v>95</v>
      </c>
      <c r="E34" s="107" t="s">
        <v>63</v>
      </c>
      <c r="F34" s="108">
        <v>679451</v>
      </c>
      <c r="G34" s="109">
        <v>420000</v>
      </c>
      <c r="H34" s="107" t="s">
        <v>57</v>
      </c>
      <c r="I34" s="107" t="s">
        <v>69</v>
      </c>
      <c r="J34" s="110">
        <v>45363</v>
      </c>
    </row>
    <row r="35" spans="1:10" ht="14.4">
      <c r="A35" s="107" t="s">
        <v>66</v>
      </c>
      <c r="B35" s="107" t="s">
        <v>165</v>
      </c>
      <c r="C35" s="107" t="s">
        <v>79</v>
      </c>
      <c r="D35" s="107" t="s">
        <v>81</v>
      </c>
      <c r="E35" s="107" t="s">
        <v>59</v>
      </c>
      <c r="F35" s="108">
        <v>680006</v>
      </c>
      <c r="G35" s="109">
        <v>20000</v>
      </c>
      <c r="H35" s="107" t="s">
        <v>57</v>
      </c>
      <c r="I35" s="107" t="s">
        <v>69</v>
      </c>
      <c r="J35" s="110">
        <v>45378</v>
      </c>
    </row>
    <row r="36" spans="1:10" ht="14.4">
      <c r="A36" s="107" t="s">
        <v>66</v>
      </c>
      <c r="B36" s="107" t="s">
        <v>165</v>
      </c>
      <c r="C36" s="107" t="s">
        <v>94</v>
      </c>
      <c r="D36" s="107" t="s">
        <v>95</v>
      </c>
      <c r="E36" s="107" t="s">
        <v>59</v>
      </c>
      <c r="F36" s="108">
        <v>679695</v>
      </c>
      <c r="G36" s="109">
        <v>220000</v>
      </c>
      <c r="H36" s="107" t="s">
        <v>57</v>
      </c>
      <c r="I36" s="107" t="s">
        <v>69</v>
      </c>
      <c r="J36" s="110">
        <v>45370</v>
      </c>
    </row>
    <row r="37" spans="1:10" ht="14.4">
      <c r="A37" s="107" t="s">
        <v>66</v>
      </c>
      <c r="B37" s="107" t="s">
        <v>165</v>
      </c>
      <c r="C37" s="107" t="s">
        <v>86</v>
      </c>
      <c r="D37" s="107" t="s">
        <v>87</v>
      </c>
      <c r="E37" s="107" t="s">
        <v>63</v>
      </c>
      <c r="F37" s="108">
        <v>679316</v>
      </c>
      <c r="G37" s="109">
        <v>394100</v>
      </c>
      <c r="H37" s="107" t="s">
        <v>57</v>
      </c>
      <c r="I37" s="107" t="s">
        <v>69</v>
      </c>
      <c r="J37" s="110">
        <v>45358</v>
      </c>
    </row>
    <row r="38" spans="1:10" ht="14.4">
      <c r="A38" s="107" t="s">
        <v>66</v>
      </c>
      <c r="B38" s="107" t="s">
        <v>165</v>
      </c>
      <c r="C38" s="107" t="s">
        <v>67</v>
      </c>
      <c r="D38" s="107" t="s">
        <v>68</v>
      </c>
      <c r="E38" s="107" t="s">
        <v>63</v>
      </c>
      <c r="F38" s="108">
        <v>680116</v>
      </c>
      <c r="G38" s="109">
        <v>559243</v>
      </c>
      <c r="H38" s="107" t="s">
        <v>69</v>
      </c>
      <c r="I38" s="107" t="s">
        <v>69</v>
      </c>
      <c r="J38" s="110">
        <v>45380</v>
      </c>
    </row>
    <row r="39" spans="1:10" ht="14.4">
      <c r="A39" s="107" t="s">
        <v>66</v>
      </c>
      <c r="B39" s="107" t="s">
        <v>165</v>
      </c>
      <c r="C39" s="107" t="s">
        <v>67</v>
      </c>
      <c r="D39" s="107" t="s">
        <v>109</v>
      </c>
      <c r="E39" s="107" t="s">
        <v>63</v>
      </c>
      <c r="F39" s="108">
        <v>680131</v>
      </c>
      <c r="G39" s="109">
        <v>550000</v>
      </c>
      <c r="H39" s="107" t="s">
        <v>57</v>
      </c>
      <c r="I39" s="107" t="s">
        <v>69</v>
      </c>
      <c r="J39" s="110">
        <v>45380</v>
      </c>
    </row>
    <row r="40" spans="1:10" ht="14.4">
      <c r="A40" s="107" t="s">
        <v>66</v>
      </c>
      <c r="B40" s="107" t="s">
        <v>165</v>
      </c>
      <c r="C40" s="107" t="s">
        <v>79</v>
      </c>
      <c r="D40" s="107" t="s">
        <v>82</v>
      </c>
      <c r="E40" s="107" t="s">
        <v>59</v>
      </c>
      <c r="F40" s="108">
        <v>679319</v>
      </c>
      <c r="G40" s="109">
        <v>190000</v>
      </c>
      <c r="H40" s="107" t="s">
        <v>57</v>
      </c>
      <c r="I40" s="107" t="s">
        <v>69</v>
      </c>
      <c r="J40" s="110">
        <v>45358</v>
      </c>
    </row>
    <row r="41" spans="1:10" ht="14.4">
      <c r="A41" s="107" t="s">
        <v>66</v>
      </c>
      <c r="B41" s="107" t="s">
        <v>165</v>
      </c>
      <c r="C41" s="107" t="s">
        <v>67</v>
      </c>
      <c r="D41" s="107" t="s">
        <v>109</v>
      </c>
      <c r="E41" s="107" t="s">
        <v>63</v>
      </c>
      <c r="F41" s="108">
        <v>680142</v>
      </c>
      <c r="G41" s="109">
        <v>300000</v>
      </c>
      <c r="H41" s="107" t="s">
        <v>57</v>
      </c>
      <c r="I41" s="107" t="s">
        <v>69</v>
      </c>
      <c r="J41" s="110">
        <v>45380</v>
      </c>
    </row>
    <row r="42" spans="1:10" ht="14.4">
      <c r="A42" s="107" t="s">
        <v>66</v>
      </c>
      <c r="B42" s="107" t="s">
        <v>165</v>
      </c>
      <c r="C42" s="107" t="s">
        <v>94</v>
      </c>
      <c r="D42" s="107" t="s">
        <v>95</v>
      </c>
      <c r="E42" s="107" t="s">
        <v>59</v>
      </c>
      <c r="F42" s="108">
        <v>679402</v>
      </c>
      <c r="G42" s="109">
        <v>64000</v>
      </c>
      <c r="H42" s="107" t="s">
        <v>57</v>
      </c>
      <c r="I42" s="107" t="s">
        <v>69</v>
      </c>
      <c r="J42" s="110">
        <v>45362</v>
      </c>
    </row>
    <row r="43" spans="1:10" ht="14.4">
      <c r="A43" s="107" t="s">
        <v>66</v>
      </c>
      <c r="B43" s="107" t="s">
        <v>165</v>
      </c>
      <c r="C43" s="107" t="s">
        <v>79</v>
      </c>
      <c r="D43" s="107" t="s">
        <v>82</v>
      </c>
      <c r="E43" s="107" t="s">
        <v>63</v>
      </c>
      <c r="F43" s="108">
        <v>679305</v>
      </c>
      <c r="G43" s="109">
        <v>500000</v>
      </c>
      <c r="H43" s="107" t="s">
        <v>57</v>
      </c>
      <c r="I43" s="107" t="s">
        <v>69</v>
      </c>
      <c r="J43" s="110">
        <v>45358</v>
      </c>
    </row>
    <row r="44" spans="1:10" ht="14.4">
      <c r="A44" s="107" t="s">
        <v>66</v>
      </c>
      <c r="B44" s="107" t="s">
        <v>165</v>
      </c>
      <c r="C44" s="107" t="s">
        <v>79</v>
      </c>
      <c r="D44" s="107" t="s">
        <v>81</v>
      </c>
      <c r="E44" s="107" t="s">
        <v>63</v>
      </c>
      <c r="F44" s="108">
        <v>679296</v>
      </c>
      <c r="G44" s="109">
        <v>357000</v>
      </c>
      <c r="H44" s="107" t="s">
        <v>57</v>
      </c>
      <c r="I44" s="107" t="s">
        <v>69</v>
      </c>
      <c r="J44" s="110">
        <v>45357</v>
      </c>
    </row>
    <row r="45" spans="1:10" ht="14.4">
      <c r="A45" s="107" t="s">
        <v>66</v>
      </c>
      <c r="B45" s="107" t="s">
        <v>165</v>
      </c>
      <c r="C45" s="107" t="s">
        <v>67</v>
      </c>
      <c r="D45" s="107" t="s">
        <v>68</v>
      </c>
      <c r="E45" s="107" t="s">
        <v>63</v>
      </c>
      <c r="F45" s="108">
        <v>680182</v>
      </c>
      <c r="G45" s="109">
        <v>494174</v>
      </c>
      <c r="H45" s="107" t="s">
        <v>69</v>
      </c>
      <c r="I45" s="107" t="s">
        <v>69</v>
      </c>
      <c r="J45" s="110">
        <v>45380</v>
      </c>
    </row>
    <row r="46" spans="1:10" ht="14.4">
      <c r="A46" s="107" t="s">
        <v>97</v>
      </c>
      <c r="B46" s="107" t="s">
        <v>166</v>
      </c>
      <c r="C46" s="107" t="s">
        <v>76</v>
      </c>
      <c r="D46" s="107" t="s">
        <v>98</v>
      </c>
      <c r="E46" s="107" t="s">
        <v>63</v>
      </c>
      <c r="F46" s="108">
        <v>679412</v>
      </c>
      <c r="G46" s="109">
        <v>385000</v>
      </c>
      <c r="H46" s="107" t="s">
        <v>57</v>
      </c>
      <c r="I46" s="107" t="s">
        <v>69</v>
      </c>
      <c r="J46" s="110">
        <v>45362</v>
      </c>
    </row>
    <row r="47" spans="1:10" ht="14.4">
      <c r="A47" s="107" t="s">
        <v>97</v>
      </c>
      <c r="B47" s="107" t="s">
        <v>166</v>
      </c>
      <c r="C47" s="107" t="s">
        <v>76</v>
      </c>
      <c r="D47" s="107" t="s">
        <v>98</v>
      </c>
      <c r="E47" s="107" t="s">
        <v>63</v>
      </c>
      <c r="F47" s="108">
        <v>679520</v>
      </c>
      <c r="G47" s="109">
        <v>420000</v>
      </c>
      <c r="H47" s="107" t="s">
        <v>57</v>
      </c>
      <c r="I47" s="107" t="s">
        <v>69</v>
      </c>
      <c r="J47" s="110">
        <v>45364</v>
      </c>
    </row>
    <row r="48" spans="1:10" ht="14.4">
      <c r="A48" s="107" t="s">
        <v>97</v>
      </c>
      <c r="B48" s="107" t="s">
        <v>166</v>
      </c>
      <c r="C48" s="107" t="s">
        <v>76</v>
      </c>
      <c r="D48" s="107" t="s">
        <v>98</v>
      </c>
      <c r="E48" s="107" t="s">
        <v>54</v>
      </c>
      <c r="F48" s="108">
        <v>679914</v>
      </c>
      <c r="G48" s="109">
        <v>285000</v>
      </c>
      <c r="H48" s="107" t="s">
        <v>57</v>
      </c>
      <c r="I48" s="107" t="s">
        <v>69</v>
      </c>
      <c r="J48" s="110">
        <v>45373</v>
      </c>
    </row>
    <row r="49" spans="1:10" ht="14.4">
      <c r="A49" s="107" t="s">
        <v>58</v>
      </c>
      <c r="B49" s="107" t="s">
        <v>167</v>
      </c>
      <c r="C49" s="107" t="s">
        <v>60</v>
      </c>
      <c r="D49" s="107" t="s">
        <v>61</v>
      </c>
      <c r="E49" s="107" t="s">
        <v>59</v>
      </c>
      <c r="F49" s="108">
        <v>679151</v>
      </c>
      <c r="G49" s="109">
        <v>130000</v>
      </c>
      <c r="H49" s="107" t="s">
        <v>57</v>
      </c>
      <c r="I49" s="107" t="s">
        <v>69</v>
      </c>
      <c r="J49" s="110">
        <v>45352</v>
      </c>
    </row>
    <row r="50" spans="1:10" ht="14.4">
      <c r="A50" s="107" t="s">
        <v>58</v>
      </c>
      <c r="B50" s="107" t="s">
        <v>167</v>
      </c>
      <c r="C50" s="107" t="s">
        <v>90</v>
      </c>
      <c r="D50" s="107" t="s">
        <v>123</v>
      </c>
      <c r="E50" s="107" t="s">
        <v>59</v>
      </c>
      <c r="F50" s="108">
        <v>680141</v>
      </c>
      <c r="G50" s="109">
        <v>84900</v>
      </c>
      <c r="H50" s="107" t="s">
        <v>57</v>
      </c>
      <c r="I50" s="107" t="s">
        <v>69</v>
      </c>
      <c r="J50" s="110">
        <v>45380</v>
      </c>
    </row>
    <row r="51" spans="1:10" ht="14.4">
      <c r="A51" s="107" t="s">
        <v>58</v>
      </c>
      <c r="B51" s="107" t="s">
        <v>167</v>
      </c>
      <c r="C51" s="107" t="s">
        <v>60</v>
      </c>
      <c r="D51" s="107" t="s">
        <v>61</v>
      </c>
      <c r="E51" s="107" t="s">
        <v>63</v>
      </c>
      <c r="F51" s="108">
        <v>679182</v>
      </c>
      <c r="G51" s="109">
        <v>320000</v>
      </c>
      <c r="H51" s="107" t="s">
        <v>57</v>
      </c>
      <c r="I51" s="107" t="s">
        <v>69</v>
      </c>
      <c r="J51" s="110">
        <v>45355</v>
      </c>
    </row>
    <row r="52" spans="1:10" ht="14.4">
      <c r="A52" s="107" t="s">
        <v>53</v>
      </c>
      <c r="B52" s="107" t="s">
        <v>168</v>
      </c>
      <c r="C52" s="107" t="s">
        <v>55</v>
      </c>
      <c r="D52" s="107" t="s">
        <v>56</v>
      </c>
      <c r="E52" s="107" t="s">
        <v>63</v>
      </c>
      <c r="F52" s="108">
        <v>679617</v>
      </c>
      <c r="G52" s="109">
        <v>359900</v>
      </c>
      <c r="H52" s="107" t="s">
        <v>57</v>
      </c>
      <c r="I52" s="107" t="s">
        <v>69</v>
      </c>
      <c r="J52" s="110">
        <v>45366</v>
      </c>
    </row>
    <row r="53" spans="1:10" ht="14.4">
      <c r="A53" s="107" t="s">
        <v>53</v>
      </c>
      <c r="B53" s="107" t="s">
        <v>168</v>
      </c>
      <c r="C53" s="107" t="s">
        <v>83</v>
      </c>
      <c r="D53" s="107" t="s">
        <v>84</v>
      </c>
      <c r="E53" s="107" t="s">
        <v>63</v>
      </c>
      <c r="F53" s="108">
        <v>679585</v>
      </c>
      <c r="G53" s="109">
        <v>295000</v>
      </c>
      <c r="H53" s="107" t="s">
        <v>57</v>
      </c>
      <c r="I53" s="107" t="s">
        <v>69</v>
      </c>
      <c r="J53" s="110">
        <v>45366</v>
      </c>
    </row>
    <row r="54" spans="1:10" ht="14.4">
      <c r="A54" s="107" t="s">
        <v>53</v>
      </c>
      <c r="B54" s="107" t="s">
        <v>168</v>
      </c>
      <c r="C54" s="107" t="s">
        <v>76</v>
      </c>
      <c r="D54" s="107" t="s">
        <v>77</v>
      </c>
      <c r="E54" s="107" t="s">
        <v>63</v>
      </c>
      <c r="F54" s="108">
        <v>679588</v>
      </c>
      <c r="G54" s="109">
        <v>685000</v>
      </c>
      <c r="H54" s="107" t="s">
        <v>57</v>
      </c>
      <c r="I54" s="107" t="s">
        <v>69</v>
      </c>
      <c r="J54" s="110">
        <v>45366</v>
      </c>
    </row>
    <row r="55" spans="1:10" ht="14.4">
      <c r="A55" s="107" t="s">
        <v>53</v>
      </c>
      <c r="B55" s="107" t="s">
        <v>168</v>
      </c>
      <c r="C55" s="107" t="s">
        <v>78</v>
      </c>
      <c r="D55" s="107" t="s">
        <v>85</v>
      </c>
      <c r="E55" s="107" t="s">
        <v>63</v>
      </c>
      <c r="F55" s="108">
        <v>679597</v>
      </c>
      <c r="G55" s="109">
        <v>82500</v>
      </c>
      <c r="H55" s="107" t="s">
        <v>57</v>
      </c>
      <c r="I55" s="107" t="s">
        <v>69</v>
      </c>
      <c r="J55" s="110">
        <v>45366</v>
      </c>
    </row>
    <row r="56" spans="1:10" ht="14.4">
      <c r="A56" s="107" t="s">
        <v>53</v>
      </c>
      <c r="B56" s="107" t="s">
        <v>168</v>
      </c>
      <c r="C56" s="107" t="s">
        <v>55</v>
      </c>
      <c r="D56" s="107" t="s">
        <v>56</v>
      </c>
      <c r="E56" s="107" t="s">
        <v>63</v>
      </c>
      <c r="F56" s="108">
        <v>679599</v>
      </c>
      <c r="G56" s="109">
        <v>359900</v>
      </c>
      <c r="H56" s="107" t="s">
        <v>57</v>
      </c>
      <c r="I56" s="107" t="s">
        <v>69</v>
      </c>
      <c r="J56" s="110">
        <v>45366</v>
      </c>
    </row>
    <row r="57" spans="1:10" ht="14.4">
      <c r="A57" s="107" t="s">
        <v>53</v>
      </c>
      <c r="B57" s="107" t="s">
        <v>168</v>
      </c>
      <c r="C57" s="107" t="s">
        <v>70</v>
      </c>
      <c r="D57" s="107" t="s">
        <v>71</v>
      </c>
      <c r="E57" s="107" t="s">
        <v>59</v>
      </c>
      <c r="F57" s="108">
        <v>679365</v>
      </c>
      <c r="G57" s="109">
        <v>25000</v>
      </c>
      <c r="H57" s="107" t="s">
        <v>57</v>
      </c>
      <c r="I57" s="107" t="s">
        <v>69</v>
      </c>
      <c r="J57" s="110">
        <v>45359</v>
      </c>
    </row>
    <row r="58" spans="1:10" ht="14.4">
      <c r="A58" s="107" t="s">
        <v>53</v>
      </c>
      <c r="B58" s="107" t="s">
        <v>168</v>
      </c>
      <c r="C58" s="107" t="s">
        <v>55</v>
      </c>
      <c r="D58" s="107" t="s">
        <v>56</v>
      </c>
      <c r="E58" s="107" t="s">
        <v>63</v>
      </c>
      <c r="F58" s="108">
        <v>679612</v>
      </c>
      <c r="G58" s="109">
        <v>295000</v>
      </c>
      <c r="H58" s="107" t="s">
        <v>57</v>
      </c>
      <c r="I58" s="107" t="s">
        <v>69</v>
      </c>
      <c r="J58" s="110">
        <v>45366</v>
      </c>
    </row>
    <row r="59" spans="1:10" ht="14.4">
      <c r="A59" s="107" t="s">
        <v>53</v>
      </c>
      <c r="B59" s="107" t="s">
        <v>168</v>
      </c>
      <c r="C59" s="107" t="s">
        <v>79</v>
      </c>
      <c r="D59" s="107" t="s">
        <v>88</v>
      </c>
      <c r="E59" s="107" t="s">
        <v>63</v>
      </c>
      <c r="F59" s="108">
        <v>679626</v>
      </c>
      <c r="G59" s="109">
        <v>495000</v>
      </c>
      <c r="H59" s="107" t="s">
        <v>57</v>
      </c>
      <c r="I59" s="107" t="s">
        <v>69</v>
      </c>
      <c r="J59" s="110">
        <v>45369</v>
      </c>
    </row>
    <row r="60" spans="1:10" ht="14.4">
      <c r="A60" s="107" t="s">
        <v>53</v>
      </c>
      <c r="B60" s="107" t="s">
        <v>168</v>
      </c>
      <c r="C60" s="107" t="s">
        <v>55</v>
      </c>
      <c r="D60" s="107" t="s">
        <v>56</v>
      </c>
      <c r="E60" s="107" t="s">
        <v>63</v>
      </c>
      <c r="F60" s="108">
        <v>679363</v>
      </c>
      <c r="G60" s="109">
        <v>359900</v>
      </c>
      <c r="H60" s="107" t="s">
        <v>57</v>
      </c>
      <c r="I60" s="107" t="s">
        <v>69</v>
      </c>
      <c r="J60" s="110">
        <v>45359</v>
      </c>
    </row>
    <row r="61" spans="1:10" ht="14.4">
      <c r="A61" s="107" t="s">
        <v>53</v>
      </c>
      <c r="B61" s="107" t="s">
        <v>168</v>
      </c>
      <c r="C61" s="107" t="s">
        <v>79</v>
      </c>
      <c r="D61" s="107" t="s">
        <v>88</v>
      </c>
      <c r="E61" s="107" t="s">
        <v>59</v>
      </c>
      <c r="F61" s="108">
        <v>679641</v>
      </c>
      <c r="G61" s="109">
        <v>72500</v>
      </c>
      <c r="H61" s="107" t="s">
        <v>57</v>
      </c>
      <c r="I61" s="107" t="s">
        <v>69</v>
      </c>
      <c r="J61" s="110">
        <v>45369</v>
      </c>
    </row>
    <row r="62" spans="1:10" ht="14.4">
      <c r="A62" s="107" t="s">
        <v>53</v>
      </c>
      <c r="B62" s="107" t="s">
        <v>168</v>
      </c>
      <c r="C62" s="107" t="s">
        <v>79</v>
      </c>
      <c r="D62" s="107" t="s">
        <v>88</v>
      </c>
      <c r="E62" s="107" t="s">
        <v>63</v>
      </c>
      <c r="F62" s="108">
        <v>679653</v>
      </c>
      <c r="G62" s="109">
        <v>474300</v>
      </c>
      <c r="H62" s="107" t="s">
        <v>57</v>
      </c>
      <c r="I62" s="107" t="s">
        <v>69</v>
      </c>
      <c r="J62" s="110">
        <v>45369</v>
      </c>
    </row>
    <row r="63" spans="1:10" ht="14.4">
      <c r="A63" s="107" t="s">
        <v>53</v>
      </c>
      <c r="B63" s="107" t="s">
        <v>168</v>
      </c>
      <c r="C63" s="107" t="s">
        <v>55</v>
      </c>
      <c r="D63" s="107" t="s">
        <v>56</v>
      </c>
      <c r="E63" s="107" t="s">
        <v>54</v>
      </c>
      <c r="F63" s="108">
        <v>679662</v>
      </c>
      <c r="G63" s="109">
        <v>388000</v>
      </c>
      <c r="H63" s="107" t="s">
        <v>57</v>
      </c>
      <c r="I63" s="107" t="s">
        <v>69</v>
      </c>
      <c r="J63" s="110">
        <v>45369</v>
      </c>
    </row>
    <row r="64" spans="1:10" ht="14.4">
      <c r="A64" s="107" t="s">
        <v>53</v>
      </c>
      <c r="B64" s="107" t="s">
        <v>168</v>
      </c>
      <c r="C64" s="107" t="s">
        <v>78</v>
      </c>
      <c r="D64" s="107" t="s">
        <v>113</v>
      </c>
      <c r="E64" s="107" t="s">
        <v>63</v>
      </c>
      <c r="F64" s="108">
        <v>679787</v>
      </c>
      <c r="G64" s="109">
        <v>355000</v>
      </c>
      <c r="H64" s="107" t="s">
        <v>57</v>
      </c>
      <c r="I64" s="107" t="s">
        <v>69</v>
      </c>
      <c r="J64" s="110">
        <v>45372</v>
      </c>
    </row>
    <row r="65" spans="1:10" ht="14.4">
      <c r="A65" s="107" t="s">
        <v>53</v>
      </c>
      <c r="B65" s="107" t="s">
        <v>168</v>
      </c>
      <c r="C65" s="107" t="s">
        <v>78</v>
      </c>
      <c r="D65" s="107" t="s">
        <v>85</v>
      </c>
      <c r="E65" s="107" t="s">
        <v>63</v>
      </c>
      <c r="F65" s="108">
        <v>679701</v>
      </c>
      <c r="G65" s="109">
        <v>340000</v>
      </c>
      <c r="H65" s="107" t="s">
        <v>57</v>
      </c>
      <c r="I65" s="107" t="s">
        <v>69</v>
      </c>
      <c r="J65" s="110">
        <v>45370</v>
      </c>
    </row>
    <row r="66" spans="1:10" ht="14.4">
      <c r="A66" s="107" t="s">
        <v>53</v>
      </c>
      <c r="B66" s="107" t="s">
        <v>168</v>
      </c>
      <c r="C66" s="107" t="s">
        <v>79</v>
      </c>
      <c r="D66" s="107" t="s">
        <v>110</v>
      </c>
      <c r="E66" s="107" t="s">
        <v>54</v>
      </c>
      <c r="F66" s="108">
        <v>679715</v>
      </c>
      <c r="G66" s="109">
        <v>331000</v>
      </c>
      <c r="H66" s="107" t="s">
        <v>57</v>
      </c>
      <c r="I66" s="107" t="s">
        <v>69</v>
      </c>
      <c r="J66" s="110">
        <v>45370</v>
      </c>
    </row>
    <row r="67" spans="1:10" ht="14.4">
      <c r="A67" s="107" t="s">
        <v>53</v>
      </c>
      <c r="B67" s="107" t="s">
        <v>168</v>
      </c>
      <c r="C67" s="107" t="s">
        <v>83</v>
      </c>
      <c r="D67" s="107" t="s">
        <v>84</v>
      </c>
      <c r="E67" s="107" t="s">
        <v>63</v>
      </c>
      <c r="F67" s="108">
        <v>680122</v>
      </c>
      <c r="G67" s="109">
        <v>400000</v>
      </c>
      <c r="H67" s="107" t="s">
        <v>57</v>
      </c>
      <c r="I67" s="107" t="s">
        <v>69</v>
      </c>
      <c r="J67" s="110">
        <v>45380</v>
      </c>
    </row>
    <row r="68" spans="1:10" ht="14.4">
      <c r="A68" s="107" t="s">
        <v>53</v>
      </c>
      <c r="B68" s="107" t="s">
        <v>168</v>
      </c>
      <c r="C68" s="107" t="s">
        <v>70</v>
      </c>
      <c r="D68" s="107" t="s">
        <v>124</v>
      </c>
      <c r="E68" s="107" t="s">
        <v>63</v>
      </c>
      <c r="F68" s="108">
        <v>680156</v>
      </c>
      <c r="G68" s="109">
        <v>589000</v>
      </c>
      <c r="H68" s="107" t="s">
        <v>57</v>
      </c>
      <c r="I68" s="107" t="s">
        <v>69</v>
      </c>
      <c r="J68" s="110">
        <v>45380</v>
      </c>
    </row>
    <row r="69" spans="1:10" ht="14.4">
      <c r="A69" s="107" t="s">
        <v>53</v>
      </c>
      <c r="B69" s="107" t="s">
        <v>168</v>
      </c>
      <c r="C69" s="107" t="s">
        <v>55</v>
      </c>
      <c r="D69" s="107" t="s">
        <v>56</v>
      </c>
      <c r="E69" s="107" t="s">
        <v>63</v>
      </c>
      <c r="F69" s="108">
        <v>680015</v>
      </c>
      <c r="G69" s="109">
        <v>316000</v>
      </c>
      <c r="H69" s="107" t="s">
        <v>57</v>
      </c>
      <c r="I69" s="107" t="s">
        <v>69</v>
      </c>
      <c r="J69" s="110">
        <v>45378</v>
      </c>
    </row>
    <row r="70" spans="1:10" ht="14.4">
      <c r="A70" s="107" t="s">
        <v>53</v>
      </c>
      <c r="B70" s="107" t="s">
        <v>168</v>
      </c>
      <c r="C70" s="107" t="s">
        <v>55</v>
      </c>
      <c r="D70" s="107" t="s">
        <v>72</v>
      </c>
      <c r="E70" s="107" t="s">
        <v>54</v>
      </c>
      <c r="F70" s="108">
        <v>680171</v>
      </c>
      <c r="G70" s="109">
        <v>350000</v>
      </c>
      <c r="H70" s="107" t="s">
        <v>57</v>
      </c>
      <c r="I70" s="107" t="s">
        <v>69</v>
      </c>
      <c r="J70" s="110">
        <v>45380</v>
      </c>
    </row>
    <row r="71" spans="1:10" ht="14.4">
      <c r="A71" s="107" t="s">
        <v>53</v>
      </c>
      <c r="B71" s="107" t="s">
        <v>168</v>
      </c>
      <c r="C71" s="107" t="s">
        <v>64</v>
      </c>
      <c r="D71" s="107" t="s">
        <v>108</v>
      </c>
      <c r="E71" s="107" t="s">
        <v>121</v>
      </c>
      <c r="F71" s="108">
        <v>680027</v>
      </c>
      <c r="G71" s="109">
        <v>432000</v>
      </c>
      <c r="H71" s="107" t="s">
        <v>57</v>
      </c>
      <c r="I71" s="107" t="s">
        <v>69</v>
      </c>
      <c r="J71" s="110">
        <v>45378</v>
      </c>
    </row>
    <row r="72" spans="1:10" ht="14.4">
      <c r="A72" s="107" t="s">
        <v>53</v>
      </c>
      <c r="B72" s="107" t="s">
        <v>168</v>
      </c>
      <c r="C72" s="107" t="s">
        <v>55</v>
      </c>
      <c r="D72" s="107" t="s">
        <v>100</v>
      </c>
      <c r="E72" s="107" t="s">
        <v>63</v>
      </c>
      <c r="F72" s="108">
        <v>679421</v>
      </c>
      <c r="G72" s="109">
        <v>469900</v>
      </c>
      <c r="H72" s="107" t="s">
        <v>57</v>
      </c>
      <c r="I72" s="107" t="s">
        <v>69</v>
      </c>
      <c r="J72" s="110">
        <v>45362</v>
      </c>
    </row>
    <row r="73" spans="1:10" ht="14.4">
      <c r="A73" s="107" t="s">
        <v>53</v>
      </c>
      <c r="B73" s="107" t="s">
        <v>168</v>
      </c>
      <c r="C73" s="107" t="s">
        <v>55</v>
      </c>
      <c r="D73" s="107" t="s">
        <v>56</v>
      </c>
      <c r="E73" s="107" t="s">
        <v>54</v>
      </c>
      <c r="F73" s="108">
        <v>680001</v>
      </c>
      <c r="G73" s="109">
        <v>135000</v>
      </c>
      <c r="H73" s="107" t="s">
        <v>57</v>
      </c>
      <c r="I73" s="107" t="s">
        <v>69</v>
      </c>
      <c r="J73" s="110">
        <v>45377</v>
      </c>
    </row>
    <row r="74" spans="1:10" ht="14.4">
      <c r="A74" s="107" t="s">
        <v>53</v>
      </c>
      <c r="B74" s="107" t="s">
        <v>168</v>
      </c>
      <c r="C74" s="107" t="s">
        <v>55</v>
      </c>
      <c r="D74" s="107" t="s">
        <v>56</v>
      </c>
      <c r="E74" s="107" t="s">
        <v>63</v>
      </c>
      <c r="F74" s="108">
        <v>679377</v>
      </c>
      <c r="G74" s="109">
        <v>262500</v>
      </c>
      <c r="H74" s="107" t="s">
        <v>57</v>
      </c>
      <c r="I74" s="107" t="s">
        <v>69</v>
      </c>
      <c r="J74" s="110">
        <v>45359</v>
      </c>
    </row>
    <row r="75" spans="1:10" ht="14.4">
      <c r="A75" s="107" t="s">
        <v>53</v>
      </c>
      <c r="B75" s="107" t="s">
        <v>168</v>
      </c>
      <c r="C75" s="107" t="s">
        <v>64</v>
      </c>
      <c r="D75" s="107" t="s">
        <v>108</v>
      </c>
      <c r="E75" s="107" t="s">
        <v>63</v>
      </c>
      <c r="F75" s="108">
        <v>679567</v>
      </c>
      <c r="G75" s="109">
        <v>345000</v>
      </c>
      <c r="H75" s="107" t="s">
        <v>57</v>
      </c>
      <c r="I75" s="107" t="s">
        <v>69</v>
      </c>
      <c r="J75" s="110">
        <v>45366</v>
      </c>
    </row>
    <row r="76" spans="1:10" ht="14.4">
      <c r="A76" s="107" t="s">
        <v>53</v>
      </c>
      <c r="B76" s="107" t="s">
        <v>168</v>
      </c>
      <c r="C76" s="107" t="s">
        <v>55</v>
      </c>
      <c r="D76" s="107" t="s">
        <v>56</v>
      </c>
      <c r="E76" s="107" t="s">
        <v>63</v>
      </c>
      <c r="F76" s="108">
        <v>679434</v>
      </c>
      <c r="G76" s="109">
        <v>379900</v>
      </c>
      <c r="H76" s="107" t="s">
        <v>57</v>
      </c>
      <c r="I76" s="107" t="s">
        <v>69</v>
      </c>
      <c r="J76" s="110">
        <v>45362</v>
      </c>
    </row>
    <row r="77" spans="1:10" ht="14.4">
      <c r="A77" s="107" t="s">
        <v>53</v>
      </c>
      <c r="B77" s="107" t="s">
        <v>168</v>
      </c>
      <c r="C77" s="107" t="s">
        <v>64</v>
      </c>
      <c r="D77" s="107" t="s">
        <v>108</v>
      </c>
      <c r="E77" s="107" t="s">
        <v>54</v>
      </c>
      <c r="F77" s="108">
        <v>679529</v>
      </c>
      <c r="G77" s="109">
        <v>246000</v>
      </c>
      <c r="H77" s="107" t="s">
        <v>57</v>
      </c>
      <c r="I77" s="107" t="s">
        <v>69</v>
      </c>
      <c r="J77" s="110">
        <v>45365</v>
      </c>
    </row>
    <row r="78" spans="1:10" ht="14.4">
      <c r="A78" s="107" t="s">
        <v>53</v>
      </c>
      <c r="B78" s="107" t="s">
        <v>168</v>
      </c>
      <c r="C78" s="107" t="s">
        <v>55</v>
      </c>
      <c r="D78" s="107" t="s">
        <v>56</v>
      </c>
      <c r="E78" s="107" t="s">
        <v>63</v>
      </c>
      <c r="F78" s="108">
        <v>679488</v>
      </c>
      <c r="G78" s="109">
        <v>284000</v>
      </c>
      <c r="H78" s="107" t="s">
        <v>57</v>
      </c>
      <c r="I78" s="107" t="s">
        <v>69</v>
      </c>
      <c r="J78" s="110">
        <v>45363</v>
      </c>
    </row>
    <row r="79" spans="1:10" ht="14.4">
      <c r="A79" s="107" t="s">
        <v>53</v>
      </c>
      <c r="B79" s="107" t="s">
        <v>168</v>
      </c>
      <c r="C79" s="107" t="s">
        <v>64</v>
      </c>
      <c r="D79" s="107" t="s">
        <v>108</v>
      </c>
      <c r="E79" s="107" t="s">
        <v>59</v>
      </c>
      <c r="F79" s="108">
        <v>679510</v>
      </c>
      <c r="G79" s="109">
        <v>500000</v>
      </c>
      <c r="H79" s="107" t="s">
        <v>57</v>
      </c>
      <c r="I79" s="107" t="s">
        <v>69</v>
      </c>
      <c r="J79" s="110">
        <v>45364</v>
      </c>
    </row>
    <row r="80" spans="1:10" ht="14.4">
      <c r="A80" s="107" t="s">
        <v>53</v>
      </c>
      <c r="B80" s="107" t="s">
        <v>168</v>
      </c>
      <c r="C80" s="107" t="s">
        <v>79</v>
      </c>
      <c r="D80" s="107" t="s">
        <v>92</v>
      </c>
      <c r="E80" s="107" t="s">
        <v>63</v>
      </c>
      <c r="F80" s="108">
        <v>680149</v>
      </c>
      <c r="G80" s="109">
        <v>445000</v>
      </c>
      <c r="H80" s="107" t="s">
        <v>57</v>
      </c>
      <c r="I80" s="107" t="s">
        <v>69</v>
      </c>
      <c r="J80" s="110">
        <v>45380</v>
      </c>
    </row>
    <row r="81" spans="1:10" ht="14.4">
      <c r="A81" s="107" t="s">
        <v>53</v>
      </c>
      <c r="B81" s="107" t="s">
        <v>168</v>
      </c>
      <c r="C81" s="107" t="s">
        <v>55</v>
      </c>
      <c r="D81" s="107" t="s">
        <v>72</v>
      </c>
      <c r="E81" s="107" t="s">
        <v>59</v>
      </c>
      <c r="F81" s="108">
        <v>679375</v>
      </c>
      <c r="G81" s="109">
        <v>42000</v>
      </c>
      <c r="H81" s="107" t="s">
        <v>57</v>
      </c>
      <c r="I81" s="107" t="s">
        <v>69</v>
      </c>
      <c r="J81" s="110">
        <v>45359</v>
      </c>
    </row>
    <row r="82" spans="1:10" ht="14.4">
      <c r="A82" s="107" t="s">
        <v>53</v>
      </c>
      <c r="B82" s="107" t="s">
        <v>168</v>
      </c>
      <c r="C82" s="107" t="s">
        <v>111</v>
      </c>
      <c r="D82" s="107" t="s">
        <v>75</v>
      </c>
      <c r="E82" s="107" t="s">
        <v>63</v>
      </c>
      <c r="F82" s="108">
        <v>679718</v>
      </c>
      <c r="G82" s="109">
        <v>310000</v>
      </c>
      <c r="H82" s="107" t="s">
        <v>57</v>
      </c>
      <c r="I82" s="107" t="s">
        <v>69</v>
      </c>
      <c r="J82" s="110">
        <v>45370</v>
      </c>
    </row>
    <row r="83" spans="1:10" ht="14.4">
      <c r="A83" s="107" t="s">
        <v>53</v>
      </c>
      <c r="B83" s="107" t="s">
        <v>168</v>
      </c>
      <c r="C83" s="107" t="s">
        <v>55</v>
      </c>
      <c r="D83" s="107" t="s">
        <v>56</v>
      </c>
      <c r="E83" s="107" t="s">
        <v>63</v>
      </c>
      <c r="F83" s="108">
        <v>679368</v>
      </c>
      <c r="G83" s="109">
        <v>349900</v>
      </c>
      <c r="H83" s="107" t="s">
        <v>57</v>
      </c>
      <c r="I83" s="107" t="s">
        <v>69</v>
      </c>
      <c r="J83" s="110">
        <v>45359</v>
      </c>
    </row>
    <row r="84" spans="1:10" ht="14.4">
      <c r="A84" s="107" t="s">
        <v>53</v>
      </c>
      <c r="B84" s="107" t="s">
        <v>168</v>
      </c>
      <c r="C84" s="107" t="s">
        <v>55</v>
      </c>
      <c r="D84" s="107" t="s">
        <v>56</v>
      </c>
      <c r="E84" s="107" t="s">
        <v>54</v>
      </c>
      <c r="F84" s="108">
        <v>679566</v>
      </c>
      <c r="G84" s="109">
        <v>100000</v>
      </c>
      <c r="H84" s="107" t="s">
        <v>57</v>
      </c>
      <c r="I84" s="107" t="s">
        <v>69</v>
      </c>
      <c r="J84" s="110">
        <v>45365</v>
      </c>
    </row>
    <row r="85" spans="1:10" ht="14.4">
      <c r="A85" s="107" t="s">
        <v>53</v>
      </c>
      <c r="B85" s="107" t="s">
        <v>168</v>
      </c>
      <c r="C85" s="107" t="s">
        <v>55</v>
      </c>
      <c r="D85" s="107" t="s">
        <v>101</v>
      </c>
      <c r="E85" s="107" t="s">
        <v>59</v>
      </c>
      <c r="F85" s="108">
        <v>679424</v>
      </c>
      <c r="G85" s="109">
        <v>9800</v>
      </c>
      <c r="H85" s="107" t="s">
        <v>57</v>
      </c>
      <c r="I85" s="107" t="s">
        <v>69</v>
      </c>
      <c r="J85" s="110">
        <v>45362</v>
      </c>
    </row>
    <row r="86" spans="1:10" ht="14.4">
      <c r="A86" s="107" t="s">
        <v>53</v>
      </c>
      <c r="B86" s="107" t="s">
        <v>168</v>
      </c>
      <c r="C86" s="107" t="s">
        <v>79</v>
      </c>
      <c r="D86" s="107" t="s">
        <v>92</v>
      </c>
      <c r="E86" s="107" t="s">
        <v>63</v>
      </c>
      <c r="F86" s="108">
        <v>679380</v>
      </c>
      <c r="G86" s="109">
        <v>240000</v>
      </c>
      <c r="H86" s="107" t="s">
        <v>57</v>
      </c>
      <c r="I86" s="107" t="s">
        <v>69</v>
      </c>
      <c r="J86" s="110">
        <v>45359</v>
      </c>
    </row>
    <row r="87" spans="1:10" ht="14.4">
      <c r="A87" s="107" t="s">
        <v>53</v>
      </c>
      <c r="B87" s="107" t="s">
        <v>168</v>
      </c>
      <c r="C87" s="107" t="s">
        <v>64</v>
      </c>
      <c r="D87" s="107" t="s">
        <v>108</v>
      </c>
      <c r="E87" s="107" t="s">
        <v>63</v>
      </c>
      <c r="F87" s="108">
        <v>680051</v>
      </c>
      <c r="G87" s="109">
        <v>350000</v>
      </c>
      <c r="H87" s="107" t="s">
        <v>57</v>
      </c>
      <c r="I87" s="107" t="s">
        <v>69</v>
      </c>
      <c r="J87" s="110">
        <v>45379</v>
      </c>
    </row>
    <row r="88" spans="1:10" ht="14.4">
      <c r="A88" s="107" t="s">
        <v>53</v>
      </c>
      <c r="B88" s="107" t="s">
        <v>168</v>
      </c>
      <c r="C88" s="107" t="s">
        <v>55</v>
      </c>
      <c r="D88" s="107" t="s">
        <v>56</v>
      </c>
      <c r="E88" s="107" t="s">
        <v>63</v>
      </c>
      <c r="F88" s="108">
        <v>680057</v>
      </c>
      <c r="G88" s="109">
        <v>360000</v>
      </c>
      <c r="H88" s="107" t="s">
        <v>57</v>
      </c>
      <c r="I88" s="107" t="s">
        <v>69</v>
      </c>
      <c r="J88" s="110">
        <v>45379</v>
      </c>
    </row>
    <row r="89" spans="1:10" ht="14.4">
      <c r="A89" s="107" t="s">
        <v>53</v>
      </c>
      <c r="B89" s="107" t="s">
        <v>168</v>
      </c>
      <c r="C89" s="107" t="s">
        <v>78</v>
      </c>
      <c r="D89" s="107" t="s">
        <v>85</v>
      </c>
      <c r="E89" s="107" t="s">
        <v>63</v>
      </c>
      <c r="F89" s="108">
        <v>679309</v>
      </c>
      <c r="G89" s="109">
        <v>335000</v>
      </c>
      <c r="H89" s="107" t="s">
        <v>57</v>
      </c>
      <c r="I89" s="107" t="s">
        <v>69</v>
      </c>
      <c r="J89" s="110">
        <v>45358</v>
      </c>
    </row>
    <row r="90" spans="1:10" ht="14.4">
      <c r="A90" s="107" t="s">
        <v>53</v>
      </c>
      <c r="B90" s="107" t="s">
        <v>168</v>
      </c>
      <c r="C90" s="107" t="s">
        <v>70</v>
      </c>
      <c r="D90" s="107" t="s">
        <v>71</v>
      </c>
      <c r="E90" s="107" t="s">
        <v>59</v>
      </c>
      <c r="F90" s="108">
        <v>679314</v>
      </c>
      <c r="G90" s="109">
        <v>117500</v>
      </c>
      <c r="H90" s="107" t="s">
        <v>57</v>
      </c>
      <c r="I90" s="107" t="s">
        <v>69</v>
      </c>
      <c r="J90" s="110">
        <v>45358</v>
      </c>
    </row>
    <row r="91" spans="1:10" ht="14.4">
      <c r="A91" s="107" t="s">
        <v>53</v>
      </c>
      <c r="B91" s="107" t="s">
        <v>168</v>
      </c>
      <c r="C91" s="107" t="s">
        <v>79</v>
      </c>
      <c r="D91" s="107" t="s">
        <v>88</v>
      </c>
      <c r="E91" s="107" t="s">
        <v>63</v>
      </c>
      <c r="F91" s="108">
        <v>679391</v>
      </c>
      <c r="G91" s="109">
        <v>375000</v>
      </c>
      <c r="H91" s="107" t="s">
        <v>57</v>
      </c>
      <c r="I91" s="107" t="s">
        <v>69</v>
      </c>
      <c r="J91" s="110">
        <v>45359</v>
      </c>
    </row>
    <row r="92" spans="1:10" ht="14.4">
      <c r="A92" s="107" t="s">
        <v>53</v>
      </c>
      <c r="B92" s="107" t="s">
        <v>168</v>
      </c>
      <c r="C92" s="107" t="s">
        <v>83</v>
      </c>
      <c r="D92" s="107" t="s">
        <v>84</v>
      </c>
      <c r="E92" s="107" t="s">
        <v>54</v>
      </c>
      <c r="F92" s="108">
        <v>679307</v>
      </c>
      <c r="G92" s="109">
        <v>68000</v>
      </c>
      <c r="H92" s="107" t="s">
        <v>57</v>
      </c>
      <c r="I92" s="107" t="s">
        <v>69</v>
      </c>
      <c r="J92" s="110">
        <v>45358</v>
      </c>
    </row>
    <row r="93" spans="1:10" ht="14.4">
      <c r="A93" s="107" t="s">
        <v>53</v>
      </c>
      <c r="B93" s="107" t="s">
        <v>168</v>
      </c>
      <c r="C93" s="107" t="s">
        <v>55</v>
      </c>
      <c r="D93" s="107" t="s">
        <v>112</v>
      </c>
      <c r="E93" s="107" t="s">
        <v>63</v>
      </c>
      <c r="F93" s="108">
        <v>679735</v>
      </c>
      <c r="G93" s="109">
        <v>399900</v>
      </c>
      <c r="H93" s="107" t="s">
        <v>57</v>
      </c>
      <c r="I93" s="107" t="s">
        <v>69</v>
      </c>
      <c r="J93" s="110">
        <v>45371</v>
      </c>
    </row>
    <row r="94" spans="1:10" ht="14.4">
      <c r="A94" s="107" t="s">
        <v>53</v>
      </c>
      <c r="B94" s="107" t="s">
        <v>168</v>
      </c>
      <c r="C94" s="107" t="s">
        <v>78</v>
      </c>
      <c r="D94" s="107" t="s">
        <v>85</v>
      </c>
      <c r="E94" s="107" t="s">
        <v>54</v>
      </c>
      <c r="F94" s="108">
        <v>679321</v>
      </c>
      <c r="G94" s="109">
        <v>360000</v>
      </c>
      <c r="H94" s="107" t="s">
        <v>57</v>
      </c>
      <c r="I94" s="107" t="s">
        <v>69</v>
      </c>
      <c r="J94" s="110">
        <v>45358</v>
      </c>
    </row>
    <row r="95" spans="1:10" ht="14.4">
      <c r="A95" s="107" t="s">
        <v>53</v>
      </c>
      <c r="B95" s="107" t="s">
        <v>168</v>
      </c>
      <c r="C95" s="107" t="s">
        <v>70</v>
      </c>
      <c r="D95" s="107" t="s">
        <v>71</v>
      </c>
      <c r="E95" s="107" t="s">
        <v>59</v>
      </c>
      <c r="F95" s="108">
        <v>679282</v>
      </c>
      <c r="G95" s="109">
        <v>42500</v>
      </c>
      <c r="H95" s="107" t="s">
        <v>57</v>
      </c>
      <c r="I95" s="107" t="s">
        <v>69</v>
      </c>
      <c r="J95" s="110">
        <v>45357</v>
      </c>
    </row>
    <row r="96" spans="1:10" ht="14.4">
      <c r="A96" s="107" t="s">
        <v>53</v>
      </c>
      <c r="B96" s="107" t="s">
        <v>168</v>
      </c>
      <c r="C96" s="107" t="s">
        <v>78</v>
      </c>
      <c r="D96" s="107" t="s">
        <v>75</v>
      </c>
      <c r="E96" s="107" t="s">
        <v>63</v>
      </c>
      <c r="F96" s="108">
        <v>679263</v>
      </c>
      <c r="G96" s="109">
        <v>365000</v>
      </c>
      <c r="H96" s="107" t="s">
        <v>57</v>
      </c>
      <c r="I96" s="107" t="s">
        <v>69</v>
      </c>
      <c r="J96" s="110">
        <v>45357</v>
      </c>
    </row>
    <row r="97" spans="1:10" ht="14.4">
      <c r="A97" s="107" t="s">
        <v>53</v>
      </c>
      <c r="B97" s="107" t="s">
        <v>168</v>
      </c>
      <c r="C97" s="107" t="s">
        <v>79</v>
      </c>
      <c r="D97" s="107" t="s">
        <v>88</v>
      </c>
      <c r="E97" s="107" t="s">
        <v>59</v>
      </c>
      <c r="F97" s="108">
        <v>679324</v>
      </c>
      <c r="G97" s="109">
        <v>30000</v>
      </c>
      <c r="H97" s="107" t="s">
        <v>57</v>
      </c>
      <c r="I97" s="107" t="s">
        <v>69</v>
      </c>
      <c r="J97" s="110">
        <v>45358</v>
      </c>
    </row>
    <row r="98" spans="1:10" ht="14.4">
      <c r="A98" s="107" t="s">
        <v>53</v>
      </c>
      <c r="B98" s="107" t="s">
        <v>168</v>
      </c>
      <c r="C98" s="107" t="s">
        <v>79</v>
      </c>
      <c r="D98" s="107" t="s">
        <v>92</v>
      </c>
      <c r="E98" s="107" t="s">
        <v>63</v>
      </c>
      <c r="F98" s="108">
        <v>680056</v>
      </c>
      <c r="G98" s="109">
        <v>105000</v>
      </c>
      <c r="H98" s="107" t="s">
        <v>57</v>
      </c>
      <c r="I98" s="107" t="s">
        <v>69</v>
      </c>
      <c r="J98" s="110">
        <v>45379</v>
      </c>
    </row>
    <row r="99" spans="1:10" ht="14.4">
      <c r="A99" s="107" t="s">
        <v>53</v>
      </c>
      <c r="B99" s="107" t="s">
        <v>168</v>
      </c>
      <c r="C99" s="107" t="s">
        <v>79</v>
      </c>
      <c r="D99" s="107" t="s">
        <v>92</v>
      </c>
      <c r="E99" s="107" t="s">
        <v>63</v>
      </c>
      <c r="F99" s="108">
        <v>679897</v>
      </c>
      <c r="G99" s="109">
        <v>200000</v>
      </c>
      <c r="H99" s="107" t="s">
        <v>57</v>
      </c>
      <c r="I99" s="107" t="s">
        <v>69</v>
      </c>
      <c r="J99" s="110">
        <v>45373</v>
      </c>
    </row>
    <row r="100" spans="1:10" ht="14.4">
      <c r="A100" s="107" t="s">
        <v>53</v>
      </c>
      <c r="B100" s="107" t="s">
        <v>168</v>
      </c>
      <c r="C100" s="107" t="s">
        <v>55</v>
      </c>
      <c r="D100" s="107" t="s">
        <v>56</v>
      </c>
      <c r="E100" s="107" t="s">
        <v>54</v>
      </c>
      <c r="F100" s="108">
        <v>679143</v>
      </c>
      <c r="G100" s="109">
        <v>365000</v>
      </c>
      <c r="H100" s="107" t="s">
        <v>57</v>
      </c>
      <c r="I100" s="107" t="s">
        <v>69</v>
      </c>
      <c r="J100" s="110">
        <v>45352</v>
      </c>
    </row>
    <row r="101" spans="1:10" ht="14.4">
      <c r="A101" s="107" t="s">
        <v>53</v>
      </c>
      <c r="B101" s="107" t="s">
        <v>168</v>
      </c>
      <c r="C101" s="107" t="s">
        <v>55</v>
      </c>
      <c r="D101" s="107" t="s">
        <v>56</v>
      </c>
      <c r="E101" s="107" t="s">
        <v>63</v>
      </c>
      <c r="F101" s="108">
        <v>679763</v>
      </c>
      <c r="G101" s="109">
        <v>330000</v>
      </c>
      <c r="H101" s="107" t="s">
        <v>57</v>
      </c>
      <c r="I101" s="107" t="s">
        <v>69</v>
      </c>
      <c r="J101" s="110">
        <v>45371</v>
      </c>
    </row>
    <row r="102" spans="1:10" ht="14.4">
      <c r="A102" s="107" t="s">
        <v>53</v>
      </c>
      <c r="B102" s="107" t="s">
        <v>168</v>
      </c>
      <c r="C102" s="107" t="s">
        <v>64</v>
      </c>
      <c r="D102" s="107" t="s">
        <v>108</v>
      </c>
      <c r="E102" s="107" t="s">
        <v>63</v>
      </c>
      <c r="F102" s="108">
        <v>679777</v>
      </c>
      <c r="G102" s="109">
        <v>400000</v>
      </c>
      <c r="H102" s="107" t="s">
        <v>57</v>
      </c>
      <c r="I102" s="107" t="s">
        <v>69</v>
      </c>
      <c r="J102" s="110">
        <v>45371</v>
      </c>
    </row>
    <row r="103" spans="1:10" ht="14.4">
      <c r="A103" s="107" t="s">
        <v>53</v>
      </c>
      <c r="B103" s="107" t="s">
        <v>168</v>
      </c>
      <c r="C103" s="107" t="s">
        <v>78</v>
      </c>
      <c r="D103" s="107" t="s">
        <v>85</v>
      </c>
      <c r="E103" s="107" t="s">
        <v>63</v>
      </c>
      <c r="F103" s="108">
        <v>679742</v>
      </c>
      <c r="G103" s="109">
        <v>238500</v>
      </c>
      <c r="H103" s="107" t="s">
        <v>57</v>
      </c>
      <c r="I103" s="107" t="s">
        <v>69</v>
      </c>
      <c r="J103" s="110">
        <v>45371</v>
      </c>
    </row>
    <row r="104" spans="1:10" ht="14.4">
      <c r="A104" s="107" t="s">
        <v>53</v>
      </c>
      <c r="B104" s="107" t="s">
        <v>168</v>
      </c>
      <c r="C104" s="107" t="s">
        <v>64</v>
      </c>
      <c r="D104" s="107" t="s">
        <v>108</v>
      </c>
      <c r="E104" s="107" t="s">
        <v>63</v>
      </c>
      <c r="F104" s="108">
        <v>679770</v>
      </c>
      <c r="G104" s="109">
        <v>275000</v>
      </c>
      <c r="H104" s="107" t="s">
        <v>57</v>
      </c>
      <c r="I104" s="107" t="s">
        <v>69</v>
      </c>
      <c r="J104" s="110">
        <v>45371</v>
      </c>
    </row>
    <row r="105" spans="1:10" ht="14.4">
      <c r="A105" s="107" t="s">
        <v>53</v>
      </c>
      <c r="B105" s="107" t="s">
        <v>168</v>
      </c>
      <c r="C105" s="107" t="s">
        <v>55</v>
      </c>
      <c r="D105" s="107" t="s">
        <v>56</v>
      </c>
      <c r="E105" s="107" t="s">
        <v>59</v>
      </c>
      <c r="F105" s="108">
        <v>679769</v>
      </c>
      <c r="G105" s="109">
        <v>42500</v>
      </c>
      <c r="H105" s="107" t="s">
        <v>57</v>
      </c>
      <c r="I105" s="107" t="s">
        <v>69</v>
      </c>
      <c r="J105" s="110">
        <v>45371</v>
      </c>
    </row>
    <row r="106" spans="1:10" ht="14.4">
      <c r="A106" s="107" t="s">
        <v>53</v>
      </c>
      <c r="B106" s="107" t="s">
        <v>168</v>
      </c>
      <c r="C106" s="107" t="s">
        <v>55</v>
      </c>
      <c r="D106" s="107" t="s">
        <v>72</v>
      </c>
      <c r="E106" s="107" t="s">
        <v>63</v>
      </c>
      <c r="F106" s="108">
        <v>679242</v>
      </c>
      <c r="G106" s="109">
        <v>488000</v>
      </c>
      <c r="H106" s="107" t="s">
        <v>57</v>
      </c>
      <c r="I106" s="107" t="s">
        <v>69</v>
      </c>
      <c r="J106" s="110">
        <v>45356</v>
      </c>
    </row>
    <row r="107" spans="1:10" ht="14.4">
      <c r="A107" s="107" t="s">
        <v>53</v>
      </c>
      <c r="B107" s="107" t="s">
        <v>168</v>
      </c>
      <c r="C107" s="107" t="s">
        <v>76</v>
      </c>
      <c r="D107" s="107" t="s">
        <v>77</v>
      </c>
      <c r="E107" s="107" t="s">
        <v>63</v>
      </c>
      <c r="F107" s="108">
        <v>679259</v>
      </c>
      <c r="G107" s="109">
        <v>498000</v>
      </c>
      <c r="H107" s="107" t="s">
        <v>57</v>
      </c>
      <c r="I107" s="107" t="s">
        <v>69</v>
      </c>
      <c r="J107" s="110">
        <v>45357</v>
      </c>
    </row>
    <row r="108" spans="1:10" ht="14.4">
      <c r="A108" s="107" t="s">
        <v>53</v>
      </c>
      <c r="B108" s="107" t="s">
        <v>168</v>
      </c>
      <c r="C108" s="107" t="s">
        <v>55</v>
      </c>
      <c r="D108" s="107" t="s">
        <v>56</v>
      </c>
      <c r="E108" s="107" t="s">
        <v>63</v>
      </c>
      <c r="F108" s="108">
        <v>679169</v>
      </c>
      <c r="G108" s="109">
        <v>320000</v>
      </c>
      <c r="H108" s="107" t="s">
        <v>57</v>
      </c>
      <c r="I108" s="107" t="s">
        <v>69</v>
      </c>
      <c r="J108" s="110">
        <v>45352</v>
      </c>
    </row>
    <row r="109" spans="1:10" ht="14.4">
      <c r="A109" s="107" t="s">
        <v>53</v>
      </c>
      <c r="B109" s="107" t="s">
        <v>168</v>
      </c>
      <c r="C109" s="107" t="s">
        <v>64</v>
      </c>
      <c r="D109" s="107" t="s">
        <v>108</v>
      </c>
      <c r="E109" s="107" t="s">
        <v>63</v>
      </c>
      <c r="F109" s="108">
        <v>679743</v>
      </c>
      <c r="G109" s="109">
        <v>355000</v>
      </c>
      <c r="H109" s="107" t="s">
        <v>57</v>
      </c>
      <c r="I109" s="107" t="s">
        <v>69</v>
      </c>
      <c r="J109" s="110">
        <v>45371</v>
      </c>
    </row>
    <row r="110" spans="1:10" ht="14.4">
      <c r="A110" s="107" t="s">
        <v>53</v>
      </c>
      <c r="B110" s="107" t="s">
        <v>168</v>
      </c>
      <c r="C110" s="107" t="s">
        <v>55</v>
      </c>
      <c r="D110" s="107" t="s">
        <v>56</v>
      </c>
      <c r="E110" s="107" t="s">
        <v>63</v>
      </c>
      <c r="F110" s="108">
        <v>679211</v>
      </c>
      <c r="G110" s="109">
        <v>300000</v>
      </c>
      <c r="H110" s="107" t="s">
        <v>57</v>
      </c>
      <c r="I110" s="107" t="s">
        <v>69</v>
      </c>
      <c r="J110" s="110">
        <v>45355</v>
      </c>
    </row>
    <row r="111" spans="1:10" ht="14.4">
      <c r="A111" s="107" t="s">
        <v>53</v>
      </c>
      <c r="B111" s="107" t="s">
        <v>168</v>
      </c>
      <c r="C111" s="107" t="s">
        <v>70</v>
      </c>
      <c r="D111" s="107" t="s">
        <v>71</v>
      </c>
      <c r="E111" s="107" t="s">
        <v>63</v>
      </c>
      <c r="F111" s="108">
        <v>679204</v>
      </c>
      <c r="G111" s="109">
        <v>335000</v>
      </c>
      <c r="H111" s="107" t="s">
        <v>57</v>
      </c>
      <c r="I111" s="107" t="s">
        <v>69</v>
      </c>
      <c r="J111" s="110">
        <v>45355</v>
      </c>
    </row>
    <row r="112" spans="1:10" ht="14.4">
      <c r="A112" s="107" t="s">
        <v>53</v>
      </c>
      <c r="B112" s="107" t="s">
        <v>168</v>
      </c>
      <c r="C112" s="107" t="s">
        <v>55</v>
      </c>
      <c r="D112" s="107" t="s">
        <v>93</v>
      </c>
      <c r="E112" s="107" t="s">
        <v>63</v>
      </c>
      <c r="F112" s="108">
        <v>679387</v>
      </c>
      <c r="G112" s="109">
        <v>485000</v>
      </c>
      <c r="H112" s="107" t="s">
        <v>57</v>
      </c>
      <c r="I112" s="107" t="s">
        <v>69</v>
      </c>
      <c r="J112" s="110">
        <v>45359</v>
      </c>
    </row>
    <row r="113" spans="1:10" ht="14.4">
      <c r="A113" s="107" t="s">
        <v>53</v>
      </c>
      <c r="B113" s="107" t="s">
        <v>168</v>
      </c>
      <c r="C113" s="107" t="s">
        <v>79</v>
      </c>
      <c r="D113" s="107" t="s">
        <v>88</v>
      </c>
      <c r="E113" s="107" t="s">
        <v>63</v>
      </c>
      <c r="F113" s="108">
        <v>679747</v>
      </c>
      <c r="G113" s="109">
        <v>385000</v>
      </c>
      <c r="H113" s="107" t="s">
        <v>57</v>
      </c>
      <c r="I113" s="107" t="s">
        <v>69</v>
      </c>
      <c r="J113" s="110">
        <v>45371</v>
      </c>
    </row>
    <row r="114" spans="1:10" ht="14.4">
      <c r="A114" s="107" t="s">
        <v>62</v>
      </c>
      <c r="B114" s="107" t="s">
        <v>169</v>
      </c>
      <c r="C114" s="107" t="s">
        <v>79</v>
      </c>
      <c r="D114" s="107" t="s">
        <v>105</v>
      </c>
      <c r="E114" s="107" t="s">
        <v>63</v>
      </c>
      <c r="F114" s="108">
        <v>680166</v>
      </c>
      <c r="G114" s="109">
        <v>389900</v>
      </c>
      <c r="H114" s="107" t="s">
        <v>69</v>
      </c>
      <c r="I114" s="107" t="s">
        <v>69</v>
      </c>
      <c r="J114" s="110">
        <v>45380</v>
      </c>
    </row>
    <row r="115" spans="1:10" ht="14.4">
      <c r="A115" s="107" t="s">
        <v>62</v>
      </c>
      <c r="B115" s="107" t="s">
        <v>169</v>
      </c>
      <c r="C115" s="107" t="s">
        <v>79</v>
      </c>
      <c r="D115" s="107" t="s">
        <v>105</v>
      </c>
      <c r="E115" s="107" t="s">
        <v>63</v>
      </c>
      <c r="F115" s="108">
        <v>680106</v>
      </c>
      <c r="G115" s="109">
        <v>409900</v>
      </c>
      <c r="H115" s="107" t="s">
        <v>69</v>
      </c>
      <c r="I115" s="107" t="s">
        <v>69</v>
      </c>
      <c r="J115" s="110">
        <v>45380</v>
      </c>
    </row>
    <row r="116" spans="1:10" ht="14.4">
      <c r="A116" s="107" t="s">
        <v>62</v>
      </c>
      <c r="B116" s="107" t="s">
        <v>169</v>
      </c>
      <c r="C116" s="107" t="s">
        <v>76</v>
      </c>
      <c r="D116" s="107" t="s">
        <v>99</v>
      </c>
      <c r="E116" s="107" t="s">
        <v>63</v>
      </c>
      <c r="F116" s="108">
        <v>679419</v>
      </c>
      <c r="G116" s="109">
        <v>315000</v>
      </c>
      <c r="H116" s="107" t="s">
        <v>57</v>
      </c>
      <c r="I116" s="107" t="s">
        <v>69</v>
      </c>
      <c r="J116" s="110">
        <v>45362</v>
      </c>
    </row>
    <row r="117" spans="1:10" ht="14.4">
      <c r="A117" s="107" t="s">
        <v>62</v>
      </c>
      <c r="B117" s="107" t="s">
        <v>169</v>
      </c>
      <c r="C117" s="107" t="s">
        <v>64</v>
      </c>
      <c r="D117" s="107" t="s">
        <v>65</v>
      </c>
      <c r="E117" s="107" t="s">
        <v>63</v>
      </c>
      <c r="F117" s="108">
        <v>679153</v>
      </c>
      <c r="G117" s="109">
        <v>565000</v>
      </c>
      <c r="H117" s="107" t="s">
        <v>57</v>
      </c>
      <c r="I117" s="107" t="s">
        <v>69</v>
      </c>
      <c r="J117" s="110">
        <v>45352</v>
      </c>
    </row>
    <row r="118" spans="1:10" ht="14.4">
      <c r="A118" s="107" t="s">
        <v>62</v>
      </c>
      <c r="B118" s="107" t="s">
        <v>169</v>
      </c>
      <c r="C118" s="107" t="s">
        <v>79</v>
      </c>
      <c r="D118" s="107" t="s">
        <v>105</v>
      </c>
      <c r="E118" s="107" t="s">
        <v>59</v>
      </c>
      <c r="F118" s="108">
        <v>680020</v>
      </c>
      <c r="G118" s="109">
        <v>85000</v>
      </c>
      <c r="H118" s="107" t="s">
        <v>57</v>
      </c>
      <c r="I118" s="107" t="s">
        <v>69</v>
      </c>
      <c r="J118" s="110">
        <v>45378</v>
      </c>
    </row>
    <row r="119" spans="1:10" ht="14.4">
      <c r="A119" s="107" t="s">
        <v>62</v>
      </c>
      <c r="B119" s="107" t="s">
        <v>169</v>
      </c>
      <c r="C119" s="107" t="s">
        <v>64</v>
      </c>
      <c r="D119" s="107" t="s">
        <v>65</v>
      </c>
      <c r="E119" s="107" t="s">
        <v>63</v>
      </c>
      <c r="F119" s="108">
        <v>679378</v>
      </c>
      <c r="G119" s="109">
        <v>365000</v>
      </c>
      <c r="H119" s="107" t="s">
        <v>57</v>
      </c>
      <c r="I119" s="107" t="s">
        <v>69</v>
      </c>
      <c r="J119" s="110">
        <v>45359</v>
      </c>
    </row>
    <row r="120" spans="1:10" ht="14.4">
      <c r="A120" s="107" t="s">
        <v>62</v>
      </c>
      <c r="B120" s="107" t="s">
        <v>169</v>
      </c>
      <c r="C120" s="107" t="s">
        <v>79</v>
      </c>
      <c r="D120" s="107" t="s">
        <v>105</v>
      </c>
      <c r="E120" s="107" t="s">
        <v>63</v>
      </c>
      <c r="F120" s="108">
        <v>679959</v>
      </c>
      <c r="G120" s="109">
        <v>376300</v>
      </c>
      <c r="H120" s="107" t="s">
        <v>57</v>
      </c>
      <c r="I120" s="107" t="s">
        <v>69</v>
      </c>
      <c r="J120" s="110">
        <v>45376</v>
      </c>
    </row>
    <row r="121" spans="1:10" ht="14.4">
      <c r="A121" s="107" t="s">
        <v>62</v>
      </c>
      <c r="B121" s="107" t="s">
        <v>169</v>
      </c>
      <c r="C121" s="107" t="s">
        <v>79</v>
      </c>
      <c r="D121" s="107" t="s">
        <v>80</v>
      </c>
      <c r="E121" s="107" t="s">
        <v>63</v>
      </c>
      <c r="F121" s="108">
        <v>679285</v>
      </c>
      <c r="G121" s="109">
        <v>380000</v>
      </c>
      <c r="H121" s="107" t="s">
        <v>57</v>
      </c>
      <c r="I121" s="107" t="s">
        <v>69</v>
      </c>
      <c r="J121" s="110">
        <v>45357</v>
      </c>
    </row>
    <row r="122" spans="1:10" ht="14.4">
      <c r="A122" s="107" t="s">
        <v>62</v>
      </c>
      <c r="B122" s="107" t="s">
        <v>169</v>
      </c>
      <c r="C122" s="107" t="s">
        <v>79</v>
      </c>
      <c r="D122" s="107" t="s">
        <v>105</v>
      </c>
      <c r="E122" s="107" t="s">
        <v>59</v>
      </c>
      <c r="F122" s="108">
        <v>680127</v>
      </c>
      <c r="G122" s="109">
        <v>32500</v>
      </c>
      <c r="H122" s="107" t="s">
        <v>57</v>
      </c>
      <c r="I122" s="107" t="s">
        <v>69</v>
      </c>
      <c r="J122" s="110">
        <v>45380</v>
      </c>
    </row>
    <row r="123" spans="1:10" ht="14.4">
      <c r="A123" s="107" t="s">
        <v>62</v>
      </c>
      <c r="B123" s="107" t="s">
        <v>169</v>
      </c>
      <c r="C123" s="107" t="s">
        <v>76</v>
      </c>
      <c r="D123" s="107" t="s">
        <v>99</v>
      </c>
      <c r="E123" s="107" t="s">
        <v>63</v>
      </c>
      <c r="F123" s="108">
        <v>679745</v>
      </c>
      <c r="G123" s="109">
        <v>334000</v>
      </c>
      <c r="H123" s="107" t="s">
        <v>57</v>
      </c>
      <c r="I123" s="107" t="s">
        <v>69</v>
      </c>
      <c r="J123" s="110">
        <v>45371</v>
      </c>
    </row>
    <row r="124" spans="1:10" ht="14.4">
      <c r="A124" s="107" t="s">
        <v>62</v>
      </c>
      <c r="B124" s="107" t="s">
        <v>169</v>
      </c>
      <c r="C124" s="107" t="s">
        <v>70</v>
      </c>
      <c r="D124" s="107" t="s">
        <v>96</v>
      </c>
      <c r="E124" s="107" t="s">
        <v>63</v>
      </c>
      <c r="F124" s="108">
        <v>679406</v>
      </c>
      <c r="G124" s="109">
        <v>175000</v>
      </c>
      <c r="H124" s="107" t="s">
        <v>57</v>
      </c>
      <c r="I124" s="107" t="s">
        <v>69</v>
      </c>
      <c r="J124" s="110">
        <v>45362</v>
      </c>
    </row>
    <row r="125" spans="1:10" ht="14.4">
      <c r="A125" s="107" t="s">
        <v>62</v>
      </c>
      <c r="B125" s="107" t="s">
        <v>169</v>
      </c>
      <c r="C125" s="107" t="s">
        <v>64</v>
      </c>
      <c r="D125" s="107" t="s">
        <v>65</v>
      </c>
      <c r="E125" s="107" t="s">
        <v>59</v>
      </c>
      <c r="F125" s="108">
        <v>679765</v>
      </c>
      <c r="G125" s="109">
        <v>35000</v>
      </c>
      <c r="H125" s="107" t="s">
        <v>57</v>
      </c>
      <c r="I125" s="107" t="s">
        <v>69</v>
      </c>
      <c r="J125" s="110">
        <v>45371</v>
      </c>
    </row>
    <row r="126" spans="1:10" ht="14.4">
      <c r="A126" s="107" t="s">
        <v>62</v>
      </c>
      <c r="B126" s="107" t="s">
        <v>169</v>
      </c>
      <c r="C126" s="107" t="s">
        <v>64</v>
      </c>
      <c r="D126" s="107" t="s">
        <v>65</v>
      </c>
      <c r="E126" s="107" t="s">
        <v>63</v>
      </c>
      <c r="F126" s="108">
        <v>679766</v>
      </c>
      <c r="G126" s="109">
        <v>345000</v>
      </c>
      <c r="H126" s="107" t="s">
        <v>57</v>
      </c>
      <c r="I126" s="107" t="s">
        <v>69</v>
      </c>
      <c r="J126" s="110">
        <v>45371</v>
      </c>
    </row>
    <row r="127" spans="1:10" ht="14.4">
      <c r="A127" s="107" t="s">
        <v>62</v>
      </c>
      <c r="B127" s="107" t="s">
        <v>169</v>
      </c>
      <c r="C127" s="107" t="s">
        <v>64</v>
      </c>
      <c r="D127" s="107" t="s">
        <v>65</v>
      </c>
      <c r="E127" s="107" t="s">
        <v>63</v>
      </c>
      <c r="F127" s="108">
        <v>679614</v>
      </c>
      <c r="G127" s="109">
        <v>438000</v>
      </c>
      <c r="H127" s="107" t="s">
        <v>57</v>
      </c>
      <c r="I127" s="107" t="s">
        <v>69</v>
      </c>
      <c r="J127" s="110">
        <v>45366</v>
      </c>
    </row>
    <row r="128" spans="1:10" ht="14.4">
      <c r="A128" s="107" t="s">
        <v>62</v>
      </c>
      <c r="B128" s="107" t="s">
        <v>169</v>
      </c>
      <c r="C128" s="107" t="s">
        <v>79</v>
      </c>
      <c r="D128" s="107" t="s">
        <v>80</v>
      </c>
      <c r="E128" s="107" t="s">
        <v>63</v>
      </c>
      <c r="F128" s="108">
        <v>679358</v>
      </c>
      <c r="G128" s="109">
        <v>404500</v>
      </c>
      <c r="H128" s="107" t="s">
        <v>69</v>
      </c>
      <c r="I128" s="107" t="s">
        <v>69</v>
      </c>
      <c r="J128" s="110">
        <v>45359</v>
      </c>
    </row>
    <row r="129" spans="1:10" ht="14.4">
      <c r="A129" s="107" t="s">
        <v>62</v>
      </c>
      <c r="B129" s="107" t="s">
        <v>169</v>
      </c>
      <c r="C129" s="107" t="s">
        <v>118</v>
      </c>
      <c r="D129" s="107" t="s">
        <v>119</v>
      </c>
      <c r="E129" s="107" t="s">
        <v>63</v>
      </c>
      <c r="F129" s="108">
        <v>679991</v>
      </c>
      <c r="G129" s="109">
        <v>450000</v>
      </c>
      <c r="H129" s="107" t="s">
        <v>57</v>
      </c>
      <c r="I129" s="107" t="s">
        <v>69</v>
      </c>
      <c r="J129" s="110">
        <v>45377</v>
      </c>
    </row>
    <row r="130" spans="1:10" ht="14.4">
      <c r="A130" s="107" t="s">
        <v>62</v>
      </c>
      <c r="B130" s="107" t="s">
        <v>169</v>
      </c>
      <c r="C130" s="107" t="s">
        <v>79</v>
      </c>
      <c r="D130" s="107" t="s">
        <v>105</v>
      </c>
      <c r="E130" s="107" t="s">
        <v>63</v>
      </c>
      <c r="F130" s="108">
        <v>679594</v>
      </c>
      <c r="G130" s="109">
        <v>372000</v>
      </c>
      <c r="H130" s="107" t="s">
        <v>69</v>
      </c>
      <c r="I130" s="107" t="s">
        <v>69</v>
      </c>
      <c r="J130" s="110">
        <v>45366</v>
      </c>
    </row>
    <row r="131" spans="1:10" ht="14.4">
      <c r="A131" s="107" t="s">
        <v>62</v>
      </c>
      <c r="B131" s="107" t="s">
        <v>169</v>
      </c>
      <c r="C131" s="107" t="s">
        <v>79</v>
      </c>
      <c r="D131" s="107" t="s">
        <v>105</v>
      </c>
      <c r="E131" s="107" t="s">
        <v>63</v>
      </c>
      <c r="F131" s="108">
        <v>680152</v>
      </c>
      <c r="G131" s="109">
        <v>68000</v>
      </c>
      <c r="H131" s="107" t="s">
        <v>57</v>
      </c>
      <c r="I131" s="107" t="s">
        <v>69</v>
      </c>
      <c r="J131" s="110">
        <v>45380</v>
      </c>
    </row>
    <row r="132" spans="1:10" ht="14.4">
      <c r="A132" s="107" t="s">
        <v>62</v>
      </c>
      <c r="B132" s="107" t="s">
        <v>169</v>
      </c>
      <c r="C132" s="107" t="s">
        <v>79</v>
      </c>
      <c r="D132" s="107" t="s">
        <v>80</v>
      </c>
      <c r="E132" s="107" t="s">
        <v>63</v>
      </c>
      <c r="F132" s="108">
        <v>679911</v>
      </c>
      <c r="G132" s="109">
        <v>410900</v>
      </c>
      <c r="H132" s="107" t="s">
        <v>69</v>
      </c>
      <c r="I132" s="107" t="s">
        <v>69</v>
      </c>
      <c r="J132" s="110">
        <v>45373</v>
      </c>
    </row>
    <row r="133" spans="1:10" ht="14.4">
      <c r="A133" s="107" t="s">
        <v>62</v>
      </c>
      <c r="B133" s="107" t="s">
        <v>169</v>
      </c>
      <c r="C133" s="107" t="s">
        <v>79</v>
      </c>
      <c r="D133" s="107" t="s">
        <v>80</v>
      </c>
      <c r="E133" s="107" t="s">
        <v>59</v>
      </c>
      <c r="F133" s="108">
        <v>679925</v>
      </c>
      <c r="G133" s="109">
        <v>70000</v>
      </c>
      <c r="H133" s="107" t="s">
        <v>57</v>
      </c>
      <c r="I133" s="107" t="s">
        <v>69</v>
      </c>
      <c r="J133" s="110">
        <v>45373</v>
      </c>
    </row>
    <row r="134" spans="1:10" ht="14.4">
      <c r="A134" s="107" t="s">
        <v>62</v>
      </c>
      <c r="B134" s="107" t="s">
        <v>169</v>
      </c>
      <c r="C134" s="107" t="s">
        <v>79</v>
      </c>
      <c r="D134" s="107" t="s">
        <v>105</v>
      </c>
      <c r="E134" s="107" t="s">
        <v>63</v>
      </c>
      <c r="F134" s="108">
        <v>679549</v>
      </c>
      <c r="G134" s="109">
        <v>510000</v>
      </c>
      <c r="H134" s="107" t="s">
        <v>57</v>
      </c>
      <c r="I134" s="107" t="s">
        <v>69</v>
      </c>
      <c r="J134" s="110">
        <v>45365</v>
      </c>
    </row>
    <row r="135" spans="1:10" ht="14.4">
      <c r="A135" s="107" t="s">
        <v>62</v>
      </c>
      <c r="B135" s="107" t="s">
        <v>169</v>
      </c>
      <c r="C135" s="107" t="s">
        <v>64</v>
      </c>
      <c r="D135" s="107" t="s">
        <v>65</v>
      </c>
      <c r="E135" s="107" t="s">
        <v>59</v>
      </c>
      <c r="F135" s="108">
        <v>679989</v>
      </c>
      <c r="G135" s="109">
        <v>25000</v>
      </c>
      <c r="H135" s="107" t="s">
        <v>57</v>
      </c>
      <c r="I135" s="107" t="s">
        <v>69</v>
      </c>
      <c r="J135" s="110">
        <v>45377</v>
      </c>
    </row>
    <row r="136" spans="1:10" ht="14.4">
      <c r="A136" s="107" t="s">
        <v>62</v>
      </c>
      <c r="B136" s="107" t="s">
        <v>169</v>
      </c>
      <c r="C136" s="107" t="s">
        <v>55</v>
      </c>
      <c r="D136" s="107" t="s">
        <v>106</v>
      </c>
      <c r="E136" s="107" t="s">
        <v>59</v>
      </c>
      <c r="F136" s="108">
        <v>679495</v>
      </c>
      <c r="G136" s="109">
        <v>35900</v>
      </c>
      <c r="H136" s="107" t="s">
        <v>57</v>
      </c>
      <c r="I136" s="107" t="s">
        <v>69</v>
      </c>
      <c r="J136" s="110">
        <v>45364</v>
      </c>
    </row>
    <row r="137" spans="1:10" ht="14.4">
      <c r="A137" s="107" t="s">
        <v>62</v>
      </c>
      <c r="B137" s="107" t="s">
        <v>169</v>
      </c>
      <c r="C137" s="107" t="s">
        <v>79</v>
      </c>
      <c r="D137" s="107" t="s">
        <v>80</v>
      </c>
      <c r="E137" s="107" t="s">
        <v>63</v>
      </c>
      <c r="F137" s="108">
        <v>679494</v>
      </c>
      <c r="G137" s="109">
        <v>700000</v>
      </c>
      <c r="H137" s="107" t="s">
        <v>57</v>
      </c>
      <c r="I137" s="107" t="s">
        <v>69</v>
      </c>
      <c r="J137" s="110">
        <v>45364</v>
      </c>
    </row>
    <row r="138" spans="1:10" ht="14.4">
      <c r="A138" s="107" t="s">
        <v>62</v>
      </c>
      <c r="B138" s="107" t="s">
        <v>169</v>
      </c>
      <c r="C138" s="107" t="s">
        <v>79</v>
      </c>
      <c r="D138" s="107" t="s">
        <v>105</v>
      </c>
      <c r="E138" s="107" t="s">
        <v>63</v>
      </c>
      <c r="F138" s="108">
        <v>679477</v>
      </c>
      <c r="G138" s="109">
        <v>397900</v>
      </c>
      <c r="H138" s="107" t="s">
        <v>69</v>
      </c>
      <c r="I138" s="107" t="s">
        <v>69</v>
      </c>
      <c r="J138" s="110">
        <v>45363</v>
      </c>
    </row>
    <row r="139" spans="1:10" ht="14.4">
      <c r="A139" s="107" t="s">
        <v>62</v>
      </c>
      <c r="B139" s="107" t="s">
        <v>169</v>
      </c>
      <c r="C139" s="107" t="s">
        <v>64</v>
      </c>
      <c r="D139" s="107" t="s">
        <v>65</v>
      </c>
      <c r="E139" s="107" t="s">
        <v>63</v>
      </c>
      <c r="F139" s="108">
        <v>679381</v>
      </c>
      <c r="G139" s="109">
        <v>566400</v>
      </c>
      <c r="H139" s="107" t="s">
        <v>57</v>
      </c>
      <c r="I139" s="107" t="s">
        <v>69</v>
      </c>
      <c r="J139" s="110">
        <v>45359</v>
      </c>
    </row>
    <row r="140" spans="1:10" ht="14.4">
      <c r="A140" s="107" t="s">
        <v>73</v>
      </c>
      <c r="B140" s="107" t="s">
        <v>170</v>
      </c>
      <c r="C140" s="107" t="s">
        <v>74</v>
      </c>
      <c r="D140" s="107" t="s">
        <v>75</v>
      </c>
      <c r="E140" s="107" t="s">
        <v>63</v>
      </c>
      <c r="F140" s="108">
        <v>679248</v>
      </c>
      <c r="G140" s="109">
        <v>344000</v>
      </c>
      <c r="H140" s="107" t="s">
        <v>57</v>
      </c>
      <c r="I140" s="107" t="s">
        <v>69</v>
      </c>
      <c r="J140" s="110">
        <v>45356</v>
      </c>
    </row>
    <row r="141" spans="1:10" ht="14.4">
      <c r="A141" s="107" t="s">
        <v>115</v>
      </c>
      <c r="B141" s="107" t="s">
        <v>171</v>
      </c>
      <c r="C141" s="107" t="s">
        <v>76</v>
      </c>
      <c r="D141" s="107" t="s">
        <v>116</v>
      </c>
      <c r="E141" s="107" t="s">
        <v>63</v>
      </c>
      <c r="F141" s="108">
        <v>679917</v>
      </c>
      <c r="G141" s="109">
        <v>400000</v>
      </c>
      <c r="H141" s="107" t="s">
        <v>57</v>
      </c>
      <c r="I141" s="107" t="s">
        <v>69</v>
      </c>
      <c r="J141" s="110">
        <v>45373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6" t="s">
        <v>0</v>
      </c>
      <c r="B1" s="86" t="s">
        <v>35</v>
      </c>
      <c r="C1" s="86" t="s">
        <v>1</v>
      </c>
      <c r="D1" s="86" t="s">
        <v>34</v>
      </c>
      <c r="E1" s="86" t="s">
        <v>32</v>
      </c>
      <c r="F1" s="86" t="s">
        <v>36</v>
      </c>
      <c r="G1" s="86" t="s">
        <v>33</v>
      </c>
      <c r="H1" s="86" t="s">
        <v>39</v>
      </c>
      <c r="L1">
        <v>20</v>
      </c>
    </row>
    <row r="2" spans="1:12" ht="28.8">
      <c r="A2" s="111" t="s">
        <v>89</v>
      </c>
      <c r="B2" s="111" t="s">
        <v>163</v>
      </c>
      <c r="C2" s="111" t="s">
        <v>132</v>
      </c>
      <c r="D2" s="111" t="s">
        <v>153</v>
      </c>
      <c r="E2" s="112">
        <v>679984</v>
      </c>
      <c r="F2" s="113">
        <v>250000</v>
      </c>
      <c r="G2" s="114">
        <v>45377</v>
      </c>
      <c r="H2" s="111" t="s">
        <v>154</v>
      </c>
    </row>
    <row r="3" spans="1:12" ht="14.4">
      <c r="A3" s="111" t="s">
        <v>89</v>
      </c>
      <c r="B3" s="111" t="s">
        <v>163</v>
      </c>
      <c r="C3" s="111" t="s">
        <v>132</v>
      </c>
      <c r="D3" s="111" t="s">
        <v>158</v>
      </c>
      <c r="E3" s="112">
        <v>680135</v>
      </c>
      <c r="F3" s="113">
        <v>390000</v>
      </c>
      <c r="G3" s="114">
        <v>45380</v>
      </c>
      <c r="H3" s="111" t="s">
        <v>159</v>
      </c>
    </row>
    <row r="4" spans="1:12" ht="14.4">
      <c r="A4" s="111" t="s">
        <v>89</v>
      </c>
      <c r="B4" s="111" t="s">
        <v>163</v>
      </c>
      <c r="C4" s="111" t="s">
        <v>132</v>
      </c>
      <c r="D4" s="111" t="s">
        <v>131</v>
      </c>
      <c r="E4" s="112">
        <v>679278</v>
      </c>
      <c r="F4" s="113">
        <v>48264.5</v>
      </c>
      <c r="G4" s="114">
        <v>45357</v>
      </c>
      <c r="H4" s="111" t="s">
        <v>133</v>
      </c>
    </row>
    <row r="5" spans="1:12" ht="28.8">
      <c r="A5" s="111" t="s">
        <v>66</v>
      </c>
      <c r="B5" s="111" t="s">
        <v>165</v>
      </c>
      <c r="C5" s="111" t="s">
        <v>126</v>
      </c>
      <c r="D5" s="111" t="s">
        <v>140</v>
      </c>
      <c r="E5" s="112">
        <v>679524</v>
      </c>
      <c r="F5" s="113">
        <v>1000000</v>
      </c>
      <c r="G5" s="114">
        <v>45364</v>
      </c>
      <c r="H5" s="111" t="s">
        <v>141</v>
      </c>
    </row>
    <row r="6" spans="1:12" ht="14.4">
      <c r="A6" s="111" t="s">
        <v>66</v>
      </c>
      <c r="B6" s="111" t="s">
        <v>165</v>
      </c>
      <c r="C6" s="111" t="s">
        <v>156</v>
      </c>
      <c r="D6" s="111" t="s">
        <v>155</v>
      </c>
      <c r="E6" s="112">
        <v>680065</v>
      </c>
      <c r="F6" s="113">
        <v>892500</v>
      </c>
      <c r="G6" s="114">
        <v>45379</v>
      </c>
      <c r="H6" s="111" t="s">
        <v>157</v>
      </c>
    </row>
    <row r="7" spans="1:12" ht="14.4">
      <c r="A7" s="111" t="s">
        <v>66</v>
      </c>
      <c r="B7" s="111" t="s">
        <v>165</v>
      </c>
      <c r="C7" s="111" t="s">
        <v>156</v>
      </c>
      <c r="D7" s="111" t="s">
        <v>155</v>
      </c>
      <c r="E7" s="112">
        <v>680063</v>
      </c>
      <c r="F7" s="113">
        <v>2332500</v>
      </c>
      <c r="G7" s="114">
        <v>45379</v>
      </c>
      <c r="H7" s="111" t="s">
        <v>157</v>
      </c>
    </row>
    <row r="8" spans="1:12" ht="28.8">
      <c r="A8" s="111" t="s">
        <v>53</v>
      </c>
      <c r="B8" s="111" t="s">
        <v>168</v>
      </c>
      <c r="C8" s="111" t="s">
        <v>132</v>
      </c>
      <c r="D8" s="111" t="s">
        <v>134</v>
      </c>
      <c r="E8" s="112">
        <v>679312</v>
      </c>
      <c r="F8" s="113">
        <v>381000</v>
      </c>
      <c r="G8" s="114">
        <v>45358</v>
      </c>
      <c r="H8" s="111" t="s">
        <v>135</v>
      </c>
    </row>
    <row r="9" spans="1:12" ht="28.8">
      <c r="A9" s="111" t="s">
        <v>53</v>
      </c>
      <c r="B9" s="111" t="s">
        <v>168</v>
      </c>
      <c r="C9" s="111" t="s">
        <v>126</v>
      </c>
      <c r="D9" s="111" t="s">
        <v>125</v>
      </c>
      <c r="E9" s="112">
        <v>679141</v>
      </c>
      <c r="F9" s="113">
        <v>40000</v>
      </c>
      <c r="G9" s="114">
        <v>45352</v>
      </c>
      <c r="H9" s="111" t="s">
        <v>127</v>
      </c>
    </row>
    <row r="10" spans="1:12" ht="14.4">
      <c r="A10" s="111" t="s">
        <v>53</v>
      </c>
      <c r="B10" s="111" t="s">
        <v>168</v>
      </c>
      <c r="C10" s="111" t="s">
        <v>156</v>
      </c>
      <c r="D10" s="111" t="s">
        <v>160</v>
      </c>
      <c r="E10" s="112">
        <v>680170</v>
      </c>
      <c r="F10" s="113">
        <v>334373</v>
      </c>
      <c r="G10" s="114">
        <v>45380</v>
      </c>
      <c r="H10" s="111" t="s">
        <v>157</v>
      </c>
    </row>
    <row r="11" spans="1:12" ht="14.4">
      <c r="A11" s="111" t="s">
        <v>53</v>
      </c>
      <c r="B11" s="111" t="s">
        <v>168</v>
      </c>
      <c r="C11" s="111" t="s">
        <v>132</v>
      </c>
      <c r="D11" s="111" t="s">
        <v>136</v>
      </c>
      <c r="E11" s="112">
        <v>679408</v>
      </c>
      <c r="F11" s="113">
        <v>326000</v>
      </c>
      <c r="G11" s="114">
        <v>45362</v>
      </c>
      <c r="H11" s="111" t="s">
        <v>137</v>
      </c>
    </row>
    <row r="12" spans="1:12" ht="14.4">
      <c r="A12" s="111" t="s">
        <v>53</v>
      </c>
      <c r="B12" s="111" t="s">
        <v>168</v>
      </c>
      <c r="C12" s="111" t="s">
        <v>132</v>
      </c>
      <c r="D12" s="111" t="s">
        <v>138</v>
      </c>
      <c r="E12" s="112">
        <v>679456</v>
      </c>
      <c r="F12" s="113">
        <v>201700</v>
      </c>
      <c r="G12" s="114">
        <v>45363</v>
      </c>
      <c r="H12" s="111" t="s">
        <v>139</v>
      </c>
    </row>
    <row r="13" spans="1:12" ht="14.4">
      <c r="A13" s="111" t="s">
        <v>53</v>
      </c>
      <c r="B13" s="111" t="s">
        <v>168</v>
      </c>
      <c r="C13" s="111" t="s">
        <v>132</v>
      </c>
      <c r="D13" s="111" t="s">
        <v>147</v>
      </c>
      <c r="E13" s="112">
        <v>679603</v>
      </c>
      <c r="F13" s="113">
        <v>100000</v>
      </c>
      <c r="G13" s="114">
        <v>45366</v>
      </c>
      <c r="H13" s="111" t="s">
        <v>148</v>
      </c>
    </row>
    <row r="14" spans="1:12" ht="14.4">
      <c r="A14" s="111" t="s">
        <v>53</v>
      </c>
      <c r="B14" s="111" t="s">
        <v>168</v>
      </c>
      <c r="C14" s="111" t="s">
        <v>132</v>
      </c>
      <c r="D14" s="111" t="s">
        <v>142</v>
      </c>
      <c r="E14" s="112">
        <v>679541</v>
      </c>
      <c r="F14" s="113">
        <v>400000</v>
      </c>
      <c r="G14" s="114">
        <v>45365</v>
      </c>
      <c r="H14" s="111" t="s">
        <v>143</v>
      </c>
    </row>
    <row r="15" spans="1:12" ht="14.4">
      <c r="A15" s="111" t="s">
        <v>53</v>
      </c>
      <c r="B15" s="111" t="s">
        <v>168</v>
      </c>
      <c r="C15" s="111" t="s">
        <v>156</v>
      </c>
      <c r="D15" s="111" t="s">
        <v>107</v>
      </c>
      <c r="E15" s="112">
        <v>680169</v>
      </c>
      <c r="F15" s="113">
        <v>318080</v>
      </c>
      <c r="G15" s="114">
        <v>45380</v>
      </c>
      <c r="H15" s="111" t="s">
        <v>157</v>
      </c>
    </row>
    <row r="16" spans="1:12" ht="14.4">
      <c r="A16" s="111" t="s">
        <v>149</v>
      </c>
      <c r="B16" s="111" t="s">
        <v>172</v>
      </c>
      <c r="C16" s="111" t="s">
        <v>151</v>
      </c>
      <c r="D16" s="111" t="s">
        <v>150</v>
      </c>
      <c r="E16" s="112">
        <v>679909</v>
      </c>
      <c r="F16" s="113">
        <v>329670</v>
      </c>
      <c r="G16" s="114">
        <v>45373</v>
      </c>
      <c r="H16" s="111" t="s">
        <v>152</v>
      </c>
    </row>
    <row r="17" spans="1:8" ht="14.4">
      <c r="A17" s="111" t="s">
        <v>62</v>
      </c>
      <c r="B17" s="111" t="s">
        <v>169</v>
      </c>
      <c r="C17" s="111" t="s">
        <v>129</v>
      </c>
      <c r="D17" s="111" t="s">
        <v>128</v>
      </c>
      <c r="E17" s="112">
        <v>679276</v>
      </c>
      <c r="F17" s="113">
        <v>32000</v>
      </c>
      <c r="G17" s="114">
        <v>45357</v>
      </c>
      <c r="H17" s="111" t="s">
        <v>130</v>
      </c>
    </row>
    <row r="18" spans="1:8" ht="14.4">
      <c r="A18" s="111" t="s">
        <v>62</v>
      </c>
      <c r="B18" s="111" t="s">
        <v>169</v>
      </c>
      <c r="C18" s="111" t="s">
        <v>132</v>
      </c>
      <c r="D18" s="111" t="s">
        <v>145</v>
      </c>
      <c r="E18" s="112">
        <v>679583</v>
      </c>
      <c r="F18" s="113">
        <v>65000</v>
      </c>
      <c r="G18" s="114">
        <v>45366</v>
      </c>
      <c r="H18" s="111" t="s">
        <v>146</v>
      </c>
    </row>
    <row r="19" spans="1:8" ht="14.4">
      <c r="A19" s="111" t="s">
        <v>62</v>
      </c>
      <c r="B19" s="111" t="s">
        <v>169</v>
      </c>
      <c r="C19" s="111" t="s">
        <v>132</v>
      </c>
      <c r="D19" s="111" t="s">
        <v>144</v>
      </c>
      <c r="E19" s="112">
        <v>679581</v>
      </c>
      <c r="F19" s="113">
        <v>244200</v>
      </c>
      <c r="G19" s="114">
        <v>45366</v>
      </c>
      <c r="H19" s="111" t="s">
        <v>139</v>
      </c>
    </row>
    <row r="20" spans="1:8" ht="14.4">
      <c r="A20" s="111"/>
      <c r="B20" s="111"/>
      <c r="C20" s="111"/>
      <c r="D20" s="111"/>
      <c r="E20" s="112"/>
      <c r="F20" s="113"/>
      <c r="G20" s="114"/>
      <c r="H20" s="111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59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7" t="s">
        <v>0</v>
      </c>
      <c r="B1" s="88" t="s">
        <v>35</v>
      </c>
      <c r="C1" s="88" t="s">
        <v>36</v>
      </c>
      <c r="D1" s="88" t="s">
        <v>33</v>
      </c>
      <c r="E1" s="89" t="s">
        <v>41</v>
      </c>
      <c r="L1">
        <v>159</v>
      </c>
    </row>
    <row r="2" spans="1:12" ht="12.75" customHeight="1">
      <c r="A2" s="115" t="s">
        <v>102</v>
      </c>
      <c r="B2" s="115" t="s">
        <v>161</v>
      </c>
      <c r="C2" s="116">
        <v>633562</v>
      </c>
      <c r="D2" s="117">
        <v>45365</v>
      </c>
      <c r="E2" s="115" t="s">
        <v>162</v>
      </c>
    </row>
    <row r="3" spans="1:12" ht="12.75" customHeight="1">
      <c r="A3" s="115" t="s">
        <v>102</v>
      </c>
      <c r="B3" s="115" t="s">
        <v>161</v>
      </c>
      <c r="C3" s="116">
        <v>489950</v>
      </c>
      <c r="D3" s="117">
        <v>45364</v>
      </c>
      <c r="E3" s="115" t="s">
        <v>162</v>
      </c>
    </row>
    <row r="4" spans="1:12" ht="12.75" customHeight="1">
      <c r="A4" s="115" t="s">
        <v>102</v>
      </c>
      <c r="B4" s="115" t="s">
        <v>161</v>
      </c>
      <c r="C4" s="116">
        <v>530000</v>
      </c>
      <c r="D4" s="117">
        <v>45379</v>
      </c>
      <c r="E4" s="115" t="s">
        <v>162</v>
      </c>
    </row>
    <row r="5" spans="1:12" ht="12.75" customHeight="1">
      <c r="A5" s="115" t="s">
        <v>102</v>
      </c>
      <c r="B5" s="115" t="s">
        <v>161</v>
      </c>
      <c r="C5" s="116">
        <v>549950</v>
      </c>
      <c r="D5" s="117">
        <v>45363</v>
      </c>
      <c r="E5" s="115" t="s">
        <v>162</v>
      </c>
    </row>
    <row r="6" spans="1:12" ht="12.75" customHeight="1">
      <c r="A6" s="115" t="s">
        <v>102</v>
      </c>
      <c r="B6" s="115" t="s">
        <v>161</v>
      </c>
      <c r="C6" s="116">
        <v>564950</v>
      </c>
      <c r="D6" s="117">
        <v>45369</v>
      </c>
      <c r="E6" s="115" t="s">
        <v>162</v>
      </c>
    </row>
    <row r="7" spans="1:12" ht="12.75" customHeight="1">
      <c r="A7" s="115" t="s">
        <v>102</v>
      </c>
      <c r="B7" s="115" t="s">
        <v>161</v>
      </c>
      <c r="C7" s="116">
        <v>550000</v>
      </c>
      <c r="D7" s="117">
        <v>45371</v>
      </c>
      <c r="E7" s="115" t="s">
        <v>162</v>
      </c>
    </row>
    <row r="8" spans="1:12" ht="12.75" customHeight="1">
      <c r="A8" s="115" t="s">
        <v>102</v>
      </c>
      <c r="B8" s="115" t="s">
        <v>161</v>
      </c>
      <c r="C8" s="116">
        <v>524950</v>
      </c>
      <c r="D8" s="117">
        <v>45379</v>
      </c>
      <c r="E8" s="115" t="s">
        <v>162</v>
      </c>
    </row>
    <row r="9" spans="1:12" ht="12.75" customHeight="1">
      <c r="A9" s="115" t="s">
        <v>89</v>
      </c>
      <c r="B9" s="115" t="s">
        <v>163</v>
      </c>
      <c r="C9" s="116">
        <v>468000</v>
      </c>
      <c r="D9" s="117">
        <v>45380</v>
      </c>
      <c r="E9" s="115" t="s">
        <v>164</v>
      </c>
    </row>
    <row r="10" spans="1:12" ht="12.75" customHeight="1">
      <c r="A10" s="115" t="s">
        <v>89</v>
      </c>
      <c r="B10" s="115" t="s">
        <v>163</v>
      </c>
      <c r="C10" s="116">
        <v>48264.5</v>
      </c>
      <c r="D10" s="117">
        <v>45357</v>
      </c>
      <c r="E10" s="115" t="s">
        <v>173</v>
      </c>
    </row>
    <row r="11" spans="1:12" ht="12.75" customHeight="1">
      <c r="A11" s="115" t="s">
        <v>89</v>
      </c>
      <c r="B11" s="115" t="s">
        <v>163</v>
      </c>
      <c r="C11" s="116">
        <v>175000</v>
      </c>
      <c r="D11" s="117">
        <v>45358</v>
      </c>
      <c r="E11" s="115" t="s">
        <v>164</v>
      </c>
    </row>
    <row r="12" spans="1:12" ht="12.75" customHeight="1">
      <c r="A12" s="115" t="s">
        <v>89</v>
      </c>
      <c r="B12" s="115" t="s">
        <v>163</v>
      </c>
      <c r="C12" s="116">
        <v>335000</v>
      </c>
      <c r="D12" s="117">
        <v>45378</v>
      </c>
      <c r="E12" s="115" t="s">
        <v>164</v>
      </c>
    </row>
    <row r="13" spans="1:12" ht="14.4">
      <c r="A13" s="115" t="s">
        <v>89</v>
      </c>
      <c r="B13" s="115" t="s">
        <v>163</v>
      </c>
      <c r="C13" s="116">
        <v>250000</v>
      </c>
      <c r="D13" s="117">
        <v>45377</v>
      </c>
      <c r="E13" s="115" t="s">
        <v>173</v>
      </c>
    </row>
    <row r="14" spans="1:12" ht="14.4">
      <c r="A14" s="115" t="s">
        <v>89</v>
      </c>
      <c r="B14" s="115" t="s">
        <v>163</v>
      </c>
      <c r="C14" s="116">
        <v>390000</v>
      </c>
      <c r="D14" s="117">
        <v>45380</v>
      </c>
      <c r="E14" s="115" t="s">
        <v>173</v>
      </c>
    </row>
    <row r="15" spans="1:12" ht="14.4">
      <c r="A15" s="115" t="s">
        <v>89</v>
      </c>
      <c r="B15" s="115" t="s">
        <v>163</v>
      </c>
      <c r="C15" s="116">
        <v>446000</v>
      </c>
      <c r="D15" s="117">
        <v>45373</v>
      </c>
      <c r="E15" s="115" t="s">
        <v>164</v>
      </c>
    </row>
    <row r="16" spans="1:12" ht="14.4">
      <c r="A16" s="115" t="s">
        <v>89</v>
      </c>
      <c r="B16" s="115" t="s">
        <v>163</v>
      </c>
      <c r="C16" s="116">
        <v>300000</v>
      </c>
      <c r="D16" s="117">
        <v>45380</v>
      </c>
      <c r="E16" s="115" t="s">
        <v>164</v>
      </c>
    </row>
    <row r="17" spans="1:5" ht="14.4">
      <c r="A17" s="115" t="s">
        <v>89</v>
      </c>
      <c r="B17" s="115" t="s">
        <v>163</v>
      </c>
      <c r="C17" s="116">
        <v>185000</v>
      </c>
      <c r="D17" s="117">
        <v>45373</v>
      </c>
      <c r="E17" s="115" t="s">
        <v>164</v>
      </c>
    </row>
    <row r="18" spans="1:5" ht="14.4">
      <c r="A18" s="115" t="s">
        <v>66</v>
      </c>
      <c r="B18" s="115" t="s">
        <v>165</v>
      </c>
      <c r="C18" s="116">
        <v>549263</v>
      </c>
      <c r="D18" s="117">
        <v>45379</v>
      </c>
      <c r="E18" s="115" t="s">
        <v>162</v>
      </c>
    </row>
    <row r="19" spans="1:5" ht="14.4">
      <c r="A19" s="115" t="s">
        <v>66</v>
      </c>
      <c r="B19" s="115" t="s">
        <v>165</v>
      </c>
      <c r="C19" s="116">
        <v>525000</v>
      </c>
      <c r="D19" s="117">
        <v>45379</v>
      </c>
      <c r="E19" s="115" t="s">
        <v>164</v>
      </c>
    </row>
    <row r="20" spans="1:5" ht="14.4">
      <c r="A20" s="115" t="s">
        <v>66</v>
      </c>
      <c r="B20" s="115" t="s">
        <v>165</v>
      </c>
      <c r="C20" s="116">
        <v>615000</v>
      </c>
      <c r="D20" s="117">
        <v>45366</v>
      </c>
      <c r="E20" s="115" t="s">
        <v>164</v>
      </c>
    </row>
    <row r="21" spans="1:5" ht="14.4">
      <c r="A21" s="115" t="s">
        <v>66</v>
      </c>
      <c r="B21" s="115" t="s">
        <v>165</v>
      </c>
      <c r="C21" s="116">
        <v>42000</v>
      </c>
      <c r="D21" s="117">
        <v>45365</v>
      </c>
      <c r="E21" s="115" t="s">
        <v>164</v>
      </c>
    </row>
    <row r="22" spans="1:5" ht="14.4">
      <c r="A22" s="115" t="s">
        <v>66</v>
      </c>
      <c r="B22" s="115" t="s">
        <v>165</v>
      </c>
      <c r="C22" s="116">
        <v>115000</v>
      </c>
      <c r="D22" s="117">
        <v>45379</v>
      </c>
      <c r="E22" s="115" t="s">
        <v>164</v>
      </c>
    </row>
    <row r="23" spans="1:5" ht="14.4">
      <c r="A23" s="115" t="s">
        <v>66</v>
      </c>
      <c r="B23" s="115" t="s">
        <v>165</v>
      </c>
      <c r="C23" s="116">
        <v>450000</v>
      </c>
      <c r="D23" s="117">
        <v>45379</v>
      </c>
      <c r="E23" s="115" t="s">
        <v>164</v>
      </c>
    </row>
    <row r="24" spans="1:5" ht="14.4">
      <c r="A24" s="115" t="s">
        <v>66</v>
      </c>
      <c r="B24" s="115" t="s">
        <v>165</v>
      </c>
      <c r="C24" s="116">
        <v>558797</v>
      </c>
      <c r="D24" s="117">
        <v>45352</v>
      </c>
      <c r="E24" s="115" t="s">
        <v>162</v>
      </c>
    </row>
    <row r="25" spans="1:5" ht="14.4">
      <c r="A25" s="115" t="s">
        <v>66</v>
      </c>
      <c r="B25" s="115" t="s">
        <v>165</v>
      </c>
      <c r="C25" s="116">
        <v>892500</v>
      </c>
      <c r="D25" s="117">
        <v>45379</v>
      </c>
      <c r="E25" s="115" t="s">
        <v>173</v>
      </c>
    </row>
    <row r="26" spans="1:5" ht="14.4">
      <c r="A26" s="115" t="s">
        <v>66</v>
      </c>
      <c r="B26" s="115" t="s">
        <v>165</v>
      </c>
      <c r="C26" s="116">
        <v>2332500</v>
      </c>
      <c r="D26" s="117">
        <v>45379</v>
      </c>
      <c r="E26" s="115" t="s">
        <v>173</v>
      </c>
    </row>
    <row r="27" spans="1:5" ht="14.4">
      <c r="A27" s="115" t="s">
        <v>66</v>
      </c>
      <c r="B27" s="115" t="s">
        <v>165</v>
      </c>
      <c r="C27" s="116">
        <v>365000</v>
      </c>
      <c r="D27" s="117">
        <v>45366</v>
      </c>
      <c r="E27" s="115" t="s">
        <v>164</v>
      </c>
    </row>
    <row r="28" spans="1:5" ht="14.4">
      <c r="A28" s="115" t="s">
        <v>66</v>
      </c>
      <c r="B28" s="115" t="s">
        <v>165</v>
      </c>
      <c r="C28" s="116">
        <v>470190.85</v>
      </c>
      <c r="D28" s="117">
        <v>45366</v>
      </c>
      <c r="E28" s="115" t="s">
        <v>164</v>
      </c>
    </row>
    <row r="29" spans="1:5" ht="14.4">
      <c r="A29" s="115" t="s">
        <v>66</v>
      </c>
      <c r="B29" s="115" t="s">
        <v>165</v>
      </c>
      <c r="C29" s="116">
        <v>365000</v>
      </c>
      <c r="D29" s="117">
        <v>45377</v>
      </c>
      <c r="E29" s="115" t="s">
        <v>164</v>
      </c>
    </row>
    <row r="30" spans="1:5" ht="14.4">
      <c r="A30" s="115" t="s">
        <v>66</v>
      </c>
      <c r="B30" s="115" t="s">
        <v>165</v>
      </c>
      <c r="C30" s="116">
        <v>365000</v>
      </c>
      <c r="D30" s="117">
        <v>45369</v>
      </c>
      <c r="E30" s="115" t="s">
        <v>164</v>
      </c>
    </row>
    <row r="31" spans="1:5" ht="14.4">
      <c r="A31" s="115" t="s">
        <v>66</v>
      </c>
      <c r="B31" s="115" t="s">
        <v>165</v>
      </c>
      <c r="C31" s="116">
        <v>385000</v>
      </c>
      <c r="D31" s="117">
        <v>45376</v>
      </c>
      <c r="E31" s="115" t="s">
        <v>164</v>
      </c>
    </row>
    <row r="32" spans="1:5" ht="14.4">
      <c r="A32" s="115" t="s">
        <v>66</v>
      </c>
      <c r="B32" s="115" t="s">
        <v>165</v>
      </c>
      <c r="C32" s="116">
        <v>345000</v>
      </c>
      <c r="D32" s="117">
        <v>45376</v>
      </c>
      <c r="E32" s="115" t="s">
        <v>164</v>
      </c>
    </row>
    <row r="33" spans="1:5" ht="14.4">
      <c r="A33" s="115" t="s">
        <v>66</v>
      </c>
      <c r="B33" s="115" t="s">
        <v>165</v>
      </c>
      <c r="C33" s="116">
        <v>50000</v>
      </c>
      <c r="D33" s="117">
        <v>45369</v>
      </c>
      <c r="E33" s="115" t="s">
        <v>164</v>
      </c>
    </row>
    <row r="34" spans="1:5" ht="14.4">
      <c r="A34" s="115" t="s">
        <v>66</v>
      </c>
      <c r="B34" s="115" t="s">
        <v>165</v>
      </c>
      <c r="C34" s="116">
        <v>570000</v>
      </c>
      <c r="D34" s="117">
        <v>45370</v>
      </c>
      <c r="E34" s="115" t="s">
        <v>164</v>
      </c>
    </row>
    <row r="35" spans="1:5" ht="14.4">
      <c r="A35" s="115" t="s">
        <v>66</v>
      </c>
      <c r="B35" s="115" t="s">
        <v>165</v>
      </c>
      <c r="C35" s="116">
        <v>90000</v>
      </c>
      <c r="D35" s="117">
        <v>45373</v>
      </c>
      <c r="E35" s="115" t="s">
        <v>164</v>
      </c>
    </row>
    <row r="36" spans="1:5" ht="14.4">
      <c r="A36" s="115" t="s">
        <v>66</v>
      </c>
      <c r="B36" s="115" t="s">
        <v>165</v>
      </c>
      <c r="C36" s="116">
        <v>560000</v>
      </c>
      <c r="D36" s="117">
        <v>45372</v>
      </c>
      <c r="E36" s="115" t="s">
        <v>164</v>
      </c>
    </row>
    <row r="37" spans="1:5" ht="14.4">
      <c r="A37" s="115" t="s">
        <v>66</v>
      </c>
      <c r="B37" s="115" t="s">
        <v>165</v>
      </c>
      <c r="C37" s="116">
        <v>220000</v>
      </c>
      <c r="D37" s="117">
        <v>45370</v>
      </c>
      <c r="E37" s="115" t="s">
        <v>164</v>
      </c>
    </row>
    <row r="38" spans="1:5" ht="14.4">
      <c r="A38" s="115" t="s">
        <v>66</v>
      </c>
      <c r="B38" s="115" t="s">
        <v>165</v>
      </c>
      <c r="C38" s="116">
        <v>28000</v>
      </c>
      <c r="D38" s="117">
        <v>45379</v>
      </c>
      <c r="E38" s="115" t="s">
        <v>164</v>
      </c>
    </row>
    <row r="39" spans="1:5" ht="14.4">
      <c r="A39" s="115" t="s">
        <v>66</v>
      </c>
      <c r="B39" s="115" t="s">
        <v>165</v>
      </c>
      <c r="C39" s="116">
        <v>190000</v>
      </c>
      <c r="D39" s="117">
        <v>45358</v>
      </c>
      <c r="E39" s="115" t="s">
        <v>164</v>
      </c>
    </row>
    <row r="40" spans="1:5" ht="14.4">
      <c r="A40" s="115" t="s">
        <v>66</v>
      </c>
      <c r="B40" s="115" t="s">
        <v>165</v>
      </c>
      <c r="C40" s="116">
        <v>550000</v>
      </c>
      <c r="D40" s="117">
        <v>45380</v>
      </c>
      <c r="E40" s="115" t="s">
        <v>164</v>
      </c>
    </row>
    <row r="41" spans="1:5" ht="14.4">
      <c r="A41" s="115" t="s">
        <v>66</v>
      </c>
      <c r="B41" s="115" t="s">
        <v>165</v>
      </c>
      <c r="C41" s="116">
        <v>300000</v>
      </c>
      <c r="D41" s="117">
        <v>45380</v>
      </c>
      <c r="E41" s="115" t="s">
        <v>164</v>
      </c>
    </row>
    <row r="42" spans="1:5" ht="14.4">
      <c r="A42" s="115" t="s">
        <v>66</v>
      </c>
      <c r="B42" s="115" t="s">
        <v>165</v>
      </c>
      <c r="C42" s="116">
        <v>559243</v>
      </c>
      <c r="D42" s="117">
        <v>45380</v>
      </c>
      <c r="E42" s="115" t="s">
        <v>162</v>
      </c>
    </row>
    <row r="43" spans="1:5" ht="14.4">
      <c r="A43" s="115" t="s">
        <v>66</v>
      </c>
      <c r="B43" s="115" t="s">
        <v>165</v>
      </c>
      <c r="C43" s="116">
        <v>20000</v>
      </c>
      <c r="D43" s="117">
        <v>45378</v>
      </c>
      <c r="E43" s="115" t="s">
        <v>164</v>
      </c>
    </row>
    <row r="44" spans="1:5" ht="14.4">
      <c r="A44" s="115" t="s">
        <v>66</v>
      </c>
      <c r="B44" s="115" t="s">
        <v>165</v>
      </c>
      <c r="C44" s="116">
        <v>64000</v>
      </c>
      <c r="D44" s="117">
        <v>45362</v>
      </c>
      <c r="E44" s="115" t="s">
        <v>164</v>
      </c>
    </row>
    <row r="45" spans="1:5" ht="14.4">
      <c r="A45" s="115" t="s">
        <v>66</v>
      </c>
      <c r="B45" s="115" t="s">
        <v>165</v>
      </c>
      <c r="C45" s="116">
        <v>420000</v>
      </c>
      <c r="D45" s="117">
        <v>45363</v>
      </c>
      <c r="E45" s="115" t="s">
        <v>164</v>
      </c>
    </row>
    <row r="46" spans="1:5" ht="14.4">
      <c r="A46" s="115" t="s">
        <v>66</v>
      </c>
      <c r="B46" s="115" t="s">
        <v>165</v>
      </c>
      <c r="C46" s="116">
        <v>445500</v>
      </c>
      <c r="D46" s="117">
        <v>45363</v>
      </c>
      <c r="E46" s="115" t="s">
        <v>164</v>
      </c>
    </row>
    <row r="47" spans="1:5" ht="14.4">
      <c r="A47" s="115" t="s">
        <v>66</v>
      </c>
      <c r="B47" s="115" t="s">
        <v>165</v>
      </c>
      <c r="C47" s="116">
        <v>494174</v>
      </c>
      <c r="D47" s="117">
        <v>45380</v>
      </c>
      <c r="E47" s="115" t="s">
        <v>162</v>
      </c>
    </row>
    <row r="48" spans="1:5" ht="14.4">
      <c r="A48" s="115" t="s">
        <v>66</v>
      </c>
      <c r="B48" s="115" t="s">
        <v>165</v>
      </c>
      <c r="C48" s="116">
        <v>394100</v>
      </c>
      <c r="D48" s="117">
        <v>45358</v>
      </c>
      <c r="E48" s="115" t="s">
        <v>164</v>
      </c>
    </row>
    <row r="49" spans="1:5" ht="14.4">
      <c r="A49" s="115" t="s">
        <v>66</v>
      </c>
      <c r="B49" s="115" t="s">
        <v>165</v>
      </c>
      <c r="C49" s="116">
        <v>1000000</v>
      </c>
      <c r="D49" s="117">
        <v>45364</v>
      </c>
      <c r="E49" s="115" t="s">
        <v>173</v>
      </c>
    </row>
    <row r="50" spans="1:5" ht="14.4">
      <c r="A50" s="115" t="s">
        <v>66</v>
      </c>
      <c r="B50" s="115" t="s">
        <v>165</v>
      </c>
      <c r="C50" s="116">
        <v>357000</v>
      </c>
      <c r="D50" s="117">
        <v>45357</v>
      </c>
      <c r="E50" s="115" t="s">
        <v>164</v>
      </c>
    </row>
    <row r="51" spans="1:5" ht="14.4">
      <c r="A51" s="115" t="s">
        <v>66</v>
      </c>
      <c r="B51" s="115" t="s">
        <v>165</v>
      </c>
      <c r="C51" s="116">
        <v>500000</v>
      </c>
      <c r="D51" s="117">
        <v>45358</v>
      </c>
      <c r="E51" s="115" t="s">
        <v>164</v>
      </c>
    </row>
    <row r="52" spans="1:5" ht="14.4">
      <c r="A52" s="115" t="s">
        <v>97</v>
      </c>
      <c r="B52" s="115" t="s">
        <v>166</v>
      </c>
      <c r="C52" s="116">
        <v>385000</v>
      </c>
      <c r="D52" s="117">
        <v>45362</v>
      </c>
      <c r="E52" s="115" t="s">
        <v>164</v>
      </c>
    </row>
    <row r="53" spans="1:5" ht="14.4">
      <c r="A53" s="115" t="s">
        <v>97</v>
      </c>
      <c r="B53" s="115" t="s">
        <v>166</v>
      </c>
      <c r="C53" s="116">
        <v>420000</v>
      </c>
      <c r="D53" s="117">
        <v>45364</v>
      </c>
      <c r="E53" s="115" t="s">
        <v>164</v>
      </c>
    </row>
    <row r="54" spans="1:5" ht="14.4">
      <c r="A54" s="115" t="s">
        <v>97</v>
      </c>
      <c r="B54" s="115" t="s">
        <v>166</v>
      </c>
      <c r="C54" s="116">
        <v>285000</v>
      </c>
      <c r="D54" s="117">
        <v>45373</v>
      </c>
      <c r="E54" s="115" t="s">
        <v>164</v>
      </c>
    </row>
    <row r="55" spans="1:5" ht="14.4">
      <c r="A55" s="115" t="s">
        <v>58</v>
      </c>
      <c r="B55" s="115" t="s">
        <v>167</v>
      </c>
      <c r="C55" s="116">
        <v>130000</v>
      </c>
      <c r="D55" s="117">
        <v>45352</v>
      </c>
      <c r="E55" s="115" t="s">
        <v>164</v>
      </c>
    </row>
    <row r="56" spans="1:5" ht="14.4">
      <c r="A56" s="115" t="s">
        <v>58</v>
      </c>
      <c r="B56" s="115" t="s">
        <v>167</v>
      </c>
      <c r="C56" s="116">
        <v>84900</v>
      </c>
      <c r="D56" s="117">
        <v>45380</v>
      </c>
      <c r="E56" s="115" t="s">
        <v>164</v>
      </c>
    </row>
    <row r="57" spans="1:5" ht="14.4">
      <c r="A57" s="115" t="s">
        <v>58</v>
      </c>
      <c r="B57" s="115" t="s">
        <v>167</v>
      </c>
      <c r="C57" s="116">
        <v>320000</v>
      </c>
      <c r="D57" s="117">
        <v>45355</v>
      </c>
      <c r="E57" s="115" t="s">
        <v>164</v>
      </c>
    </row>
    <row r="58" spans="1:5" ht="14.4">
      <c r="A58" s="115" t="s">
        <v>53</v>
      </c>
      <c r="B58" s="115" t="s">
        <v>168</v>
      </c>
      <c r="C58" s="116">
        <v>262500</v>
      </c>
      <c r="D58" s="117">
        <v>45359</v>
      </c>
      <c r="E58" s="115" t="s">
        <v>164</v>
      </c>
    </row>
    <row r="59" spans="1:5" ht="14.4">
      <c r="A59" s="115" t="s">
        <v>53</v>
      </c>
      <c r="B59" s="115" t="s">
        <v>168</v>
      </c>
      <c r="C59" s="116">
        <v>72500</v>
      </c>
      <c r="D59" s="117">
        <v>45369</v>
      </c>
      <c r="E59" s="115" t="s">
        <v>164</v>
      </c>
    </row>
    <row r="60" spans="1:5" ht="14.4">
      <c r="A60" s="115" t="s">
        <v>53</v>
      </c>
      <c r="B60" s="115" t="s">
        <v>168</v>
      </c>
      <c r="C60" s="116">
        <v>355000</v>
      </c>
      <c r="D60" s="117">
        <v>45371</v>
      </c>
      <c r="E60" s="115" t="s">
        <v>164</v>
      </c>
    </row>
    <row r="61" spans="1:5" ht="14.4">
      <c r="A61" s="115" t="s">
        <v>53</v>
      </c>
      <c r="B61" s="115" t="s">
        <v>168</v>
      </c>
      <c r="C61" s="116">
        <v>135000</v>
      </c>
      <c r="D61" s="117">
        <v>45377</v>
      </c>
      <c r="E61" s="115" t="s">
        <v>164</v>
      </c>
    </row>
    <row r="62" spans="1:5" ht="14.4">
      <c r="A62" s="115" t="s">
        <v>53</v>
      </c>
      <c r="B62" s="115" t="s">
        <v>168</v>
      </c>
      <c r="C62" s="116">
        <v>474300</v>
      </c>
      <c r="D62" s="117">
        <v>45369</v>
      </c>
      <c r="E62" s="115" t="s">
        <v>164</v>
      </c>
    </row>
    <row r="63" spans="1:5" ht="14.4">
      <c r="A63" s="115" t="s">
        <v>53</v>
      </c>
      <c r="B63" s="115" t="s">
        <v>168</v>
      </c>
      <c r="C63" s="116">
        <v>349900</v>
      </c>
      <c r="D63" s="117">
        <v>45359</v>
      </c>
      <c r="E63" s="115" t="s">
        <v>164</v>
      </c>
    </row>
    <row r="64" spans="1:5" ht="14.4">
      <c r="A64" s="115" t="s">
        <v>53</v>
      </c>
      <c r="B64" s="115" t="s">
        <v>168</v>
      </c>
      <c r="C64" s="116">
        <v>388000</v>
      </c>
      <c r="D64" s="117">
        <v>45369</v>
      </c>
      <c r="E64" s="115" t="s">
        <v>164</v>
      </c>
    </row>
    <row r="65" spans="1:5" ht="14.4">
      <c r="A65" s="115" t="s">
        <v>53</v>
      </c>
      <c r="B65" s="115" t="s">
        <v>168</v>
      </c>
      <c r="C65" s="116">
        <v>340000</v>
      </c>
      <c r="D65" s="117">
        <v>45370</v>
      </c>
      <c r="E65" s="115" t="s">
        <v>164</v>
      </c>
    </row>
    <row r="66" spans="1:5" ht="14.4">
      <c r="A66" s="115" t="s">
        <v>53</v>
      </c>
      <c r="B66" s="115" t="s">
        <v>168</v>
      </c>
      <c r="C66" s="116">
        <v>399900</v>
      </c>
      <c r="D66" s="117">
        <v>45371</v>
      </c>
      <c r="E66" s="115" t="s">
        <v>164</v>
      </c>
    </row>
    <row r="67" spans="1:5" ht="14.4">
      <c r="A67" s="115" t="s">
        <v>53</v>
      </c>
      <c r="B67" s="115" t="s">
        <v>168</v>
      </c>
      <c r="C67" s="116">
        <v>42000</v>
      </c>
      <c r="D67" s="117">
        <v>45359</v>
      </c>
      <c r="E67" s="115" t="s">
        <v>164</v>
      </c>
    </row>
    <row r="68" spans="1:5" ht="14.4">
      <c r="A68" s="115" t="s">
        <v>53</v>
      </c>
      <c r="B68" s="115" t="s">
        <v>168</v>
      </c>
      <c r="C68" s="116">
        <v>25000</v>
      </c>
      <c r="D68" s="117">
        <v>45359</v>
      </c>
      <c r="E68" s="115" t="s">
        <v>164</v>
      </c>
    </row>
    <row r="69" spans="1:5" ht="14.4">
      <c r="A69" s="115" t="s">
        <v>53</v>
      </c>
      <c r="B69" s="115" t="s">
        <v>168</v>
      </c>
      <c r="C69" s="116">
        <v>359900</v>
      </c>
      <c r="D69" s="117">
        <v>45359</v>
      </c>
      <c r="E69" s="115" t="s">
        <v>164</v>
      </c>
    </row>
    <row r="70" spans="1:5" ht="14.4">
      <c r="A70" s="115" t="s">
        <v>53</v>
      </c>
      <c r="B70" s="115" t="s">
        <v>168</v>
      </c>
      <c r="C70" s="116">
        <v>310000</v>
      </c>
      <c r="D70" s="117">
        <v>45370</v>
      </c>
      <c r="E70" s="115" t="s">
        <v>164</v>
      </c>
    </row>
    <row r="71" spans="1:5" ht="14.4">
      <c r="A71" s="115" t="s">
        <v>53</v>
      </c>
      <c r="B71" s="115" t="s">
        <v>168</v>
      </c>
      <c r="C71" s="116">
        <v>331000</v>
      </c>
      <c r="D71" s="117">
        <v>45370</v>
      </c>
      <c r="E71" s="115" t="s">
        <v>164</v>
      </c>
    </row>
    <row r="72" spans="1:5" ht="14.4">
      <c r="A72" s="115" t="s">
        <v>53</v>
      </c>
      <c r="B72" s="115" t="s">
        <v>168</v>
      </c>
      <c r="C72" s="116">
        <v>238500</v>
      </c>
      <c r="D72" s="117">
        <v>45371</v>
      </c>
      <c r="E72" s="115" t="s">
        <v>164</v>
      </c>
    </row>
    <row r="73" spans="1:5" ht="14.4">
      <c r="A73" s="115" t="s">
        <v>53</v>
      </c>
      <c r="B73" s="115" t="s">
        <v>168</v>
      </c>
      <c r="C73" s="116">
        <v>100000</v>
      </c>
      <c r="D73" s="117">
        <v>45366</v>
      </c>
      <c r="E73" s="115" t="s">
        <v>173</v>
      </c>
    </row>
    <row r="74" spans="1:5" ht="14.4">
      <c r="A74" s="115" t="s">
        <v>53</v>
      </c>
      <c r="B74" s="115" t="s">
        <v>168</v>
      </c>
      <c r="C74" s="116">
        <v>400000</v>
      </c>
      <c r="D74" s="117">
        <v>45365</v>
      </c>
      <c r="E74" s="115" t="s">
        <v>173</v>
      </c>
    </row>
    <row r="75" spans="1:5" ht="14.4">
      <c r="A75" s="115" t="s">
        <v>53</v>
      </c>
      <c r="B75" s="115" t="s">
        <v>168</v>
      </c>
      <c r="C75" s="116">
        <v>100000</v>
      </c>
      <c r="D75" s="117">
        <v>45365</v>
      </c>
      <c r="E75" s="115" t="s">
        <v>164</v>
      </c>
    </row>
    <row r="76" spans="1:5" ht="14.4">
      <c r="A76" s="115" t="s">
        <v>53</v>
      </c>
      <c r="B76" s="115" t="s">
        <v>168</v>
      </c>
      <c r="C76" s="116">
        <v>345000</v>
      </c>
      <c r="D76" s="117">
        <v>45366</v>
      </c>
      <c r="E76" s="115" t="s">
        <v>164</v>
      </c>
    </row>
    <row r="77" spans="1:5" ht="14.4">
      <c r="A77" s="115" t="s">
        <v>53</v>
      </c>
      <c r="B77" s="115" t="s">
        <v>168</v>
      </c>
      <c r="C77" s="116">
        <v>500000</v>
      </c>
      <c r="D77" s="117">
        <v>45364</v>
      </c>
      <c r="E77" s="115" t="s">
        <v>164</v>
      </c>
    </row>
    <row r="78" spans="1:5" ht="14.4">
      <c r="A78" s="115" t="s">
        <v>53</v>
      </c>
      <c r="B78" s="115" t="s">
        <v>168</v>
      </c>
      <c r="C78" s="116">
        <v>284000</v>
      </c>
      <c r="D78" s="117">
        <v>45363</v>
      </c>
      <c r="E78" s="115" t="s">
        <v>164</v>
      </c>
    </row>
    <row r="79" spans="1:5" ht="14.4">
      <c r="A79" s="115" t="s">
        <v>53</v>
      </c>
      <c r="B79" s="115" t="s">
        <v>168</v>
      </c>
      <c r="C79" s="116">
        <v>295000</v>
      </c>
      <c r="D79" s="117">
        <v>45366</v>
      </c>
      <c r="E79" s="115" t="s">
        <v>164</v>
      </c>
    </row>
    <row r="80" spans="1:5" ht="14.4">
      <c r="A80" s="115" t="s">
        <v>53</v>
      </c>
      <c r="B80" s="115" t="s">
        <v>168</v>
      </c>
      <c r="C80" s="116">
        <v>685000</v>
      </c>
      <c r="D80" s="117">
        <v>45366</v>
      </c>
      <c r="E80" s="115" t="s">
        <v>164</v>
      </c>
    </row>
    <row r="81" spans="1:5" ht="14.4">
      <c r="A81" s="115" t="s">
        <v>53</v>
      </c>
      <c r="B81" s="115" t="s">
        <v>168</v>
      </c>
      <c r="C81" s="116">
        <v>359900</v>
      </c>
      <c r="D81" s="117">
        <v>45366</v>
      </c>
      <c r="E81" s="115" t="s">
        <v>164</v>
      </c>
    </row>
    <row r="82" spans="1:5" ht="14.4">
      <c r="A82" s="115" t="s">
        <v>53</v>
      </c>
      <c r="B82" s="115" t="s">
        <v>168</v>
      </c>
      <c r="C82" s="116">
        <v>359900</v>
      </c>
      <c r="D82" s="117">
        <v>45366</v>
      </c>
      <c r="E82" s="115" t="s">
        <v>164</v>
      </c>
    </row>
    <row r="83" spans="1:5" ht="14.4">
      <c r="A83" s="115" t="s">
        <v>53</v>
      </c>
      <c r="B83" s="115" t="s">
        <v>168</v>
      </c>
      <c r="C83" s="116">
        <v>316000</v>
      </c>
      <c r="D83" s="117">
        <v>45378</v>
      </c>
      <c r="E83" s="115" t="s">
        <v>164</v>
      </c>
    </row>
    <row r="84" spans="1:5" ht="14.4">
      <c r="A84" s="115" t="s">
        <v>53</v>
      </c>
      <c r="B84" s="115" t="s">
        <v>168</v>
      </c>
      <c r="C84" s="116">
        <v>201700</v>
      </c>
      <c r="D84" s="117">
        <v>45363</v>
      </c>
      <c r="E84" s="115" t="s">
        <v>173</v>
      </c>
    </row>
    <row r="85" spans="1:5" ht="14.4">
      <c r="A85" s="115" t="s">
        <v>53</v>
      </c>
      <c r="B85" s="115" t="s">
        <v>168</v>
      </c>
      <c r="C85" s="116">
        <v>379900</v>
      </c>
      <c r="D85" s="117">
        <v>45362</v>
      </c>
      <c r="E85" s="115" t="s">
        <v>164</v>
      </c>
    </row>
    <row r="86" spans="1:5" ht="14.4">
      <c r="A86" s="115" t="s">
        <v>53</v>
      </c>
      <c r="B86" s="115" t="s">
        <v>168</v>
      </c>
      <c r="C86" s="116">
        <v>9800</v>
      </c>
      <c r="D86" s="117">
        <v>45362</v>
      </c>
      <c r="E86" s="115" t="s">
        <v>164</v>
      </c>
    </row>
    <row r="87" spans="1:5" ht="14.4">
      <c r="A87" s="115" t="s">
        <v>53</v>
      </c>
      <c r="B87" s="115" t="s">
        <v>168</v>
      </c>
      <c r="C87" s="116">
        <v>469900</v>
      </c>
      <c r="D87" s="117">
        <v>45362</v>
      </c>
      <c r="E87" s="115" t="s">
        <v>164</v>
      </c>
    </row>
    <row r="88" spans="1:5" ht="14.4">
      <c r="A88" s="115" t="s">
        <v>53</v>
      </c>
      <c r="B88" s="115" t="s">
        <v>168</v>
      </c>
      <c r="C88" s="116">
        <v>432000</v>
      </c>
      <c r="D88" s="117">
        <v>45378</v>
      </c>
      <c r="E88" s="115" t="s">
        <v>164</v>
      </c>
    </row>
    <row r="89" spans="1:5" ht="14.4">
      <c r="A89" s="115" t="s">
        <v>53</v>
      </c>
      <c r="B89" s="115" t="s">
        <v>168</v>
      </c>
      <c r="C89" s="116">
        <v>246000</v>
      </c>
      <c r="D89" s="117">
        <v>45365</v>
      </c>
      <c r="E89" s="115" t="s">
        <v>164</v>
      </c>
    </row>
    <row r="90" spans="1:5" ht="14.4">
      <c r="A90" s="115" t="s">
        <v>53</v>
      </c>
      <c r="B90" s="115" t="s">
        <v>168</v>
      </c>
      <c r="C90" s="116">
        <v>295000</v>
      </c>
      <c r="D90" s="117">
        <v>45366</v>
      </c>
      <c r="E90" s="115" t="s">
        <v>164</v>
      </c>
    </row>
    <row r="91" spans="1:5" ht="14.4">
      <c r="A91" s="115" t="s">
        <v>53</v>
      </c>
      <c r="B91" s="115" t="s">
        <v>168</v>
      </c>
      <c r="C91" s="116">
        <v>495000</v>
      </c>
      <c r="D91" s="117">
        <v>45369</v>
      </c>
      <c r="E91" s="115" t="s">
        <v>164</v>
      </c>
    </row>
    <row r="92" spans="1:5" ht="14.4">
      <c r="A92" s="115" t="s">
        <v>53</v>
      </c>
      <c r="B92" s="115" t="s">
        <v>168</v>
      </c>
      <c r="C92" s="116">
        <v>82500</v>
      </c>
      <c r="D92" s="117">
        <v>45366</v>
      </c>
      <c r="E92" s="115" t="s">
        <v>164</v>
      </c>
    </row>
    <row r="93" spans="1:5" ht="14.4">
      <c r="A93" s="115" t="s">
        <v>53</v>
      </c>
      <c r="B93" s="115" t="s">
        <v>168</v>
      </c>
      <c r="C93" s="116">
        <v>385000</v>
      </c>
      <c r="D93" s="117">
        <v>45371</v>
      </c>
      <c r="E93" s="115" t="s">
        <v>164</v>
      </c>
    </row>
    <row r="94" spans="1:5" ht="14.4">
      <c r="A94" s="115" t="s">
        <v>53</v>
      </c>
      <c r="B94" s="115" t="s">
        <v>168</v>
      </c>
      <c r="C94" s="116">
        <v>498000</v>
      </c>
      <c r="D94" s="117">
        <v>45357</v>
      </c>
      <c r="E94" s="115" t="s">
        <v>164</v>
      </c>
    </row>
    <row r="95" spans="1:5" ht="14.4">
      <c r="A95" s="115" t="s">
        <v>53</v>
      </c>
      <c r="B95" s="115" t="s">
        <v>168</v>
      </c>
      <c r="C95" s="116">
        <v>40000</v>
      </c>
      <c r="D95" s="117">
        <v>45352</v>
      </c>
      <c r="E95" s="115" t="s">
        <v>173</v>
      </c>
    </row>
    <row r="96" spans="1:5" ht="14.4">
      <c r="A96" s="115" t="s">
        <v>53</v>
      </c>
      <c r="B96" s="115" t="s">
        <v>168</v>
      </c>
      <c r="C96" s="116">
        <v>117500</v>
      </c>
      <c r="D96" s="117">
        <v>45358</v>
      </c>
      <c r="E96" s="115" t="s">
        <v>164</v>
      </c>
    </row>
    <row r="97" spans="1:5" ht="14.4">
      <c r="A97" s="115" t="s">
        <v>53</v>
      </c>
      <c r="B97" s="115" t="s">
        <v>168</v>
      </c>
      <c r="C97" s="116">
        <v>320000</v>
      </c>
      <c r="D97" s="117">
        <v>45352</v>
      </c>
      <c r="E97" s="115" t="s">
        <v>164</v>
      </c>
    </row>
    <row r="98" spans="1:5" ht="14.4">
      <c r="A98" s="115" t="s">
        <v>53</v>
      </c>
      <c r="B98" s="115" t="s">
        <v>168</v>
      </c>
      <c r="C98" s="116">
        <v>375000</v>
      </c>
      <c r="D98" s="117">
        <v>45359</v>
      </c>
      <c r="E98" s="115" t="s">
        <v>164</v>
      </c>
    </row>
    <row r="99" spans="1:5" ht="14.4">
      <c r="A99" s="115" t="s">
        <v>53</v>
      </c>
      <c r="B99" s="115" t="s">
        <v>168</v>
      </c>
      <c r="C99" s="116">
        <v>485000</v>
      </c>
      <c r="D99" s="117">
        <v>45359</v>
      </c>
      <c r="E99" s="115" t="s">
        <v>164</v>
      </c>
    </row>
    <row r="100" spans="1:5" ht="14.4">
      <c r="A100" s="115" t="s">
        <v>53</v>
      </c>
      <c r="B100" s="115" t="s">
        <v>168</v>
      </c>
      <c r="C100" s="116">
        <v>335000</v>
      </c>
      <c r="D100" s="117">
        <v>45355</v>
      </c>
      <c r="E100" s="115" t="s">
        <v>164</v>
      </c>
    </row>
    <row r="101" spans="1:5" ht="14.4">
      <c r="A101" s="115" t="s">
        <v>53</v>
      </c>
      <c r="B101" s="115" t="s">
        <v>168</v>
      </c>
      <c r="C101" s="116">
        <v>360000</v>
      </c>
      <c r="D101" s="117">
        <v>45379</v>
      </c>
      <c r="E101" s="115" t="s">
        <v>164</v>
      </c>
    </row>
    <row r="102" spans="1:5" ht="14.4">
      <c r="A102" s="115" t="s">
        <v>53</v>
      </c>
      <c r="B102" s="115" t="s">
        <v>168</v>
      </c>
      <c r="C102" s="116">
        <v>488000</v>
      </c>
      <c r="D102" s="117">
        <v>45356</v>
      </c>
      <c r="E102" s="115" t="s">
        <v>164</v>
      </c>
    </row>
    <row r="103" spans="1:5" ht="14.4">
      <c r="A103" s="115" t="s">
        <v>53</v>
      </c>
      <c r="B103" s="115" t="s">
        <v>168</v>
      </c>
      <c r="C103" s="116">
        <v>326000</v>
      </c>
      <c r="D103" s="117">
        <v>45362</v>
      </c>
      <c r="E103" s="115" t="s">
        <v>173</v>
      </c>
    </row>
    <row r="104" spans="1:5" ht="14.4">
      <c r="A104" s="115" t="s">
        <v>53</v>
      </c>
      <c r="B104" s="115" t="s">
        <v>168</v>
      </c>
      <c r="C104" s="116">
        <v>365000</v>
      </c>
      <c r="D104" s="117">
        <v>45357</v>
      </c>
      <c r="E104" s="115" t="s">
        <v>164</v>
      </c>
    </row>
    <row r="105" spans="1:5" ht="14.4">
      <c r="A105" s="115" t="s">
        <v>53</v>
      </c>
      <c r="B105" s="115" t="s">
        <v>168</v>
      </c>
      <c r="C105" s="116">
        <v>240000</v>
      </c>
      <c r="D105" s="117">
        <v>45359</v>
      </c>
      <c r="E105" s="115" t="s">
        <v>164</v>
      </c>
    </row>
    <row r="106" spans="1:5" ht="14.4">
      <c r="A106" s="115" t="s">
        <v>53</v>
      </c>
      <c r="B106" s="115" t="s">
        <v>168</v>
      </c>
      <c r="C106" s="116">
        <v>42500</v>
      </c>
      <c r="D106" s="117">
        <v>45357</v>
      </c>
      <c r="E106" s="115" t="s">
        <v>164</v>
      </c>
    </row>
    <row r="107" spans="1:5" ht="14.4">
      <c r="A107" s="115" t="s">
        <v>53</v>
      </c>
      <c r="B107" s="115" t="s">
        <v>168</v>
      </c>
      <c r="C107" s="116">
        <v>30000</v>
      </c>
      <c r="D107" s="117">
        <v>45358</v>
      </c>
      <c r="E107" s="115" t="s">
        <v>164</v>
      </c>
    </row>
    <row r="108" spans="1:5" ht="14.4">
      <c r="A108" s="115" t="s">
        <v>53</v>
      </c>
      <c r="B108" s="115" t="s">
        <v>168</v>
      </c>
      <c r="C108" s="116">
        <v>68000</v>
      </c>
      <c r="D108" s="117">
        <v>45358</v>
      </c>
      <c r="E108" s="115" t="s">
        <v>164</v>
      </c>
    </row>
    <row r="109" spans="1:5" ht="14.4">
      <c r="A109" s="115" t="s">
        <v>53</v>
      </c>
      <c r="B109" s="115" t="s">
        <v>168</v>
      </c>
      <c r="C109" s="116">
        <v>335000</v>
      </c>
      <c r="D109" s="117">
        <v>45358</v>
      </c>
      <c r="E109" s="115" t="s">
        <v>164</v>
      </c>
    </row>
    <row r="110" spans="1:5" ht="14.4">
      <c r="A110" s="115" t="s">
        <v>53</v>
      </c>
      <c r="B110" s="115" t="s">
        <v>168</v>
      </c>
      <c r="C110" s="116">
        <v>381000</v>
      </c>
      <c r="D110" s="117">
        <v>45358</v>
      </c>
      <c r="E110" s="115" t="s">
        <v>173</v>
      </c>
    </row>
    <row r="111" spans="1:5" ht="14.4">
      <c r="A111" s="115" t="s">
        <v>53</v>
      </c>
      <c r="B111" s="115" t="s">
        <v>168</v>
      </c>
      <c r="C111" s="116">
        <v>360000</v>
      </c>
      <c r="D111" s="117">
        <v>45358</v>
      </c>
      <c r="E111" s="115" t="s">
        <v>164</v>
      </c>
    </row>
    <row r="112" spans="1:5" ht="14.4">
      <c r="A112" s="115" t="s">
        <v>53</v>
      </c>
      <c r="B112" s="115" t="s">
        <v>168</v>
      </c>
      <c r="C112" s="116">
        <v>300000</v>
      </c>
      <c r="D112" s="117">
        <v>45355</v>
      </c>
      <c r="E112" s="115" t="s">
        <v>164</v>
      </c>
    </row>
    <row r="113" spans="1:5" ht="14.4">
      <c r="A113" s="115" t="s">
        <v>53</v>
      </c>
      <c r="B113" s="115" t="s">
        <v>168</v>
      </c>
      <c r="C113" s="116">
        <v>445000</v>
      </c>
      <c r="D113" s="117">
        <v>45380</v>
      </c>
      <c r="E113" s="115" t="s">
        <v>164</v>
      </c>
    </row>
    <row r="114" spans="1:5" ht="14.4">
      <c r="A114" s="115" t="s">
        <v>53</v>
      </c>
      <c r="B114" s="115" t="s">
        <v>168</v>
      </c>
      <c r="C114" s="116">
        <v>355000</v>
      </c>
      <c r="D114" s="117">
        <v>45372</v>
      </c>
      <c r="E114" s="115" t="s">
        <v>164</v>
      </c>
    </row>
    <row r="115" spans="1:5" ht="14.4">
      <c r="A115" s="115" t="s">
        <v>53</v>
      </c>
      <c r="B115" s="115" t="s">
        <v>168</v>
      </c>
      <c r="C115" s="116">
        <v>365000</v>
      </c>
      <c r="D115" s="117">
        <v>45352</v>
      </c>
      <c r="E115" s="115" t="s">
        <v>164</v>
      </c>
    </row>
    <row r="116" spans="1:5" ht="14.4">
      <c r="A116" s="115" t="s">
        <v>53</v>
      </c>
      <c r="B116" s="115" t="s">
        <v>168</v>
      </c>
      <c r="C116" s="116">
        <v>275000</v>
      </c>
      <c r="D116" s="117">
        <v>45371</v>
      </c>
      <c r="E116" s="115" t="s">
        <v>164</v>
      </c>
    </row>
    <row r="117" spans="1:5" ht="14.4">
      <c r="A117" s="115" t="s">
        <v>53</v>
      </c>
      <c r="B117" s="115" t="s">
        <v>168</v>
      </c>
      <c r="C117" s="116">
        <v>105000</v>
      </c>
      <c r="D117" s="117">
        <v>45379</v>
      </c>
      <c r="E117" s="115" t="s">
        <v>164</v>
      </c>
    </row>
    <row r="118" spans="1:5" ht="14.4">
      <c r="A118" s="115" t="s">
        <v>53</v>
      </c>
      <c r="B118" s="115" t="s">
        <v>168</v>
      </c>
      <c r="C118" s="116">
        <v>589000</v>
      </c>
      <c r="D118" s="117">
        <v>45380</v>
      </c>
      <c r="E118" s="115" t="s">
        <v>164</v>
      </c>
    </row>
    <row r="119" spans="1:5" ht="14.4">
      <c r="A119" s="115" t="s">
        <v>53</v>
      </c>
      <c r="B119" s="115" t="s">
        <v>168</v>
      </c>
      <c r="C119" s="116">
        <v>400000</v>
      </c>
      <c r="D119" s="117">
        <v>45371</v>
      </c>
      <c r="E119" s="115" t="s">
        <v>164</v>
      </c>
    </row>
    <row r="120" spans="1:5" ht="14.4">
      <c r="A120" s="115" t="s">
        <v>53</v>
      </c>
      <c r="B120" s="115" t="s">
        <v>168</v>
      </c>
      <c r="C120" s="116">
        <v>318080</v>
      </c>
      <c r="D120" s="117">
        <v>45380</v>
      </c>
      <c r="E120" s="115" t="s">
        <v>173</v>
      </c>
    </row>
    <row r="121" spans="1:5" ht="14.4">
      <c r="A121" s="115" t="s">
        <v>53</v>
      </c>
      <c r="B121" s="115" t="s">
        <v>168</v>
      </c>
      <c r="C121" s="116">
        <v>200000</v>
      </c>
      <c r="D121" s="117">
        <v>45373</v>
      </c>
      <c r="E121" s="115" t="s">
        <v>164</v>
      </c>
    </row>
    <row r="122" spans="1:5" ht="14.4">
      <c r="A122" s="115" t="s">
        <v>53</v>
      </c>
      <c r="B122" s="115" t="s">
        <v>168</v>
      </c>
      <c r="C122" s="116">
        <v>334373</v>
      </c>
      <c r="D122" s="117">
        <v>45380</v>
      </c>
      <c r="E122" s="115" t="s">
        <v>173</v>
      </c>
    </row>
    <row r="123" spans="1:5" ht="14.4">
      <c r="A123" s="115" t="s">
        <v>53</v>
      </c>
      <c r="B123" s="115" t="s">
        <v>168</v>
      </c>
      <c r="C123" s="116">
        <v>330000</v>
      </c>
      <c r="D123" s="117">
        <v>45371</v>
      </c>
      <c r="E123" s="115" t="s">
        <v>164</v>
      </c>
    </row>
    <row r="124" spans="1:5" ht="14.4">
      <c r="A124" s="115" t="s">
        <v>53</v>
      </c>
      <c r="B124" s="115" t="s">
        <v>168</v>
      </c>
      <c r="C124" s="116">
        <v>350000</v>
      </c>
      <c r="D124" s="117">
        <v>45380</v>
      </c>
      <c r="E124" s="115" t="s">
        <v>164</v>
      </c>
    </row>
    <row r="125" spans="1:5" ht="14.4">
      <c r="A125" s="115" t="s">
        <v>53</v>
      </c>
      <c r="B125" s="115" t="s">
        <v>168</v>
      </c>
      <c r="C125" s="116">
        <v>350000</v>
      </c>
      <c r="D125" s="117">
        <v>45379</v>
      </c>
      <c r="E125" s="115" t="s">
        <v>164</v>
      </c>
    </row>
    <row r="126" spans="1:5" ht="14.4">
      <c r="A126" s="115" t="s">
        <v>53</v>
      </c>
      <c r="B126" s="115" t="s">
        <v>168</v>
      </c>
      <c r="C126" s="116">
        <v>400000</v>
      </c>
      <c r="D126" s="117">
        <v>45380</v>
      </c>
      <c r="E126" s="115" t="s">
        <v>164</v>
      </c>
    </row>
    <row r="127" spans="1:5" ht="14.4">
      <c r="A127" s="115" t="s">
        <v>53</v>
      </c>
      <c r="B127" s="115" t="s">
        <v>168</v>
      </c>
      <c r="C127" s="116">
        <v>42500</v>
      </c>
      <c r="D127" s="117">
        <v>45371</v>
      </c>
      <c r="E127" s="115" t="s">
        <v>164</v>
      </c>
    </row>
    <row r="128" spans="1:5" ht="14.4">
      <c r="A128" s="115" t="s">
        <v>149</v>
      </c>
      <c r="B128" s="115" t="s">
        <v>172</v>
      </c>
      <c r="C128" s="116">
        <v>329670</v>
      </c>
      <c r="D128" s="117">
        <v>45373</v>
      </c>
      <c r="E128" s="115" t="s">
        <v>173</v>
      </c>
    </row>
    <row r="129" spans="1:5" ht="14.4">
      <c r="A129" s="115" t="s">
        <v>62</v>
      </c>
      <c r="B129" s="115" t="s">
        <v>169</v>
      </c>
      <c r="C129" s="116">
        <v>397900</v>
      </c>
      <c r="D129" s="117">
        <v>45363</v>
      </c>
      <c r="E129" s="115" t="s">
        <v>162</v>
      </c>
    </row>
    <row r="130" spans="1:5" ht="14.4">
      <c r="A130" s="115" t="s">
        <v>62</v>
      </c>
      <c r="B130" s="115" t="s">
        <v>169</v>
      </c>
      <c r="C130" s="116">
        <v>389900</v>
      </c>
      <c r="D130" s="117">
        <v>45380</v>
      </c>
      <c r="E130" s="115" t="s">
        <v>162</v>
      </c>
    </row>
    <row r="131" spans="1:5" ht="14.4">
      <c r="A131" s="115" t="s">
        <v>62</v>
      </c>
      <c r="B131" s="115" t="s">
        <v>169</v>
      </c>
      <c r="C131" s="116">
        <v>365000</v>
      </c>
      <c r="D131" s="117">
        <v>45359</v>
      </c>
      <c r="E131" s="115" t="s">
        <v>164</v>
      </c>
    </row>
    <row r="132" spans="1:5" ht="14.4">
      <c r="A132" s="115" t="s">
        <v>62</v>
      </c>
      <c r="B132" s="115" t="s">
        <v>169</v>
      </c>
      <c r="C132" s="116">
        <v>68000</v>
      </c>
      <c r="D132" s="117">
        <v>45380</v>
      </c>
      <c r="E132" s="115" t="s">
        <v>164</v>
      </c>
    </row>
    <row r="133" spans="1:5" ht="14.4">
      <c r="A133" s="115" t="s">
        <v>62</v>
      </c>
      <c r="B133" s="115" t="s">
        <v>169</v>
      </c>
      <c r="C133" s="116">
        <v>32500</v>
      </c>
      <c r="D133" s="117">
        <v>45380</v>
      </c>
      <c r="E133" s="115" t="s">
        <v>164</v>
      </c>
    </row>
    <row r="134" spans="1:5" ht="14.4">
      <c r="A134" s="115" t="s">
        <v>62</v>
      </c>
      <c r="B134" s="115" t="s">
        <v>169</v>
      </c>
      <c r="C134" s="116">
        <v>175000</v>
      </c>
      <c r="D134" s="117">
        <v>45362</v>
      </c>
      <c r="E134" s="115" t="s">
        <v>164</v>
      </c>
    </row>
    <row r="135" spans="1:5" ht="14.4">
      <c r="A135" s="115" t="s">
        <v>62</v>
      </c>
      <c r="B135" s="115" t="s">
        <v>169</v>
      </c>
      <c r="C135" s="116">
        <v>315000</v>
      </c>
      <c r="D135" s="117">
        <v>45362</v>
      </c>
      <c r="E135" s="115" t="s">
        <v>164</v>
      </c>
    </row>
    <row r="136" spans="1:5" ht="14.4">
      <c r="A136" s="115" t="s">
        <v>62</v>
      </c>
      <c r="B136" s="115" t="s">
        <v>169</v>
      </c>
      <c r="C136" s="116">
        <v>85000</v>
      </c>
      <c r="D136" s="117">
        <v>45378</v>
      </c>
      <c r="E136" s="115" t="s">
        <v>164</v>
      </c>
    </row>
    <row r="137" spans="1:5" ht="14.4">
      <c r="A137" s="115" t="s">
        <v>62</v>
      </c>
      <c r="B137" s="115" t="s">
        <v>169</v>
      </c>
      <c r="C137" s="116">
        <v>566400</v>
      </c>
      <c r="D137" s="117">
        <v>45359</v>
      </c>
      <c r="E137" s="115" t="s">
        <v>164</v>
      </c>
    </row>
    <row r="138" spans="1:5" ht="14.4">
      <c r="A138" s="115" t="s">
        <v>62</v>
      </c>
      <c r="B138" s="115" t="s">
        <v>169</v>
      </c>
      <c r="C138" s="116">
        <v>438000</v>
      </c>
      <c r="D138" s="117">
        <v>45366</v>
      </c>
      <c r="E138" s="115" t="s">
        <v>164</v>
      </c>
    </row>
    <row r="139" spans="1:5" ht="14.4">
      <c r="A139" s="115" t="s">
        <v>62</v>
      </c>
      <c r="B139" s="115" t="s">
        <v>169</v>
      </c>
      <c r="C139" s="116">
        <v>334000</v>
      </c>
      <c r="D139" s="117">
        <v>45371</v>
      </c>
      <c r="E139" s="115" t="s">
        <v>164</v>
      </c>
    </row>
    <row r="140" spans="1:5" ht="14.4">
      <c r="A140" s="115" t="s">
        <v>62</v>
      </c>
      <c r="B140" s="115" t="s">
        <v>169</v>
      </c>
      <c r="C140" s="116">
        <v>35000</v>
      </c>
      <c r="D140" s="117">
        <v>45371</v>
      </c>
      <c r="E140" s="115" t="s">
        <v>164</v>
      </c>
    </row>
    <row r="141" spans="1:5" ht="14.4">
      <c r="A141" s="115" t="s">
        <v>62</v>
      </c>
      <c r="B141" s="115" t="s">
        <v>169</v>
      </c>
      <c r="C141" s="116">
        <v>345000</v>
      </c>
      <c r="D141" s="117">
        <v>45371</v>
      </c>
      <c r="E141" s="115" t="s">
        <v>164</v>
      </c>
    </row>
    <row r="142" spans="1:5" ht="14.4">
      <c r="A142" s="115" t="s">
        <v>62</v>
      </c>
      <c r="B142" s="115" t="s">
        <v>169</v>
      </c>
      <c r="C142" s="116">
        <v>404500</v>
      </c>
      <c r="D142" s="117">
        <v>45359</v>
      </c>
      <c r="E142" s="115" t="s">
        <v>162</v>
      </c>
    </row>
    <row r="143" spans="1:5" ht="14.4">
      <c r="A143" s="115" t="s">
        <v>62</v>
      </c>
      <c r="B143" s="115" t="s">
        <v>169</v>
      </c>
      <c r="C143" s="116">
        <v>410900</v>
      </c>
      <c r="D143" s="117">
        <v>45373</v>
      </c>
      <c r="E143" s="115" t="s">
        <v>162</v>
      </c>
    </row>
    <row r="144" spans="1:5" ht="14.4">
      <c r="A144" s="115" t="s">
        <v>62</v>
      </c>
      <c r="B144" s="115" t="s">
        <v>169</v>
      </c>
      <c r="C144" s="116">
        <v>70000</v>
      </c>
      <c r="D144" s="117">
        <v>45373</v>
      </c>
      <c r="E144" s="115" t="s">
        <v>164</v>
      </c>
    </row>
    <row r="145" spans="1:5" ht="14.4">
      <c r="A145" s="115" t="s">
        <v>62</v>
      </c>
      <c r="B145" s="115" t="s">
        <v>169</v>
      </c>
      <c r="C145" s="116">
        <v>376300</v>
      </c>
      <c r="D145" s="117">
        <v>45376</v>
      </c>
      <c r="E145" s="115" t="s">
        <v>164</v>
      </c>
    </row>
    <row r="146" spans="1:5" ht="14.4">
      <c r="A146" s="115" t="s">
        <v>62</v>
      </c>
      <c r="B146" s="115" t="s">
        <v>169</v>
      </c>
      <c r="C146" s="116">
        <v>450000</v>
      </c>
      <c r="D146" s="117">
        <v>45377</v>
      </c>
      <c r="E146" s="115" t="s">
        <v>164</v>
      </c>
    </row>
    <row r="147" spans="1:5" ht="14.4">
      <c r="A147" s="115" t="s">
        <v>62</v>
      </c>
      <c r="B147" s="115" t="s">
        <v>169</v>
      </c>
      <c r="C147" s="116">
        <v>700000</v>
      </c>
      <c r="D147" s="117">
        <v>45364</v>
      </c>
      <c r="E147" s="115" t="s">
        <v>164</v>
      </c>
    </row>
    <row r="148" spans="1:5" ht="14.4">
      <c r="A148" s="115" t="s">
        <v>62</v>
      </c>
      <c r="B148" s="115" t="s">
        <v>169</v>
      </c>
      <c r="C148" s="116">
        <v>409900</v>
      </c>
      <c r="D148" s="117">
        <v>45380</v>
      </c>
      <c r="E148" s="115" t="s">
        <v>162</v>
      </c>
    </row>
    <row r="149" spans="1:5" ht="14.4">
      <c r="A149" s="115" t="s">
        <v>62</v>
      </c>
      <c r="B149" s="115" t="s">
        <v>169</v>
      </c>
      <c r="C149" s="116">
        <v>372000</v>
      </c>
      <c r="D149" s="117">
        <v>45366</v>
      </c>
      <c r="E149" s="115" t="s">
        <v>162</v>
      </c>
    </row>
    <row r="150" spans="1:5" ht="14.4">
      <c r="A150" s="115" t="s">
        <v>62</v>
      </c>
      <c r="B150" s="115" t="s">
        <v>169</v>
      </c>
      <c r="C150" s="116">
        <v>565000</v>
      </c>
      <c r="D150" s="117">
        <v>45352</v>
      </c>
      <c r="E150" s="115" t="s">
        <v>164</v>
      </c>
    </row>
    <row r="151" spans="1:5" ht="14.4">
      <c r="A151" s="115" t="s">
        <v>62</v>
      </c>
      <c r="B151" s="115" t="s">
        <v>169</v>
      </c>
      <c r="C151" s="116">
        <v>65000</v>
      </c>
      <c r="D151" s="117">
        <v>45366</v>
      </c>
      <c r="E151" s="115" t="s">
        <v>173</v>
      </c>
    </row>
    <row r="152" spans="1:5" ht="14.4">
      <c r="A152" s="115" t="s">
        <v>62</v>
      </c>
      <c r="B152" s="115" t="s">
        <v>169</v>
      </c>
      <c r="C152" s="116">
        <v>244200</v>
      </c>
      <c r="D152" s="117">
        <v>45366</v>
      </c>
      <c r="E152" s="115" t="s">
        <v>173</v>
      </c>
    </row>
    <row r="153" spans="1:5" ht="14.4">
      <c r="A153" s="115" t="s">
        <v>62</v>
      </c>
      <c r="B153" s="115" t="s">
        <v>169</v>
      </c>
      <c r="C153" s="116">
        <v>510000</v>
      </c>
      <c r="D153" s="117">
        <v>45365</v>
      </c>
      <c r="E153" s="115" t="s">
        <v>164</v>
      </c>
    </row>
    <row r="154" spans="1:5" ht="14.4">
      <c r="A154" s="115" t="s">
        <v>62</v>
      </c>
      <c r="B154" s="115" t="s">
        <v>169</v>
      </c>
      <c r="C154" s="116">
        <v>32000</v>
      </c>
      <c r="D154" s="117">
        <v>45357</v>
      </c>
      <c r="E154" s="115" t="s">
        <v>173</v>
      </c>
    </row>
    <row r="155" spans="1:5" ht="14.4">
      <c r="A155" s="115" t="s">
        <v>62</v>
      </c>
      <c r="B155" s="115" t="s">
        <v>169</v>
      </c>
      <c r="C155" s="116">
        <v>380000</v>
      </c>
      <c r="D155" s="117">
        <v>45357</v>
      </c>
      <c r="E155" s="115" t="s">
        <v>164</v>
      </c>
    </row>
    <row r="156" spans="1:5" ht="14.4">
      <c r="A156" s="115" t="s">
        <v>62</v>
      </c>
      <c r="B156" s="115" t="s">
        <v>169</v>
      </c>
      <c r="C156" s="116">
        <v>35900</v>
      </c>
      <c r="D156" s="117">
        <v>45364</v>
      </c>
      <c r="E156" s="115" t="s">
        <v>164</v>
      </c>
    </row>
    <row r="157" spans="1:5" ht="14.4">
      <c r="A157" s="115" t="s">
        <v>62</v>
      </c>
      <c r="B157" s="115" t="s">
        <v>169</v>
      </c>
      <c r="C157" s="116">
        <v>25000</v>
      </c>
      <c r="D157" s="117">
        <v>45377</v>
      </c>
      <c r="E157" s="115" t="s">
        <v>164</v>
      </c>
    </row>
    <row r="158" spans="1:5" ht="14.4">
      <c r="A158" s="115" t="s">
        <v>73</v>
      </c>
      <c r="B158" s="115" t="s">
        <v>170</v>
      </c>
      <c r="C158" s="116">
        <v>344000</v>
      </c>
      <c r="D158" s="117">
        <v>45356</v>
      </c>
      <c r="E158" s="115" t="s">
        <v>164</v>
      </c>
    </row>
    <row r="159" spans="1:5" ht="14.4">
      <c r="A159" s="115" t="s">
        <v>115</v>
      </c>
      <c r="B159" s="115" t="s">
        <v>171</v>
      </c>
      <c r="C159" s="116">
        <v>400000</v>
      </c>
      <c r="D159" s="117">
        <v>45373</v>
      </c>
      <c r="E159" s="115" t="s">
        <v>164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2024-04-01T16:33:29Z</dcterms:modified>
</cp:coreProperties>
</file>