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1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STATS'!$A$16:$C$16</definedName>
    <definedName name="CommercialSalesMarket">'SALES STATS'!$A$39:$C$39</definedName>
    <definedName name="ConstructionLoansMarket">'LOAN ONLY STATS'!$A$29:$C$29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STATS'!$A$22:$C$23</definedName>
    <definedName name="HardMoneyLoansMarket">'LOAN ONLY STATS'!$A$35:$C$35</definedName>
    <definedName name="InclineSalesMarket">'SALES STATS'!#REF!</definedName>
    <definedName name="OverallLoans">'OVERALL STATS'!$A$20:$C$23</definedName>
    <definedName name="OverallSales">'OVERALL STATS'!$A$7:$C$14</definedName>
    <definedName name="OverallSalesAndLoans">'OVERALL STATS'!$A$29:$C$36</definedName>
    <definedName name="_xlnm.Print_Titles" localSheetId="1">'SALES STATS'!$1:$6</definedName>
    <definedName name="ResaleMarket">'SALES STATS'!$A$7:$C$13</definedName>
    <definedName name="ResidentialResaleMarket">'SALES STATS'!$A$27:$C$33</definedName>
    <definedName name="ResidentialSalesExcludingInclineMarket">'SALES STATS'!#REF!</definedName>
    <definedName name="SubdivisionMarket">'SALES STATS'!$A$19:$C$21</definedName>
    <definedName name="VacantLandSalesMarket">'SALES STATS'!$A$45:$C$49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1"/>
  <c r="C9"/>
  <c r="F5" s="1"/>
  <c r="B9"/>
  <c r="E5" s="1"/>
  <c r="G35" i="3"/>
  <c r="G29"/>
  <c r="G23"/>
  <c r="G22"/>
  <c r="G16"/>
  <c r="G10"/>
  <c r="G9"/>
  <c r="G8"/>
  <c r="G7"/>
  <c r="G49" i="2"/>
  <c r="G48"/>
  <c r="G47"/>
  <c r="G46"/>
  <c r="G45"/>
  <c r="G39"/>
  <c r="G33"/>
  <c r="G32"/>
  <c r="G31"/>
  <c r="G30"/>
  <c r="G29"/>
  <c r="G28"/>
  <c r="G27"/>
  <c r="G21"/>
  <c r="G20"/>
  <c r="G19"/>
  <c r="G13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C30" i="3"/>
  <c r="B30"/>
  <c r="C17"/>
  <c r="B17"/>
  <c r="C40" i="2"/>
  <c r="B40"/>
  <c r="B15" i="1"/>
  <c r="C15"/>
  <c r="B36" i="3"/>
  <c r="C36"/>
  <c r="B24"/>
  <c r="C24"/>
  <c r="B11"/>
  <c r="D7" s="1"/>
  <c r="C11"/>
  <c r="E7" s="1"/>
  <c r="B50" i="2"/>
  <c r="C50"/>
  <c r="B34"/>
  <c r="D28" s="1"/>
  <c r="C34"/>
  <c r="E28" s="1"/>
  <c r="A2"/>
  <c r="B22"/>
  <c r="D20" s="1"/>
  <c r="C22"/>
  <c r="F6" i="21" l="1"/>
  <c r="F8"/>
  <c r="F7"/>
  <c r="E8"/>
  <c r="E7"/>
  <c r="E6"/>
  <c r="E16" i="3"/>
  <c r="D16"/>
  <c r="E9"/>
  <c r="D9"/>
  <c r="E9" i="1"/>
  <c r="D9"/>
  <c r="E47" i="2"/>
  <c r="D47"/>
  <c r="E29"/>
  <c r="D29"/>
  <c r="E46"/>
  <c r="E49"/>
  <c r="D39"/>
  <c r="D33"/>
  <c r="D8" i="3"/>
  <c r="E10"/>
  <c r="D10"/>
  <c r="E8"/>
  <c r="E23"/>
  <c r="D23"/>
  <c r="E29"/>
  <c r="D29"/>
  <c r="D46" i="2"/>
  <c r="D49"/>
  <c r="E48"/>
  <c r="D48"/>
  <c r="E39"/>
  <c r="E33"/>
  <c r="E21"/>
  <c r="D21"/>
  <c r="E45"/>
  <c r="E27"/>
  <c r="E30"/>
  <c r="E32"/>
  <c r="E20"/>
  <c r="E19"/>
  <c r="D19"/>
  <c r="D31"/>
  <c r="E31"/>
  <c r="D32"/>
  <c r="D30"/>
  <c r="D27"/>
  <c r="D45"/>
  <c r="A2" i="3"/>
  <c r="E35"/>
  <c r="B14" i="2"/>
  <c r="C14"/>
  <c r="B24" i="1"/>
  <c r="C24"/>
  <c r="B37"/>
  <c r="C37"/>
  <c r="F9" i="21" l="1"/>
  <c r="E9"/>
  <c r="E32" i="1"/>
  <c r="D32"/>
  <c r="E9" i="2"/>
  <c r="D9"/>
  <c r="E17" i="3"/>
  <c r="D17"/>
  <c r="E40" i="2"/>
  <c r="D40"/>
  <c r="D33" i="1"/>
  <c r="E23"/>
  <c r="D23"/>
  <c r="E35"/>
  <c r="E33"/>
  <c r="E31"/>
  <c r="E34"/>
  <c r="D35" i="3"/>
  <c r="E30"/>
  <c r="D30"/>
  <c r="E22"/>
  <c r="D22"/>
  <c r="D50" i="2"/>
  <c r="E50"/>
  <c r="E34"/>
  <c r="D34"/>
  <c r="D8"/>
  <c r="D7"/>
  <c r="D10"/>
  <c r="D12"/>
  <c r="D11"/>
  <c r="D13"/>
  <c r="E7"/>
  <c r="E12"/>
  <c r="E8"/>
  <c r="E11"/>
  <c r="E13"/>
  <c r="E10"/>
  <c r="E30" i="1"/>
  <c r="E29"/>
  <c r="E36"/>
  <c r="D29"/>
  <c r="E8"/>
  <c r="D11"/>
  <c r="D8"/>
  <c r="D7"/>
  <c r="E14"/>
  <c r="E11"/>
  <c r="D10"/>
  <c r="D12"/>
  <c r="D13"/>
  <c r="D14"/>
  <c r="D22"/>
  <c r="E20"/>
  <c r="E21"/>
  <c r="E22"/>
  <c r="D35"/>
  <c r="D30"/>
  <c r="E7"/>
  <c r="D36"/>
  <c r="D31"/>
  <c r="D21"/>
  <c r="D20"/>
  <c r="E10"/>
  <c r="E12"/>
  <c r="D34"/>
  <c r="E13"/>
  <c r="E37" l="1"/>
  <c r="D37"/>
  <c r="E36" i="3"/>
  <c r="E24"/>
  <c r="D24"/>
  <c r="D36"/>
  <c r="E11"/>
  <c r="D11"/>
  <c r="E22" i="2"/>
  <c r="D22"/>
  <c r="D15" i="1"/>
  <c r="E15"/>
  <c r="E14" i="2"/>
  <c r="D14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<sst xmlns="http://schemas.openxmlformats.org/spreadsheetml/2006/main" count="2049" uniqueCount="185">
  <si>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</si>
  <si>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</si>
  <si>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</si>
  <si>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</si>
  <si>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</si>
  <si>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</si>
  <si>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</si>
  <si>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</si>
  <si>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</si>
  <si>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</si>
  <si>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</si>
  <si>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</si>
  <si>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</si>
  <si>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</si>
  <si>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</si>
  <si>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</si>
  <si>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</si>
  <si>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</si>
  <si>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</si>
  <si>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</si>
  <si>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</si>
  <si>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</si>
  <si>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</si>
  <si>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</si>
  <si>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</si>
  <si>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</si>
  <si>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</si>
  <si>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</si>
  <si>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</si>
  <si>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</si>
  <si>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</si>
  <si>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</si>
  <si>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</si>
  <si>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</si>
  <si>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</si>
  <si>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</si>
  <si>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</si>
  <si>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</si>
  <si>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</si>
  <si>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</si>
  <si>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</si>
  <si>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</si>
  <si>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</si>
  <si>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</si>
  <si>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</si>
  <si>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</si>
  <si>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</si>
  <si>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</si>
  <si>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</si>
  <si>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</si>
  <si>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</si>
  <si>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BUILDER TRACKING</t>
  </si>
  <si>
    <t>BUILDER</t>
  </si>
  <si>
    <t>DOLLARVOL</t>
  </si>
  <si>
    <t>AVERAGE</t>
  </si>
  <si>
    <t>% OF $$$ VOLUME</t>
  </si>
  <si>
    <t>Reporting Period: MAY, 2024</t>
  </si>
  <si>
    <t>First Centennial Title</t>
  </si>
  <si>
    <t>VACANT LAND</t>
  </si>
  <si>
    <t>DAMONTE</t>
  </si>
  <si>
    <t>24</t>
  </si>
  <si>
    <t>NO</t>
  </si>
  <si>
    <t>SINGLE FAM RES.</t>
  </si>
  <si>
    <t>RIDGEVIEW</t>
  </si>
  <si>
    <t>9</t>
  </si>
  <si>
    <t>Stewart Title</t>
  </si>
  <si>
    <t>YERINGTON</t>
  </si>
  <si>
    <t>CRB</t>
  </si>
  <si>
    <t>MOBILE HOME</t>
  </si>
  <si>
    <t>KIETZKE</t>
  </si>
  <si>
    <t>SAB</t>
  </si>
  <si>
    <t>CARSON CITY</t>
  </si>
  <si>
    <t>AMG</t>
  </si>
  <si>
    <t>MIF</t>
  </si>
  <si>
    <t>KDJ</t>
  </si>
  <si>
    <t>First American Title</t>
  </si>
  <si>
    <t>TM</t>
  </si>
  <si>
    <t>Ticor Title</t>
  </si>
  <si>
    <t>AE</t>
  </si>
  <si>
    <t>LAKESIDEMOANA</t>
  </si>
  <si>
    <t>12</t>
  </si>
  <si>
    <t>FERNLEY</t>
  </si>
  <si>
    <t>MLC</t>
  </si>
  <si>
    <t>Landmark Title</t>
  </si>
  <si>
    <t>PLUMB</t>
  </si>
  <si>
    <t>DP</t>
  </si>
  <si>
    <t>DKC</t>
  </si>
  <si>
    <t>20</t>
  </si>
  <si>
    <t>YES</t>
  </si>
  <si>
    <t>JENUANE COMMUNITIES ONDA VERDE LLC</t>
  </si>
  <si>
    <t>GARDNERVILLE</t>
  </si>
  <si>
    <t>BA</t>
  </si>
  <si>
    <t>11</t>
  </si>
  <si>
    <t>RC</t>
  </si>
  <si>
    <t>MESA VERDE LLC</t>
  </si>
  <si>
    <t>RLT</t>
  </si>
  <si>
    <t>15</t>
  </si>
  <si>
    <t>LAKESIDE</t>
  </si>
  <si>
    <t>SL</t>
  </si>
  <si>
    <t>Calatlantic Title West</t>
  </si>
  <si>
    <t>MCCARRAN</t>
  </si>
  <si>
    <t>LH</t>
  </si>
  <si>
    <t>LENNAR RENO LLC</t>
  </si>
  <si>
    <t/>
  </si>
  <si>
    <t>Signature Title</t>
  </si>
  <si>
    <t>MINDEN</t>
  </si>
  <si>
    <t>NF</t>
  </si>
  <si>
    <t>SPARKS</t>
  </si>
  <si>
    <t>21</t>
  </si>
  <si>
    <t>ET</t>
  </si>
  <si>
    <t>CC</t>
  </si>
  <si>
    <t>18</t>
  </si>
  <si>
    <t>022-132-04</t>
  </si>
  <si>
    <t>FAF</t>
  </si>
  <si>
    <t>23</t>
  </si>
  <si>
    <t>UNKNOWN</t>
  </si>
  <si>
    <t>UNK</t>
  </si>
  <si>
    <t>MAYBERRY</t>
  </si>
  <si>
    <t>ASK</t>
  </si>
  <si>
    <t>5</t>
  </si>
  <si>
    <t>10</t>
  </si>
  <si>
    <t>3</t>
  </si>
  <si>
    <t>LAS VEGAS</t>
  </si>
  <si>
    <t>NCS</t>
  </si>
  <si>
    <t>DC</t>
  </si>
  <si>
    <t>JMS</t>
  </si>
  <si>
    <t>AM</t>
  </si>
  <si>
    <t>KN</t>
  </si>
  <si>
    <t>ZEPHYR</t>
  </si>
  <si>
    <t>17</t>
  </si>
  <si>
    <t>JML</t>
  </si>
  <si>
    <t>AJF</t>
  </si>
  <si>
    <t>True Title and Escrow</t>
  </si>
  <si>
    <t>RG</t>
  </si>
  <si>
    <t>KB</t>
  </si>
  <si>
    <t>COMMERCIAL</t>
  </si>
  <si>
    <t>016-404-13</t>
  </si>
  <si>
    <t>HARD MONEY</t>
  </si>
  <si>
    <t>PARK BRUCE TRUSTEE; PARK W BRUCE TRUST; PARK NANCY LEE TRUSTEE; PARK NANCY LEE TRUST</t>
  </si>
  <si>
    <t>019-382-42</t>
  </si>
  <si>
    <t>BANK OF AMERICA</t>
  </si>
  <si>
    <t>029-092-06</t>
  </si>
  <si>
    <t>CONVENTIONAL</t>
  </si>
  <si>
    <t>GREATER NEVADA MORTGAGE</t>
  </si>
  <si>
    <t>029-271-02</t>
  </si>
  <si>
    <t>ROCKET MORTGAGE LLC</t>
  </si>
  <si>
    <t>017-204-03</t>
  </si>
  <si>
    <t>FHA</t>
  </si>
  <si>
    <t>PACIFIC RESIDENTIAL MORTGAGE LLC</t>
  </si>
  <si>
    <t>018-323-04</t>
  </si>
  <si>
    <t>PATRIOT HOME MORTGAGE; BELEM SERVICING LLC</t>
  </si>
  <si>
    <t>020-763-07</t>
  </si>
  <si>
    <t>CORNERSTONE FIRST MORTGAGE LLC</t>
  </si>
  <si>
    <t>UNITED WHOLESALE MORTGAGE LLC</t>
  </si>
  <si>
    <t>019-802-08</t>
  </si>
  <si>
    <t>CREDIT LINE</t>
  </si>
  <si>
    <t>HOMETRUST BANK</t>
  </si>
  <si>
    <t>017-545-03</t>
  </si>
  <si>
    <t>AMERICAN FINANCIAL NETWORK INC; ORION LENDING</t>
  </si>
  <si>
    <t>004-153-07</t>
  </si>
  <si>
    <t>ALLIANT CREDIT UNION</t>
  </si>
  <si>
    <t>012-131-38</t>
  </si>
  <si>
    <t>AMERICA FIRST FEDERAL CREDIT UNION</t>
  </si>
  <si>
    <t>021-501-29</t>
  </si>
  <si>
    <t>GUILD MORTGAGE COMPANY</t>
  </si>
  <si>
    <t>017-241-14</t>
  </si>
  <si>
    <t>GTE FEDERAL CREDIT UNION; GTE FINANCIAL</t>
  </si>
  <si>
    <t>019-454-13</t>
  </si>
  <si>
    <t>GREATER NEVADA CREDIT UNION</t>
  </si>
  <si>
    <t>022-601-03</t>
  </si>
  <si>
    <t>CONSTRUCTION</t>
  </si>
  <si>
    <t>HERITAGE BANK OF NEVADA; GLACIER BANK</t>
  </si>
  <si>
    <t>022-602-07</t>
  </si>
  <si>
    <t>CAL</t>
  </si>
  <si>
    <t>FA</t>
  </si>
  <si>
    <t>FC</t>
  </si>
  <si>
    <t>LT</t>
  </si>
  <si>
    <t>SIG</t>
  </si>
  <si>
    <t>ST</t>
  </si>
  <si>
    <t>TI</t>
  </si>
  <si>
    <t>TTE</t>
  </si>
  <si>
    <t>Deed Subdivider</t>
  </si>
  <si>
    <t>Deed</t>
  </si>
  <si>
    <t>Deed of Trust</t>
  </si>
  <si>
    <t>DR HORTON INC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</si>
</sst>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5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18" fillId="0" borderId="0" xfId="11" applyFont="1"/>
    <xf numFmtId="0" fontId="1" fillId="0" borderId="0" xfId="11"/>
    <xf numFmtId="0" fontId="16" fillId="0" borderId="0" xfId="11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10"/>
    <xf numFmtId="0" fontId="10" fillId="0" borderId="0" xfId="8"/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164" fontId="16" fillId="0" borderId="6" xfId="3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right"/>
    </xf>
    <xf numFmtId="164" fontId="16" fillId="0" borderId="6" xfId="2" applyNumberFormat="1" applyFont="1" applyFill="1" applyBorder="1" applyAlignment="1">
      <alignment horizontal="right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0" fontId="10" fillId="2" borderId="21" xfId="12" applyFont="1" applyFill="1" applyBorder="1" applyAlignment="1">
      <alignment horizontal="center"/>
    </xf>
    <xf numFmtId="0" fontId="17" fillId="0" borderId="20" xfId="12" applyFont="1" applyFill="1" applyBorder="1" applyAlignment="1">
      <alignment wrapText="1"/>
    </xf>
    <xf numFmtId="0" fontId="17" fillId="0" borderId="20" xfId="12" applyFont="1" applyFill="1" applyBorder="1" applyAlignment="1">
      <alignment horizontal="right" wrapText="1"/>
    </xf>
    <xf numFmtId="165" fontId="17" fillId="0" borderId="20" xfId="12" applyNumberFormat="1" applyFont="1" applyFill="1" applyBorder="1" applyAlignment="1">
      <alignment horizontal="right" wrapText="1"/>
    </xf>
    <xf numFmtId="10" fontId="1" fillId="0" borderId="20" xfId="11" applyNumberFormat="1" applyBorder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20" xfId="11" applyNumberFormat="1" applyFont="1" applyFill="1" applyBorder="1" applyAlignment="1" applyProtection="1"/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14" formatCode="0.0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14" formatCode="0.0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65</c:v>
                </c:pt>
                <c:pt idx="1">
                  <c:v>50</c:v>
                </c:pt>
                <c:pt idx="2">
                  <c:v>11</c:v>
                </c:pt>
                <c:pt idx="3">
                  <c:v>9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hape val="box"/>
        <c:axId val="114890624"/>
        <c:axId val="114892160"/>
        <c:axId val="0"/>
      </c:bar3DChart>
      <c:catAx>
        <c:axId val="114890624"/>
        <c:scaling>
          <c:orientation val="minMax"/>
        </c:scaling>
        <c:axPos val="b"/>
        <c:numFmt formatCode="General" sourceLinked="1"/>
        <c:majorTickMark val="none"/>
        <c:tickLblPos val="nextTo"/>
        <c:crossAx val="114892160"/>
        <c:crosses val="autoZero"/>
        <c:auto val="1"/>
        <c:lblAlgn val="ctr"/>
        <c:lblOffset val="100"/>
      </c:catAx>
      <c:valAx>
        <c:axId val="1148921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48906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STATS'!$A$20:$A$23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STATS'!$B$20:$B$23</c:f>
              <c:numCache>
                <c:formatCode>0</c:formatCode>
                <c:ptCount val="4"/>
                <c:pt idx="0">
                  <c:v>9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hape val="box"/>
        <c:axId val="115250688"/>
        <c:axId val="115252224"/>
        <c:axId val="0"/>
      </c:bar3DChart>
      <c:catAx>
        <c:axId val="115250688"/>
        <c:scaling>
          <c:orientation val="minMax"/>
        </c:scaling>
        <c:axPos val="b"/>
        <c:numFmt formatCode="General" sourceLinked="1"/>
        <c:majorTickMark val="none"/>
        <c:tickLblPos val="nextTo"/>
        <c:crossAx val="115252224"/>
        <c:crosses val="autoZero"/>
        <c:auto val="1"/>
        <c:lblAlgn val="ctr"/>
        <c:lblOffset val="100"/>
      </c:catAx>
      <c:valAx>
        <c:axId val="1152522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5250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74</c:v>
                </c:pt>
                <c:pt idx="1">
                  <c:v>52</c:v>
                </c:pt>
                <c:pt idx="2">
                  <c:v>16</c:v>
                </c:pt>
                <c:pt idx="3">
                  <c:v>10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hape val="box"/>
        <c:axId val="115270400"/>
        <c:axId val="115271936"/>
        <c:axId val="0"/>
      </c:bar3DChart>
      <c:catAx>
        <c:axId val="115270400"/>
        <c:scaling>
          <c:orientation val="minMax"/>
        </c:scaling>
        <c:axPos val="b"/>
        <c:numFmt formatCode="General" sourceLinked="1"/>
        <c:majorTickMark val="none"/>
        <c:tickLblPos val="nextTo"/>
        <c:crossAx val="115271936"/>
        <c:crosses val="autoZero"/>
        <c:auto val="1"/>
        <c:lblAlgn val="ctr"/>
        <c:lblOffset val="100"/>
      </c:catAx>
      <c:valAx>
        <c:axId val="115271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5270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22289676</c:v>
                </c:pt>
                <c:pt idx="1">
                  <c:v>23223381</c:v>
                </c:pt>
                <c:pt idx="2">
                  <c:v>4693000</c:v>
                </c:pt>
                <c:pt idx="3">
                  <c:v>8955200</c:v>
                </c:pt>
                <c:pt idx="4">
                  <c:v>3307679</c:v>
                </c:pt>
                <c:pt idx="5">
                  <c:v>2312500</c:v>
                </c:pt>
                <c:pt idx="6">
                  <c:v>1213000</c:v>
                </c:pt>
                <c:pt idx="7">
                  <c:v>325000</c:v>
                </c:pt>
              </c:numCache>
            </c:numRef>
          </c:val>
        </c:ser>
        <c:shape val="box"/>
        <c:axId val="115654656"/>
        <c:axId val="115656192"/>
        <c:axId val="0"/>
      </c:bar3DChart>
      <c:catAx>
        <c:axId val="115654656"/>
        <c:scaling>
          <c:orientation val="minMax"/>
        </c:scaling>
        <c:axPos val="b"/>
        <c:numFmt formatCode="General" sourceLinked="1"/>
        <c:majorTickMark val="none"/>
        <c:tickLblPos val="nextTo"/>
        <c:crossAx val="115656192"/>
        <c:crosses val="autoZero"/>
        <c:auto val="1"/>
        <c:lblAlgn val="ctr"/>
        <c:lblOffset val="100"/>
      </c:catAx>
      <c:valAx>
        <c:axId val="1156561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56546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STATS'!$A$20:$A$23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STATS'!$C$20:$C$23</c:f>
              <c:numCache>
                <c:formatCode>"$"#,##0</c:formatCode>
                <c:ptCount val="4"/>
                <c:pt idx="0">
                  <c:v>4885781</c:v>
                </c:pt>
                <c:pt idx="1">
                  <c:v>2783841</c:v>
                </c:pt>
                <c:pt idx="2">
                  <c:v>638510</c:v>
                </c:pt>
                <c:pt idx="3">
                  <c:v>160208</c:v>
                </c:pt>
              </c:numCache>
            </c:numRef>
          </c:val>
        </c:ser>
        <c:shape val="box"/>
        <c:axId val="115678208"/>
        <c:axId val="115680000"/>
        <c:axId val="0"/>
      </c:bar3DChart>
      <c:catAx>
        <c:axId val="115678208"/>
        <c:scaling>
          <c:orientation val="minMax"/>
        </c:scaling>
        <c:axPos val="b"/>
        <c:numFmt formatCode="General" sourceLinked="1"/>
        <c:majorTickMark val="none"/>
        <c:tickLblPos val="nextTo"/>
        <c:crossAx val="115680000"/>
        <c:crosses val="autoZero"/>
        <c:auto val="1"/>
        <c:lblAlgn val="ctr"/>
        <c:lblOffset val="100"/>
      </c:catAx>
      <c:valAx>
        <c:axId val="115680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5678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27175457</c:v>
                </c:pt>
                <c:pt idx="1">
                  <c:v>23861891</c:v>
                </c:pt>
                <c:pt idx="2">
                  <c:v>7476841</c:v>
                </c:pt>
                <c:pt idx="3">
                  <c:v>9115408</c:v>
                </c:pt>
                <c:pt idx="4">
                  <c:v>3307679</c:v>
                </c:pt>
                <c:pt idx="5">
                  <c:v>2312500</c:v>
                </c:pt>
                <c:pt idx="6">
                  <c:v>1213000</c:v>
                </c:pt>
                <c:pt idx="7">
                  <c:v>325000</c:v>
                </c:pt>
              </c:numCache>
            </c:numRef>
          </c:val>
        </c:ser>
        <c:shape val="box"/>
        <c:axId val="115702016"/>
        <c:axId val="115716096"/>
        <c:axId val="0"/>
      </c:bar3DChart>
      <c:catAx>
        <c:axId val="115702016"/>
        <c:scaling>
          <c:orientation val="minMax"/>
        </c:scaling>
        <c:axPos val="b"/>
        <c:numFmt formatCode="General" sourceLinked="1"/>
        <c:majorTickMark val="none"/>
        <c:tickLblPos val="nextTo"/>
        <c:crossAx val="115716096"/>
        <c:crosses val="autoZero"/>
        <c:auto val="1"/>
        <c:lblAlgn val="ctr"/>
        <c:lblOffset val="100"/>
      </c:catAx>
      <c:valAx>
        <c:axId val="115716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5702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446.459194907409" createdVersion="3" refreshedVersion="3" minRefreshableVersion="3" recordCount="151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rue Title and Escrow"/>
        <m u="1"/>
      </sharedItems>
    </cacheField>
    <cacheField name="RECBY" numFmtId="0">
      <sharedItems/>
    </cacheField>
    <cacheField name="BRANCH" numFmtId="0">
      <sharedItems containsBlank="1" count="18">
        <s v="MCCARRAN"/>
        <s v="KIETZKE"/>
        <s v="LAS VEGAS"/>
        <s v="MINDEN"/>
        <s v="CARSON CITY"/>
        <s v="RIDGEVIEW"/>
        <s v="LAKESIDEMOANA"/>
        <s v="FERNLEY"/>
        <s v="DAMONTE"/>
        <s v="SPARKS"/>
        <s v="ZEPHYR"/>
        <s v="GARDNERVILLE"/>
        <s v="PLUMB"/>
        <s v="YERINGTON"/>
        <s v="MAYBERRY"/>
        <s v="UNKNOWN"/>
        <s v="LAKESIDE"/>
        <m u="1"/>
      </sharedItems>
    </cacheField>
    <cacheField name="EO" numFmtId="0">
      <sharedItems containsBlank="1" count="44">
        <s v="LH"/>
        <s v="CC"/>
        <s v="NCS"/>
        <s v="KN"/>
        <s v="ET"/>
        <s v="TM"/>
        <s v="23"/>
        <s v="20"/>
        <s v="12"/>
        <s v="11"/>
        <s v="5"/>
        <s v="9"/>
        <s v="24"/>
        <s v="10"/>
        <s v="21"/>
        <s v="18"/>
        <s v="17"/>
        <s v="3"/>
        <s v="15"/>
        <s v="DP"/>
        <s v="NF"/>
        <s v="JML"/>
        <s v="SAB"/>
        <s v="CRB"/>
        <s v="MIF"/>
        <s v="AMG"/>
        <s v="KDJ"/>
        <s v="ASK"/>
        <s v="RC"/>
        <s v="UNK"/>
        <s v="MLC"/>
        <s v="DC"/>
        <s v="JMS"/>
        <s v="KB"/>
        <s v="BA"/>
        <s v="AM"/>
        <s v="SL"/>
        <s v="AE"/>
        <s v="FAF"/>
        <s v="AJF"/>
        <s v="DKC"/>
        <s v="RLT"/>
        <s v="RG"/>
        <m u="1"/>
      </sharedItems>
    </cacheField>
    <cacheField name="PROPTYPE" numFmtId="0">
      <sharedItems containsBlank="1" count="6">
        <s v="SINGLE FAM RES."/>
        <s v="VACANT LAND"/>
        <s v="MOBILE HOME"/>
        <s v=""/>
        <s v="COMMERCIAL"/>
        <m u="1"/>
      </sharedItems>
    </cacheField>
    <cacheField name="DOCNUM" numFmtId="0">
      <sharedItems containsSemiMixedTypes="0" containsString="0" containsNumber="1" containsInteger="1" minValue="681233" maxValue="682408"/>
    </cacheField>
    <cacheField name="AMOUNT" numFmtId="0">
      <sharedItems containsString="0" containsBlank="1" containsNumber="1" containsInteger="1" minValue="20000" maxValue="5490000"/>
    </cacheField>
    <cacheField name="SUB" numFmtId="0">
      <sharedItems containsBlank="1" count="4">
        <s v="YES"/>
        <s v="NO"/>
        <s v="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5-01T00:00:00" maxDate="2024-06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446.459334375002" createdVersion="3" refreshedVersion="3" minRefreshableVersion="3" recordCount="17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CREDIT LINE"/>
        <s v="COMMERCIAL"/>
        <s v="CONSTRUCTION"/>
        <s v="HARD MONEY"/>
        <m u="1"/>
        <s v="SBA" u="1"/>
        <s v="V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81275" maxValue="682329"/>
    </cacheField>
    <cacheField name="AMOUNT" numFmtId="165">
      <sharedItems containsSemiMixedTypes="0" containsString="0" containsNumber="1" containsInteger="1" minValue="35000" maxValue="3075000"/>
    </cacheField>
    <cacheField name="RECDATE" numFmtId="14">
      <sharedItems containsSemiMixedTypes="0" containsNonDate="0" containsDate="1" containsString="0" minDate="2024-05-02T00:00:00" maxDate="2024-06-01T00:00:00"/>
    </cacheField>
    <cacheField name="LENDER" numFmtId="0">
      <sharedItems containsBlank="1" count="113">
        <s v="GUILD MORTGAGE COMPANY"/>
        <s v="ROCKET MORTGAGE LLC"/>
        <s v="CORNERSTONE FIRST MORTGAGE LLC"/>
        <s v="HOMETRUST BANK"/>
        <s v="PATRIOT HOME MORTGAGE; BELEM SERVICING LLC"/>
        <s v="AMERICAN FINANCIAL NETWORK INC; ORION LENDING"/>
        <s v="BANK OF AMERICA"/>
        <s v="PACIFIC RESIDENTIAL MORTGAGE LLC"/>
        <s v="AMERICA FIRST FEDERAL CREDIT UNION"/>
        <s v="HERITAGE BANK OF NEVADA; GLACIER BANK"/>
        <s v="ALLIANT CREDIT UNION"/>
        <s v="GTE FEDERAL CREDIT UNION; GTE FINANCIAL"/>
        <s v="UNITED WHOLESALE MORTGAGE LLC"/>
        <s v="GREATER NEVADA CREDIT UNION"/>
        <s v="GREATER NEVADA MORTGAGE"/>
        <s v="PARK BRUCE TRUSTEE; PARK W BRUCE TRUST; PARK NANCY LEE TRUSTEE; PARK NANCY LEE TRUST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1">
  <r>
    <x v="0"/>
    <s v="CAL"/>
    <x v="0"/>
    <x v="0"/>
    <x v="0"/>
    <n v="682284"/>
    <n v="531000"/>
    <x v="0"/>
    <s v="YES"/>
    <d v="2024-05-30T00:00:00"/>
  </r>
  <r>
    <x v="0"/>
    <s v="CAL"/>
    <x v="0"/>
    <x v="0"/>
    <x v="0"/>
    <n v="681991"/>
    <n v="555950"/>
    <x v="0"/>
    <s v="YES"/>
    <d v="2024-05-22T00:00:00"/>
  </r>
  <r>
    <x v="0"/>
    <s v="CAL"/>
    <x v="0"/>
    <x v="0"/>
    <x v="0"/>
    <n v="681430"/>
    <n v="530879"/>
    <x v="0"/>
    <s v="YES"/>
    <d v="2024-05-07T00:00:00"/>
  </r>
  <r>
    <x v="0"/>
    <s v="CAL"/>
    <x v="0"/>
    <x v="0"/>
    <x v="0"/>
    <n v="681521"/>
    <n v="559950"/>
    <x v="0"/>
    <s v="YES"/>
    <d v="2024-05-09T00:00:00"/>
  </r>
  <r>
    <x v="0"/>
    <s v="CAL"/>
    <x v="0"/>
    <x v="0"/>
    <x v="0"/>
    <n v="682110"/>
    <n v="579950"/>
    <x v="0"/>
    <s v="YES"/>
    <d v="2024-05-24T00:00:00"/>
  </r>
  <r>
    <x v="0"/>
    <s v="CAL"/>
    <x v="0"/>
    <x v="0"/>
    <x v="0"/>
    <n v="682114"/>
    <n v="549950"/>
    <x v="0"/>
    <s v="YES"/>
    <d v="2024-05-24T00:00:00"/>
  </r>
  <r>
    <x v="1"/>
    <s v="FA"/>
    <x v="1"/>
    <x v="1"/>
    <x v="0"/>
    <n v="681523"/>
    <n v="535000"/>
    <x v="1"/>
    <s v="YES"/>
    <d v="2024-05-09T00:00:00"/>
  </r>
  <r>
    <x v="1"/>
    <s v="FA"/>
    <x v="2"/>
    <x v="2"/>
    <x v="1"/>
    <n v="681749"/>
    <n v="400000"/>
    <x v="1"/>
    <s v="YES"/>
    <d v="2024-05-16T00:00:00"/>
  </r>
  <r>
    <x v="1"/>
    <s v="FA"/>
    <x v="1"/>
    <x v="3"/>
    <x v="1"/>
    <n v="682003"/>
    <n v="5471200"/>
    <x v="1"/>
    <s v="YES"/>
    <d v="2024-05-22T00:00:00"/>
  </r>
  <r>
    <x v="1"/>
    <s v="FA"/>
    <x v="3"/>
    <x v="4"/>
    <x v="0"/>
    <n v="681880"/>
    <n v="465000"/>
    <x v="1"/>
    <s v="YES"/>
    <d v="2024-05-20T00:00:00"/>
  </r>
  <r>
    <x v="1"/>
    <s v="FA"/>
    <x v="1"/>
    <x v="5"/>
    <x v="0"/>
    <n v="682096"/>
    <n v="665000"/>
    <x v="1"/>
    <s v="YES"/>
    <d v="2024-05-24T00:00:00"/>
  </r>
  <r>
    <x v="1"/>
    <s v="FA"/>
    <x v="3"/>
    <x v="4"/>
    <x v="1"/>
    <n v="681454"/>
    <n v="80000"/>
    <x v="1"/>
    <s v="YES"/>
    <d v="2024-05-08T00:00:00"/>
  </r>
  <r>
    <x v="1"/>
    <s v="FA"/>
    <x v="1"/>
    <x v="5"/>
    <x v="0"/>
    <n v="681277"/>
    <n v="349000"/>
    <x v="1"/>
    <s v="YES"/>
    <d v="2024-05-02T00:00:00"/>
  </r>
  <r>
    <x v="1"/>
    <s v="FA"/>
    <x v="3"/>
    <x v="4"/>
    <x v="1"/>
    <n v="681551"/>
    <n v="470000"/>
    <x v="1"/>
    <s v="YES"/>
    <d v="2024-05-10T00:00:00"/>
  </r>
  <r>
    <x v="1"/>
    <s v="FA"/>
    <x v="1"/>
    <x v="5"/>
    <x v="0"/>
    <n v="681823"/>
    <n v="520000"/>
    <x v="1"/>
    <s v="YES"/>
    <d v="2024-05-17T00:00:00"/>
  </r>
  <r>
    <x v="2"/>
    <s v="FC"/>
    <x v="4"/>
    <x v="6"/>
    <x v="0"/>
    <n v="682011"/>
    <n v="355000"/>
    <x v="1"/>
    <s v="YES"/>
    <d v="2024-05-23T00:00:00"/>
  </r>
  <r>
    <x v="2"/>
    <s v="FC"/>
    <x v="5"/>
    <x v="7"/>
    <x v="0"/>
    <n v="681979"/>
    <n v="519990"/>
    <x v="0"/>
    <s v="YES"/>
    <d v="2024-05-22T00:00:00"/>
  </r>
  <r>
    <x v="2"/>
    <s v="FC"/>
    <x v="6"/>
    <x v="8"/>
    <x v="0"/>
    <n v="682035"/>
    <n v="615000"/>
    <x v="1"/>
    <s v="YES"/>
    <d v="2024-05-23T00:00:00"/>
  </r>
  <r>
    <x v="2"/>
    <s v="FC"/>
    <x v="6"/>
    <x v="8"/>
    <x v="0"/>
    <n v="682041"/>
    <n v="575000"/>
    <x v="1"/>
    <s v="YES"/>
    <d v="2024-05-23T00:00:00"/>
  </r>
  <r>
    <x v="2"/>
    <s v="FC"/>
    <x v="4"/>
    <x v="6"/>
    <x v="0"/>
    <n v="681903"/>
    <n v="228000"/>
    <x v="1"/>
    <s v="YES"/>
    <d v="2024-05-20T00:00:00"/>
  </r>
  <r>
    <x v="2"/>
    <s v="FC"/>
    <x v="4"/>
    <x v="6"/>
    <x v="0"/>
    <n v="681568"/>
    <n v="445000"/>
    <x v="1"/>
    <s v="YES"/>
    <d v="2024-05-10T00:00:00"/>
  </r>
  <r>
    <x v="2"/>
    <s v="FC"/>
    <x v="4"/>
    <x v="6"/>
    <x v="0"/>
    <n v="682227"/>
    <n v="444000"/>
    <x v="1"/>
    <s v="YES"/>
    <d v="2024-05-29T00:00:00"/>
  </r>
  <r>
    <x v="2"/>
    <s v="FC"/>
    <x v="4"/>
    <x v="6"/>
    <x v="0"/>
    <n v="682244"/>
    <n v="470000"/>
    <x v="1"/>
    <s v="YES"/>
    <d v="2024-05-30T00:00:00"/>
  </r>
  <r>
    <x v="2"/>
    <s v="FC"/>
    <x v="7"/>
    <x v="9"/>
    <x v="0"/>
    <n v="681446"/>
    <n v="383500"/>
    <x v="1"/>
    <s v="YES"/>
    <d v="2024-05-08T00:00:00"/>
  </r>
  <r>
    <x v="2"/>
    <s v="FC"/>
    <x v="7"/>
    <x v="9"/>
    <x v="0"/>
    <n v="682171"/>
    <n v="350000"/>
    <x v="1"/>
    <s v="YES"/>
    <d v="2024-05-28T00:00:00"/>
  </r>
  <r>
    <x v="2"/>
    <s v="FC"/>
    <x v="5"/>
    <x v="10"/>
    <x v="1"/>
    <n v="681831"/>
    <n v="65000"/>
    <x v="1"/>
    <s v="YES"/>
    <d v="2024-05-17T00:00:00"/>
  </r>
  <r>
    <x v="2"/>
    <s v="FC"/>
    <x v="6"/>
    <x v="8"/>
    <x v="0"/>
    <n v="681282"/>
    <n v="354000"/>
    <x v="1"/>
    <s v="YES"/>
    <d v="2024-05-02T00:00:00"/>
  </r>
  <r>
    <x v="2"/>
    <s v="FC"/>
    <x v="6"/>
    <x v="8"/>
    <x v="0"/>
    <n v="681311"/>
    <n v="340000"/>
    <x v="1"/>
    <s v="YES"/>
    <d v="2024-05-03T00:00:00"/>
  </r>
  <r>
    <x v="2"/>
    <s v="FC"/>
    <x v="5"/>
    <x v="11"/>
    <x v="0"/>
    <n v="681241"/>
    <n v="465000"/>
    <x v="1"/>
    <s v="YES"/>
    <d v="2024-05-01T00:00:00"/>
  </r>
  <r>
    <x v="2"/>
    <s v="FC"/>
    <x v="5"/>
    <x v="7"/>
    <x v="0"/>
    <n v="681329"/>
    <n v="473335"/>
    <x v="0"/>
    <s v="YES"/>
    <d v="2024-05-03T00:00:00"/>
  </r>
  <r>
    <x v="2"/>
    <s v="FC"/>
    <x v="8"/>
    <x v="12"/>
    <x v="1"/>
    <n v="681233"/>
    <n v="350000"/>
    <x v="1"/>
    <s v="YES"/>
    <d v="2024-05-01T00:00:00"/>
  </r>
  <r>
    <x v="2"/>
    <s v="FC"/>
    <x v="7"/>
    <x v="9"/>
    <x v="1"/>
    <n v="681335"/>
    <n v="150000"/>
    <x v="1"/>
    <s v="YES"/>
    <d v="2024-05-03T00:00:00"/>
  </r>
  <r>
    <x v="2"/>
    <s v="FC"/>
    <x v="3"/>
    <x v="4"/>
    <x v="1"/>
    <n v="681894"/>
    <n v="20000"/>
    <x v="1"/>
    <s v="YES"/>
    <d v="2024-05-20T00:00:00"/>
  </r>
  <r>
    <x v="2"/>
    <s v="FC"/>
    <x v="4"/>
    <x v="6"/>
    <x v="0"/>
    <n v="681828"/>
    <n v="550000"/>
    <x v="1"/>
    <s v="YES"/>
    <d v="2024-05-17T00:00:00"/>
  </r>
  <r>
    <x v="2"/>
    <s v="FC"/>
    <x v="4"/>
    <x v="6"/>
    <x v="0"/>
    <n v="681898"/>
    <n v="550000"/>
    <x v="1"/>
    <s v="YES"/>
    <d v="2024-05-20T00:00:00"/>
  </r>
  <r>
    <x v="2"/>
    <s v="FC"/>
    <x v="5"/>
    <x v="11"/>
    <x v="0"/>
    <n v="681653"/>
    <n v="375000"/>
    <x v="1"/>
    <s v="YES"/>
    <d v="2024-05-14T00:00:00"/>
  </r>
  <r>
    <x v="2"/>
    <s v="FC"/>
    <x v="7"/>
    <x v="9"/>
    <x v="0"/>
    <n v="681632"/>
    <n v="359000"/>
    <x v="1"/>
    <s v="YES"/>
    <d v="2024-05-13T00:00:00"/>
  </r>
  <r>
    <x v="2"/>
    <s v="FC"/>
    <x v="5"/>
    <x v="13"/>
    <x v="1"/>
    <n v="681616"/>
    <n v="95000"/>
    <x v="1"/>
    <s v="YES"/>
    <d v="2024-05-13T00:00:00"/>
  </r>
  <r>
    <x v="2"/>
    <s v="FC"/>
    <x v="8"/>
    <x v="12"/>
    <x v="1"/>
    <n v="682241"/>
    <n v="5490000"/>
    <x v="1"/>
    <s v="YES"/>
    <d v="2024-05-29T00:00:00"/>
  </r>
  <r>
    <x v="2"/>
    <s v="FC"/>
    <x v="4"/>
    <x v="6"/>
    <x v="0"/>
    <n v="681878"/>
    <n v="634900"/>
    <x v="1"/>
    <s v="YES"/>
    <d v="2024-05-20T00:00:00"/>
  </r>
  <r>
    <x v="2"/>
    <s v="FC"/>
    <x v="9"/>
    <x v="14"/>
    <x v="0"/>
    <n v="681440"/>
    <n v="375000"/>
    <x v="1"/>
    <s v="YES"/>
    <d v="2024-05-08T00:00:00"/>
  </r>
  <r>
    <x v="2"/>
    <s v="FC"/>
    <x v="5"/>
    <x v="10"/>
    <x v="1"/>
    <n v="681613"/>
    <n v="100000"/>
    <x v="1"/>
    <s v="YES"/>
    <d v="2024-05-13T00:00:00"/>
  </r>
  <r>
    <x v="2"/>
    <s v="FC"/>
    <x v="7"/>
    <x v="9"/>
    <x v="1"/>
    <n v="681780"/>
    <n v="22000"/>
    <x v="1"/>
    <s v="YES"/>
    <d v="2024-05-17T00:00:00"/>
  </r>
  <r>
    <x v="2"/>
    <s v="FC"/>
    <x v="7"/>
    <x v="9"/>
    <x v="0"/>
    <n v="682153"/>
    <n v="385000"/>
    <x v="1"/>
    <s v="YES"/>
    <d v="2024-05-28T00:00:00"/>
  </r>
  <r>
    <x v="2"/>
    <s v="FC"/>
    <x v="5"/>
    <x v="7"/>
    <x v="0"/>
    <n v="681566"/>
    <n v="484990"/>
    <x v="0"/>
    <s v="YES"/>
    <d v="2024-05-10T00:00:00"/>
  </r>
  <r>
    <x v="2"/>
    <s v="FC"/>
    <x v="8"/>
    <x v="12"/>
    <x v="0"/>
    <n v="681548"/>
    <n v="380000"/>
    <x v="1"/>
    <s v="YES"/>
    <d v="2024-05-10T00:00:00"/>
  </r>
  <r>
    <x v="2"/>
    <s v="FC"/>
    <x v="4"/>
    <x v="6"/>
    <x v="0"/>
    <n v="682261"/>
    <n v="499900"/>
    <x v="1"/>
    <s v="YES"/>
    <d v="2024-05-30T00:00:00"/>
  </r>
  <r>
    <x v="2"/>
    <s v="FC"/>
    <x v="4"/>
    <x v="15"/>
    <x v="0"/>
    <n v="681545"/>
    <n v="605000"/>
    <x v="1"/>
    <s v="YES"/>
    <d v="2024-05-10T00:00:00"/>
  </r>
  <r>
    <x v="2"/>
    <s v="FC"/>
    <x v="7"/>
    <x v="9"/>
    <x v="0"/>
    <n v="681468"/>
    <n v="417000"/>
    <x v="1"/>
    <s v="YES"/>
    <d v="2024-05-08T00:00:00"/>
  </r>
  <r>
    <x v="2"/>
    <s v="FC"/>
    <x v="4"/>
    <x v="6"/>
    <x v="1"/>
    <n v="682066"/>
    <n v="32000"/>
    <x v="1"/>
    <s v="YES"/>
    <d v="2024-05-24T00:00:00"/>
  </r>
  <r>
    <x v="2"/>
    <s v="FC"/>
    <x v="5"/>
    <x v="10"/>
    <x v="0"/>
    <n v="682355"/>
    <n v="375000"/>
    <x v="1"/>
    <s v="YES"/>
    <d v="2024-05-31T00:00:00"/>
  </r>
  <r>
    <x v="2"/>
    <s v="FC"/>
    <x v="10"/>
    <x v="16"/>
    <x v="0"/>
    <n v="682072"/>
    <n v="410000"/>
    <x v="1"/>
    <s v="YES"/>
    <d v="2024-05-24T00:00:00"/>
  </r>
  <r>
    <x v="2"/>
    <s v="FC"/>
    <x v="9"/>
    <x v="14"/>
    <x v="0"/>
    <n v="681946"/>
    <n v="330000"/>
    <x v="1"/>
    <s v="YES"/>
    <d v="2024-05-21T00:00:00"/>
  </r>
  <r>
    <x v="2"/>
    <s v="FC"/>
    <x v="7"/>
    <x v="9"/>
    <x v="0"/>
    <n v="682353"/>
    <n v="310000"/>
    <x v="1"/>
    <s v="YES"/>
    <d v="2024-05-31T00:00:00"/>
  </r>
  <r>
    <x v="2"/>
    <s v="FC"/>
    <x v="5"/>
    <x v="7"/>
    <x v="0"/>
    <n v="682374"/>
    <n v="486946"/>
    <x v="0"/>
    <s v="YES"/>
    <d v="2024-05-31T00:00:00"/>
  </r>
  <r>
    <x v="2"/>
    <s v="FC"/>
    <x v="9"/>
    <x v="14"/>
    <x v="0"/>
    <n v="682343"/>
    <n v="410000"/>
    <x v="1"/>
    <s v="YES"/>
    <d v="2024-05-31T00:00:00"/>
  </r>
  <r>
    <x v="2"/>
    <s v="FC"/>
    <x v="5"/>
    <x v="10"/>
    <x v="1"/>
    <n v="682342"/>
    <n v="25000"/>
    <x v="1"/>
    <s v="YES"/>
    <d v="2024-05-31T00:00:00"/>
  </r>
  <r>
    <x v="2"/>
    <s v="FC"/>
    <x v="11"/>
    <x v="17"/>
    <x v="0"/>
    <n v="681693"/>
    <n v="375000"/>
    <x v="1"/>
    <s v="YES"/>
    <d v="2024-05-15T00:00:00"/>
  </r>
  <r>
    <x v="2"/>
    <s v="FC"/>
    <x v="5"/>
    <x v="7"/>
    <x v="0"/>
    <n v="682119"/>
    <n v="450598"/>
    <x v="0"/>
    <s v="YES"/>
    <d v="2024-05-24T00:00:00"/>
  </r>
  <r>
    <x v="2"/>
    <s v="FC"/>
    <x v="5"/>
    <x v="11"/>
    <x v="0"/>
    <n v="682330"/>
    <n v="385000"/>
    <x v="1"/>
    <s v="YES"/>
    <d v="2024-05-31T00:00:00"/>
  </r>
  <r>
    <x v="2"/>
    <s v="FC"/>
    <x v="5"/>
    <x v="18"/>
    <x v="0"/>
    <n v="681377"/>
    <n v="390000"/>
    <x v="1"/>
    <s v="YES"/>
    <d v="2024-05-06T00:00:00"/>
  </r>
  <r>
    <x v="2"/>
    <s v="FC"/>
    <x v="5"/>
    <x v="7"/>
    <x v="0"/>
    <n v="682321"/>
    <n v="558222"/>
    <x v="0"/>
    <s v="YES"/>
    <d v="2024-05-31T00:00:00"/>
  </r>
  <r>
    <x v="2"/>
    <s v="FC"/>
    <x v="5"/>
    <x v="18"/>
    <x v="0"/>
    <n v="682314"/>
    <n v="335000"/>
    <x v="1"/>
    <s v="YES"/>
    <d v="2024-05-31T00:00:00"/>
  </r>
  <r>
    <x v="2"/>
    <s v="FC"/>
    <x v="7"/>
    <x v="9"/>
    <x v="0"/>
    <n v="682264"/>
    <n v="345000"/>
    <x v="1"/>
    <s v="YES"/>
    <d v="2024-05-30T00:00:00"/>
  </r>
  <r>
    <x v="2"/>
    <s v="FC"/>
    <x v="4"/>
    <x v="15"/>
    <x v="1"/>
    <n v="682082"/>
    <n v="80000"/>
    <x v="1"/>
    <s v="YES"/>
    <d v="2024-05-24T00:00:00"/>
  </r>
  <r>
    <x v="3"/>
    <s v="LT"/>
    <x v="12"/>
    <x v="19"/>
    <x v="1"/>
    <n v="682223"/>
    <n v="37500"/>
    <x v="1"/>
    <s v="YES"/>
    <d v="2024-05-29T00:00:00"/>
  </r>
  <r>
    <x v="3"/>
    <s v="LT"/>
    <x v="12"/>
    <x v="19"/>
    <x v="0"/>
    <n v="681380"/>
    <n v="415000"/>
    <x v="1"/>
    <s v="YES"/>
    <d v="2024-05-06T00:00:00"/>
  </r>
  <r>
    <x v="3"/>
    <s v="LT"/>
    <x v="12"/>
    <x v="19"/>
    <x v="0"/>
    <n v="681582"/>
    <n v="425000"/>
    <x v="1"/>
    <s v="YES"/>
    <d v="2024-05-10T00:00:00"/>
  </r>
  <r>
    <x v="3"/>
    <s v="LT"/>
    <x v="12"/>
    <x v="19"/>
    <x v="0"/>
    <n v="682365"/>
    <n v="575000"/>
    <x v="1"/>
    <s v="YES"/>
    <d v="2024-05-31T00:00:00"/>
  </r>
  <r>
    <x v="3"/>
    <s v="LT"/>
    <x v="12"/>
    <x v="19"/>
    <x v="0"/>
    <n v="681315"/>
    <n v="470000"/>
    <x v="1"/>
    <s v="YES"/>
    <d v="2024-05-03T00:00:00"/>
  </r>
  <r>
    <x v="3"/>
    <s v="LT"/>
    <x v="12"/>
    <x v="19"/>
    <x v="0"/>
    <n v="682216"/>
    <n v="390000"/>
    <x v="1"/>
    <s v="YES"/>
    <d v="2024-05-29T00:00:00"/>
  </r>
  <r>
    <x v="4"/>
    <s v="SIG"/>
    <x v="3"/>
    <x v="20"/>
    <x v="0"/>
    <n v="681579"/>
    <n v="685000"/>
    <x v="1"/>
    <s v="YES"/>
    <d v="2024-05-10T00:00:00"/>
  </r>
  <r>
    <x v="4"/>
    <s v="SIG"/>
    <x v="3"/>
    <x v="20"/>
    <x v="1"/>
    <n v="681438"/>
    <n v="79000"/>
    <x v="1"/>
    <s v="YES"/>
    <d v="2024-05-08T00:00:00"/>
  </r>
  <r>
    <x v="4"/>
    <s v="SIG"/>
    <x v="10"/>
    <x v="21"/>
    <x v="0"/>
    <n v="682093"/>
    <n v="449000"/>
    <x v="1"/>
    <s v="YES"/>
    <d v="2024-05-24T00:00:00"/>
  </r>
  <r>
    <x v="5"/>
    <s v="ST"/>
    <x v="1"/>
    <x v="22"/>
    <x v="0"/>
    <n v="681526"/>
    <n v="385000"/>
    <x v="1"/>
    <s v="YES"/>
    <d v="2024-05-09T00:00:00"/>
  </r>
  <r>
    <x v="5"/>
    <s v="ST"/>
    <x v="13"/>
    <x v="23"/>
    <x v="0"/>
    <n v="681476"/>
    <n v="160000"/>
    <x v="1"/>
    <s v="YES"/>
    <d v="2024-05-08T00:00:00"/>
  </r>
  <r>
    <x v="5"/>
    <s v="ST"/>
    <x v="1"/>
    <x v="22"/>
    <x v="2"/>
    <n v="681249"/>
    <n v="50000"/>
    <x v="1"/>
    <s v="YES"/>
    <d v="2024-05-01T00:00:00"/>
  </r>
  <r>
    <x v="5"/>
    <s v="ST"/>
    <x v="1"/>
    <x v="24"/>
    <x v="0"/>
    <n v="681257"/>
    <n v="223750"/>
    <x v="1"/>
    <s v="YES"/>
    <d v="2024-05-01T00:00:00"/>
  </r>
  <r>
    <x v="5"/>
    <s v="ST"/>
    <x v="4"/>
    <x v="25"/>
    <x v="1"/>
    <n v="681255"/>
    <n v="800000"/>
    <x v="1"/>
    <s v="YES"/>
    <d v="2024-05-01T00:00:00"/>
  </r>
  <r>
    <x v="5"/>
    <s v="ST"/>
    <x v="1"/>
    <x v="22"/>
    <x v="0"/>
    <n v="681529"/>
    <n v="349900"/>
    <x v="1"/>
    <s v="YES"/>
    <d v="2024-05-09T00:00:00"/>
  </r>
  <r>
    <x v="5"/>
    <s v="ST"/>
    <x v="13"/>
    <x v="23"/>
    <x v="0"/>
    <n v="681243"/>
    <n v="400000"/>
    <x v="1"/>
    <s v="YES"/>
    <d v="2024-05-01T00:00:00"/>
  </r>
  <r>
    <x v="5"/>
    <s v="ST"/>
    <x v="4"/>
    <x v="26"/>
    <x v="0"/>
    <n v="681271"/>
    <n v="375000"/>
    <x v="1"/>
    <s v="YES"/>
    <d v="2024-05-02T00:00:00"/>
  </r>
  <r>
    <x v="5"/>
    <s v="ST"/>
    <x v="13"/>
    <x v="23"/>
    <x v="0"/>
    <n v="681777"/>
    <n v="425000"/>
    <x v="1"/>
    <s v="YES"/>
    <d v="2024-05-17T00:00:00"/>
  </r>
  <r>
    <x v="5"/>
    <s v="ST"/>
    <x v="1"/>
    <x v="22"/>
    <x v="1"/>
    <n v="681534"/>
    <n v="45000"/>
    <x v="1"/>
    <s v="YES"/>
    <d v="2024-05-09T00:00:00"/>
  </r>
  <r>
    <x v="5"/>
    <s v="ST"/>
    <x v="14"/>
    <x v="27"/>
    <x v="0"/>
    <n v="681691"/>
    <n v="400000"/>
    <x v="1"/>
    <s v="YES"/>
    <d v="2024-05-15T00:00:00"/>
  </r>
  <r>
    <x v="5"/>
    <s v="ST"/>
    <x v="4"/>
    <x v="25"/>
    <x v="0"/>
    <n v="681754"/>
    <n v="345000"/>
    <x v="1"/>
    <s v="YES"/>
    <d v="2024-05-16T00:00:00"/>
  </r>
  <r>
    <x v="5"/>
    <s v="ST"/>
    <x v="4"/>
    <x v="26"/>
    <x v="0"/>
    <n v="681699"/>
    <n v="640000"/>
    <x v="1"/>
    <s v="YES"/>
    <d v="2024-05-15T00:00:00"/>
  </r>
  <r>
    <x v="5"/>
    <s v="ST"/>
    <x v="13"/>
    <x v="23"/>
    <x v="1"/>
    <n v="681544"/>
    <n v="90000"/>
    <x v="1"/>
    <s v="YES"/>
    <d v="2024-05-10T00:00:00"/>
  </r>
  <r>
    <x v="5"/>
    <s v="ST"/>
    <x v="13"/>
    <x v="23"/>
    <x v="1"/>
    <n v="681611"/>
    <n v="375000"/>
    <x v="1"/>
    <s v="YES"/>
    <d v="2024-05-13T00:00:00"/>
  </r>
  <r>
    <x v="5"/>
    <s v="ST"/>
    <x v="13"/>
    <x v="23"/>
    <x v="0"/>
    <n v="681594"/>
    <n v="185000"/>
    <x v="1"/>
    <s v="YES"/>
    <d v="2024-05-10T00:00:00"/>
  </r>
  <r>
    <x v="5"/>
    <s v="ST"/>
    <x v="13"/>
    <x v="23"/>
    <x v="0"/>
    <n v="681591"/>
    <n v="316000"/>
    <x v="1"/>
    <s v="YES"/>
    <d v="2024-05-10T00:00:00"/>
  </r>
  <r>
    <x v="5"/>
    <s v="ST"/>
    <x v="12"/>
    <x v="28"/>
    <x v="3"/>
    <n v="681431"/>
    <m/>
    <x v="2"/>
    <s v=""/>
    <d v="2024-05-07T00:00:00"/>
  </r>
  <r>
    <x v="5"/>
    <s v="ST"/>
    <x v="14"/>
    <x v="27"/>
    <x v="0"/>
    <n v="681585"/>
    <n v="120518"/>
    <x v="1"/>
    <s v="YES"/>
    <d v="2024-05-10T00:00:00"/>
  </r>
  <r>
    <x v="5"/>
    <s v="ST"/>
    <x v="13"/>
    <x v="23"/>
    <x v="0"/>
    <n v="681577"/>
    <n v="182500"/>
    <x v="1"/>
    <s v="YES"/>
    <d v="2024-05-10T00:00:00"/>
  </r>
  <r>
    <x v="5"/>
    <s v="ST"/>
    <x v="15"/>
    <x v="29"/>
    <x v="2"/>
    <n v="681570"/>
    <n v="340000"/>
    <x v="1"/>
    <s v="YES"/>
    <d v="2024-05-10T00:00:00"/>
  </r>
  <r>
    <x v="5"/>
    <s v="ST"/>
    <x v="1"/>
    <x v="22"/>
    <x v="1"/>
    <n v="681856"/>
    <n v="74900"/>
    <x v="1"/>
    <s v="YES"/>
    <d v="2024-05-17T00:00:00"/>
  </r>
  <r>
    <x v="5"/>
    <s v="ST"/>
    <x v="13"/>
    <x v="23"/>
    <x v="1"/>
    <n v="681543"/>
    <n v="70000"/>
    <x v="1"/>
    <s v="YES"/>
    <d v="2024-05-10T00:00:00"/>
  </r>
  <r>
    <x v="5"/>
    <s v="ST"/>
    <x v="13"/>
    <x v="23"/>
    <x v="2"/>
    <n v="682063"/>
    <n v="375000"/>
    <x v="1"/>
    <s v="YES"/>
    <d v="2024-05-24T00:00:00"/>
  </r>
  <r>
    <x v="5"/>
    <s v="ST"/>
    <x v="7"/>
    <x v="30"/>
    <x v="0"/>
    <n v="682176"/>
    <n v="382700"/>
    <x v="1"/>
    <s v="YES"/>
    <d v="2024-05-28T00:00:00"/>
  </r>
  <r>
    <x v="5"/>
    <s v="ST"/>
    <x v="7"/>
    <x v="30"/>
    <x v="4"/>
    <n v="682211"/>
    <n v="235000"/>
    <x v="1"/>
    <s v="YES"/>
    <d v="2024-05-29T00:00:00"/>
  </r>
  <r>
    <x v="5"/>
    <s v="ST"/>
    <x v="13"/>
    <x v="23"/>
    <x v="1"/>
    <n v="681845"/>
    <n v="80000"/>
    <x v="1"/>
    <s v="YES"/>
    <d v="2024-05-17T00:00:00"/>
  </r>
  <r>
    <x v="5"/>
    <s v="ST"/>
    <x v="4"/>
    <x v="31"/>
    <x v="0"/>
    <n v="682253"/>
    <n v="399900"/>
    <x v="1"/>
    <s v="YES"/>
    <d v="2024-05-30T00:00:00"/>
  </r>
  <r>
    <x v="5"/>
    <s v="ST"/>
    <x v="4"/>
    <x v="31"/>
    <x v="1"/>
    <n v="682338"/>
    <n v="69000"/>
    <x v="1"/>
    <s v="YES"/>
    <d v="2024-05-31T00:00:00"/>
  </r>
  <r>
    <x v="5"/>
    <s v="ST"/>
    <x v="1"/>
    <x v="22"/>
    <x v="1"/>
    <n v="682370"/>
    <n v="33000"/>
    <x v="1"/>
    <s v="YES"/>
    <d v="2024-05-31T00:00:00"/>
  </r>
  <r>
    <x v="5"/>
    <s v="ST"/>
    <x v="1"/>
    <x v="22"/>
    <x v="0"/>
    <n v="682377"/>
    <n v="387000"/>
    <x v="0"/>
    <s v="YES"/>
    <d v="2024-05-31T00:00:00"/>
  </r>
  <r>
    <x v="5"/>
    <s v="ST"/>
    <x v="1"/>
    <x v="22"/>
    <x v="0"/>
    <n v="682380"/>
    <n v="324410"/>
    <x v="1"/>
    <s v="YES"/>
    <d v="2024-05-31T00:00:00"/>
  </r>
  <r>
    <x v="5"/>
    <s v="ST"/>
    <x v="1"/>
    <x v="22"/>
    <x v="2"/>
    <n v="682408"/>
    <n v="475000"/>
    <x v="1"/>
    <s v="YES"/>
    <d v="2024-05-31T00:00:00"/>
  </r>
  <r>
    <x v="5"/>
    <s v="ST"/>
    <x v="1"/>
    <x v="22"/>
    <x v="2"/>
    <n v="682057"/>
    <n v="365000"/>
    <x v="1"/>
    <s v="YES"/>
    <d v="2024-05-23T00:00:00"/>
  </r>
  <r>
    <x v="5"/>
    <s v="ST"/>
    <x v="1"/>
    <x v="32"/>
    <x v="0"/>
    <n v="681967"/>
    <n v="170000"/>
    <x v="1"/>
    <s v="YES"/>
    <d v="2024-05-21T00:00:00"/>
  </r>
  <r>
    <x v="5"/>
    <s v="ST"/>
    <x v="13"/>
    <x v="23"/>
    <x v="0"/>
    <n v="682198"/>
    <n v="585000"/>
    <x v="1"/>
    <s v="YES"/>
    <d v="2024-05-29T00:00:00"/>
  </r>
  <r>
    <x v="5"/>
    <s v="ST"/>
    <x v="4"/>
    <x v="29"/>
    <x v="0"/>
    <n v="682065"/>
    <n v="290000"/>
    <x v="1"/>
    <s v="YES"/>
    <d v="2024-05-24T00:00:00"/>
  </r>
  <r>
    <x v="5"/>
    <s v="ST"/>
    <x v="4"/>
    <x v="31"/>
    <x v="0"/>
    <n v="682090"/>
    <n v="645000"/>
    <x v="1"/>
    <s v="YES"/>
    <d v="2024-05-24T00:00:00"/>
  </r>
  <r>
    <x v="5"/>
    <s v="ST"/>
    <x v="12"/>
    <x v="28"/>
    <x v="0"/>
    <n v="682101"/>
    <n v="432000"/>
    <x v="1"/>
    <s v="YES"/>
    <d v="2024-05-24T00:00:00"/>
  </r>
  <r>
    <x v="5"/>
    <s v="ST"/>
    <x v="4"/>
    <x v="26"/>
    <x v="0"/>
    <n v="682103"/>
    <n v="399900"/>
    <x v="1"/>
    <s v="YES"/>
    <d v="2024-05-24T00:00:00"/>
  </r>
  <r>
    <x v="5"/>
    <s v="ST"/>
    <x v="1"/>
    <x v="22"/>
    <x v="0"/>
    <n v="682123"/>
    <n v="327003"/>
    <x v="1"/>
    <s v="YES"/>
    <d v="2024-05-24T00:00:00"/>
  </r>
  <r>
    <x v="5"/>
    <s v="ST"/>
    <x v="12"/>
    <x v="33"/>
    <x v="1"/>
    <n v="682129"/>
    <n v="2475000"/>
    <x v="1"/>
    <s v="YES"/>
    <d v="2024-05-24T00:00:00"/>
  </r>
  <r>
    <x v="5"/>
    <s v="ST"/>
    <x v="11"/>
    <x v="34"/>
    <x v="0"/>
    <n v="682156"/>
    <n v="521000"/>
    <x v="1"/>
    <s v="YES"/>
    <d v="2024-05-28T00:00:00"/>
  </r>
  <r>
    <x v="5"/>
    <s v="ST"/>
    <x v="4"/>
    <x v="26"/>
    <x v="0"/>
    <n v="682159"/>
    <n v="347777"/>
    <x v="1"/>
    <s v="YES"/>
    <d v="2024-05-28T00:00:00"/>
  </r>
  <r>
    <x v="5"/>
    <s v="ST"/>
    <x v="7"/>
    <x v="30"/>
    <x v="0"/>
    <n v="682163"/>
    <n v="650000"/>
    <x v="1"/>
    <s v="YES"/>
    <d v="2024-05-28T00:00:00"/>
  </r>
  <r>
    <x v="5"/>
    <s v="ST"/>
    <x v="14"/>
    <x v="27"/>
    <x v="0"/>
    <n v="681955"/>
    <n v="385000"/>
    <x v="1"/>
    <s v="YES"/>
    <d v="2024-05-21T00:00:00"/>
  </r>
  <r>
    <x v="5"/>
    <s v="ST"/>
    <x v="4"/>
    <x v="31"/>
    <x v="0"/>
    <n v="681833"/>
    <n v="200000"/>
    <x v="1"/>
    <s v="YES"/>
    <d v="2024-05-17T00:00:00"/>
  </r>
  <r>
    <x v="5"/>
    <s v="ST"/>
    <x v="1"/>
    <x v="24"/>
    <x v="2"/>
    <n v="681295"/>
    <n v="300000"/>
    <x v="1"/>
    <s v="YES"/>
    <d v="2024-05-02T00:00:00"/>
  </r>
  <r>
    <x v="5"/>
    <s v="ST"/>
    <x v="1"/>
    <x v="22"/>
    <x v="2"/>
    <n v="681298"/>
    <n v="425000"/>
    <x v="1"/>
    <s v="YES"/>
    <d v="2024-05-02T00:00:00"/>
  </r>
  <r>
    <x v="5"/>
    <s v="ST"/>
    <x v="4"/>
    <x v="25"/>
    <x v="2"/>
    <n v="681309"/>
    <n v="385000"/>
    <x v="1"/>
    <s v="YES"/>
    <d v="2024-05-03T00:00:00"/>
  </r>
  <r>
    <x v="5"/>
    <s v="ST"/>
    <x v="7"/>
    <x v="30"/>
    <x v="1"/>
    <n v="681313"/>
    <n v="96000"/>
    <x v="1"/>
    <s v="YES"/>
    <d v="2024-05-03T00:00:00"/>
  </r>
  <r>
    <x v="5"/>
    <s v="ST"/>
    <x v="1"/>
    <x v="22"/>
    <x v="0"/>
    <n v="681323"/>
    <n v="295000"/>
    <x v="1"/>
    <s v="YES"/>
    <d v="2024-05-03T00:00:00"/>
  </r>
  <r>
    <x v="5"/>
    <s v="ST"/>
    <x v="11"/>
    <x v="34"/>
    <x v="0"/>
    <n v="681333"/>
    <n v="470000"/>
    <x v="1"/>
    <s v="YES"/>
    <d v="2024-05-03T00:00:00"/>
  </r>
  <r>
    <x v="5"/>
    <s v="ST"/>
    <x v="12"/>
    <x v="28"/>
    <x v="1"/>
    <n v="681336"/>
    <n v="80000"/>
    <x v="1"/>
    <s v="YES"/>
    <d v="2024-05-03T00:00:00"/>
  </r>
  <r>
    <x v="5"/>
    <s v="ST"/>
    <x v="7"/>
    <x v="30"/>
    <x v="0"/>
    <n v="682249"/>
    <n v="365000"/>
    <x v="1"/>
    <s v="YES"/>
    <d v="2024-05-30T00:00:00"/>
  </r>
  <r>
    <x v="5"/>
    <s v="ST"/>
    <x v="4"/>
    <x v="25"/>
    <x v="0"/>
    <n v="681355"/>
    <n v="342000"/>
    <x v="1"/>
    <s v="YES"/>
    <d v="2024-05-06T00:00:00"/>
  </r>
  <r>
    <x v="5"/>
    <s v="ST"/>
    <x v="1"/>
    <x v="32"/>
    <x v="0"/>
    <n v="682045"/>
    <n v="400000"/>
    <x v="1"/>
    <s v="YES"/>
    <d v="2024-05-23T00:00:00"/>
  </r>
  <r>
    <x v="5"/>
    <s v="ST"/>
    <x v="13"/>
    <x v="23"/>
    <x v="1"/>
    <n v="681844"/>
    <n v="35000"/>
    <x v="1"/>
    <s v="YES"/>
    <d v="2024-05-17T00:00:00"/>
  </r>
  <r>
    <x v="5"/>
    <s v="ST"/>
    <x v="4"/>
    <x v="26"/>
    <x v="2"/>
    <n v="682032"/>
    <n v="394000"/>
    <x v="1"/>
    <s v="YES"/>
    <d v="2024-05-23T00:00:00"/>
  </r>
  <r>
    <x v="5"/>
    <s v="ST"/>
    <x v="13"/>
    <x v="23"/>
    <x v="1"/>
    <n v="682024"/>
    <n v="20000"/>
    <x v="1"/>
    <s v="YES"/>
    <d v="2024-05-23T00:00:00"/>
  </r>
  <r>
    <x v="5"/>
    <s v="ST"/>
    <x v="14"/>
    <x v="27"/>
    <x v="0"/>
    <n v="681853"/>
    <n v="327518"/>
    <x v="1"/>
    <s v="YES"/>
    <d v="2024-05-17T00:00:00"/>
  </r>
  <r>
    <x v="5"/>
    <s v="ST"/>
    <x v="11"/>
    <x v="34"/>
    <x v="0"/>
    <n v="682168"/>
    <n v="445000"/>
    <x v="1"/>
    <s v="YES"/>
    <d v="2024-05-28T00:00:00"/>
  </r>
  <r>
    <x v="5"/>
    <s v="ST"/>
    <x v="1"/>
    <x v="22"/>
    <x v="0"/>
    <n v="681895"/>
    <n v="183500"/>
    <x v="1"/>
    <s v="YES"/>
    <d v="2024-05-20T00:00:00"/>
  </r>
  <r>
    <x v="5"/>
    <s v="ST"/>
    <x v="4"/>
    <x v="26"/>
    <x v="0"/>
    <n v="681920"/>
    <n v="445500"/>
    <x v="1"/>
    <s v="YES"/>
    <d v="2024-05-20T00:00:00"/>
  </r>
  <r>
    <x v="5"/>
    <s v="ST"/>
    <x v="1"/>
    <x v="22"/>
    <x v="0"/>
    <n v="681343"/>
    <n v="374900"/>
    <x v="0"/>
    <s v="YES"/>
    <d v="2024-05-03T00:00:00"/>
  </r>
  <r>
    <x v="6"/>
    <s v="TI"/>
    <x v="1"/>
    <x v="35"/>
    <x v="0"/>
    <n v="681988"/>
    <n v="420000"/>
    <x v="1"/>
    <s v="YES"/>
    <d v="2024-05-22T00:00:00"/>
  </r>
  <r>
    <x v="6"/>
    <s v="TI"/>
    <x v="16"/>
    <x v="36"/>
    <x v="0"/>
    <n v="681384"/>
    <n v="539000"/>
    <x v="1"/>
    <s v="YES"/>
    <d v="2024-05-06T00:00:00"/>
  </r>
  <r>
    <x v="6"/>
    <s v="TI"/>
    <x v="1"/>
    <x v="37"/>
    <x v="2"/>
    <n v="681279"/>
    <n v="400000"/>
    <x v="1"/>
    <s v="YES"/>
    <d v="2024-05-02T00:00:00"/>
  </r>
  <r>
    <x v="6"/>
    <s v="TI"/>
    <x v="16"/>
    <x v="36"/>
    <x v="0"/>
    <n v="682146"/>
    <n v="350000"/>
    <x v="1"/>
    <s v="YES"/>
    <d v="2024-05-28T00:00:00"/>
  </r>
  <r>
    <x v="6"/>
    <s v="TI"/>
    <x v="7"/>
    <x v="38"/>
    <x v="0"/>
    <n v="681993"/>
    <n v="370000"/>
    <x v="1"/>
    <s v="YES"/>
    <d v="2024-05-22T00:00:00"/>
  </r>
  <r>
    <x v="6"/>
    <s v="TI"/>
    <x v="12"/>
    <x v="39"/>
    <x v="2"/>
    <n v="682127"/>
    <n v="399000"/>
    <x v="1"/>
    <s v="YES"/>
    <d v="2024-05-24T00:00:00"/>
  </r>
  <r>
    <x v="6"/>
    <s v="TI"/>
    <x v="4"/>
    <x v="40"/>
    <x v="0"/>
    <n v="681318"/>
    <n v="705000"/>
    <x v="1"/>
    <s v="YES"/>
    <d v="2024-05-03T00:00:00"/>
  </r>
  <r>
    <x v="6"/>
    <s v="TI"/>
    <x v="4"/>
    <x v="40"/>
    <x v="2"/>
    <n v="681733"/>
    <n v="485000"/>
    <x v="1"/>
    <s v="YES"/>
    <d v="2024-05-16T00:00:00"/>
  </r>
  <r>
    <x v="6"/>
    <s v="TI"/>
    <x v="12"/>
    <x v="39"/>
    <x v="2"/>
    <n v="682098"/>
    <n v="305000"/>
    <x v="1"/>
    <s v="YES"/>
    <d v="2024-05-24T00:00:00"/>
  </r>
  <r>
    <x v="6"/>
    <s v="TI"/>
    <x v="11"/>
    <x v="41"/>
    <x v="0"/>
    <n v="681367"/>
    <n v="380000"/>
    <x v="1"/>
    <s v="YES"/>
    <d v="2024-05-06T00:00:00"/>
  </r>
  <r>
    <x v="6"/>
    <s v="TI"/>
    <x v="7"/>
    <x v="38"/>
    <x v="0"/>
    <n v="681559"/>
    <n v="340000"/>
    <x v="1"/>
    <s v="YES"/>
    <d v="2024-05-10T00:00:00"/>
  </r>
  <r>
    <x v="7"/>
    <s v="TTE"/>
    <x v="12"/>
    <x v="42"/>
    <x v="0"/>
    <n v="682106"/>
    <n v="325000"/>
    <x v="1"/>
    <s v="YES"/>
    <d v="2024-05-2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">
  <r>
    <x v="0"/>
    <s v="FA"/>
    <x v="0"/>
    <s v="021-501-29"/>
    <n v="682221"/>
    <n v="160208"/>
    <d v="2024-05-29T00:00:00"/>
    <x v="0"/>
  </r>
  <r>
    <x v="1"/>
    <s v="FC"/>
    <x v="0"/>
    <s v="029-271-02"/>
    <n v="681392"/>
    <n v="260000"/>
    <d v="2024-05-07T00:00:00"/>
    <x v="1"/>
  </r>
  <r>
    <x v="1"/>
    <s v="FC"/>
    <x v="1"/>
    <s v="020-763-07"/>
    <n v="681557"/>
    <n v="378510"/>
    <d v="2024-05-10T00:00:00"/>
    <x v="2"/>
  </r>
  <r>
    <x v="2"/>
    <s v="ST"/>
    <x v="2"/>
    <s v="019-802-08"/>
    <n v="681683"/>
    <n v="52800"/>
    <d v="2024-05-15T00:00:00"/>
    <x v="3"/>
  </r>
  <r>
    <x v="2"/>
    <s v="ST"/>
    <x v="0"/>
    <s v="018-323-04"/>
    <n v="681485"/>
    <n v="200000"/>
    <d v="2024-05-08T00:00:00"/>
    <x v="4"/>
  </r>
  <r>
    <x v="2"/>
    <s v="ST"/>
    <x v="0"/>
    <s v="017-545-03"/>
    <n v="681703"/>
    <n v="206497"/>
    <d v="2024-05-15T00:00:00"/>
    <x v="5"/>
  </r>
  <r>
    <x v="2"/>
    <s v="ST"/>
    <x v="3"/>
    <s v="019-382-42"/>
    <n v="681364"/>
    <n v="3075000"/>
    <d v="2024-05-06T00:00:00"/>
    <x v="6"/>
  </r>
  <r>
    <x v="2"/>
    <s v="ST"/>
    <x v="1"/>
    <s v="017-204-03"/>
    <n v="681443"/>
    <n v="333426"/>
    <d v="2024-05-08T00:00:00"/>
    <x v="7"/>
  </r>
  <r>
    <x v="2"/>
    <s v="ST"/>
    <x v="2"/>
    <s v="012-131-38"/>
    <n v="682139"/>
    <n v="300000"/>
    <d v="2024-05-28T00:00:00"/>
    <x v="8"/>
  </r>
  <r>
    <x v="2"/>
    <s v="ST"/>
    <x v="4"/>
    <s v="022-601-03"/>
    <n v="682328"/>
    <n v="334029"/>
    <d v="2024-05-31T00:00:00"/>
    <x v="9"/>
  </r>
  <r>
    <x v="2"/>
    <s v="ST"/>
    <x v="4"/>
    <s v="022-602-07"/>
    <n v="682329"/>
    <n v="334029"/>
    <d v="2024-05-31T00:00:00"/>
    <x v="9"/>
  </r>
  <r>
    <x v="2"/>
    <s v="ST"/>
    <x v="2"/>
    <s v="004-153-07"/>
    <n v="682071"/>
    <n v="50000"/>
    <d v="2024-05-24T00:00:00"/>
    <x v="10"/>
  </r>
  <r>
    <x v="3"/>
    <s v="TI"/>
    <x v="2"/>
    <s v="017-241-14"/>
    <n v="682248"/>
    <n v="75000"/>
    <d v="2024-05-30T00:00:00"/>
    <x v="11"/>
  </r>
  <r>
    <x v="3"/>
    <s v="TI"/>
    <x v="1"/>
    <s v="022-132-04"/>
    <n v="681561"/>
    <n v="333841"/>
    <d v="2024-05-10T00:00:00"/>
    <x v="12"/>
  </r>
  <r>
    <x v="3"/>
    <s v="TI"/>
    <x v="2"/>
    <s v="019-454-13"/>
    <n v="682307"/>
    <n v="35000"/>
    <d v="2024-05-30T00:00:00"/>
    <x v="13"/>
  </r>
  <r>
    <x v="3"/>
    <s v="TI"/>
    <x v="0"/>
    <s v="029-092-06"/>
    <n v="681371"/>
    <n v="340000"/>
    <d v="2024-05-06T00:00:00"/>
    <x v="14"/>
  </r>
  <r>
    <x v="3"/>
    <s v="TI"/>
    <x v="5"/>
    <s v="016-404-13"/>
    <n v="681275"/>
    <n v="2000000"/>
    <d v="2024-05-02T00:00:00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90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9">
        <item m="1" x="1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compact="0" showAll="0">
      <items count="45">
        <item m="1" x="4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5">
        <item m="1" x="3"/>
        <item x="0"/>
        <item x="1"/>
        <item x="2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85">
    <i>
      <x v="1"/>
    </i>
    <i r="1">
      <x v="1"/>
    </i>
    <i r="2">
      <x v="1"/>
    </i>
    <i>
      <x v="2"/>
    </i>
    <i r="1">
      <x v="2"/>
    </i>
    <i r="2">
      <x v="2"/>
    </i>
    <i r="2">
      <x v="4"/>
    </i>
    <i r="2">
      <x v="6"/>
    </i>
    <i r="1">
      <x v="3"/>
    </i>
    <i r="2">
      <x v="3"/>
    </i>
    <i r="1">
      <x v="4"/>
    </i>
    <i r="2">
      <x v="5"/>
    </i>
    <i>
      <x v="3"/>
    </i>
    <i r="1">
      <x v="4"/>
    </i>
    <i r="2">
      <x v="5"/>
    </i>
    <i r="1">
      <x v="5"/>
    </i>
    <i r="2">
      <x v="7"/>
    </i>
    <i r="2">
      <x v="16"/>
    </i>
    <i r="1">
      <x v="6"/>
    </i>
    <i r="2">
      <x v="8"/>
    </i>
    <i r="2">
      <x v="11"/>
    </i>
    <i r="2">
      <x v="12"/>
    </i>
    <i r="2">
      <x v="14"/>
    </i>
    <i r="2">
      <x v="19"/>
    </i>
    <i r="1">
      <x v="7"/>
    </i>
    <i r="2">
      <x v="9"/>
    </i>
    <i r="1">
      <x v="8"/>
    </i>
    <i r="2">
      <x v="10"/>
    </i>
    <i r="1">
      <x v="9"/>
    </i>
    <i r="2">
      <x v="13"/>
    </i>
    <i r="1">
      <x v="10"/>
    </i>
    <i r="2">
      <x v="15"/>
    </i>
    <i r="1">
      <x v="11"/>
    </i>
    <i r="2">
      <x v="17"/>
    </i>
    <i r="1">
      <x v="12"/>
    </i>
    <i r="2">
      <x v="18"/>
    </i>
    <i>
      <x v="4"/>
    </i>
    <i r="1">
      <x v="13"/>
    </i>
    <i r="2">
      <x v="20"/>
    </i>
    <i>
      <x v="5"/>
    </i>
    <i r="1">
      <x v="4"/>
    </i>
    <i r="2">
      <x v="21"/>
    </i>
    <i r="1">
      <x v="11"/>
    </i>
    <i r="2">
      <x v="22"/>
    </i>
    <i>
      <x v="6"/>
    </i>
    <i r="1">
      <x v="2"/>
    </i>
    <i r="2">
      <x v="23"/>
    </i>
    <i r="2">
      <x v="25"/>
    </i>
    <i r="2">
      <x v="33"/>
    </i>
    <i r="1">
      <x v="5"/>
    </i>
    <i r="2">
      <x v="26"/>
    </i>
    <i r="2">
      <x v="27"/>
    </i>
    <i r="2">
      <x v="30"/>
    </i>
    <i r="2">
      <x v="32"/>
    </i>
    <i r="1">
      <x v="8"/>
    </i>
    <i r="2">
      <x v="31"/>
    </i>
    <i r="1">
      <x v="12"/>
    </i>
    <i r="2">
      <x v="35"/>
    </i>
    <i r="1">
      <x v="13"/>
    </i>
    <i r="2">
      <x v="29"/>
    </i>
    <i r="2">
      <x v="34"/>
    </i>
    <i r="1">
      <x v="14"/>
    </i>
    <i r="2">
      <x v="24"/>
    </i>
    <i r="1">
      <x v="15"/>
    </i>
    <i r="2">
      <x v="28"/>
    </i>
    <i r="1">
      <x v="16"/>
    </i>
    <i r="2">
      <x v="30"/>
    </i>
    <i>
      <x v="7"/>
    </i>
    <i r="1">
      <x v="2"/>
    </i>
    <i r="2">
      <x v="36"/>
    </i>
    <i r="2">
      <x v="38"/>
    </i>
    <i r="1">
      <x v="5"/>
    </i>
    <i r="2">
      <x v="41"/>
    </i>
    <i r="1">
      <x v="8"/>
    </i>
    <i r="2">
      <x v="39"/>
    </i>
    <i r="1">
      <x v="12"/>
    </i>
    <i r="2">
      <x v="42"/>
    </i>
    <i r="1">
      <x v="13"/>
    </i>
    <i r="2">
      <x v="40"/>
    </i>
    <i r="1">
      <x v="17"/>
    </i>
    <i r="2">
      <x v="37"/>
    </i>
    <i>
      <x v="8"/>
    </i>
    <i r="1">
      <x v="13"/>
    </i>
    <i r="2">
      <x v="4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3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4"/>
        <item m="1" x="6"/>
        <item x="2"/>
        <item m="1" x="5"/>
        <item t="default"/>
      </items>
    </pivotField>
    <pivotField compact="0" showAll="0" insertBlankRow="1"/>
    <pivotField axis="axisPage" compact="0" showAll="0" insertBlankRow="1">
      <items count="11">
        <item x="3"/>
        <item x="4"/>
        <item x="0"/>
        <item x="2"/>
        <item x="1"/>
        <item x="5"/>
        <item m="1" x="9"/>
        <item m="1" x="7"/>
        <item m="1" x="8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4">
        <item m="1" x="38"/>
        <item m="1" x="98"/>
        <item m="1" x="111"/>
        <item m="1" x="26"/>
        <item m="1" x="66"/>
        <item m="1" x="41"/>
        <item m="1" x="70"/>
        <item m="1" x="40"/>
        <item m="1" x="35"/>
        <item m="1" x="59"/>
        <item m="1" x="49"/>
        <item m="1" x="32"/>
        <item m="1" x="47"/>
        <item m="1" x="24"/>
        <item m="1" x="19"/>
        <item m="1" x="106"/>
        <item m="1" x="31"/>
        <item m="1" x="64"/>
        <item m="1" x="58"/>
        <item m="1" x="92"/>
        <item m="1" x="81"/>
        <item m="1" x="33"/>
        <item m="1" x="39"/>
        <item m="1" x="88"/>
        <item m="1" x="43"/>
        <item m="1" x="68"/>
        <item m="1" x="17"/>
        <item m="1" x="45"/>
        <item m="1" x="44"/>
        <item m="1" x="108"/>
        <item m="1" x="95"/>
        <item m="1" x="112"/>
        <item x="13"/>
        <item x="14"/>
        <item m="1" x="18"/>
        <item x="0"/>
        <item m="1" x="94"/>
        <item m="1" x="101"/>
        <item m="1" x="77"/>
        <item m="1" x="86"/>
        <item m="1" x="28"/>
        <item m="1" x="51"/>
        <item m="1" x="91"/>
        <item m="1" x="21"/>
        <item m="1" x="78"/>
        <item m="1" x="103"/>
        <item m="1" x="56"/>
        <item m="1" x="105"/>
        <item m="1" x="63"/>
        <item m="1" x="110"/>
        <item m="1" x="80"/>
        <item m="1" x="69"/>
        <item m="1" x="46"/>
        <item m="1" x="109"/>
        <item m="1" x="50"/>
        <item m="1" x="37"/>
        <item m="1" x="72"/>
        <item m="1" x="84"/>
        <item m="1" x="30"/>
        <item m="1" x="99"/>
        <item m="1" x="76"/>
        <item m="1" x="96"/>
        <item m="1" x="27"/>
        <item m="1" x="93"/>
        <item m="1" x="107"/>
        <item m="1" x="75"/>
        <item m="1" x="82"/>
        <item m="1" x="54"/>
        <item m="1" x="104"/>
        <item m="1" x="34"/>
        <item m="1" x="90"/>
        <item m="1" x="100"/>
        <item m="1" x="53"/>
        <item m="1" x="36"/>
        <item m="1" x="57"/>
        <item m="1" x="29"/>
        <item m="1" x="23"/>
        <item m="1" x="74"/>
        <item m="1" x="97"/>
        <item m="1" x="25"/>
        <item m="1" x="87"/>
        <item m="1" x="67"/>
        <item m="1" x="85"/>
        <item m="1" x="73"/>
        <item m="1" x="20"/>
        <item m="1" x="79"/>
        <item m="1" x="42"/>
        <item m="1" x="65"/>
        <item m="1" x="22"/>
        <item m="1" x="102"/>
        <item m="1" x="83"/>
        <item m="1" x="89"/>
        <item m="1" x="52"/>
        <item m="1" x="48"/>
        <item m="1" x="71"/>
        <item m="1" x="62"/>
        <item m="1" x="60"/>
        <item m="1" x="55"/>
        <item m="1" x="61"/>
        <item m="1" x="1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5"/>
        <item t="default"/>
      </items>
    </pivotField>
  </pivotFields>
  <rowFields count="2">
    <field x="7"/>
    <field x="0"/>
  </rowFields>
  <rowItems count="49">
    <i>
      <x v="32"/>
    </i>
    <i r="1">
      <x v="7"/>
    </i>
    <i t="blank">
      <x v="32"/>
    </i>
    <i>
      <x v="33"/>
    </i>
    <i r="1">
      <x v="7"/>
    </i>
    <i t="blank">
      <x v="33"/>
    </i>
    <i>
      <x v="35"/>
    </i>
    <i r="1">
      <x v="3"/>
    </i>
    <i t="blank">
      <x v="35"/>
    </i>
    <i>
      <x v="100"/>
    </i>
    <i r="1">
      <x v="4"/>
    </i>
    <i t="blank">
      <x v="100"/>
    </i>
    <i>
      <x v="101"/>
    </i>
    <i r="1">
      <x v="4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9" totalsRowCount="1" headerRowDxfId="22" totalsRowDxfId="19" headerRowBorderDxfId="21" tableBorderDxfId="20" totalsRowBorderDxfId="18">
  <autoFilter ref="A4:F8">
    <filterColumn colId="4"/>
    <filterColumn colId="5"/>
  </autoFilter>
  <tableColumns count="6">
    <tableColumn id="1" name="BUILDER" totalsRowLabel="GRAND TOTAL" dataDxfId="11" totalsRowDxfId="10" dataCellStyle="Normal 2"/>
    <tableColumn id="2" name="CLOSINGS" totalsRowFunction="custom" dataDxfId="9" totalsRowDxfId="8" dataCellStyle="Normal 2">
      <totalsRowFormula>SUM(B5:B8)</totalsRowFormula>
    </tableColumn>
    <tableColumn id="3" name="DOLLARVOL" totalsRowFunction="custom" dataDxfId="7" totalsRowDxfId="6" dataCellStyle="Normal 2">
      <totalsRowFormula>SUM(C5:C8)</totalsRowFormula>
    </tableColumn>
    <tableColumn id="4" name="AVERAGE" dataDxfId="5" totalsRowDxfId="4" dataCellStyle="Normal 2"/>
    <tableColumn id="5" name="% OF CLOSINGS" totalsRowFunction="custom" dataDxfId="3" totalsRowDxfId="2" dataCellStyle="Normal 2">
      <calculatedColumnFormula>Table2[[#This Row],[CLOSINGS]]/$B$10</calculatedColumnFormula>
      <totalsRowFormula>SUM(E5:E8)</totalsRowFormula>
    </tableColumn>
    <tableColumn id="6" name="% OF $$$ VOLUME" totalsRowFunction="custom" dataDxfId="1" totalsRowDxfId="0" dataCellStyle="Normal 2">
      <calculatedColumnFormula>Table2[[#This Row],[DOLLARVOL]]/$C$10</calculatedColumnFormula>
      <totalsRowFormula>SUM(F5:F8)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52" totalsRowShown="0" headerRowDxfId="17">
  <autoFilter ref="A1:J15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8" totalsRowShown="0" headerRowDxfId="16">
  <autoFilter ref="A1:H18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69" totalsRowShown="0" headerRowDxfId="15" headerRowBorderDxfId="14" tableBorderDxfId="13" totalsRowBorderDxfId="12">
  <autoFilter ref="A1:E16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44</v>
      </c>
    </row>
    <row r="2" spans="1:7">
      <c r="A2" s="2" t="s">
        <v>56</v>
      </c>
    </row>
    <row r="3" spans="1:7">
      <c r="A3" s="2"/>
    </row>
    <row r="4" spans="1:7" ht="13.8" thickBot="1">
      <c r="A4" s="2"/>
    </row>
    <row r="5" spans="1:7" ht="16.2" thickBot="1">
      <c r="A5" s="123" t="s">
        <v>4</v>
      </c>
      <c r="B5" s="124"/>
      <c r="C5" s="124"/>
      <c r="D5" s="124"/>
      <c r="E5" s="124"/>
      <c r="F5" s="124"/>
      <c r="G5" s="125"/>
    </row>
    <row r="6" spans="1:7" ht="26.4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19" t="s">
        <v>49</v>
      </c>
      <c r="G6" s="119" t="s">
        <v>50</v>
      </c>
    </row>
    <row r="7" spans="1:7">
      <c r="A7" s="132" t="s">
        <v>65</v>
      </c>
      <c r="B7" s="133">
        <v>65</v>
      </c>
      <c r="C7" s="71">
        <v>22289676</v>
      </c>
      <c r="D7" s="134">
        <f>B7/$B$15</f>
        <v>0.43046357615894038</v>
      </c>
      <c r="E7" s="51">
        <f>C7/$C$15</f>
        <v>0.33609568091019348</v>
      </c>
      <c r="F7" s="135">
        <v>1</v>
      </c>
      <c r="G7" s="103">
        <f t="shared" ref="G7:G14" si="0">RANK(C7,$C$7:$C$14)</f>
        <v>2</v>
      </c>
    </row>
    <row r="8" spans="1:7">
      <c r="A8" s="132" t="s">
        <v>57</v>
      </c>
      <c r="B8" s="70">
        <v>50</v>
      </c>
      <c r="C8" s="137">
        <v>23223381</v>
      </c>
      <c r="D8" s="23">
        <f>B8/$B$15</f>
        <v>0.33112582781456956</v>
      </c>
      <c r="E8" s="136">
        <f>C8/$C$15</f>
        <v>0.35017458532065926</v>
      </c>
      <c r="F8" s="75">
        <v>2</v>
      </c>
      <c r="G8" s="135">
        <f t="shared" si="0"/>
        <v>1</v>
      </c>
    </row>
    <row r="9" spans="1:7">
      <c r="A9" s="69" t="s">
        <v>77</v>
      </c>
      <c r="B9" s="70">
        <v>11</v>
      </c>
      <c r="C9" s="71">
        <v>4693000</v>
      </c>
      <c r="D9" s="23">
        <f t="shared" ref="D9" si="1">B9/$B$15</f>
        <v>7.2847682119205295E-2</v>
      </c>
      <c r="E9" s="23">
        <f t="shared" ref="E9" si="2">C9/$C$15</f>
        <v>7.076356921973824E-2</v>
      </c>
      <c r="F9" s="75">
        <v>3</v>
      </c>
      <c r="G9" s="103">
        <f t="shared" si="0"/>
        <v>4</v>
      </c>
    </row>
    <row r="10" spans="1:7">
      <c r="A10" s="85" t="s">
        <v>75</v>
      </c>
      <c r="B10" s="81">
        <v>9</v>
      </c>
      <c r="C10" s="117">
        <v>8955200</v>
      </c>
      <c r="D10" s="23">
        <f>B10/$B$15</f>
        <v>5.9602649006622516E-2</v>
      </c>
      <c r="E10" s="23">
        <f>C10/$C$15</f>
        <v>0.13503130515163006</v>
      </c>
      <c r="F10" s="75">
        <v>4</v>
      </c>
      <c r="G10" s="103">
        <f t="shared" si="0"/>
        <v>3</v>
      </c>
    </row>
    <row r="11" spans="1:7">
      <c r="A11" s="69" t="s">
        <v>99</v>
      </c>
      <c r="B11" s="70">
        <v>6</v>
      </c>
      <c r="C11" s="71">
        <v>3307679</v>
      </c>
      <c r="D11" s="23">
        <f>B11/$B$15</f>
        <v>3.9735099337748346E-2</v>
      </c>
      <c r="E11" s="23">
        <f>C11/$C$15</f>
        <v>4.9874956717062553E-2</v>
      </c>
      <c r="F11" s="75">
        <v>5</v>
      </c>
      <c r="G11" s="103">
        <f t="shared" si="0"/>
        <v>5</v>
      </c>
    </row>
    <row r="12" spans="1:7">
      <c r="A12" s="85" t="s">
        <v>83</v>
      </c>
      <c r="B12" s="81">
        <v>6</v>
      </c>
      <c r="C12" s="117">
        <v>2312500</v>
      </c>
      <c r="D12" s="23">
        <f>B12/$B$15</f>
        <v>3.9735099337748346E-2</v>
      </c>
      <c r="E12" s="23">
        <f>C12/$C$15</f>
        <v>3.486911438752284E-2</v>
      </c>
      <c r="F12" s="75">
        <v>5</v>
      </c>
      <c r="G12" s="103">
        <f t="shared" si="0"/>
        <v>6</v>
      </c>
    </row>
    <row r="13" spans="1:7">
      <c r="A13" s="85" t="s">
        <v>104</v>
      </c>
      <c r="B13" s="81">
        <v>3</v>
      </c>
      <c r="C13" s="117">
        <v>1213000</v>
      </c>
      <c r="D13" s="23">
        <f>B13/$B$15</f>
        <v>1.9867549668874173E-2</v>
      </c>
      <c r="E13" s="23">
        <f>C13/$C$15</f>
        <v>1.829026410900117E-2</v>
      </c>
      <c r="F13" s="75">
        <v>6</v>
      </c>
      <c r="G13" s="103">
        <f t="shared" si="0"/>
        <v>7</v>
      </c>
    </row>
    <row r="14" spans="1:7">
      <c r="A14" s="35" t="s">
        <v>132</v>
      </c>
      <c r="B14" s="118">
        <v>1</v>
      </c>
      <c r="C14" s="116">
        <v>325000</v>
      </c>
      <c r="D14" s="23">
        <f>B14/$B$15</f>
        <v>6.6225165562913907E-3</v>
      </c>
      <c r="E14" s="23">
        <f>C14/$C$15</f>
        <v>4.900524184192399E-3</v>
      </c>
      <c r="F14" s="75">
        <v>7</v>
      </c>
      <c r="G14" s="103">
        <f t="shared" si="0"/>
        <v>8</v>
      </c>
    </row>
    <row r="15" spans="1:7">
      <c r="A15" s="82" t="s">
        <v>23</v>
      </c>
      <c r="B15" s="83">
        <f>SUM(B7:B14)</f>
        <v>151</v>
      </c>
      <c r="C15" s="84">
        <f>SUM(C7:C14)</f>
        <v>66319436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>
      <c r="A16" s="78"/>
      <c r="B16" s="79"/>
      <c r="C16" s="80"/>
    </row>
    <row r="17" spans="1:7" ht="16.2" thickBot="1">
      <c r="A17" s="126" t="s">
        <v>10</v>
      </c>
      <c r="B17" s="127"/>
      <c r="C17" s="127"/>
      <c r="D17" s="127"/>
      <c r="E17" s="127"/>
      <c r="F17" s="127"/>
      <c r="G17" s="128"/>
    </row>
    <row r="18" spans="1:7">
      <c r="A18" s="3"/>
      <c r="B18" s="45"/>
      <c r="C18" s="40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6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2" t="s">
        <v>65</v>
      </c>
      <c r="B20" s="133">
        <v>9</v>
      </c>
      <c r="C20" s="137">
        <v>4885781</v>
      </c>
      <c r="D20" s="136">
        <f>B20/$B$24</f>
        <v>0.52941176470588236</v>
      </c>
      <c r="E20" s="136">
        <f>C20/$C$24</f>
        <v>0.57694672155345672</v>
      </c>
      <c r="F20" s="138">
        <v>1</v>
      </c>
      <c r="G20" s="138">
        <f>RANK(C20,$C$20:$C$23)</f>
        <v>1</v>
      </c>
    </row>
    <row r="21" spans="1:7">
      <c r="A21" s="69" t="s">
        <v>77</v>
      </c>
      <c r="B21" s="70">
        <v>5</v>
      </c>
      <c r="C21" s="71">
        <v>2783841</v>
      </c>
      <c r="D21" s="23">
        <f>B21/$B$24</f>
        <v>0.29411764705882354</v>
      </c>
      <c r="E21" s="23">
        <f>C21/$C$24</f>
        <v>0.32873514762043093</v>
      </c>
      <c r="F21" s="75">
        <v>2</v>
      </c>
      <c r="G21" s="75">
        <f>RANK(C21,$C$20:$C$23)</f>
        <v>2</v>
      </c>
    </row>
    <row r="22" spans="1:7">
      <c r="A22" s="69" t="s">
        <v>57</v>
      </c>
      <c r="B22" s="70">
        <v>2</v>
      </c>
      <c r="C22" s="71">
        <v>638510</v>
      </c>
      <c r="D22" s="23">
        <f>B22/$B$24</f>
        <v>0.11764705882352941</v>
      </c>
      <c r="E22" s="23">
        <f>C22/$C$24</f>
        <v>7.5399665105557873E-2</v>
      </c>
      <c r="F22" s="75">
        <v>3</v>
      </c>
      <c r="G22" s="75">
        <f>RANK(C22,$C$20:$C$23)</f>
        <v>3</v>
      </c>
    </row>
    <row r="23" spans="1:7">
      <c r="A23" s="69" t="s">
        <v>75</v>
      </c>
      <c r="B23" s="70">
        <v>1</v>
      </c>
      <c r="C23" s="71">
        <v>160208</v>
      </c>
      <c r="D23" s="23">
        <f>B23/$B$24</f>
        <v>5.8823529411764705E-2</v>
      </c>
      <c r="E23" s="23">
        <f>C23/$C$24</f>
        <v>1.8918465720554441E-2</v>
      </c>
      <c r="F23" s="75">
        <v>4</v>
      </c>
      <c r="G23" s="75">
        <f>RANK(C23,$C$20:$C$23)</f>
        <v>4</v>
      </c>
    </row>
    <row r="24" spans="1:7">
      <c r="A24" s="32" t="s">
        <v>23</v>
      </c>
      <c r="B24" s="47">
        <f>SUM(B20:B23)</f>
        <v>17</v>
      </c>
      <c r="C24" s="33">
        <f>SUM(C20:C23)</f>
        <v>8468340</v>
      </c>
      <c r="D24" s="30">
        <f>SUM(D20:D23)</f>
        <v>1</v>
      </c>
      <c r="E24" s="30">
        <f>SUM(E20:E23)</f>
        <v>1</v>
      </c>
      <c r="F24" s="31"/>
      <c r="G24" s="31"/>
    </row>
    <row r="25" spans="1:7" ht="13.8" thickBot="1"/>
    <row r="26" spans="1:7" ht="16.2" thickBot="1">
      <c r="A26" s="123" t="s">
        <v>12</v>
      </c>
      <c r="B26" s="124"/>
      <c r="C26" s="124"/>
      <c r="D26" s="124"/>
      <c r="E26" s="124"/>
      <c r="F26" s="124"/>
      <c r="G26" s="125"/>
    </row>
    <row r="27" spans="1:7">
      <c r="A27" s="3"/>
      <c r="B27" s="45"/>
      <c r="C27" s="40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6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32" t="s">
        <v>65</v>
      </c>
      <c r="B29" s="133">
        <v>74</v>
      </c>
      <c r="C29" s="137">
        <v>27175457</v>
      </c>
      <c r="D29" s="136">
        <f t="shared" ref="D29:D36" si="3">B29/$B$37</f>
        <v>0.44047619047619047</v>
      </c>
      <c r="E29" s="136">
        <f t="shared" ref="E29:E36" si="4">C29/$C$37</f>
        <v>0.36336763109522069</v>
      </c>
      <c r="F29" s="138">
        <v>1</v>
      </c>
      <c r="G29" s="138">
        <f t="shared" ref="G29:G36" si="5">RANK(C29,$C$29:$C$36)</f>
        <v>1</v>
      </c>
    </row>
    <row r="30" spans="1:7">
      <c r="A30" s="69" t="s">
        <v>57</v>
      </c>
      <c r="B30" s="70">
        <v>52</v>
      </c>
      <c r="C30" s="71">
        <v>23861891</v>
      </c>
      <c r="D30" s="23">
        <f t="shared" si="3"/>
        <v>0.30952380952380953</v>
      </c>
      <c r="E30" s="23">
        <f t="shared" si="4"/>
        <v>0.31906137976345222</v>
      </c>
      <c r="F30" s="75">
        <v>2</v>
      </c>
      <c r="G30" s="75">
        <f t="shared" si="5"/>
        <v>2</v>
      </c>
    </row>
    <row r="31" spans="1:7">
      <c r="A31" s="69" t="s">
        <v>77</v>
      </c>
      <c r="B31" s="70">
        <v>16</v>
      </c>
      <c r="C31" s="71">
        <v>7476841</v>
      </c>
      <c r="D31" s="23">
        <f t="shared" si="3"/>
        <v>9.5238095238095233E-2</v>
      </c>
      <c r="E31" s="23">
        <f t="shared" si="4"/>
        <v>9.9974105393908219E-2</v>
      </c>
      <c r="F31" s="75">
        <v>3</v>
      </c>
      <c r="G31" s="75">
        <f t="shared" si="5"/>
        <v>4</v>
      </c>
    </row>
    <row r="32" spans="1:7">
      <c r="A32" s="69" t="s">
        <v>75</v>
      </c>
      <c r="B32" s="70">
        <v>10</v>
      </c>
      <c r="C32" s="71">
        <v>9115408</v>
      </c>
      <c r="D32" s="23">
        <f t="shared" ref="D32" si="6">B32/$B$37</f>
        <v>5.9523809523809521E-2</v>
      </c>
      <c r="E32" s="23">
        <f t="shared" ref="E32" si="7">C32/$C$37</f>
        <v>0.12188366184334723</v>
      </c>
      <c r="F32" s="75">
        <v>4</v>
      </c>
      <c r="G32" s="75">
        <f t="shared" si="5"/>
        <v>3</v>
      </c>
    </row>
    <row r="33" spans="1:7">
      <c r="A33" s="69" t="s">
        <v>99</v>
      </c>
      <c r="B33" s="70">
        <v>6</v>
      </c>
      <c r="C33" s="71">
        <v>3307679</v>
      </c>
      <c r="D33" s="23">
        <f t="shared" si="3"/>
        <v>3.5714285714285712E-2</v>
      </c>
      <c r="E33" s="23">
        <f t="shared" si="4"/>
        <v>4.4227535259238088E-2</v>
      </c>
      <c r="F33" s="75">
        <v>5</v>
      </c>
      <c r="G33" s="75">
        <f t="shared" si="5"/>
        <v>5</v>
      </c>
    </row>
    <row r="34" spans="1:7">
      <c r="A34" s="69" t="s">
        <v>83</v>
      </c>
      <c r="B34" s="70">
        <v>6</v>
      </c>
      <c r="C34" s="71">
        <v>2312500</v>
      </c>
      <c r="D34" s="23">
        <f t="shared" si="3"/>
        <v>3.5714285714285712E-2</v>
      </c>
      <c r="E34" s="23">
        <f t="shared" si="4"/>
        <v>3.0920828558934552E-2</v>
      </c>
      <c r="F34" s="75">
        <v>5</v>
      </c>
      <c r="G34" s="75">
        <f t="shared" si="5"/>
        <v>6</v>
      </c>
    </row>
    <row r="35" spans="1:7">
      <c r="A35" s="69" t="s">
        <v>104</v>
      </c>
      <c r="B35" s="70">
        <v>3</v>
      </c>
      <c r="C35" s="71">
        <v>1213000</v>
      </c>
      <c r="D35" s="23">
        <f t="shared" si="3"/>
        <v>1.7857142857142856E-2</v>
      </c>
      <c r="E35" s="23">
        <f t="shared" si="4"/>
        <v>1.6219228126264914E-2</v>
      </c>
      <c r="F35" s="75">
        <v>6</v>
      </c>
      <c r="G35" s="75">
        <f t="shared" si="5"/>
        <v>7</v>
      </c>
    </row>
    <row r="36" spans="1:7">
      <c r="A36" s="69" t="s">
        <v>132</v>
      </c>
      <c r="B36" s="70">
        <v>1</v>
      </c>
      <c r="C36" s="71">
        <v>325000</v>
      </c>
      <c r="D36" s="23">
        <f t="shared" si="3"/>
        <v>5.9523809523809521E-3</v>
      </c>
      <c r="E36" s="23">
        <f t="shared" si="4"/>
        <v>4.3456299596340451E-3</v>
      </c>
      <c r="F36" s="75">
        <v>7</v>
      </c>
      <c r="G36" s="75">
        <f t="shared" si="5"/>
        <v>8</v>
      </c>
    </row>
    <row r="37" spans="1:7">
      <c r="A37" s="32" t="s">
        <v>23</v>
      </c>
      <c r="B37" s="48">
        <f>SUM(B29:B36)</f>
        <v>168</v>
      </c>
      <c r="C37" s="38">
        <f>SUM(C29:C36)</f>
        <v>74787776</v>
      </c>
      <c r="D37" s="30">
        <f>SUM(D29:D36)</f>
        <v>1</v>
      </c>
      <c r="E37" s="30">
        <f>SUM(E29:E36)</f>
        <v>0.99999999999999978</v>
      </c>
      <c r="F37" s="31"/>
      <c r="G37" s="31"/>
    </row>
    <row r="39" spans="1:7">
      <c r="A39" s="129" t="s">
        <v>24</v>
      </c>
      <c r="B39" s="129"/>
      <c r="C39" s="129"/>
      <c r="D39" s="102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5" customWidth="1"/>
    <col min="3" max="3" width="16.109375" style="92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45</v>
      </c>
    </row>
    <row r="2" spans="1:7">
      <c r="A2" s="2" t="str">
        <f>'OVERALL STATS'!A2</f>
        <v>Reporting Period: MAY, 2024</v>
      </c>
    </row>
    <row r="3" spans="1:7" ht="13.8" thickBot="1"/>
    <row r="4" spans="1:7" ht="16.2" thickBot="1">
      <c r="A4" s="123" t="s">
        <v>13</v>
      </c>
      <c r="B4" s="124"/>
      <c r="C4" s="124"/>
      <c r="D4" s="124"/>
      <c r="E4" s="124"/>
      <c r="F4" s="124"/>
      <c r="G4" s="125"/>
    </row>
    <row r="5" spans="1:7">
      <c r="A5" s="3"/>
      <c r="B5" s="100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9" t="s">
        <v>65</v>
      </c>
      <c r="B7" s="140">
        <v>62</v>
      </c>
      <c r="C7" s="141">
        <v>21527776</v>
      </c>
      <c r="D7" s="142">
        <f>B7/$B$14</f>
        <v>0.45588235294117646</v>
      </c>
      <c r="E7" s="136">
        <f>C7/$C$14</f>
        <v>0.36317999447194077</v>
      </c>
      <c r="F7" s="138">
        <v>1</v>
      </c>
      <c r="G7" s="138">
        <f t="shared" ref="G7:G13" si="0">RANK(C7,$C$7:$C$13)</f>
        <v>1</v>
      </c>
    </row>
    <row r="8" spans="1:7">
      <c r="A8" s="36" t="s">
        <v>57</v>
      </c>
      <c r="B8" s="37">
        <v>44</v>
      </c>
      <c r="C8" s="95">
        <v>20249300</v>
      </c>
      <c r="D8" s="27">
        <f>B8/$B$14</f>
        <v>0.3235294117647059</v>
      </c>
      <c r="E8" s="23">
        <f>C8/$C$14</f>
        <v>0.34161172348043156</v>
      </c>
      <c r="F8" s="75">
        <v>2</v>
      </c>
      <c r="G8" s="75">
        <f t="shared" si="0"/>
        <v>2</v>
      </c>
    </row>
    <row r="9" spans="1:7">
      <c r="A9" s="36" t="s">
        <v>77</v>
      </c>
      <c r="B9" s="37">
        <v>11</v>
      </c>
      <c r="C9" s="95">
        <v>4693000</v>
      </c>
      <c r="D9" s="27">
        <f t="shared" ref="D9" si="1">B9/$B$14</f>
        <v>8.0882352941176475E-2</v>
      </c>
      <c r="E9" s="23">
        <f t="shared" ref="E9" si="2">C9/$C$14</f>
        <v>7.9172308094287963E-2</v>
      </c>
      <c r="F9" s="75">
        <v>3</v>
      </c>
      <c r="G9" s="75">
        <f t="shared" si="0"/>
        <v>4</v>
      </c>
    </row>
    <row r="10" spans="1:7">
      <c r="A10" s="36" t="s">
        <v>75</v>
      </c>
      <c r="B10" s="37">
        <v>9</v>
      </c>
      <c r="C10" s="95">
        <v>8955200</v>
      </c>
      <c r="D10" s="27">
        <f>B10/$B$14</f>
        <v>6.6176470588235295E-2</v>
      </c>
      <c r="E10" s="23">
        <f>C10/$C$14</f>
        <v>0.15107689184870393</v>
      </c>
      <c r="F10" s="75">
        <v>4</v>
      </c>
      <c r="G10" s="75">
        <f t="shared" si="0"/>
        <v>3</v>
      </c>
    </row>
    <row r="11" spans="1:7">
      <c r="A11" s="36" t="s">
        <v>83</v>
      </c>
      <c r="B11" s="37">
        <v>6</v>
      </c>
      <c r="C11" s="95">
        <v>2312500</v>
      </c>
      <c r="D11" s="27">
        <f>B11/$B$14</f>
        <v>4.4117647058823532E-2</v>
      </c>
      <c r="E11" s="23">
        <f>C11/$C$14</f>
        <v>3.9012563918184723E-2</v>
      </c>
      <c r="F11" s="75">
        <v>5</v>
      </c>
      <c r="G11" s="75">
        <f t="shared" si="0"/>
        <v>5</v>
      </c>
    </row>
    <row r="12" spans="1:7">
      <c r="A12" s="36" t="s">
        <v>104</v>
      </c>
      <c r="B12" s="37">
        <v>3</v>
      </c>
      <c r="C12" s="95">
        <v>1213000</v>
      </c>
      <c r="D12" s="27">
        <f>B12/$B$14</f>
        <v>2.2058823529411766E-2</v>
      </c>
      <c r="E12" s="23">
        <f>C12/$C$14</f>
        <v>2.0463671365517005E-2</v>
      </c>
      <c r="F12" s="75">
        <v>6</v>
      </c>
      <c r="G12" s="75">
        <f t="shared" si="0"/>
        <v>6</v>
      </c>
    </row>
    <row r="13" spans="1:7">
      <c r="A13" s="36" t="s">
        <v>132</v>
      </c>
      <c r="B13" s="37">
        <v>1</v>
      </c>
      <c r="C13" s="95">
        <v>325000</v>
      </c>
      <c r="D13" s="27">
        <f>B13/$B$14</f>
        <v>7.3529411764705881E-3</v>
      </c>
      <c r="E13" s="23">
        <f>C13/$C$14</f>
        <v>5.4828468209340694E-3</v>
      </c>
      <c r="F13" s="75">
        <v>7</v>
      </c>
      <c r="G13" s="75">
        <f t="shared" si="0"/>
        <v>7</v>
      </c>
    </row>
    <row r="14" spans="1:7">
      <c r="A14" s="28" t="s">
        <v>23</v>
      </c>
      <c r="B14" s="29">
        <f>SUM(B7:B13)</f>
        <v>136</v>
      </c>
      <c r="C14" s="96">
        <f>SUM(C7:C13)</f>
        <v>59275776</v>
      </c>
      <c r="D14" s="30">
        <f>SUM(D7:D13)</f>
        <v>1</v>
      </c>
      <c r="E14" s="30">
        <f>SUM(E7:E13)</f>
        <v>1</v>
      </c>
      <c r="F14" s="31"/>
      <c r="G14" s="31"/>
    </row>
    <row r="15" spans="1:7" ht="13.8" thickBot="1"/>
    <row r="16" spans="1:7" ht="16.2" thickBot="1">
      <c r="A16" s="123" t="s">
        <v>14</v>
      </c>
      <c r="B16" s="124"/>
      <c r="C16" s="124"/>
      <c r="D16" s="124"/>
      <c r="E16" s="124"/>
      <c r="F16" s="124"/>
      <c r="G16" s="125"/>
    </row>
    <row r="17" spans="1:7">
      <c r="A17" s="3"/>
      <c r="B17" s="100"/>
      <c r="C17" s="93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4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43" t="s">
        <v>99</v>
      </c>
      <c r="B19" s="140">
        <v>6</v>
      </c>
      <c r="C19" s="141">
        <v>3307679</v>
      </c>
      <c r="D19" s="142">
        <f>B19/$B$22</f>
        <v>0.42857142857142855</v>
      </c>
      <c r="E19" s="136">
        <f>C19/$C$22</f>
        <v>0.46959663016102426</v>
      </c>
      <c r="F19" s="138">
        <v>1</v>
      </c>
      <c r="G19" s="138">
        <f>RANK(C19,$C$19:$C$21)</f>
        <v>1</v>
      </c>
    </row>
    <row r="20" spans="1:7">
      <c r="A20" s="143" t="s">
        <v>57</v>
      </c>
      <c r="B20" s="140">
        <v>6</v>
      </c>
      <c r="C20" s="97">
        <v>2974081</v>
      </c>
      <c r="D20" s="142">
        <f>B20/$B$22</f>
        <v>0.42857142857142855</v>
      </c>
      <c r="E20" s="23">
        <f>C20/$C$22</f>
        <v>0.42223517319121023</v>
      </c>
      <c r="F20" s="138">
        <v>1</v>
      </c>
      <c r="G20" s="75">
        <f>RANK(C20,$C$19:$C$21)</f>
        <v>2</v>
      </c>
    </row>
    <row r="21" spans="1:7">
      <c r="A21" s="49" t="s">
        <v>65</v>
      </c>
      <c r="B21" s="50">
        <v>2</v>
      </c>
      <c r="C21" s="97">
        <v>761900</v>
      </c>
      <c r="D21" s="27">
        <f>B21/$B$22</f>
        <v>0.14285714285714285</v>
      </c>
      <c r="E21" s="23">
        <f>C21/$C$22</f>
        <v>0.1081681966477655</v>
      </c>
      <c r="F21" s="75">
        <v>2</v>
      </c>
      <c r="G21" s="75">
        <f>RANK(C21,$C$19:$C$21)</f>
        <v>3</v>
      </c>
    </row>
    <row r="22" spans="1:7">
      <c r="A22" s="28" t="s">
        <v>23</v>
      </c>
      <c r="B22" s="29">
        <f>SUM(B19:B21)</f>
        <v>14</v>
      </c>
      <c r="C22" s="96">
        <f>SUM(C19:C21)</f>
        <v>7043660</v>
      </c>
      <c r="D22" s="30">
        <f>SUM(D19:D21)</f>
        <v>1</v>
      </c>
      <c r="E22" s="30">
        <f>SUM(E19:E21)</f>
        <v>1</v>
      </c>
      <c r="F22" s="31"/>
      <c r="G22" s="31"/>
    </row>
    <row r="23" spans="1:7" ht="13.8" thickBot="1"/>
    <row r="24" spans="1:7" ht="16.2" thickBot="1">
      <c r="A24" s="123" t="s">
        <v>15</v>
      </c>
      <c r="B24" s="124"/>
      <c r="C24" s="124"/>
      <c r="D24" s="124"/>
      <c r="E24" s="124"/>
      <c r="F24" s="124"/>
      <c r="G24" s="125"/>
    </row>
    <row r="25" spans="1:7">
      <c r="A25" s="3"/>
      <c r="B25" s="100"/>
      <c r="C25" s="93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4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9" t="s">
        <v>65</v>
      </c>
      <c r="B27" s="140">
        <v>47</v>
      </c>
      <c r="C27" s="141">
        <v>16949876</v>
      </c>
      <c r="D27" s="142">
        <f t="shared" ref="D27:D32" si="3">B27/$B$34</f>
        <v>0.45192307692307693</v>
      </c>
      <c r="E27" s="136">
        <f t="shared" ref="E27:E32" si="4">C27/$C$34</f>
        <v>0.40616818466845983</v>
      </c>
      <c r="F27" s="138">
        <v>1</v>
      </c>
      <c r="G27" s="138">
        <f t="shared" ref="G27:G33" si="5">RANK(C27,$C$27:$C$33)</f>
        <v>1</v>
      </c>
    </row>
    <row r="28" spans="1:7">
      <c r="A28" s="36" t="s">
        <v>57</v>
      </c>
      <c r="B28" s="37">
        <v>33</v>
      </c>
      <c r="C28" s="95">
        <v>13820300</v>
      </c>
      <c r="D28" s="27">
        <f t="shared" si="3"/>
        <v>0.31730769230769229</v>
      </c>
      <c r="E28" s="23">
        <f t="shared" si="4"/>
        <v>0.3311744677408564</v>
      </c>
      <c r="F28" s="104">
        <v>2</v>
      </c>
      <c r="G28" s="75">
        <f t="shared" si="5"/>
        <v>2</v>
      </c>
    </row>
    <row r="29" spans="1:7">
      <c r="A29" s="36" t="s">
        <v>77</v>
      </c>
      <c r="B29" s="37">
        <v>11</v>
      </c>
      <c r="C29" s="95">
        <v>4693000</v>
      </c>
      <c r="D29" s="27">
        <f t="shared" si="3"/>
        <v>0.10576923076923077</v>
      </c>
      <c r="E29" s="23">
        <f t="shared" si="4"/>
        <v>0.11245788999571926</v>
      </c>
      <c r="F29" s="104">
        <v>3</v>
      </c>
      <c r="G29" s="75">
        <f t="shared" si="5"/>
        <v>3</v>
      </c>
    </row>
    <row r="30" spans="1:7">
      <c r="A30" s="36" t="s">
        <v>75</v>
      </c>
      <c r="B30" s="37">
        <v>5</v>
      </c>
      <c r="C30" s="95">
        <v>2534000</v>
      </c>
      <c r="D30" s="27">
        <f t="shared" si="3"/>
        <v>4.807692307692308E-2</v>
      </c>
      <c r="E30" s="23">
        <f t="shared" si="4"/>
        <v>6.0721988759674543E-2</v>
      </c>
      <c r="F30" s="75">
        <v>4</v>
      </c>
      <c r="G30" s="75">
        <f t="shared" si="5"/>
        <v>4</v>
      </c>
    </row>
    <row r="31" spans="1:7">
      <c r="A31" s="36" t="s">
        <v>83</v>
      </c>
      <c r="B31" s="37">
        <v>5</v>
      </c>
      <c r="C31" s="95">
        <v>2275000</v>
      </c>
      <c r="D31" s="27">
        <f t="shared" si="3"/>
        <v>4.807692307692308E-2</v>
      </c>
      <c r="E31" s="23">
        <f t="shared" si="4"/>
        <v>5.4515597643354216E-2</v>
      </c>
      <c r="F31" s="104">
        <v>4</v>
      </c>
      <c r="G31" s="75">
        <f t="shared" si="5"/>
        <v>5</v>
      </c>
    </row>
    <row r="32" spans="1:7">
      <c r="A32" s="36" t="s">
        <v>104</v>
      </c>
      <c r="B32" s="37">
        <v>2</v>
      </c>
      <c r="C32" s="95">
        <v>1134000</v>
      </c>
      <c r="D32" s="27">
        <f t="shared" si="3"/>
        <v>1.9230769230769232E-2</v>
      </c>
      <c r="E32" s="23">
        <f t="shared" si="4"/>
        <v>2.7173928671456564E-2</v>
      </c>
      <c r="F32" s="75">
        <v>5</v>
      </c>
      <c r="G32" s="75">
        <f t="shared" si="5"/>
        <v>6</v>
      </c>
    </row>
    <row r="33" spans="1:7">
      <c r="A33" s="36" t="s">
        <v>132</v>
      </c>
      <c r="B33" s="37">
        <v>1</v>
      </c>
      <c r="C33" s="95">
        <v>325000</v>
      </c>
      <c r="D33" s="27">
        <f>B33/$B$34</f>
        <v>9.6153846153846159E-3</v>
      </c>
      <c r="E33" s="23">
        <f>C33/$C$34</f>
        <v>7.7879425204791736E-3</v>
      </c>
      <c r="F33" s="75">
        <v>6</v>
      </c>
      <c r="G33" s="75">
        <f t="shared" si="5"/>
        <v>7</v>
      </c>
    </row>
    <row r="34" spans="1:7">
      <c r="A34" s="28" t="s">
        <v>23</v>
      </c>
      <c r="B34" s="41">
        <f>SUM(B27:B33)</f>
        <v>104</v>
      </c>
      <c r="C34" s="98">
        <f>SUM(C27:C33)</f>
        <v>41731176</v>
      </c>
      <c r="D34" s="30">
        <f>SUM(D27:D33)</f>
        <v>1</v>
      </c>
      <c r="E34" s="30">
        <f>SUM(E27:E33)</f>
        <v>1</v>
      </c>
      <c r="F34" s="31"/>
      <c r="G34" s="31"/>
    </row>
    <row r="35" spans="1:7" ht="13.8" thickBot="1"/>
    <row r="36" spans="1:7" ht="16.2" thickBot="1">
      <c r="A36" s="123" t="s">
        <v>16</v>
      </c>
      <c r="B36" s="124"/>
      <c r="C36" s="124"/>
      <c r="D36" s="124"/>
      <c r="E36" s="124"/>
      <c r="F36" s="124"/>
      <c r="G36" s="125"/>
    </row>
    <row r="37" spans="1:7">
      <c r="A37" s="18"/>
      <c r="B37" s="101"/>
      <c r="C37" s="99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4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44" t="s">
        <v>65</v>
      </c>
      <c r="B39" s="145">
        <v>1</v>
      </c>
      <c r="C39" s="146">
        <v>235000</v>
      </c>
      <c r="D39" s="136">
        <f>B39/$B$40</f>
        <v>1</v>
      </c>
      <c r="E39" s="136">
        <f>C39/$C$40</f>
        <v>1</v>
      </c>
      <c r="F39" s="138">
        <v>1</v>
      </c>
      <c r="G39" s="138">
        <f>RANK(C39,$C$39:$C$39)</f>
        <v>1</v>
      </c>
    </row>
    <row r="40" spans="1:7">
      <c r="A40" s="28" t="s">
        <v>23</v>
      </c>
      <c r="B40" s="41">
        <f>SUM(B39:B39)</f>
        <v>1</v>
      </c>
      <c r="C40" s="98">
        <f>SUM(C39:C39)</f>
        <v>235000</v>
      </c>
      <c r="D40" s="30">
        <f>SUM(D39:D39)</f>
        <v>1</v>
      </c>
      <c r="E40" s="30">
        <f>SUM(E39:E39)</f>
        <v>1</v>
      </c>
      <c r="F40" s="31"/>
      <c r="G40" s="31"/>
    </row>
    <row r="41" spans="1:7" ht="13.8" thickBot="1"/>
    <row r="42" spans="1:7" ht="16.2" thickBot="1">
      <c r="A42" s="123" t="s">
        <v>17</v>
      </c>
      <c r="B42" s="124"/>
      <c r="C42" s="124"/>
      <c r="D42" s="124"/>
      <c r="E42" s="124"/>
      <c r="F42" s="124"/>
      <c r="G42" s="125"/>
    </row>
    <row r="43" spans="1:7">
      <c r="A43" s="18"/>
      <c r="B43" s="101"/>
      <c r="C43" s="99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4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39" t="s">
        <v>65</v>
      </c>
      <c r="B45" s="140">
        <v>14</v>
      </c>
      <c r="C45" s="95">
        <v>4342900</v>
      </c>
      <c r="D45" s="142">
        <f>B45/$B$50</f>
        <v>0.45161290322580644</v>
      </c>
      <c r="E45" s="23">
        <f>C45/$C$50</f>
        <v>0.25089545685631093</v>
      </c>
      <c r="F45" s="138">
        <v>1</v>
      </c>
      <c r="G45" s="75">
        <f>RANK(C45,$C$45:$C$49)</f>
        <v>3</v>
      </c>
    </row>
    <row r="46" spans="1:7">
      <c r="A46" s="139" t="s">
        <v>57</v>
      </c>
      <c r="B46" s="37">
        <v>11</v>
      </c>
      <c r="C46" s="141">
        <v>6429000</v>
      </c>
      <c r="D46" s="27">
        <f>B46/$B$50</f>
        <v>0.35483870967741937</v>
      </c>
      <c r="E46" s="136">
        <f>C46/$C$50</f>
        <v>0.37141239543374777</v>
      </c>
      <c r="F46" s="75">
        <v>2</v>
      </c>
      <c r="G46" s="138">
        <f>RANK(C46,$C$45:$C$49)</f>
        <v>1</v>
      </c>
    </row>
    <row r="47" spans="1:7">
      <c r="A47" s="36" t="s">
        <v>75</v>
      </c>
      <c r="B47" s="37">
        <v>4</v>
      </c>
      <c r="C47" s="95">
        <v>6421200</v>
      </c>
      <c r="D47" s="27">
        <f t="shared" ref="D47" si="6">B47/$B$50</f>
        <v>0.12903225806451613</v>
      </c>
      <c r="E47" s="23">
        <f t="shared" ref="E47" si="7">C47/$C$50</f>
        <v>0.37096177843508804</v>
      </c>
      <c r="F47" s="75">
        <v>3</v>
      </c>
      <c r="G47" s="75">
        <f>RANK(C47,$C$45:$C$49)</f>
        <v>2</v>
      </c>
    </row>
    <row r="48" spans="1:7">
      <c r="A48" s="36" t="s">
        <v>104</v>
      </c>
      <c r="B48" s="37">
        <v>1</v>
      </c>
      <c r="C48" s="95">
        <v>79000</v>
      </c>
      <c r="D48" s="27">
        <f>B48/$B$50</f>
        <v>3.2258064516129031E-2</v>
      </c>
      <c r="E48" s="23">
        <f>C48/$C$50</f>
        <v>4.5639413966816105E-3</v>
      </c>
      <c r="F48" s="75">
        <v>4</v>
      </c>
      <c r="G48" s="75">
        <f>RANK(C48,$C$45:$C$49)</f>
        <v>4</v>
      </c>
    </row>
    <row r="49" spans="1:7">
      <c r="A49" s="36" t="s">
        <v>83</v>
      </c>
      <c r="B49" s="37">
        <v>1</v>
      </c>
      <c r="C49" s="95">
        <v>37500</v>
      </c>
      <c r="D49" s="27">
        <f>B49/$B$50</f>
        <v>3.2258064516129031E-2</v>
      </c>
      <c r="E49" s="23">
        <f>C49/$C$50</f>
        <v>2.1664278781716503E-3</v>
      </c>
      <c r="F49" s="75">
        <v>4</v>
      </c>
      <c r="G49" s="75">
        <f>RANK(C49,$C$45:$C$49)</f>
        <v>5</v>
      </c>
    </row>
    <row r="50" spans="1:7">
      <c r="A50" s="28" t="s">
        <v>23</v>
      </c>
      <c r="B50" s="29">
        <f>SUM(B45:B49)</f>
        <v>31</v>
      </c>
      <c r="C50" s="96">
        <f>SUM(C45:C49)</f>
        <v>17309600</v>
      </c>
      <c r="D50" s="30">
        <f>SUM(D45:D49)</f>
        <v>0.99999999999999989</v>
      </c>
      <c r="E50" s="30">
        <f>SUM(E45:E49)</f>
        <v>1</v>
      </c>
      <c r="F50" s="31"/>
      <c r="G50" s="31"/>
    </row>
    <row r="53" spans="1:7">
      <c r="A53" s="129" t="s">
        <v>24</v>
      </c>
      <c r="B53" s="129"/>
      <c r="C53" s="129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6:G16"/>
    <mergeCell ref="A24:G24"/>
    <mergeCell ref="A36:G36"/>
    <mergeCell ref="A42:G42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0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5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5" customWidth="1"/>
    <col min="7" max="7" width="16.33203125" style="65" customWidth="1"/>
  </cols>
  <sheetData>
    <row r="1" spans="1:7" ht="15.6">
      <c r="A1" s="57" t="s">
        <v>46</v>
      </c>
    </row>
    <row r="2" spans="1:7">
      <c r="A2" s="58" t="str">
        <f>'OVERALL STATS'!A2</f>
        <v>Reporting Period: MAY, 2024</v>
      </c>
    </row>
    <row r="3" spans="1:7" ht="13.8" thickBot="1"/>
    <row r="4" spans="1:7" ht="16.2" thickBot="1">
      <c r="A4" s="123" t="s">
        <v>18</v>
      </c>
      <c r="B4" s="124"/>
      <c r="C4" s="124"/>
      <c r="D4" s="124"/>
      <c r="E4" s="124"/>
      <c r="F4" s="124"/>
      <c r="G4" s="125"/>
    </row>
    <row r="5" spans="1:7">
      <c r="A5" s="59"/>
      <c r="B5" s="67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60" t="s">
        <v>11</v>
      </c>
      <c r="B6" s="19" t="s">
        <v>8</v>
      </c>
      <c r="C6" s="5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7" t="s">
        <v>65</v>
      </c>
      <c r="B7" s="148">
        <v>3</v>
      </c>
      <c r="C7" s="149">
        <v>739923</v>
      </c>
      <c r="D7" s="142">
        <f>B7/$B$11</f>
        <v>0.375</v>
      </c>
      <c r="E7" s="150">
        <f>C7/$C$11</f>
        <v>0.33443119537243693</v>
      </c>
      <c r="F7" s="138">
        <v>1</v>
      </c>
      <c r="G7" s="138">
        <f>RANK(C7,$C$7:$C$10)</f>
        <v>1</v>
      </c>
    </row>
    <row r="8" spans="1:7">
      <c r="A8" s="62" t="s">
        <v>77</v>
      </c>
      <c r="B8" s="55">
        <v>2</v>
      </c>
      <c r="C8" s="56">
        <v>673841</v>
      </c>
      <c r="D8" s="27">
        <f>B8/$B$11</f>
        <v>0.25</v>
      </c>
      <c r="E8" s="68">
        <f>C8/$C$11</f>
        <v>0.30456338175858605</v>
      </c>
      <c r="F8" s="75">
        <v>2</v>
      </c>
      <c r="G8" s="75">
        <f>RANK(C8,$C$7:$C$10)</f>
        <v>2</v>
      </c>
    </row>
    <row r="9" spans="1:7">
      <c r="A9" s="62" t="s">
        <v>57</v>
      </c>
      <c r="B9" s="55">
        <v>2</v>
      </c>
      <c r="C9" s="56">
        <v>638510</v>
      </c>
      <c r="D9" s="27">
        <f t="shared" ref="D9" si="0">B9/$B$11</f>
        <v>0.25</v>
      </c>
      <c r="E9" s="68">
        <f t="shared" ref="E9" si="1">C9/$C$11</f>
        <v>0.28859443828243575</v>
      </c>
      <c r="F9" s="75">
        <v>2</v>
      </c>
      <c r="G9" s="75">
        <f>RANK(C9,$C$7:$C$10)</f>
        <v>3</v>
      </c>
    </row>
    <row r="10" spans="1:7">
      <c r="A10" s="62" t="s">
        <v>75</v>
      </c>
      <c r="B10" s="55">
        <v>1</v>
      </c>
      <c r="C10" s="56">
        <v>160208</v>
      </c>
      <c r="D10" s="27">
        <f>B10/$B$11</f>
        <v>0.125</v>
      </c>
      <c r="E10" s="68">
        <f>C10/$C$11</f>
        <v>7.2410984586541272E-2</v>
      </c>
      <c r="F10" s="75">
        <v>3</v>
      </c>
      <c r="G10" s="75">
        <f>RANK(C10,$C$7:$C$10)</f>
        <v>4</v>
      </c>
    </row>
    <row r="11" spans="1:7">
      <c r="A11" s="61" t="s">
        <v>23</v>
      </c>
      <c r="B11" s="34">
        <f>SUM(B7:B10)</f>
        <v>8</v>
      </c>
      <c r="C11" s="53">
        <f>SUM(C7:C10)</f>
        <v>2212482</v>
      </c>
      <c r="D11" s="30">
        <f>SUM(D7:D10)</f>
        <v>1</v>
      </c>
      <c r="E11" s="30">
        <f>SUM(E7:E10)</f>
        <v>1</v>
      </c>
      <c r="F11" s="41"/>
      <c r="G11" s="41"/>
    </row>
    <row r="12" spans="1:7" ht="13.8" thickBot="1"/>
    <row r="13" spans="1:7" ht="16.2" thickBot="1">
      <c r="A13" s="123" t="s">
        <v>19</v>
      </c>
      <c r="B13" s="124"/>
      <c r="C13" s="124"/>
      <c r="D13" s="124"/>
      <c r="E13" s="124"/>
      <c r="F13" s="124"/>
      <c r="G13" s="125"/>
    </row>
    <row r="14" spans="1:7">
      <c r="A14" s="59"/>
      <c r="B14" s="67"/>
      <c r="C14" s="40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60" t="s">
        <v>11</v>
      </c>
      <c r="B15" s="19" t="s">
        <v>8</v>
      </c>
      <c r="C15" s="52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51" t="s">
        <v>65</v>
      </c>
      <c r="B16" s="138">
        <v>1</v>
      </c>
      <c r="C16" s="152">
        <v>3075000</v>
      </c>
      <c r="D16" s="142">
        <f>B16/$B$17</f>
        <v>1</v>
      </c>
      <c r="E16" s="150">
        <f>C16/$C$17</f>
        <v>1</v>
      </c>
      <c r="F16" s="138">
        <v>1</v>
      </c>
      <c r="G16" s="138">
        <f>RANK(C16,$C$16:$C$16)</f>
        <v>1</v>
      </c>
    </row>
    <row r="17" spans="1:7">
      <c r="A17" s="61" t="s">
        <v>23</v>
      </c>
      <c r="B17" s="41">
        <f>SUM(B16:B16)</f>
        <v>1</v>
      </c>
      <c r="C17" s="38">
        <f>SUM(C16:C16)</f>
        <v>3075000</v>
      </c>
      <c r="D17" s="30">
        <f>SUM(D16:D16)</f>
        <v>1</v>
      </c>
      <c r="E17" s="30">
        <f>SUM(E16:E16)</f>
        <v>1</v>
      </c>
      <c r="F17" s="41"/>
      <c r="G17" s="41"/>
    </row>
    <row r="18" spans="1:7" ht="13.8" thickBot="1"/>
    <row r="19" spans="1:7" ht="16.2" thickBot="1">
      <c r="A19" s="123" t="s">
        <v>20</v>
      </c>
      <c r="B19" s="124"/>
      <c r="C19" s="124"/>
      <c r="D19" s="124"/>
      <c r="E19" s="124"/>
      <c r="F19" s="124"/>
      <c r="G19" s="125"/>
    </row>
    <row r="20" spans="1:7">
      <c r="A20" s="59"/>
      <c r="B20" s="67"/>
      <c r="C20" s="40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60" t="s">
        <v>11</v>
      </c>
      <c r="B21" s="19" t="s">
        <v>8</v>
      </c>
      <c r="C21" s="52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53" t="s">
        <v>65</v>
      </c>
      <c r="B22" s="154">
        <v>3</v>
      </c>
      <c r="C22" s="155">
        <v>402800</v>
      </c>
      <c r="D22" s="142">
        <f t="shared" ref="D22" si="2">B22/$B$24</f>
        <v>0.6</v>
      </c>
      <c r="E22" s="150">
        <f t="shared" ref="E22" si="3">C22/$C$24</f>
        <v>0.78549141965678626</v>
      </c>
      <c r="F22" s="138">
        <v>1</v>
      </c>
      <c r="G22" s="138">
        <f>RANK(C22,$C$22:$C$23)</f>
        <v>1</v>
      </c>
    </row>
    <row r="23" spans="1:7">
      <c r="A23" s="72" t="s">
        <v>77</v>
      </c>
      <c r="B23" s="73">
        <v>2</v>
      </c>
      <c r="C23" s="74">
        <v>110000</v>
      </c>
      <c r="D23" s="27">
        <f>B23/$B$24</f>
        <v>0.4</v>
      </c>
      <c r="E23" s="68">
        <f>C23/$C$24</f>
        <v>0.21450858034321374</v>
      </c>
      <c r="F23" s="75">
        <v>2</v>
      </c>
      <c r="G23" s="75">
        <f>RANK(C23,$C$22:$C$23)</f>
        <v>2</v>
      </c>
    </row>
    <row r="24" spans="1:7">
      <c r="A24" s="61" t="s">
        <v>23</v>
      </c>
      <c r="B24" s="41">
        <f>SUM(B22:B23)</f>
        <v>5</v>
      </c>
      <c r="C24" s="38">
        <f>SUM(C22:C23)</f>
        <v>512800</v>
      </c>
      <c r="D24" s="30">
        <f>SUM(D22:D23)</f>
        <v>1</v>
      </c>
      <c r="E24" s="30">
        <f>SUM(E22:E23)</f>
        <v>1</v>
      </c>
      <c r="F24" s="41"/>
      <c r="G24" s="41"/>
    </row>
    <row r="25" spans="1:7" ht="13.8" thickBot="1"/>
    <row r="26" spans="1:7" ht="16.2" thickBot="1">
      <c r="A26" s="123" t="s">
        <v>21</v>
      </c>
      <c r="B26" s="124"/>
      <c r="C26" s="124"/>
      <c r="D26" s="124"/>
      <c r="E26" s="124"/>
      <c r="F26" s="124"/>
      <c r="G26" s="125"/>
    </row>
    <row r="27" spans="1:7">
      <c r="A27" s="59"/>
      <c r="B27" s="67"/>
      <c r="C27" s="40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60" t="s">
        <v>11</v>
      </c>
      <c r="B28" s="19" t="s">
        <v>8</v>
      </c>
      <c r="C28" s="52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53" t="s">
        <v>65</v>
      </c>
      <c r="B29" s="154">
        <v>2</v>
      </c>
      <c r="C29" s="155">
        <v>668058</v>
      </c>
      <c r="D29" s="136">
        <f>B29/$B$30</f>
        <v>1</v>
      </c>
      <c r="E29" s="150">
        <f>C29/$C$30</f>
        <v>1</v>
      </c>
      <c r="F29" s="138">
        <v>1</v>
      </c>
      <c r="G29" s="138">
        <f>RANK(C29,$C$29:$C$29)</f>
        <v>1</v>
      </c>
    </row>
    <row r="30" spans="1:7">
      <c r="A30" s="61" t="s">
        <v>23</v>
      </c>
      <c r="B30" s="34">
        <f>SUM(B29:B29)</f>
        <v>2</v>
      </c>
      <c r="C30" s="53">
        <f>SUM(C29:C29)</f>
        <v>668058</v>
      </c>
      <c r="D30" s="30">
        <f>SUM(D29:D29)</f>
        <v>1</v>
      </c>
      <c r="E30" s="30">
        <f>SUM(E29:E29)</f>
        <v>1</v>
      </c>
      <c r="F30" s="41"/>
      <c r="G30" s="41"/>
    </row>
    <row r="31" spans="1:7" ht="13.8" thickBot="1"/>
    <row r="32" spans="1:7" ht="16.2" thickBot="1">
      <c r="A32" s="123" t="s">
        <v>22</v>
      </c>
      <c r="B32" s="124"/>
      <c r="C32" s="124"/>
      <c r="D32" s="124"/>
      <c r="E32" s="124"/>
      <c r="F32" s="124"/>
      <c r="G32" s="125"/>
    </row>
    <row r="33" spans="1:7">
      <c r="A33" s="59"/>
      <c r="B33" s="67"/>
      <c r="C33" s="40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60" t="s">
        <v>11</v>
      </c>
      <c r="B34" s="19" t="s">
        <v>8</v>
      </c>
      <c r="C34" s="52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53" t="s">
        <v>77</v>
      </c>
      <c r="B35" s="154">
        <v>1</v>
      </c>
      <c r="C35" s="155">
        <v>2000000</v>
      </c>
      <c r="D35" s="136">
        <f t="shared" ref="D35" si="4">B35/$B$36</f>
        <v>1</v>
      </c>
      <c r="E35" s="136">
        <f t="shared" ref="E35" si="5">C35/$C$36</f>
        <v>1</v>
      </c>
      <c r="F35" s="138">
        <v>1</v>
      </c>
      <c r="G35" s="138">
        <f>RANK(C35,$C$35:$C$35)</f>
        <v>1</v>
      </c>
    </row>
    <row r="36" spans="1:7">
      <c r="A36" s="61" t="s">
        <v>23</v>
      </c>
      <c r="B36" s="34">
        <f>SUM(B35:B35)</f>
        <v>1</v>
      </c>
      <c r="C36" s="53">
        <f>SUM(C35:C35)</f>
        <v>2000000</v>
      </c>
      <c r="D36" s="30">
        <f>SUM(D35:D35)</f>
        <v>1</v>
      </c>
      <c r="E36" s="30">
        <f>SUM(E35:E35)</f>
        <v>1</v>
      </c>
      <c r="F36" s="41"/>
      <c r="G36" s="41"/>
    </row>
    <row r="37" spans="1:7">
      <c r="A37" s="63"/>
      <c r="B37" s="24"/>
      <c r="C37" s="54"/>
      <c r="D37" s="43"/>
      <c r="E37" s="43"/>
      <c r="F37" s="66"/>
      <c r="G37" s="66"/>
    </row>
    <row r="39" spans="1:7">
      <c r="A39" s="129" t="s">
        <v>24</v>
      </c>
      <c r="B39" s="129"/>
      <c r="C39" s="129"/>
    </row>
    <row r="40" spans="1:7">
      <c r="A40" s="64" t="s">
        <v>25</v>
      </c>
    </row>
  </sheetData>
  <sortState ref="A107:C126">
    <sortCondition descending="1" ref="B107"/>
    <sortCondition descending="1" ref="C107"/>
  </sortState>
  <mergeCells count="6">
    <mergeCell ref="A39:C39"/>
    <mergeCell ref="A4:G4"/>
    <mergeCell ref="A13:G13"/>
    <mergeCell ref="A19:G19"/>
    <mergeCell ref="A26:G26"/>
    <mergeCell ref="A32:G32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0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6" t="s">
        <v>47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48</v>
      </c>
    </row>
    <row r="6" spans="1:7">
      <c r="A6" t="s">
        <v>99</v>
      </c>
      <c r="D6" s="77">
        <v>6</v>
      </c>
      <c r="E6" s="25">
        <v>3307679</v>
      </c>
      <c r="F6" s="9">
        <v>3.9735099337748346E-2</v>
      </c>
      <c r="G6" s="9">
        <v>4.9874956717062553E-2</v>
      </c>
    </row>
    <row r="7" spans="1:7">
      <c r="B7" t="s">
        <v>100</v>
      </c>
      <c r="D7" s="77">
        <v>6</v>
      </c>
      <c r="E7" s="25">
        <v>3307679</v>
      </c>
      <c r="F7" s="9">
        <v>3.9735099337748346E-2</v>
      </c>
      <c r="G7" s="9">
        <v>4.9874956717062553E-2</v>
      </c>
    </row>
    <row r="8" spans="1:7">
      <c r="C8" t="s">
        <v>101</v>
      </c>
      <c r="D8" s="77">
        <v>6</v>
      </c>
      <c r="E8" s="25">
        <v>3307679</v>
      </c>
      <c r="F8" s="9">
        <v>3.9735099337748346E-2</v>
      </c>
      <c r="G8" s="9">
        <v>4.9874956717062553E-2</v>
      </c>
    </row>
    <row r="9" spans="1:7">
      <c r="A9" t="s">
        <v>75</v>
      </c>
      <c r="D9" s="77">
        <v>9</v>
      </c>
      <c r="E9" s="25">
        <v>8955200</v>
      </c>
      <c r="F9" s="9">
        <v>5.9602649006622516E-2</v>
      </c>
      <c r="G9" s="9">
        <v>0.13503130515163006</v>
      </c>
    </row>
    <row r="10" spans="1:7">
      <c r="B10" t="s">
        <v>69</v>
      </c>
      <c r="D10" s="77">
        <v>5</v>
      </c>
      <c r="E10" s="25">
        <v>7540200</v>
      </c>
      <c r="F10" s="9">
        <v>3.3112582781456956E-2</v>
      </c>
      <c r="G10" s="9">
        <v>0.11369517678045392</v>
      </c>
    </row>
    <row r="11" spans="1:7">
      <c r="C11" t="s">
        <v>110</v>
      </c>
      <c r="D11" s="77">
        <v>1</v>
      </c>
      <c r="E11" s="25">
        <v>535000</v>
      </c>
      <c r="F11" s="9">
        <v>6.6225165562913907E-3</v>
      </c>
      <c r="G11" s="9">
        <v>8.0670167339782564E-3</v>
      </c>
    </row>
    <row r="12" spans="1:7">
      <c r="C12" t="s">
        <v>127</v>
      </c>
      <c r="D12" s="77">
        <v>1</v>
      </c>
      <c r="E12" s="25">
        <v>5471200</v>
      </c>
      <c r="F12" s="9">
        <v>6.6225165562913907E-3</v>
      </c>
      <c r="G12" s="9">
        <v>8.2497685897087544E-2</v>
      </c>
    </row>
    <row r="13" spans="1:7">
      <c r="C13" t="s">
        <v>76</v>
      </c>
      <c r="D13" s="77">
        <v>3</v>
      </c>
      <c r="E13" s="25">
        <v>1534000</v>
      </c>
      <c r="F13" s="9">
        <v>1.9867549668874173E-2</v>
      </c>
      <c r="G13" s="9">
        <v>2.3130474149388121E-2</v>
      </c>
    </row>
    <row r="14" spans="1:7">
      <c r="B14" t="s">
        <v>122</v>
      </c>
      <c r="D14" s="77">
        <v>1</v>
      </c>
      <c r="E14" s="25">
        <v>400000</v>
      </c>
      <c r="F14" s="9">
        <v>6.6225165562913907E-3</v>
      </c>
      <c r="G14" s="9">
        <v>6.0314143805444906E-3</v>
      </c>
    </row>
    <row r="15" spans="1:7">
      <c r="C15" t="s">
        <v>123</v>
      </c>
      <c r="D15" s="77">
        <v>1</v>
      </c>
      <c r="E15" s="25">
        <v>400000</v>
      </c>
      <c r="F15" s="9">
        <v>6.6225165562913907E-3</v>
      </c>
      <c r="G15" s="9">
        <v>6.0314143805444906E-3</v>
      </c>
    </row>
    <row r="16" spans="1:7">
      <c r="B16" t="s">
        <v>105</v>
      </c>
      <c r="D16" s="77">
        <v>3</v>
      </c>
      <c r="E16" s="25">
        <v>1015000</v>
      </c>
      <c r="F16" s="9">
        <v>1.9867549668874173E-2</v>
      </c>
      <c r="G16" s="9">
        <v>1.5304713990631645E-2</v>
      </c>
    </row>
    <row r="17" spans="1:7">
      <c r="C17" t="s">
        <v>109</v>
      </c>
      <c r="D17" s="77">
        <v>3</v>
      </c>
      <c r="E17" s="25">
        <v>1015000</v>
      </c>
      <c r="F17" s="9">
        <v>1.9867549668874173E-2</v>
      </c>
      <c r="G17" s="9">
        <v>1.5304713990631645E-2</v>
      </c>
    </row>
    <row r="18" spans="1:7">
      <c r="A18" t="s">
        <v>57</v>
      </c>
      <c r="D18" s="77">
        <v>50</v>
      </c>
      <c r="E18" s="25">
        <v>23223381</v>
      </c>
      <c r="F18" s="9">
        <v>0.33112582781456956</v>
      </c>
      <c r="G18" s="9">
        <v>0.35017458532065926</v>
      </c>
    </row>
    <row r="19" spans="1:7">
      <c r="B19" t="s">
        <v>105</v>
      </c>
      <c r="D19" s="77">
        <v>1</v>
      </c>
      <c r="E19" s="25">
        <v>20000</v>
      </c>
      <c r="F19" s="9">
        <v>6.6225165562913907E-3</v>
      </c>
      <c r="G19" s="9">
        <v>3.0157071902722456E-4</v>
      </c>
    </row>
    <row r="20" spans="1:7">
      <c r="C20" t="s">
        <v>109</v>
      </c>
      <c r="D20" s="77">
        <v>1</v>
      </c>
      <c r="E20" s="25">
        <v>20000</v>
      </c>
      <c r="F20" s="9">
        <v>6.6225165562913907E-3</v>
      </c>
      <c r="G20" s="9">
        <v>3.0157071902722456E-4</v>
      </c>
    </row>
    <row r="21" spans="1:7">
      <c r="B21" t="s">
        <v>71</v>
      </c>
      <c r="D21" s="77">
        <v>12</v>
      </c>
      <c r="E21" s="25">
        <v>4893800</v>
      </c>
      <c r="F21" s="9">
        <v>7.9470198675496692E-2</v>
      </c>
      <c r="G21" s="9">
        <v>7.3791339238771569E-2</v>
      </c>
    </row>
    <row r="22" spans="1:7">
      <c r="C22" t="s">
        <v>114</v>
      </c>
      <c r="D22" s="77">
        <v>10</v>
      </c>
      <c r="E22" s="25">
        <v>4208800</v>
      </c>
      <c r="F22" s="9">
        <v>6.6225165562913912E-2</v>
      </c>
      <c r="G22" s="9">
        <v>6.3462542112089126E-2</v>
      </c>
    </row>
    <row r="23" spans="1:7">
      <c r="C23" t="s">
        <v>111</v>
      </c>
      <c r="D23" s="77">
        <v>2</v>
      </c>
      <c r="E23" s="25">
        <v>685000</v>
      </c>
      <c r="F23" s="9">
        <v>1.3245033112582781E-2</v>
      </c>
      <c r="G23" s="9">
        <v>1.0328797126682441E-2</v>
      </c>
    </row>
    <row r="24" spans="1:7">
      <c r="B24" t="s">
        <v>63</v>
      </c>
      <c r="D24" s="77">
        <v>16</v>
      </c>
      <c r="E24" s="25">
        <v>5584081</v>
      </c>
      <c r="F24" s="9">
        <v>0.10596026490066225</v>
      </c>
      <c r="G24" s="9">
        <v>8.4199766113813149E-2</v>
      </c>
    </row>
    <row r="25" spans="1:7">
      <c r="C25" t="s">
        <v>87</v>
      </c>
      <c r="D25" s="77">
        <v>6</v>
      </c>
      <c r="E25" s="25">
        <v>2974081</v>
      </c>
      <c r="F25" s="9">
        <v>3.9735099337748346E-2</v>
      </c>
      <c r="G25" s="9">
        <v>4.484478728076035E-2</v>
      </c>
    </row>
    <row r="26" spans="1:7">
      <c r="C26" t="s">
        <v>119</v>
      </c>
      <c r="D26" s="77">
        <v>4</v>
      </c>
      <c r="E26" s="25">
        <v>565000</v>
      </c>
      <c r="F26" s="9">
        <v>2.6490066225165563E-2</v>
      </c>
      <c r="G26" s="9">
        <v>8.5193728125190927E-3</v>
      </c>
    </row>
    <row r="27" spans="1:7">
      <c r="C27" t="s">
        <v>64</v>
      </c>
      <c r="D27" s="77">
        <v>3</v>
      </c>
      <c r="E27" s="25">
        <v>1225000</v>
      </c>
      <c r="F27" s="9">
        <v>1.9867549668874173E-2</v>
      </c>
      <c r="G27" s="9">
        <v>1.8471206540417503E-2</v>
      </c>
    </row>
    <row r="28" spans="1:7">
      <c r="C28" t="s">
        <v>120</v>
      </c>
      <c r="D28" s="77">
        <v>1</v>
      </c>
      <c r="E28" s="25">
        <v>95000</v>
      </c>
      <c r="F28" s="9">
        <v>6.6225165562913907E-3</v>
      </c>
      <c r="G28" s="9">
        <v>1.4324609153793166E-3</v>
      </c>
    </row>
    <row r="29" spans="1:7">
      <c r="C29" t="s">
        <v>96</v>
      </c>
      <c r="D29" s="77">
        <v>2</v>
      </c>
      <c r="E29" s="25">
        <v>725000</v>
      </c>
      <c r="F29" s="9">
        <v>1.3245033112582781E-2</v>
      </c>
      <c r="G29" s="9">
        <v>1.093193856473689E-2</v>
      </c>
    </row>
    <row r="30" spans="1:7">
      <c r="B30" t="s">
        <v>79</v>
      </c>
      <c r="D30" s="77">
        <v>4</v>
      </c>
      <c r="E30" s="25">
        <v>1884000</v>
      </c>
      <c r="F30" s="9">
        <v>2.6490066225165563E-2</v>
      </c>
      <c r="G30" s="9">
        <v>2.840796173236455E-2</v>
      </c>
    </row>
    <row r="31" spans="1:7">
      <c r="C31" t="s">
        <v>80</v>
      </c>
      <c r="D31" s="77">
        <v>4</v>
      </c>
      <c r="E31" s="25">
        <v>1884000</v>
      </c>
      <c r="F31" s="9">
        <v>2.6490066225165563E-2</v>
      </c>
      <c r="G31" s="9">
        <v>2.840796173236455E-2</v>
      </c>
    </row>
    <row r="32" spans="1:7">
      <c r="B32" t="s">
        <v>81</v>
      </c>
      <c r="D32" s="77">
        <v>9</v>
      </c>
      <c r="E32" s="25">
        <v>2721500</v>
      </c>
      <c r="F32" s="9">
        <v>5.9602649006622516E-2</v>
      </c>
      <c r="G32" s="9">
        <v>4.1036235591629576E-2</v>
      </c>
    </row>
    <row r="33" spans="1:7">
      <c r="C33" t="s">
        <v>92</v>
      </c>
      <c r="D33" s="77">
        <v>9</v>
      </c>
      <c r="E33" s="25">
        <v>2721500</v>
      </c>
      <c r="F33" s="9">
        <v>5.9602649006622516E-2</v>
      </c>
      <c r="G33" s="9">
        <v>4.1036235591629576E-2</v>
      </c>
    </row>
    <row r="34" spans="1:7">
      <c r="B34" t="s">
        <v>59</v>
      </c>
      <c r="D34" s="77">
        <v>3</v>
      </c>
      <c r="E34" s="25">
        <v>6220000</v>
      </c>
      <c r="F34" s="9">
        <v>1.9867549668874173E-2</v>
      </c>
      <c r="G34" s="9">
        <v>9.3788493617466828E-2</v>
      </c>
    </row>
    <row r="35" spans="1:7">
      <c r="C35" t="s">
        <v>60</v>
      </c>
      <c r="D35" s="77">
        <v>3</v>
      </c>
      <c r="E35" s="25">
        <v>6220000</v>
      </c>
      <c r="F35" s="9">
        <v>1.9867549668874173E-2</v>
      </c>
      <c r="G35" s="9">
        <v>9.3788493617466828E-2</v>
      </c>
    </row>
    <row r="36" spans="1:7">
      <c r="B36" t="s">
        <v>107</v>
      </c>
      <c r="D36" s="77">
        <v>3</v>
      </c>
      <c r="E36" s="25">
        <v>1115000</v>
      </c>
      <c r="F36" s="9">
        <v>1.9867549668874173E-2</v>
      </c>
      <c r="G36" s="9">
        <v>1.6812567585767768E-2</v>
      </c>
    </row>
    <row r="37" spans="1:7">
      <c r="C37" t="s">
        <v>108</v>
      </c>
      <c r="D37" s="77">
        <v>3</v>
      </c>
      <c r="E37" s="25">
        <v>1115000</v>
      </c>
      <c r="F37" s="9">
        <v>1.9867549668874173E-2</v>
      </c>
      <c r="G37" s="9">
        <v>1.6812567585767768E-2</v>
      </c>
    </row>
    <row r="38" spans="1:7">
      <c r="B38" t="s">
        <v>128</v>
      </c>
      <c r="D38" s="77">
        <v>1</v>
      </c>
      <c r="E38" s="25">
        <v>410000</v>
      </c>
      <c r="F38" s="9">
        <v>6.6225165562913907E-3</v>
      </c>
      <c r="G38" s="9">
        <v>6.1821997400581027E-3</v>
      </c>
    </row>
    <row r="39" spans="1:7">
      <c r="C39" t="s">
        <v>129</v>
      </c>
      <c r="D39" s="77">
        <v>1</v>
      </c>
      <c r="E39" s="25">
        <v>410000</v>
      </c>
      <c r="F39" s="9">
        <v>6.6225165562913907E-3</v>
      </c>
      <c r="G39" s="9">
        <v>6.1821997400581027E-3</v>
      </c>
    </row>
    <row r="40" spans="1:7">
      <c r="B40" t="s">
        <v>90</v>
      </c>
      <c r="D40" s="77">
        <v>1</v>
      </c>
      <c r="E40" s="25">
        <v>375000</v>
      </c>
      <c r="F40" s="9">
        <v>6.6225165562913907E-3</v>
      </c>
      <c r="G40" s="9">
        <v>5.6544509817604604E-3</v>
      </c>
    </row>
    <row r="41" spans="1:7">
      <c r="C41" t="s">
        <v>121</v>
      </c>
      <c r="D41" s="77">
        <v>1</v>
      </c>
      <c r="E41" s="25">
        <v>375000</v>
      </c>
      <c r="F41" s="9">
        <v>6.6225165562913907E-3</v>
      </c>
      <c r="G41" s="9">
        <v>5.6544509817604604E-3</v>
      </c>
    </row>
    <row r="42" spans="1:7">
      <c r="A42" t="s">
        <v>83</v>
      </c>
      <c r="D42" s="77">
        <v>6</v>
      </c>
      <c r="E42" s="25">
        <v>2312500</v>
      </c>
      <c r="F42" s="9">
        <v>3.9735099337748346E-2</v>
      </c>
      <c r="G42" s="9">
        <v>3.486911438752284E-2</v>
      </c>
    </row>
    <row r="43" spans="1:7">
      <c r="B43" t="s">
        <v>84</v>
      </c>
      <c r="D43" s="77">
        <v>6</v>
      </c>
      <c r="E43" s="25">
        <v>2312500</v>
      </c>
      <c r="F43" s="9">
        <v>3.9735099337748346E-2</v>
      </c>
      <c r="G43" s="9">
        <v>3.486911438752284E-2</v>
      </c>
    </row>
    <row r="44" spans="1:7">
      <c r="C44" t="s">
        <v>85</v>
      </c>
      <c r="D44" s="77">
        <v>6</v>
      </c>
      <c r="E44" s="25">
        <v>2312500</v>
      </c>
      <c r="F44" s="9">
        <v>3.9735099337748346E-2</v>
      </c>
      <c r="G44" s="9">
        <v>3.486911438752284E-2</v>
      </c>
    </row>
    <row r="45" spans="1:7">
      <c r="A45" t="s">
        <v>104</v>
      </c>
      <c r="D45" s="77">
        <v>3</v>
      </c>
      <c r="E45" s="25">
        <v>1213000</v>
      </c>
      <c r="F45" s="9">
        <v>1.9867549668874173E-2</v>
      </c>
      <c r="G45" s="9">
        <v>1.829026410900117E-2</v>
      </c>
    </row>
    <row r="46" spans="1:7">
      <c r="B46" t="s">
        <v>105</v>
      </c>
      <c r="D46" s="77">
        <v>2</v>
      </c>
      <c r="E46" s="25">
        <v>764000</v>
      </c>
      <c r="F46" s="9">
        <v>1.3245033112582781E-2</v>
      </c>
      <c r="G46" s="9">
        <v>1.1520001466839977E-2</v>
      </c>
    </row>
    <row r="47" spans="1:7">
      <c r="C47" t="s">
        <v>106</v>
      </c>
      <c r="D47" s="77">
        <v>2</v>
      </c>
      <c r="E47" s="25">
        <v>764000</v>
      </c>
      <c r="F47" s="9">
        <v>1.3245033112582781E-2</v>
      </c>
      <c r="G47" s="9">
        <v>1.1520001466839977E-2</v>
      </c>
    </row>
    <row r="48" spans="1:7">
      <c r="B48" t="s">
        <v>128</v>
      </c>
      <c r="D48" s="77">
        <v>1</v>
      </c>
      <c r="E48" s="25">
        <v>449000</v>
      </c>
      <c r="F48" s="9">
        <v>6.6225165562913907E-3</v>
      </c>
      <c r="G48" s="9">
        <v>6.7702626421611905E-3</v>
      </c>
    </row>
    <row r="49" spans="1:7">
      <c r="C49" t="s">
        <v>130</v>
      </c>
      <c r="D49" s="77">
        <v>1</v>
      </c>
      <c r="E49" s="25">
        <v>449000</v>
      </c>
      <c r="F49" s="9">
        <v>6.6225165562913907E-3</v>
      </c>
      <c r="G49" s="9">
        <v>6.7702626421611905E-3</v>
      </c>
    </row>
    <row r="50" spans="1:7">
      <c r="A50" t="s">
        <v>65</v>
      </c>
      <c r="D50" s="77">
        <v>65</v>
      </c>
      <c r="E50" s="25">
        <v>22289676</v>
      </c>
      <c r="F50" s="9">
        <v>0.43046357615894038</v>
      </c>
      <c r="G50" s="9">
        <v>0.33609568091019348</v>
      </c>
    </row>
    <row r="51" spans="1:7">
      <c r="B51" t="s">
        <v>69</v>
      </c>
      <c r="D51" s="77">
        <v>19</v>
      </c>
      <c r="E51" s="25">
        <v>5188363</v>
      </c>
      <c r="F51" s="9">
        <v>0.12582781456953643</v>
      </c>
      <c r="G51" s="9">
        <v>7.8232918024212394E-2</v>
      </c>
    </row>
    <row r="52" spans="1:7">
      <c r="C52" t="s">
        <v>70</v>
      </c>
      <c r="D52" s="77">
        <v>15</v>
      </c>
      <c r="E52" s="25">
        <v>4094613</v>
      </c>
      <c r="F52" s="9">
        <v>9.9337748344370855E-2</v>
      </c>
      <c r="G52" s="9">
        <v>6.1740769327411051E-2</v>
      </c>
    </row>
    <row r="53" spans="1:7">
      <c r="C53" t="s">
        <v>73</v>
      </c>
      <c r="D53" s="77">
        <v>2</v>
      </c>
      <c r="E53" s="25">
        <v>523750</v>
      </c>
      <c r="F53" s="9">
        <v>1.3245033112582781E-2</v>
      </c>
      <c r="G53" s="9">
        <v>7.8973832045254426E-3</v>
      </c>
    </row>
    <row r="54" spans="1:7">
      <c r="C54" t="s">
        <v>125</v>
      </c>
      <c r="D54" s="77">
        <v>2</v>
      </c>
      <c r="E54" s="25">
        <v>570000</v>
      </c>
      <c r="F54" s="9">
        <v>1.3245033112582781E-2</v>
      </c>
      <c r="G54" s="9">
        <v>8.5947654922758996E-3</v>
      </c>
    </row>
    <row r="55" spans="1:7">
      <c r="B55" t="s">
        <v>71</v>
      </c>
      <c r="D55" s="77">
        <v>15</v>
      </c>
      <c r="E55" s="25">
        <v>6078077</v>
      </c>
      <c r="F55" s="9">
        <v>9.9337748344370855E-2</v>
      </c>
      <c r="G55" s="9">
        <v>9.1648502559641798E-2</v>
      </c>
    </row>
    <row r="56" spans="1:7">
      <c r="C56" t="s">
        <v>72</v>
      </c>
      <c r="D56" s="77">
        <v>4</v>
      </c>
      <c r="E56" s="25">
        <v>1872000</v>
      </c>
      <c r="F56" s="9">
        <v>2.6490066225165563E-2</v>
      </c>
      <c r="G56" s="9">
        <v>2.8227019300948217E-2</v>
      </c>
    </row>
    <row r="57" spans="1:7">
      <c r="C57" t="s">
        <v>74</v>
      </c>
      <c r="D57" s="77">
        <v>6</v>
      </c>
      <c r="E57" s="25">
        <v>2602177</v>
      </c>
      <c r="F57" s="9">
        <v>3.9735099337748346E-2</v>
      </c>
      <c r="G57" s="9">
        <v>3.9237019446305303E-2</v>
      </c>
    </row>
    <row r="58" spans="1:7">
      <c r="C58" t="s">
        <v>116</v>
      </c>
      <c r="D58" s="77">
        <v>1</v>
      </c>
      <c r="E58" s="25">
        <v>290000</v>
      </c>
      <c r="F58" s="9">
        <v>6.6225165562913907E-3</v>
      </c>
      <c r="G58" s="9">
        <v>4.3727754258947558E-3</v>
      </c>
    </row>
    <row r="59" spans="1:7">
      <c r="C59" t="s">
        <v>124</v>
      </c>
      <c r="D59" s="77">
        <v>4</v>
      </c>
      <c r="E59" s="25">
        <v>1313900</v>
      </c>
      <c r="F59" s="9">
        <v>2.6490066225165563E-2</v>
      </c>
      <c r="G59" s="9">
        <v>1.9811688386493515E-2</v>
      </c>
    </row>
    <row r="60" spans="1:7">
      <c r="B60" t="s">
        <v>81</v>
      </c>
      <c r="D60" s="77">
        <v>5</v>
      </c>
      <c r="E60" s="25">
        <v>1728700</v>
      </c>
      <c r="F60" s="9">
        <v>3.3112582781456956E-2</v>
      </c>
      <c r="G60" s="9">
        <v>2.6066265099118153E-2</v>
      </c>
    </row>
    <row r="61" spans="1:7">
      <c r="C61" t="s">
        <v>82</v>
      </c>
      <c r="D61" s="77">
        <v>5</v>
      </c>
      <c r="E61" s="25">
        <v>1728700</v>
      </c>
      <c r="F61" s="9">
        <v>3.3112582781456956E-2</v>
      </c>
      <c r="G61" s="9">
        <v>2.6066265099118153E-2</v>
      </c>
    </row>
    <row r="62" spans="1:7">
      <c r="B62" t="s">
        <v>90</v>
      </c>
      <c r="D62" s="77">
        <v>3</v>
      </c>
      <c r="E62" s="25">
        <v>1436000</v>
      </c>
      <c r="F62" s="9">
        <v>1.9867549668874173E-2</v>
      </c>
      <c r="G62" s="9">
        <v>2.1652777626154723E-2</v>
      </c>
    </row>
    <row r="63" spans="1:7">
      <c r="C63" t="s">
        <v>91</v>
      </c>
      <c r="D63" s="77">
        <v>3</v>
      </c>
      <c r="E63" s="25">
        <v>1436000</v>
      </c>
      <c r="F63" s="9">
        <v>1.9867549668874173E-2</v>
      </c>
      <c r="G63" s="9">
        <v>2.1652777626154723E-2</v>
      </c>
    </row>
    <row r="64" spans="1:7">
      <c r="B64" t="s">
        <v>84</v>
      </c>
      <c r="D64" s="77">
        <v>4</v>
      </c>
      <c r="E64" s="25">
        <v>2987000</v>
      </c>
      <c r="F64" s="9">
        <v>2.6490066225165563E-2</v>
      </c>
      <c r="G64" s="9">
        <v>4.5039586886715985E-2</v>
      </c>
    </row>
    <row r="65" spans="1:7">
      <c r="C65" t="s">
        <v>93</v>
      </c>
      <c r="D65" s="77">
        <v>3</v>
      </c>
      <c r="E65" s="25">
        <v>512000</v>
      </c>
      <c r="F65" s="9">
        <v>1.9867549668874173E-2</v>
      </c>
      <c r="G65" s="9">
        <v>7.7202104070969481E-3</v>
      </c>
    </row>
    <row r="66" spans="1:7">
      <c r="C66" t="s">
        <v>134</v>
      </c>
      <c r="D66" s="77">
        <v>1</v>
      </c>
      <c r="E66" s="25">
        <v>2475000</v>
      </c>
      <c r="F66" s="9">
        <v>6.6225165562913907E-3</v>
      </c>
      <c r="G66" s="9">
        <v>3.7319376479619033E-2</v>
      </c>
    </row>
    <row r="67" spans="1:7">
      <c r="B67" t="s">
        <v>66</v>
      </c>
      <c r="D67" s="77">
        <v>14</v>
      </c>
      <c r="E67" s="25">
        <v>3298500</v>
      </c>
      <c r="F67" s="9">
        <v>9.2715231788079472E-2</v>
      </c>
      <c r="G67" s="9">
        <v>4.9736550835565004E-2</v>
      </c>
    </row>
    <row r="68" spans="1:7">
      <c r="C68" t="s">
        <v>67</v>
      </c>
      <c r="D68" s="77">
        <v>14</v>
      </c>
      <c r="E68" s="25">
        <v>3298500</v>
      </c>
      <c r="F68" s="9">
        <v>9.2715231788079472E-2</v>
      </c>
      <c r="G68" s="9">
        <v>4.9736550835565004E-2</v>
      </c>
    </row>
    <row r="69" spans="1:7">
      <c r="B69" t="s">
        <v>117</v>
      </c>
      <c r="D69" s="77">
        <v>4</v>
      </c>
      <c r="E69" s="25">
        <v>1233036</v>
      </c>
      <c r="F69" s="9">
        <v>2.6490066225165563E-2</v>
      </c>
      <c r="G69" s="9">
        <v>1.859237765532264E-2</v>
      </c>
    </row>
    <row r="70" spans="1:7">
      <c r="C70" t="s">
        <v>118</v>
      </c>
      <c r="D70" s="77">
        <v>4</v>
      </c>
      <c r="E70" s="25">
        <v>1233036</v>
      </c>
      <c r="F70" s="9">
        <v>2.6490066225165563E-2</v>
      </c>
      <c r="G70" s="9">
        <v>1.859237765532264E-2</v>
      </c>
    </row>
    <row r="71" spans="1:7">
      <c r="B71" t="s">
        <v>115</v>
      </c>
      <c r="D71" s="77">
        <v>1</v>
      </c>
      <c r="E71" s="25">
        <v>340000</v>
      </c>
      <c r="F71" s="9">
        <v>6.6225165562913907E-3</v>
      </c>
      <c r="G71" s="9">
        <v>5.1267022234628172E-3</v>
      </c>
    </row>
    <row r="72" spans="1:7">
      <c r="C72" t="s">
        <v>116</v>
      </c>
      <c r="D72" s="77">
        <v>1</v>
      </c>
      <c r="E72" s="25">
        <v>340000</v>
      </c>
      <c r="F72" s="9">
        <v>6.6225165562913907E-3</v>
      </c>
      <c r="G72" s="9">
        <v>5.1267022234628172E-3</v>
      </c>
    </row>
    <row r="73" spans="1:7">
      <c r="A73" t="s">
        <v>77</v>
      </c>
      <c r="D73" s="77">
        <v>11</v>
      </c>
      <c r="E73" s="25">
        <v>4693000</v>
      </c>
      <c r="F73" s="9">
        <v>7.2847682119205295E-2</v>
      </c>
      <c r="G73" s="9">
        <v>7.076356921973824E-2</v>
      </c>
    </row>
    <row r="74" spans="1:7">
      <c r="B74" t="s">
        <v>69</v>
      </c>
      <c r="D74" s="77">
        <v>2</v>
      </c>
      <c r="E74" s="25">
        <v>820000</v>
      </c>
      <c r="F74" s="9">
        <v>1.3245033112582781E-2</v>
      </c>
      <c r="G74" s="9">
        <v>1.2364399480116205E-2</v>
      </c>
    </row>
    <row r="75" spans="1:7">
      <c r="C75" t="s">
        <v>126</v>
      </c>
      <c r="D75" s="77">
        <v>1</v>
      </c>
      <c r="E75" s="25">
        <v>420000</v>
      </c>
      <c r="F75" s="9">
        <v>6.6225165562913907E-3</v>
      </c>
      <c r="G75" s="9">
        <v>6.3329850995717156E-3</v>
      </c>
    </row>
    <row r="76" spans="1:7">
      <c r="C76" t="s">
        <v>78</v>
      </c>
      <c r="D76" s="77">
        <v>1</v>
      </c>
      <c r="E76" s="25">
        <v>400000</v>
      </c>
      <c r="F76" s="9">
        <v>6.6225165562913907E-3</v>
      </c>
      <c r="G76" s="9">
        <v>6.0314143805444906E-3</v>
      </c>
    </row>
    <row r="77" spans="1:7">
      <c r="B77" t="s">
        <v>71</v>
      </c>
      <c r="D77" s="77">
        <v>2</v>
      </c>
      <c r="E77" s="25">
        <v>1190000</v>
      </c>
      <c r="F77" s="9">
        <v>1.3245033112582781E-2</v>
      </c>
      <c r="G77" s="9">
        <v>1.7943457782119861E-2</v>
      </c>
    </row>
    <row r="78" spans="1:7">
      <c r="C78" t="s">
        <v>86</v>
      </c>
      <c r="D78" s="77">
        <v>2</v>
      </c>
      <c r="E78" s="25">
        <v>1190000</v>
      </c>
      <c r="F78" s="9">
        <v>1.3245033112582781E-2</v>
      </c>
      <c r="G78" s="9">
        <v>1.7943457782119861E-2</v>
      </c>
    </row>
    <row r="79" spans="1:7">
      <c r="B79" t="s">
        <v>81</v>
      </c>
      <c r="D79" s="77">
        <v>2</v>
      </c>
      <c r="E79" s="25">
        <v>710000</v>
      </c>
      <c r="F79" s="9">
        <v>1.3245033112582781E-2</v>
      </c>
      <c r="G79" s="9">
        <v>1.0705760525466471E-2</v>
      </c>
    </row>
    <row r="80" spans="1:7">
      <c r="C80" t="s">
        <v>113</v>
      </c>
      <c r="D80" s="77">
        <v>2</v>
      </c>
      <c r="E80" s="25">
        <v>710000</v>
      </c>
      <c r="F80" s="9">
        <v>1.3245033112582781E-2</v>
      </c>
      <c r="G80" s="9">
        <v>1.0705760525466471E-2</v>
      </c>
    </row>
    <row r="81" spans="1:7">
      <c r="B81" t="s">
        <v>90</v>
      </c>
      <c r="D81" s="77">
        <v>1</v>
      </c>
      <c r="E81" s="25">
        <v>380000</v>
      </c>
      <c r="F81" s="9">
        <v>6.6225165562913907E-3</v>
      </c>
      <c r="G81" s="9">
        <v>5.7298436615172664E-3</v>
      </c>
    </row>
    <row r="82" spans="1:7">
      <c r="C82" t="s">
        <v>95</v>
      </c>
      <c r="D82" s="77">
        <v>1</v>
      </c>
      <c r="E82" s="25">
        <v>380000</v>
      </c>
      <c r="F82" s="9">
        <v>6.6225165562913907E-3</v>
      </c>
      <c r="G82" s="9">
        <v>5.7298436615172664E-3</v>
      </c>
    </row>
    <row r="83" spans="1:7">
      <c r="B83" t="s">
        <v>84</v>
      </c>
      <c r="D83" s="77">
        <v>2</v>
      </c>
      <c r="E83" s="25">
        <v>704000</v>
      </c>
      <c r="F83" s="9">
        <v>1.3245033112582781E-2</v>
      </c>
      <c r="G83" s="9">
        <v>1.0615289309758304E-2</v>
      </c>
    </row>
    <row r="84" spans="1:7">
      <c r="C84" t="s">
        <v>131</v>
      </c>
      <c r="D84" s="77">
        <v>2</v>
      </c>
      <c r="E84" s="25">
        <v>704000</v>
      </c>
      <c r="F84" s="9">
        <v>1.3245033112582781E-2</v>
      </c>
      <c r="G84" s="9">
        <v>1.0615289309758304E-2</v>
      </c>
    </row>
    <row r="85" spans="1:7">
      <c r="B85" t="s">
        <v>97</v>
      </c>
      <c r="D85" s="77">
        <v>2</v>
      </c>
      <c r="E85" s="25">
        <v>889000</v>
      </c>
      <c r="F85" s="9">
        <v>1.3245033112582781E-2</v>
      </c>
      <c r="G85" s="9">
        <v>1.340481846076013E-2</v>
      </c>
    </row>
    <row r="86" spans="1:7">
      <c r="C86" t="s">
        <v>98</v>
      </c>
      <c r="D86" s="77">
        <v>2</v>
      </c>
      <c r="E86" s="25">
        <v>889000</v>
      </c>
      <c r="F86" s="9">
        <v>1.3245033112582781E-2</v>
      </c>
      <c r="G86" s="9">
        <v>1.340481846076013E-2</v>
      </c>
    </row>
    <row r="87" spans="1:7">
      <c r="A87" t="s">
        <v>132</v>
      </c>
      <c r="D87" s="77">
        <v>1</v>
      </c>
      <c r="E87" s="25">
        <v>325000</v>
      </c>
      <c r="F87" s="9">
        <v>6.6225165562913907E-3</v>
      </c>
      <c r="G87" s="9">
        <v>4.900524184192399E-3</v>
      </c>
    </row>
    <row r="88" spans="1:7">
      <c r="B88" t="s">
        <v>84</v>
      </c>
      <c r="D88" s="77">
        <v>1</v>
      </c>
      <c r="E88" s="25">
        <v>325000</v>
      </c>
      <c r="F88" s="9">
        <v>6.6225165562913907E-3</v>
      </c>
      <c r="G88" s="9">
        <v>4.900524184192399E-3</v>
      </c>
    </row>
    <row r="89" spans="1:7">
      <c r="C89" t="s">
        <v>133</v>
      </c>
      <c r="D89" s="77">
        <v>1</v>
      </c>
      <c r="E89" s="25">
        <v>325000</v>
      </c>
      <c r="F89" s="9">
        <v>6.6225165562913907E-3</v>
      </c>
      <c r="G89" s="9">
        <v>4.900524184192399E-3</v>
      </c>
    </row>
    <row r="90" spans="1:7">
      <c r="A90" t="s">
        <v>29</v>
      </c>
      <c r="D90" s="77">
        <v>151</v>
      </c>
      <c r="E90" s="25">
        <v>66319436</v>
      </c>
      <c r="F90" s="9">
        <v>1</v>
      </c>
      <c r="G90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3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168</v>
      </c>
      <c r="C5" s="77">
        <v>1</v>
      </c>
      <c r="D5" s="25">
        <v>35000</v>
      </c>
      <c r="E5" s="9">
        <v>5.8823529411764705E-2</v>
      </c>
      <c r="F5" s="9">
        <v>4.1330414225220057E-3</v>
      </c>
    </row>
    <row r="6" spans="1:6">
      <c r="B6" t="s">
        <v>77</v>
      </c>
      <c r="C6" s="77">
        <v>1</v>
      </c>
      <c r="D6" s="25">
        <v>35000</v>
      </c>
      <c r="E6" s="9">
        <v>5.8823529411764705E-2</v>
      </c>
      <c r="F6" s="9">
        <v>4.1330414225220057E-3</v>
      </c>
    </row>
    <row r="7" spans="1:6">
      <c r="C7" s="77"/>
      <c r="D7" s="25"/>
      <c r="E7" s="9"/>
      <c r="F7" s="9"/>
    </row>
    <row r="8" spans="1:6">
      <c r="A8" t="s">
        <v>143</v>
      </c>
      <c r="C8" s="77">
        <v>1</v>
      </c>
      <c r="D8" s="25">
        <v>340000</v>
      </c>
      <c r="E8" s="9">
        <v>5.8823529411764705E-2</v>
      </c>
      <c r="F8" s="9">
        <v>4.0149545247356623E-2</v>
      </c>
    </row>
    <row r="9" spans="1:6">
      <c r="B9" t="s">
        <v>77</v>
      </c>
      <c r="C9" s="77">
        <v>1</v>
      </c>
      <c r="D9" s="25">
        <v>340000</v>
      </c>
      <c r="E9" s="9">
        <v>5.8823529411764705E-2</v>
      </c>
      <c r="F9" s="9">
        <v>4.0149545247356623E-2</v>
      </c>
    </row>
    <row r="10" spans="1:6">
      <c r="C10" s="77"/>
      <c r="D10" s="25"/>
      <c r="E10" s="9"/>
      <c r="F10" s="9"/>
    </row>
    <row r="11" spans="1:6">
      <c r="A11" t="s">
        <v>164</v>
      </c>
      <c r="C11" s="77">
        <v>1</v>
      </c>
      <c r="D11" s="25">
        <v>160208</v>
      </c>
      <c r="E11" s="9">
        <v>5.8823529411764705E-2</v>
      </c>
      <c r="F11" s="9">
        <v>1.8918465720554441E-2</v>
      </c>
    </row>
    <row r="12" spans="1:6">
      <c r="B12" t="s">
        <v>75</v>
      </c>
      <c r="C12" s="77">
        <v>1</v>
      </c>
      <c r="D12" s="25">
        <v>160208</v>
      </c>
      <c r="E12" s="9">
        <v>5.8823529411764705E-2</v>
      </c>
      <c r="F12" s="9">
        <v>1.8918465720554441E-2</v>
      </c>
    </row>
    <row r="13" spans="1:6">
      <c r="C13" s="77"/>
      <c r="D13" s="25"/>
      <c r="E13" s="9"/>
      <c r="F13" s="9"/>
    </row>
    <row r="14" spans="1:6">
      <c r="A14" t="s">
        <v>145</v>
      </c>
      <c r="C14" s="77">
        <v>1</v>
      </c>
      <c r="D14" s="25">
        <v>260000</v>
      </c>
      <c r="E14" s="9">
        <v>5.8823529411764705E-2</v>
      </c>
      <c r="F14" s="9">
        <v>3.0702593424449184E-2</v>
      </c>
    </row>
    <row r="15" spans="1:6">
      <c r="B15" t="s">
        <v>57</v>
      </c>
      <c r="C15" s="77">
        <v>1</v>
      </c>
      <c r="D15" s="25">
        <v>260000</v>
      </c>
      <c r="E15" s="9">
        <v>5.8823529411764705E-2</v>
      </c>
      <c r="F15" s="9">
        <v>3.0702593424449184E-2</v>
      </c>
    </row>
    <row r="16" spans="1:6">
      <c r="C16" s="77"/>
      <c r="D16" s="25"/>
      <c r="E16" s="9"/>
      <c r="F16" s="9"/>
    </row>
    <row r="17" spans="1:6">
      <c r="A17" t="s">
        <v>152</v>
      </c>
      <c r="C17" s="77">
        <v>1</v>
      </c>
      <c r="D17" s="25">
        <v>378510</v>
      </c>
      <c r="E17" s="9">
        <v>5.8823529411764705E-2</v>
      </c>
      <c r="F17" s="9">
        <v>4.4697071681108695E-2</v>
      </c>
    </row>
    <row r="18" spans="1:6">
      <c r="B18" t="s">
        <v>57</v>
      </c>
      <c r="C18" s="77">
        <v>1</v>
      </c>
      <c r="D18" s="25">
        <v>378510</v>
      </c>
      <c r="E18" s="9">
        <v>5.8823529411764705E-2</v>
      </c>
      <c r="F18" s="9">
        <v>4.4697071681108695E-2</v>
      </c>
    </row>
    <row r="19" spans="1:6">
      <c r="C19" s="77"/>
      <c r="D19" s="25"/>
      <c r="E19" s="9"/>
      <c r="F19" s="9"/>
    </row>
    <row r="20" spans="1:6">
      <c r="A20" t="s">
        <v>156</v>
      </c>
      <c r="C20" s="77">
        <v>1</v>
      </c>
      <c r="D20" s="25">
        <v>52800</v>
      </c>
      <c r="E20" s="9">
        <v>5.8823529411764705E-2</v>
      </c>
      <c r="F20" s="9">
        <v>6.2349882031189109E-3</v>
      </c>
    </row>
    <row r="21" spans="1:6">
      <c r="B21" t="s">
        <v>65</v>
      </c>
      <c r="C21" s="77">
        <v>1</v>
      </c>
      <c r="D21" s="25">
        <v>52800</v>
      </c>
      <c r="E21" s="9">
        <v>5.8823529411764705E-2</v>
      </c>
      <c r="F21" s="9">
        <v>6.2349882031189109E-3</v>
      </c>
    </row>
    <row r="22" spans="1:6">
      <c r="C22" s="77"/>
      <c r="D22" s="25"/>
      <c r="E22" s="9"/>
      <c r="F22" s="9"/>
    </row>
    <row r="23" spans="1:6">
      <c r="A23" t="s">
        <v>150</v>
      </c>
      <c r="C23" s="77">
        <v>1</v>
      </c>
      <c r="D23" s="25">
        <v>200000</v>
      </c>
      <c r="E23" s="9">
        <v>5.8823529411764705E-2</v>
      </c>
      <c r="F23" s="9">
        <v>2.3617379557268604E-2</v>
      </c>
    </row>
    <row r="24" spans="1:6">
      <c r="B24" t="s">
        <v>65</v>
      </c>
      <c r="C24" s="77">
        <v>1</v>
      </c>
      <c r="D24" s="25">
        <v>200000</v>
      </c>
      <c r="E24" s="9">
        <v>5.8823529411764705E-2</v>
      </c>
      <c r="F24" s="9">
        <v>2.3617379557268604E-2</v>
      </c>
    </row>
    <row r="25" spans="1:6">
      <c r="C25" s="77"/>
      <c r="D25" s="25"/>
      <c r="E25" s="9"/>
      <c r="F25" s="9"/>
    </row>
    <row r="26" spans="1:6">
      <c r="A26" t="s">
        <v>158</v>
      </c>
      <c r="C26" s="77">
        <v>1</v>
      </c>
      <c r="D26" s="25">
        <v>206497</v>
      </c>
      <c r="E26" s="9">
        <v>5.8823529411764705E-2</v>
      </c>
      <c r="F26" s="9">
        <v>2.4384590132186475E-2</v>
      </c>
    </row>
    <row r="27" spans="1:6">
      <c r="B27" t="s">
        <v>65</v>
      </c>
      <c r="C27" s="77">
        <v>1</v>
      </c>
      <c r="D27" s="25">
        <v>206497</v>
      </c>
      <c r="E27" s="9">
        <v>5.8823529411764705E-2</v>
      </c>
      <c r="F27" s="9">
        <v>2.4384590132186475E-2</v>
      </c>
    </row>
    <row r="28" spans="1:6">
      <c r="C28" s="77"/>
      <c r="D28" s="25"/>
      <c r="E28" s="9"/>
      <c r="F28" s="9"/>
    </row>
    <row r="29" spans="1:6">
      <c r="A29" t="s">
        <v>140</v>
      </c>
      <c r="C29" s="77">
        <v>1</v>
      </c>
      <c r="D29" s="25">
        <v>3075000</v>
      </c>
      <c r="E29" s="9">
        <v>5.8823529411764705E-2</v>
      </c>
      <c r="F29" s="9">
        <v>0.36311721069300479</v>
      </c>
    </row>
    <row r="30" spans="1:6">
      <c r="B30" t="s">
        <v>65</v>
      </c>
      <c r="C30" s="77">
        <v>1</v>
      </c>
      <c r="D30" s="25">
        <v>3075000</v>
      </c>
      <c r="E30" s="9">
        <v>5.8823529411764705E-2</v>
      </c>
      <c r="F30" s="9">
        <v>0.36311721069300479</v>
      </c>
    </row>
    <row r="31" spans="1:6">
      <c r="C31" s="77"/>
      <c r="D31" s="25"/>
      <c r="E31" s="9"/>
      <c r="F31" s="9"/>
    </row>
    <row r="32" spans="1:6">
      <c r="A32" t="s">
        <v>148</v>
      </c>
      <c r="C32" s="77">
        <v>1</v>
      </c>
      <c r="D32" s="25">
        <v>333426</v>
      </c>
      <c r="E32" s="9">
        <v>5.8823529411764705E-2</v>
      </c>
      <c r="F32" s="9">
        <v>3.9373241981309204E-2</v>
      </c>
    </row>
    <row r="33" spans="1:6">
      <c r="B33" t="s">
        <v>65</v>
      </c>
      <c r="C33" s="77">
        <v>1</v>
      </c>
      <c r="D33" s="25">
        <v>333426</v>
      </c>
      <c r="E33" s="9">
        <v>5.8823529411764705E-2</v>
      </c>
      <c r="F33" s="9">
        <v>3.9373241981309204E-2</v>
      </c>
    </row>
    <row r="34" spans="1:6">
      <c r="C34" s="77"/>
      <c r="D34" s="25"/>
      <c r="E34" s="9"/>
      <c r="F34" s="9"/>
    </row>
    <row r="35" spans="1:6">
      <c r="A35" t="s">
        <v>162</v>
      </c>
      <c r="C35" s="77">
        <v>1</v>
      </c>
      <c r="D35" s="25">
        <v>300000</v>
      </c>
      <c r="E35" s="9">
        <v>5.8823529411764705E-2</v>
      </c>
      <c r="F35" s="9">
        <v>3.5426069335902907E-2</v>
      </c>
    </row>
    <row r="36" spans="1:6">
      <c r="B36" t="s">
        <v>65</v>
      </c>
      <c r="C36" s="77">
        <v>1</v>
      </c>
      <c r="D36" s="25">
        <v>300000</v>
      </c>
      <c r="E36" s="9">
        <v>5.8823529411764705E-2</v>
      </c>
      <c r="F36" s="9">
        <v>3.5426069335902907E-2</v>
      </c>
    </row>
    <row r="37" spans="1:6">
      <c r="C37" s="77"/>
      <c r="D37" s="25"/>
      <c r="E37" s="9"/>
      <c r="F37" s="9"/>
    </row>
    <row r="38" spans="1:6">
      <c r="A38" t="s">
        <v>171</v>
      </c>
      <c r="C38" s="77">
        <v>2</v>
      </c>
      <c r="D38" s="25">
        <v>668058</v>
      </c>
      <c r="E38" s="9">
        <v>0.11764705882352941</v>
      </c>
      <c r="F38" s="9">
        <v>7.8888896761348748E-2</v>
      </c>
    </row>
    <row r="39" spans="1:6">
      <c r="B39" t="s">
        <v>65</v>
      </c>
      <c r="C39" s="77">
        <v>2</v>
      </c>
      <c r="D39" s="25">
        <v>668058</v>
      </c>
      <c r="E39" s="9">
        <v>0.11764705882352941</v>
      </c>
      <c r="F39" s="9">
        <v>7.8888896761348748E-2</v>
      </c>
    </row>
    <row r="40" spans="1:6">
      <c r="C40" s="77"/>
      <c r="D40" s="25"/>
      <c r="E40" s="9"/>
      <c r="F40" s="9"/>
    </row>
    <row r="41" spans="1:6">
      <c r="A41" t="s">
        <v>160</v>
      </c>
      <c r="C41" s="77">
        <v>1</v>
      </c>
      <c r="D41" s="25">
        <v>50000</v>
      </c>
      <c r="E41" s="9">
        <v>5.8823529411764705E-2</v>
      </c>
      <c r="F41" s="9">
        <v>5.9043448893171509E-3</v>
      </c>
    </row>
    <row r="42" spans="1:6">
      <c r="B42" t="s">
        <v>65</v>
      </c>
      <c r="C42" s="77">
        <v>1</v>
      </c>
      <c r="D42" s="25">
        <v>50000</v>
      </c>
      <c r="E42" s="9">
        <v>5.8823529411764705E-2</v>
      </c>
      <c r="F42" s="9">
        <v>5.9043448893171509E-3</v>
      </c>
    </row>
    <row r="43" spans="1:6">
      <c r="C43" s="77"/>
      <c r="D43" s="25"/>
      <c r="E43" s="9"/>
      <c r="F43" s="9"/>
    </row>
    <row r="44" spans="1:6">
      <c r="A44" t="s">
        <v>166</v>
      </c>
      <c r="C44" s="77">
        <v>1</v>
      </c>
      <c r="D44" s="25">
        <v>75000</v>
      </c>
      <c r="E44" s="9">
        <v>5.8823529411764705E-2</v>
      </c>
      <c r="F44" s="9">
        <v>8.8565173339757268E-3</v>
      </c>
    </row>
    <row r="45" spans="1:6">
      <c r="B45" t="s">
        <v>77</v>
      </c>
      <c r="C45" s="77">
        <v>1</v>
      </c>
      <c r="D45" s="25">
        <v>75000</v>
      </c>
      <c r="E45" s="9">
        <v>5.8823529411764705E-2</v>
      </c>
      <c r="F45" s="9">
        <v>8.8565173339757268E-3</v>
      </c>
    </row>
    <row r="46" spans="1:6">
      <c r="C46" s="77"/>
      <c r="D46" s="25"/>
      <c r="E46" s="9"/>
      <c r="F46" s="9"/>
    </row>
    <row r="47" spans="1:6">
      <c r="A47" t="s">
        <v>153</v>
      </c>
      <c r="C47" s="77">
        <v>1</v>
      </c>
      <c r="D47" s="25">
        <v>333841</v>
      </c>
      <c r="E47" s="9">
        <v>5.8823529411764705E-2</v>
      </c>
      <c r="F47" s="9">
        <v>3.9422248043890537E-2</v>
      </c>
    </row>
    <row r="48" spans="1:6">
      <c r="B48" t="s">
        <v>77</v>
      </c>
      <c r="C48" s="77">
        <v>1</v>
      </c>
      <c r="D48" s="25">
        <v>333841</v>
      </c>
      <c r="E48" s="9">
        <v>5.8823529411764705E-2</v>
      </c>
      <c r="F48" s="9">
        <v>3.9422248043890537E-2</v>
      </c>
    </row>
    <row r="49" spans="1:6">
      <c r="C49" s="77"/>
      <c r="D49" s="25"/>
      <c r="E49" s="9"/>
      <c r="F49" s="9"/>
    </row>
    <row r="50" spans="1:6">
      <c r="A50" t="s">
        <v>138</v>
      </c>
      <c r="C50" s="77">
        <v>1</v>
      </c>
      <c r="D50" s="25">
        <v>2000000</v>
      </c>
      <c r="E50" s="9">
        <v>5.8823529411764705E-2</v>
      </c>
      <c r="F50" s="9">
        <v>0.23617379557268603</v>
      </c>
    </row>
    <row r="51" spans="1:6">
      <c r="B51" t="s">
        <v>77</v>
      </c>
      <c r="C51" s="77">
        <v>1</v>
      </c>
      <c r="D51" s="25">
        <v>2000000</v>
      </c>
      <c r="E51" s="9">
        <v>5.8823529411764705E-2</v>
      </c>
      <c r="F51" s="9">
        <v>0.23617379557268603</v>
      </c>
    </row>
    <row r="52" spans="1:6">
      <c r="C52" s="77"/>
      <c r="D52" s="25"/>
      <c r="E52" s="9"/>
      <c r="F52" s="9"/>
    </row>
    <row r="53" spans="1:6">
      <c r="A53" t="s">
        <v>29</v>
      </c>
      <c r="C53" s="77">
        <v>17</v>
      </c>
      <c r="D53" s="25">
        <v>8468340</v>
      </c>
      <c r="E53" s="9">
        <v>1</v>
      </c>
      <c r="F5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9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21" customWidth="1"/>
    <col min="2" max="2" width="16.5546875" style="121" customWidth="1"/>
    <col min="3" max="3" width="19" style="121" customWidth="1"/>
    <col min="4" max="4" width="17.6640625" style="121" customWidth="1"/>
    <col min="5" max="5" width="22.109375" style="121" customWidth="1"/>
    <col min="6" max="6" width="20.88671875" style="121" customWidth="1"/>
    <col min="7" max="16384" width="9.109375" style="121"/>
  </cols>
  <sheetData>
    <row r="1" spans="1:6" ht="17.399999999999999">
      <c r="A1" s="120" t="s">
        <v>51</v>
      </c>
    </row>
    <row r="2" spans="1:6">
      <c r="A2" s="122" t="str">
        <f>'OVERALL STATS'!A2</f>
        <v>Reporting Period: MAY, 2024</v>
      </c>
    </row>
    <row r="4" spans="1:6">
      <c r="A4" s="156" t="s">
        <v>52</v>
      </c>
      <c r="B4" s="156" t="s">
        <v>8</v>
      </c>
      <c r="C4" s="156" t="s">
        <v>53</v>
      </c>
      <c r="D4" s="156" t="s">
        <v>54</v>
      </c>
      <c r="E4" s="156" t="s">
        <v>30</v>
      </c>
      <c r="F4" s="156" t="s">
        <v>55</v>
      </c>
    </row>
    <row r="5" spans="1:6" ht="14.4">
      <c r="A5" s="157" t="s">
        <v>184</v>
      </c>
      <c r="B5" s="158">
        <v>24</v>
      </c>
      <c r="C5" s="159">
        <v>10049881</v>
      </c>
      <c r="D5" s="159">
        <v>418745.0417</v>
      </c>
      <c r="E5" s="160">
        <f>Table2[[#This Row],[CLOSINGS]]/$B$9</f>
        <v>0.63157894736842102</v>
      </c>
      <c r="F5" s="160">
        <f>Table2[[#This Row],[DOLLARVOL]]/$C$9</f>
        <v>0.5879344133553136</v>
      </c>
    </row>
    <row r="6" spans="1:6" ht="14.4">
      <c r="A6" s="157" t="s">
        <v>89</v>
      </c>
      <c r="B6" s="158">
        <v>6</v>
      </c>
      <c r="C6" s="159">
        <v>2974081</v>
      </c>
      <c r="D6" s="159">
        <v>495680.1667</v>
      </c>
      <c r="E6" s="160">
        <f>Table2[[#This Row],[CLOSINGS]]/$B$9</f>
        <v>0.15789473684210525</v>
      </c>
      <c r="F6" s="160">
        <f>Table2[[#This Row],[DOLLARVOL]]/$C$9</f>
        <v>0.17398858434305683</v>
      </c>
    </row>
    <row r="7" spans="1:6" ht="14.4">
      <c r="A7" s="157" t="s">
        <v>102</v>
      </c>
      <c r="B7" s="158">
        <v>6</v>
      </c>
      <c r="C7" s="159">
        <v>3307679</v>
      </c>
      <c r="D7" s="159">
        <v>551279.83330000006</v>
      </c>
      <c r="E7" s="160">
        <f>Table2[[#This Row],[CLOSINGS]]/$B$9</f>
        <v>0.15789473684210525</v>
      </c>
      <c r="F7" s="160">
        <f>Table2[[#This Row],[DOLLARVOL]]/$C$9</f>
        <v>0.1935046108936703</v>
      </c>
    </row>
    <row r="8" spans="1:6" ht="14.4">
      <c r="A8" s="157" t="s">
        <v>94</v>
      </c>
      <c r="B8" s="158">
        <v>2</v>
      </c>
      <c r="C8" s="159">
        <v>761900</v>
      </c>
      <c r="D8" s="159">
        <v>380950</v>
      </c>
      <c r="E8" s="160">
        <f>Table2[[#This Row],[CLOSINGS]]/$B$9</f>
        <v>5.2631578947368418E-2</v>
      </c>
      <c r="F8" s="160">
        <f>Table2[[#This Row],[DOLLARVOL]]/$C$9</f>
        <v>4.4572391407959301E-2</v>
      </c>
    </row>
    <row r="9" spans="1:6">
      <c r="A9" s="161" t="s">
        <v>23</v>
      </c>
      <c r="B9" s="162">
        <f>SUM(B5:B8)</f>
        <v>38</v>
      </c>
      <c r="C9" s="163">
        <f>SUM(C5:C8)</f>
        <v>17093541</v>
      </c>
      <c r="D9" s="163"/>
      <c r="E9" s="164">
        <f>SUM(E5:E8)</f>
        <v>1</v>
      </c>
      <c r="F9" s="164">
        <f>SUM(F5:F8)</f>
        <v>1</v>
      </c>
    </row>
  </sheetData>
  <pageMargins left="0.7" right="0.7" top="0.75" bottom="0.75" header="0.3" footer="0.3"/>
  <ignoredErrors>
    <ignoredError sqref="E5:F8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52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152</v>
      </c>
    </row>
    <row r="2" spans="1:12" ht="14.4">
      <c r="A2" s="105" t="s">
        <v>99</v>
      </c>
      <c r="B2" s="105" t="s">
        <v>173</v>
      </c>
      <c r="C2" s="105" t="s">
        <v>100</v>
      </c>
      <c r="D2" s="105" t="s">
        <v>101</v>
      </c>
      <c r="E2" s="105" t="s">
        <v>62</v>
      </c>
      <c r="F2" s="106">
        <v>682284</v>
      </c>
      <c r="G2" s="107">
        <v>531000</v>
      </c>
      <c r="H2" s="105" t="s">
        <v>88</v>
      </c>
      <c r="I2" s="105" t="s">
        <v>88</v>
      </c>
      <c r="J2" s="108">
        <v>45442</v>
      </c>
    </row>
    <row r="3" spans="1:12" ht="14.4">
      <c r="A3" s="105" t="s">
        <v>99</v>
      </c>
      <c r="B3" s="105" t="s">
        <v>173</v>
      </c>
      <c r="C3" s="105" t="s">
        <v>100</v>
      </c>
      <c r="D3" s="105" t="s">
        <v>101</v>
      </c>
      <c r="E3" s="105" t="s">
        <v>62</v>
      </c>
      <c r="F3" s="106">
        <v>681991</v>
      </c>
      <c r="G3" s="107">
        <v>555950</v>
      </c>
      <c r="H3" s="105" t="s">
        <v>88</v>
      </c>
      <c r="I3" s="105" t="s">
        <v>88</v>
      </c>
      <c r="J3" s="108">
        <v>45434</v>
      </c>
    </row>
    <row r="4" spans="1:12" ht="14.4">
      <c r="A4" s="105" t="s">
        <v>99</v>
      </c>
      <c r="B4" s="105" t="s">
        <v>173</v>
      </c>
      <c r="C4" s="105" t="s">
        <v>100</v>
      </c>
      <c r="D4" s="105" t="s">
        <v>101</v>
      </c>
      <c r="E4" s="105" t="s">
        <v>62</v>
      </c>
      <c r="F4" s="106">
        <v>681430</v>
      </c>
      <c r="G4" s="107">
        <v>530879</v>
      </c>
      <c r="H4" s="105" t="s">
        <v>88</v>
      </c>
      <c r="I4" s="105" t="s">
        <v>88</v>
      </c>
      <c r="J4" s="108">
        <v>45419</v>
      </c>
    </row>
    <row r="5" spans="1:12" ht="14.4">
      <c r="A5" s="105" t="s">
        <v>99</v>
      </c>
      <c r="B5" s="105" t="s">
        <v>173</v>
      </c>
      <c r="C5" s="105" t="s">
        <v>100</v>
      </c>
      <c r="D5" s="105" t="s">
        <v>101</v>
      </c>
      <c r="E5" s="105" t="s">
        <v>62</v>
      </c>
      <c r="F5" s="106">
        <v>681521</v>
      </c>
      <c r="G5" s="107">
        <v>559950</v>
      </c>
      <c r="H5" s="105" t="s">
        <v>88</v>
      </c>
      <c r="I5" s="105" t="s">
        <v>88</v>
      </c>
      <c r="J5" s="108">
        <v>45421</v>
      </c>
    </row>
    <row r="6" spans="1:12" ht="14.4">
      <c r="A6" s="105" t="s">
        <v>99</v>
      </c>
      <c r="B6" s="105" t="s">
        <v>173</v>
      </c>
      <c r="C6" s="105" t="s">
        <v>100</v>
      </c>
      <c r="D6" s="105" t="s">
        <v>101</v>
      </c>
      <c r="E6" s="105" t="s">
        <v>62</v>
      </c>
      <c r="F6" s="106">
        <v>682110</v>
      </c>
      <c r="G6" s="107">
        <v>579950</v>
      </c>
      <c r="H6" s="105" t="s">
        <v>88</v>
      </c>
      <c r="I6" s="105" t="s">
        <v>88</v>
      </c>
      <c r="J6" s="108">
        <v>45436</v>
      </c>
    </row>
    <row r="7" spans="1:12" ht="14.4">
      <c r="A7" s="105" t="s">
        <v>99</v>
      </c>
      <c r="B7" s="105" t="s">
        <v>173</v>
      </c>
      <c r="C7" s="105" t="s">
        <v>100</v>
      </c>
      <c r="D7" s="105" t="s">
        <v>101</v>
      </c>
      <c r="E7" s="105" t="s">
        <v>62</v>
      </c>
      <c r="F7" s="106">
        <v>682114</v>
      </c>
      <c r="G7" s="107">
        <v>549950</v>
      </c>
      <c r="H7" s="105" t="s">
        <v>88</v>
      </c>
      <c r="I7" s="105" t="s">
        <v>88</v>
      </c>
      <c r="J7" s="108">
        <v>45436</v>
      </c>
    </row>
    <row r="8" spans="1:12" ht="14.4">
      <c r="A8" s="105" t="s">
        <v>75</v>
      </c>
      <c r="B8" s="105" t="s">
        <v>174</v>
      </c>
      <c r="C8" s="105" t="s">
        <v>69</v>
      </c>
      <c r="D8" s="105" t="s">
        <v>110</v>
      </c>
      <c r="E8" s="105" t="s">
        <v>62</v>
      </c>
      <c r="F8" s="106">
        <v>681523</v>
      </c>
      <c r="G8" s="107">
        <v>535000</v>
      </c>
      <c r="H8" s="105" t="s">
        <v>61</v>
      </c>
      <c r="I8" s="105" t="s">
        <v>88</v>
      </c>
      <c r="J8" s="108">
        <v>45421</v>
      </c>
    </row>
    <row r="9" spans="1:12" ht="14.4">
      <c r="A9" s="105" t="s">
        <v>75</v>
      </c>
      <c r="B9" s="105" t="s">
        <v>174</v>
      </c>
      <c r="C9" s="105" t="s">
        <v>122</v>
      </c>
      <c r="D9" s="105" t="s">
        <v>123</v>
      </c>
      <c r="E9" s="105" t="s">
        <v>58</v>
      </c>
      <c r="F9" s="106">
        <v>681749</v>
      </c>
      <c r="G9" s="107">
        <v>400000</v>
      </c>
      <c r="H9" s="105" t="s">
        <v>61</v>
      </c>
      <c r="I9" s="105" t="s">
        <v>88</v>
      </c>
      <c r="J9" s="108">
        <v>45428</v>
      </c>
    </row>
    <row r="10" spans="1:12" ht="14.4">
      <c r="A10" s="105" t="s">
        <v>75</v>
      </c>
      <c r="B10" s="105" t="s">
        <v>174</v>
      </c>
      <c r="C10" s="105" t="s">
        <v>69</v>
      </c>
      <c r="D10" s="105" t="s">
        <v>127</v>
      </c>
      <c r="E10" s="105" t="s">
        <v>58</v>
      </c>
      <c r="F10" s="106">
        <v>682003</v>
      </c>
      <c r="G10" s="107">
        <v>5471200</v>
      </c>
      <c r="H10" s="105" t="s">
        <v>61</v>
      </c>
      <c r="I10" s="105" t="s">
        <v>88</v>
      </c>
      <c r="J10" s="108">
        <v>45434</v>
      </c>
    </row>
    <row r="11" spans="1:12" ht="14.4">
      <c r="A11" s="105" t="s">
        <v>75</v>
      </c>
      <c r="B11" s="105" t="s">
        <v>174</v>
      </c>
      <c r="C11" s="105" t="s">
        <v>105</v>
      </c>
      <c r="D11" s="105" t="s">
        <v>109</v>
      </c>
      <c r="E11" s="105" t="s">
        <v>62</v>
      </c>
      <c r="F11" s="106">
        <v>681880</v>
      </c>
      <c r="G11" s="107">
        <v>465000</v>
      </c>
      <c r="H11" s="105" t="s">
        <v>61</v>
      </c>
      <c r="I11" s="105" t="s">
        <v>88</v>
      </c>
      <c r="J11" s="108">
        <v>45432</v>
      </c>
    </row>
    <row r="12" spans="1:12" ht="14.4">
      <c r="A12" s="105" t="s">
        <v>75</v>
      </c>
      <c r="B12" s="105" t="s">
        <v>174</v>
      </c>
      <c r="C12" s="105" t="s">
        <v>69</v>
      </c>
      <c r="D12" s="105" t="s">
        <v>76</v>
      </c>
      <c r="E12" s="105" t="s">
        <v>62</v>
      </c>
      <c r="F12" s="106">
        <v>682096</v>
      </c>
      <c r="G12" s="107">
        <v>665000</v>
      </c>
      <c r="H12" s="105" t="s">
        <v>61</v>
      </c>
      <c r="I12" s="105" t="s">
        <v>88</v>
      </c>
      <c r="J12" s="108">
        <v>45436</v>
      </c>
    </row>
    <row r="13" spans="1:12" ht="14.4">
      <c r="A13" s="105" t="s">
        <v>75</v>
      </c>
      <c r="B13" s="105" t="s">
        <v>174</v>
      </c>
      <c r="C13" s="105" t="s">
        <v>105</v>
      </c>
      <c r="D13" s="105" t="s">
        <v>109</v>
      </c>
      <c r="E13" s="105" t="s">
        <v>58</v>
      </c>
      <c r="F13" s="106">
        <v>681454</v>
      </c>
      <c r="G13" s="107">
        <v>80000</v>
      </c>
      <c r="H13" s="105" t="s">
        <v>61</v>
      </c>
      <c r="I13" s="105" t="s">
        <v>88</v>
      </c>
      <c r="J13" s="108">
        <v>45420</v>
      </c>
    </row>
    <row r="14" spans="1:12" ht="14.4">
      <c r="A14" s="105" t="s">
        <v>75</v>
      </c>
      <c r="B14" s="105" t="s">
        <v>174</v>
      </c>
      <c r="C14" s="105" t="s">
        <v>69</v>
      </c>
      <c r="D14" s="105" t="s">
        <v>76</v>
      </c>
      <c r="E14" s="105" t="s">
        <v>62</v>
      </c>
      <c r="F14" s="106">
        <v>681277</v>
      </c>
      <c r="G14" s="107">
        <v>349000</v>
      </c>
      <c r="H14" s="105" t="s">
        <v>61</v>
      </c>
      <c r="I14" s="105" t="s">
        <v>88</v>
      </c>
      <c r="J14" s="108">
        <v>45414</v>
      </c>
    </row>
    <row r="15" spans="1:12" ht="14.4">
      <c r="A15" s="105" t="s">
        <v>75</v>
      </c>
      <c r="B15" s="105" t="s">
        <v>174</v>
      </c>
      <c r="C15" s="105" t="s">
        <v>105</v>
      </c>
      <c r="D15" s="105" t="s">
        <v>109</v>
      </c>
      <c r="E15" s="105" t="s">
        <v>58</v>
      </c>
      <c r="F15" s="106">
        <v>681551</v>
      </c>
      <c r="G15" s="107">
        <v>470000</v>
      </c>
      <c r="H15" s="105" t="s">
        <v>61</v>
      </c>
      <c r="I15" s="105" t="s">
        <v>88</v>
      </c>
      <c r="J15" s="108">
        <v>45422</v>
      </c>
    </row>
    <row r="16" spans="1:12" ht="14.4">
      <c r="A16" s="105" t="s">
        <v>75</v>
      </c>
      <c r="B16" s="105" t="s">
        <v>174</v>
      </c>
      <c r="C16" s="105" t="s">
        <v>69</v>
      </c>
      <c r="D16" s="105" t="s">
        <v>76</v>
      </c>
      <c r="E16" s="105" t="s">
        <v>62</v>
      </c>
      <c r="F16" s="106">
        <v>681823</v>
      </c>
      <c r="G16" s="107">
        <v>520000</v>
      </c>
      <c r="H16" s="105" t="s">
        <v>61</v>
      </c>
      <c r="I16" s="105" t="s">
        <v>88</v>
      </c>
      <c r="J16" s="108">
        <v>45429</v>
      </c>
    </row>
    <row r="17" spans="1:10" ht="14.4">
      <c r="A17" s="105" t="s">
        <v>57</v>
      </c>
      <c r="B17" s="105" t="s">
        <v>175</v>
      </c>
      <c r="C17" s="105" t="s">
        <v>71</v>
      </c>
      <c r="D17" s="105" t="s">
        <v>114</v>
      </c>
      <c r="E17" s="105" t="s">
        <v>62</v>
      </c>
      <c r="F17" s="106">
        <v>682011</v>
      </c>
      <c r="G17" s="107">
        <v>355000</v>
      </c>
      <c r="H17" s="105" t="s">
        <v>61</v>
      </c>
      <c r="I17" s="105" t="s">
        <v>88</v>
      </c>
      <c r="J17" s="108">
        <v>45435</v>
      </c>
    </row>
    <row r="18" spans="1:10" ht="14.4">
      <c r="A18" s="105" t="s">
        <v>57</v>
      </c>
      <c r="B18" s="105" t="s">
        <v>175</v>
      </c>
      <c r="C18" s="105" t="s">
        <v>63</v>
      </c>
      <c r="D18" s="105" t="s">
        <v>87</v>
      </c>
      <c r="E18" s="105" t="s">
        <v>62</v>
      </c>
      <c r="F18" s="106">
        <v>681979</v>
      </c>
      <c r="G18" s="107">
        <v>519990</v>
      </c>
      <c r="H18" s="105" t="s">
        <v>88</v>
      </c>
      <c r="I18" s="105" t="s">
        <v>88</v>
      </c>
      <c r="J18" s="108">
        <v>45434</v>
      </c>
    </row>
    <row r="19" spans="1:10" ht="14.4">
      <c r="A19" s="105" t="s">
        <v>57</v>
      </c>
      <c r="B19" s="105" t="s">
        <v>175</v>
      </c>
      <c r="C19" s="105" t="s">
        <v>79</v>
      </c>
      <c r="D19" s="105" t="s">
        <v>80</v>
      </c>
      <c r="E19" s="105" t="s">
        <v>62</v>
      </c>
      <c r="F19" s="106">
        <v>682035</v>
      </c>
      <c r="G19" s="107">
        <v>615000</v>
      </c>
      <c r="H19" s="105" t="s">
        <v>61</v>
      </c>
      <c r="I19" s="105" t="s">
        <v>88</v>
      </c>
      <c r="J19" s="108">
        <v>45435</v>
      </c>
    </row>
    <row r="20" spans="1:10" ht="14.4">
      <c r="A20" s="105" t="s">
        <v>57</v>
      </c>
      <c r="B20" s="105" t="s">
        <v>175</v>
      </c>
      <c r="C20" s="105" t="s">
        <v>79</v>
      </c>
      <c r="D20" s="105" t="s">
        <v>80</v>
      </c>
      <c r="E20" s="105" t="s">
        <v>62</v>
      </c>
      <c r="F20" s="106">
        <v>682041</v>
      </c>
      <c r="G20" s="107">
        <v>575000</v>
      </c>
      <c r="H20" s="105" t="s">
        <v>61</v>
      </c>
      <c r="I20" s="105" t="s">
        <v>88</v>
      </c>
      <c r="J20" s="108">
        <v>45435</v>
      </c>
    </row>
    <row r="21" spans="1:10" ht="14.4">
      <c r="A21" s="105" t="s">
        <v>57</v>
      </c>
      <c r="B21" s="105" t="s">
        <v>175</v>
      </c>
      <c r="C21" s="105" t="s">
        <v>71</v>
      </c>
      <c r="D21" s="105" t="s">
        <v>114</v>
      </c>
      <c r="E21" s="105" t="s">
        <v>62</v>
      </c>
      <c r="F21" s="106">
        <v>681903</v>
      </c>
      <c r="G21" s="107">
        <v>228000</v>
      </c>
      <c r="H21" s="105" t="s">
        <v>61</v>
      </c>
      <c r="I21" s="105" t="s">
        <v>88</v>
      </c>
      <c r="J21" s="108">
        <v>45432</v>
      </c>
    </row>
    <row r="22" spans="1:10" ht="14.4">
      <c r="A22" s="105" t="s">
        <v>57</v>
      </c>
      <c r="B22" s="105" t="s">
        <v>175</v>
      </c>
      <c r="C22" s="105" t="s">
        <v>71</v>
      </c>
      <c r="D22" s="105" t="s">
        <v>114</v>
      </c>
      <c r="E22" s="105" t="s">
        <v>62</v>
      </c>
      <c r="F22" s="106">
        <v>681568</v>
      </c>
      <c r="G22" s="107">
        <v>445000</v>
      </c>
      <c r="H22" s="105" t="s">
        <v>61</v>
      </c>
      <c r="I22" s="105" t="s">
        <v>88</v>
      </c>
      <c r="J22" s="108">
        <v>45422</v>
      </c>
    </row>
    <row r="23" spans="1:10" ht="14.4">
      <c r="A23" s="105" t="s">
        <v>57</v>
      </c>
      <c r="B23" s="105" t="s">
        <v>175</v>
      </c>
      <c r="C23" s="105" t="s">
        <v>71</v>
      </c>
      <c r="D23" s="105" t="s">
        <v>114</v>
      </c>
      <c r="E23" s="105" t="s">
        <v>62</v>
      </c>
      <c r="F23" s="106">
        <v>682227</v>
      </c>
      <c r="G23" s="107">
        <v>444000</v>
      </c>
      <c r="H23" s="105" t="s">
        <v>61</v>
      </c>
      <c r="I23" s="105" t="s">
        <v>88</v>
      </c>
      <c r="J23" s="108">
        <v>45441</v>
      </c>
    </row>
    <row r="24" spans="1:10" ht="14.4">
      <c r="A24" s="105" t="s">
        <v>57</v>
      </c>
      <c r="B24" s="105" t="s">
        <v>175</v>
      </c>
      <c r="C24" s="105" t="s">
        <v>71</v>
      </c>
      <c r="D24" s="105" t="s">
        <v>114</v>
      </c>
      <c r="E24" s="105" t="s">
        <v>62</v>
      </c>
      <c r="F24" s="106">
        <v>682244</v>
      </c>
      <c r="G24" s="107">
        <v>470000</v>
      </c>
      <c r="H24" s="105" t="s">
        <v>61</v>
      </c>
      <c r="I24" s="105" t="s">
        <v>88</v>
      </c>
      <c r="J24" s="108">
        <v>45442</v>
      </c>
    </row>
    <row r="25" spans="1:10" ht="14.4">
      <c r="A25" s="105" t="s">
        <v>57</v>
      </c>
      <c r="B25" s="105" t="s">
        <v>175</v>
      </c>
      <c r="C25" s="105" t="s">
        <v>81</v>
      </c>
      <c r="D25" s="105" t="s">
        <v>92</v>
      </c>
      <c r="E25" s="105" t="s">
        <v>62</v>
      </c>
      <c r="F25" s="106">
        <v>681446</v>
      </c>
      <c r="G25" s="107">
        <v>383500</v>
      </c>
      <c r="H25" s="105" t="s">
        <v>61</v>
      </c>
      <c r="I25" s="105" t="s">
        <v>88</v>
      </c>
      <c r="J25" s="108">
        <v>45420</v>
      </c>
    </row>
    <row r="26" spans="1:10" ht="14.4">
      <c r="A26" s="105" t="s">
        <v>57</v>
      </c>
      <c r="B26" s="105" t="s">
        <v>175</v>
      </c>
      <c r="C26" s="105" t="s">
        <v>81</v>
      </c>
      <c r="D26" s="105" t="s">
        <v>92</v>
      </c>
      <c r="E26" s="105" t="s">
        <v>62</v>
      </c>
      <c r="F26" s="106">
        <v>682171</v>
      </c>
      <c r="G26" s="107">
        <v>350000</v>
      </c>
      <c r="H26" s="105" t="s">
        <v>61</v>
      </c>
      <c r="I26" s="105" t="s">
        <v>88</v>
      </c>
      <c r="J26" s="108">
        <v>45440</v>
      </c>
    </row>
    <row r="27" spans="1:10" ht="14.4">
      <c r="A27" s="105" t="s">
        <v>57</v>
      </c>
      <c r="B27" s="105" t="s">
        <v>175</v>
      </c>
      <c r="C27" s="105" t="s">
        <v>63</v>
      </c>
      <c r="D27" s="105" t="s">
        <v>119</v>
      </c>
      <c r="E27" s="105" t="s">
        <v>58</v>
      </c>
      <c r="F27" s="106">
        <v>681831</v>
      </c>
      <c r="G27" s="107">
        <v>65000</v>
      </c>
      <c r="H27" s="105" t="s">
        <v>61</v>
      </c>
      <c r="I27" s="105" t="s">
        <v>88</v>
      </c>
      <c r="J27" s="108">
        <v>45429</v>
      </c>
    </row>
    <row r="28" spans="1:10" ht="14.4">
      <c r="A28" s="105" t="s">
        <v>57</v>
      </c>
      <c r="B28" s="105" t="s">
        <v>175</v>
      </c>
      <c r="C28" s="105" t="s">
        <v>79</v>
      </c>
      <c r="D28" s="105" t="s">
        <v>80</v>
      </c>
      <c r="E28" s="105" t="s">
        <v>62</v>
      </c>
      <c r="F28" s="106">
        <v>681282</v>
      </c>
      <c r="G28" s="107">
        <v>354000</v>
      </c>
      <c r="H28" s="105" t="s">
        <v>61</v>
      </c>
      <c r="I28" s="105" t="s">
        <v>88</v>
      </c>
      <c r="J28" s="108">
        <v>45414</v>
      </c>
    </row>
    <row r="29" spans="1:10" ht="14.4">
      <c r="A29" s="105" t="s">
        <v>57</v>
      </c>
      <c r="B29" s="105" t="s">
        <v>175</v>
      </c>
      <c r="C29" s="105" t="s">
        <v>79</v>
      </c>
      <c r="D29" s="105" t="s">
        <v>80</v>
      </c>
      <c r="E29" s="105" t="s">
        <v>62</v>
      </c>
      <c r="F29" s="106">
        <v>681311</v>
      </c>
      <c r="G29" s="107">
        <v>340000</v>
      </c>
      <c r="H29" s="105" t="s">
        <v>61</v>
      </c>
      <c r="I29" s="105" t="s">
        <v>88</v>
      </c>
      <c r="J29" s="108">
        <v>45415</v>
      </c>
    </row>
    <row r="30" spans="1:10" ht="14.4">
      <c r="A30" s="105" t="s">
        <v>57</v>
      </c>
      <c r="B30" s="105" t="s">
        <v>175</v>
      </c>
      <c r="C30" s="105" t="s">
        <v>63</v>
      </c>
      <c r="D30" s="105" t="s">
        <v>64</v>
      </c>
      <c r="E30" s="105" t="s">
        <v>62</v>
      </c>
      <c r="F30" s="106">
        <v>681241</v>
      </c>
      <c r="G30" s="107">
        <v>465000</v>
      </c>
      <c r="H30" s="105" t="s">
        <v>61</v>
      </c>
      <c r="I30" s="105" t="s">
        <v>88</v>
      </c>
      <c r="J30" s="108">
        <v>45413</v>
      </c>
    </row>
    <row r="31" spans="1:10" ht="14.4">
      <c r="A31" s="105" t="s">
        <v>57</v>
      </c>
      <c r="B31" s="105" t="s">
        <v>175</v>
      </c>
      <c r="C31" s="105" t="s">
        <v>63</v>
      </c>
      <c r="D31" s="105" t="s">
        <v>87</v>
      </c>
      <c r="E31" s="105" t="s">
        <v>62</v>
      </c>
      <c r="F31" s="106">
        <v>681329</v>
      </c>
      <c r="G31" s="107">
        <v>473335</v>
      </c>
      <c r="H31" s="105" t="s">
        <v>88</v>
      </c>
      <c r="I31" s="105" t="s">
        <v>88</v>
      </c>
      <c r="J31" s="108">
        <v>45415</v>
      </c>
    </row>
    <row r="32" spans="1:10" ht="14.4">
      <c r="A32" s="105" t="s">
        <v>57</v>
      </c>
      <c r="B32" s="105" t="s">
        <v>175</v>
      </c>
      <c r="C32" s="105" t="s">
        <v>59</v>
      </c>
      <c r="D32" s="105" t="s">
        <v>60</v>
      </c>
      <c r="E32" s="105" t="s">
        <v>58</v>
      </c>
      <c r="F32" s="106">
        <v>681233</v>
      </c>
      <c r="G32" s="107">
        <v>350000</v>
      </c>
      <c r="H32" s="105" t="s">
        <v>61</v>
      </c>
      <c r="I32" s="105" t="s">
        <v>88</v>
      </c>
      <c r="J32" s="108">
        <v>45413</v>
      </c>
    </row>
    <row r="33" spans="1:10" ht="14.4">
      <c r="A33" s="105" t="s">
        <v>57</v>
      </c>
      <c r="B33" s="105" t="s">
        <v>175</v>
      </c>
      <c r="C33" s="105" t="s">
        <v>81</v>
      </c>
      <c r="D33" s="105" t="s">
        <v>92</v>
      </c>
      <c r="E33" s="105" t="s">
        <v>58</v>
      </c>
      <c r="F33" s="106">
        <v>681335</v>
      </c>
      <c r="G33" s="107">
        <v>150000</v>
      </c>
      <c r="H33" s="105" t="s">
        <v>61</v>
      </c>
      <c r="I33" s="105" t="s">
        <v>88</v>
      </c>
      <c r="J33" s="108">
        <v>45415</v>
      </c>
    </row>
    <row r="34" spans="1:10" ht="14.4">
      <c r="A34" s="105" t="s">
        <v>57</v>
      </c>
      <c r="B34" s="105" t="s">
        <v>175</v>
      </c>
      <c r="C34" s="105" t="s">
        <v>105</v>
      </c>
      <c r="D34" s="105" t="s">
        <v>109</v>
      </c>
      <c r="E34" s="105" t="s">
        <v>58</v>
      </c>
      <c r="F34" s="106">
        <v>681894</v>
      </c>
      <c r="G34" s="107">
        <v>20000</v>
      </c>
      <c r="H34" s="105" t="s">
        <v>61</v>
      </c>
      <c r="I34" s="105" t="s">
        <v>88</v>
      </c>
      <c r="J34" s="108">
        <v>45432</v>
      </c>
    </row>
    <row r="35" spans="1:10" ht="14.4">
      <c r="A35" s="105" t="s">
        <v>57</v>
      </c>
      <c r="B35" s="105" t="s">
        <v>175</v>
      </c>
      <c r="C35" s="105" t="s">
        <v>71</v>
      </c>
      <c r="D35" s="105" t="s">
        <v>114</v>
      </c>
      <c r="E35" s="105" t="s">
        <v>62</v>
      </c>
      <c r="F35" s="106">
        <v>681828</v>
      </c>
      <c r="G35" s="107">
        <v>550000</v>
      </c>
      <c r="H35" s="105" t="s">
        <v>61</v>
      </c>
      <c r="I35" s="105" t="s">
        <v>88</v>
      </c>
      <c r="J35" s="108">
        <v>45429</v>
      </c>
    </row>
    <row r="36" spans="1:10" ht="14.4">
      <c r="A36" s="105" t="s">
        <v>57</v>
      </c>
      <c r="B36" s="105" t="s">
        <v>175</v>
      </c>
      <c r="C36" s="105" t="s">
        <v>71</v>
      </c>
      <c r="D36" s="105" t="s">
        <v>114</v>
      </c>
      <c r="E36" s="105" t="s">
        <v>62</v>
      </c>
      <c r="F36" s="106">
        <v>681898</v>
      </c>
      <c r="G36" s="107">
        <v>550000</v>
      </c>
      <c r="H36" s="105" t="s">
        <v>61</v>
      </c>
      <c r="I36" s="105" t="s">
        <v>88</v>
      </c>
      <c r="J36" s="108">
        <v>45432</v>
      </c>
    </row>
    <row r="37" spans="1:10" ht="14.4">
      <c r="A37" s="105" t="s">
        <v>57</v>
      </c>
      <c r="B37" s="105" t="s">
        <v>175</v>
      </c>
      <c r="C37" s="105" t="s">
        <v>63</v>
      </c>
      <c r="D37" s="105" t="s">
        <v>64</v>
      </c>
      <c r="E37" s="105" t="s">
        <v>62</v>
      </c>
      <c r="F37" s="106">
        <v>681653</v>
      </c>
      <c r="G37" s="107">
        <v>375000</v>
      </c>
      <c r="H37" s="105" t="s">
        <v>61</v>
      </c>
      <c r="I37" s="105" t="s">
        <v>88</v>
      </c>
      <c r="J37" s="108">
        <v>45426</v>
      </c>
    </row>
    <row r="38" spans="1:10" ht="14.4">
      <c r="A38" s="105" t="s">
        <v>57</v>
      </c>
      <c r="B38" s="105" t="s">
        <v>175</v>
      </c>
      <c r="C38" s="105" t="s">
        <v>81</v>
      </c>
      <c r="D38" s="105" t="s">
        <v>92</v>
      </c>
      <c r="E38" s="105" t="s">
        <v>62</v>
      </c>
      <c r="F38" s="106">
        <v>681632</v>
      </c>
      <c r="G38" s="107">
        <v>359000</v>
      </c>
      <c r="H38" s="105" t="s">
        <v>61</v>
      </c>
      <c r="I38" s="105" t="s">
        <v>88</v>
      </c>
      <c r="J38" s="108">
        <v>45425</v>
      </c>
    </row>
    <row r="39" spans="1:10" ht="14.4">
      <c r="A39" s="105" t="s">
        <v>57</v>
      </c>
      <c r="B39" s="105" t="s">
        <v>175</v>
      </c>
      <c r="C39" s="105" t="s">
        <v>63</v>
      </c>
      <c r="D39" s="105" t="s">
        <v>120</v>
      </c>
      <c r="E39" s="105" t="s">
        <v>58</v>
      </c>
      <c r="F39" s="106">
        <v>681616</v>
      </c>
      <c r="G39" s="107">
        <v>95000</v>
      </c>
      <c r="H39" s="105" t="s">
        <v>61</v>
      </c>
      <c r="I39" s="105" t="s">
        <v>88</v>
      </c>
      <c r="J39" s="108">
        <v>45425</v>
      </c>
    </row>
    <row r="40" spans="1:10" ht="14.4">
      <c r="A40" s="105" t="s">
        <v>57</v>
      </c>
      <c r="B40" s="105" t="s">
        <v>175</v>
      </c>
      <c r="C40" s="105" t="s">
        <v>59</v>
      </c>
      <c r="D40" s="105" t="s">
        <v>60</v>
      </c>
      <c r="E40" s="105" t="s">
        <v>58</v>
      </c>
      <c r="F40" s="106">
        <v>682241</v>
      </c>
      <c r="G40" s="107">
        <v>5490000</v>
      </c>
      <c r="H40" s="105" t="s">
        <v>61</v>
      </c>
      <c r="I40" s="105" t="s">
        <v>88</v>
      </c>
      <c r="J40" s="108">
        <v>45441</v>
      </c>
    </row>
    <row r="41" spans="1:10" ht="14.4">
      <c r="A41" s="105" t="s">
        <v>57</v>
      </c>
      <c r="B41" s="105" t="s">
        <v>175</v>
      </c>
      <c r="C41" s="105" t="s">
        <v>71</v>
      </c>
      <c r="D41" s="105" t="s">
        <v>114</v>
      </c>
      <c r="E41" s="105" t="s">
        <v>62</v>
      </c>
      <c r="F41" s="106">
        <v>681878</v>
      </c>
      <c r="G41" s="107">
        <v>634900</v>
      </c>
      <c r="H41" s="105" t="s">
        <v>61</v>
      </c>
      <c r="I41" s="105" t="s">
        <v>88</v>
      </c>
      <c r="J41" s="108">
        <v>45432</v>
      </c>
    </row>
    <row r="42" spans="1:10" ht="14.4">
      <c r="A42" s="105" t="s">
        <v>57</v>
      </c>
      <c r="B42" s="105" t="s">
        <v>175</v>
      </c>
      <c r="C42" s="105" t="s">
        <v>107</v>
      </c>
      <c r="D42" s="105" t="s">
        <v>108</v>
      </c>
      <c r="E42" s="105" t="s">
        <v>62</v>
      </c>
      <c r="F42" s="106">
        <v>681440</v>
      </c>
      <c r="G42" s="107">
        <v>375000</v>
      </c>
      <c r="H42" s="105" t="s">
        <v>61</v>
      </c>
      <c r="I42" s="105" t="s">
        <v>88</v>
      </c>
      <c r="J42" s="108">
        <v>45420</v>
      </c>
    </row>
    <row r="43" spans="1:10" ht="14.4">
      <c r="A43" s="105" t="s">
        <v>57</v>
      </c>
      <c r="B43" s="105" t="s">
        <v>175</v>
      </c>
      <c r="C43" s="105" t="s">
        <v>63</v>
      </c>
      <c r="D43" s="105" t="s">
        <v>119</v>
      </c>
      <c r="E43" s="105" t="s">
        <v>58</v>
      </c>
      <c r="F43" s="106">
        <v>681613</v>
      </c>
      <c r="G43" s="107">
        <v>100000</v>
      </c>
      <c r="H43" s="105" t="s">
        <v>61</v>
      </c>
      <c r="I43" s="105" t="s">
        <v>88</v>
      </c>
      <c r="J43" s="108">
        <v>45425</v>
      </c>
    </row>
    <row r="44" spans="1:10" ht="14.4">
      <c r="A44" s="105" t="s">
        <v>57</v>
      </c>
      <c r="B44" s="105" t="s">
        <v>175</v>
      </c>
      <c r="C44" s="105" t="s">
        <v>81</v>
      </c>
      <c r="D44" s="105" t="s">
        <v>92</v>
      </c>
      <c r="E44" s="105" t="s">
        <v>58</v>
      </c>
      <c r="F44" s="106">
        <v>681780</v>
      </c>
      <c r="G44" s="107">
        <v>22000</v>
      </c>
      <c r="H44" s="105" t="s">
        <v>61</v>
      </c>
      <c r="I44" s="105" t="s">
        <v>88</v>
      </c>
      <c r="J44" s="108">
        <v>45429</v>
      </c>
    </row>
    <row r="45" spans="1:10" ht="14.4">
      <c r="A45" s="105" t="s">
        <v>57</v>
      </c>
      <c r="B45" s="105" t="s">
        <v>175</v>
      </c>
      <c r="C45" s="105" t="s">
        <v>81</v>
      </c>
      <c r="D45" s="105" t="s">
        <v>92</v>
      </c>
      <c r="E45" s="105" t="s">
        <v>62</v>
      </c>
      <c r="F45" s="106">
        <v>682153</v>
      </c>
      <c r="G45" s="107">
        <v>385000</v>
      </c>
      <c r="H45" s="105" t="s">
        <v>61</v>
      </c>
      <c r="I45" s="105" t="s">
        <v>88</v>
      </c>
      <c r="J45" s="108">
        <v>45440</v>
      </c>
    </row>
    <row r="46" spans="1:10" ht="14.4">
      <c r="A46" s="105" t="s">
        <v>57</v>
      </c>
      <c r="B46" s="105" t="s">
        <v>175</v>
      </c>
      <c r="C46" s="105" t="s">
        <v>63</v>
      </c>
      <c r="D46" s="105" t="s">
        <v>87</v>
      </c>
      <c r="E46" s="105" t="s">
        <v>62</v>
      </c>
      <c r="F46" s="106">
        <v>681566</v>
      </c>
      <c r="G46" s="107">
        <v>484990</v>
      </c>
      <c r="H46" s="105" t="s">
        <v>88</v>
      </c>
      <c r="I46" s="105" t="s">
        <v>88</v>
      </c>
      <c r="J46" s="108">
        <v>45422</v>
      </c>
    </row>
    <row r="47" spans="1:10" ht="14.4">
      <c r="A47" s="105" t="s">
        <v>57</v>
      </c>
      <c r="B47" s="105" t="s">
        <v>175</v>
      </c>
      <c r="C47" s="105" t="s">
        <v>59</v>
      </c>
      <c r="D47" s="105" t="s">
        <v>60</v>
      </c>
      <c r="E47" s="105" t="s">
        <v>62</v>
      </c>
      <c r="F47" s="106">
        <v>681548</v>
      </c>
      <c r="G47" s="107">
        <v>380000</v>
      </c>
      <c r="H47" s="105" t="s">
        <v>61</v>
      </c>
      <c r="I47" s="105" t="s">
        <v>88</v>
      </c>
      <c r="J47" s="108">
        <v>45422</v>
      </c>
    </row>
    <row r="48" spans="1:10" ht="14.4">
      <c r="A48" s="105" t="s">
        <v>57</v>
      </c>
      <c r="B48" s="105" t="s">
        <v>175</v>
      </c>
      <c r="C48" s="105" t="s">
        <v>71</v>
      </c>
      <c r="D48" s="105" t="s">
        <v>114</v>
      </c>
      <c r="E48" s="105" t="s">
        <v>62</v>
      </c>
      <c r="F48" s="106">
        <v>682261</v>
      </c>
      <c r="G48" s="107">
        <v>499900</v>
      </c>
      <c r="H48" s="105" t="s">
        <v>61</v>
      </c>
      <c r="I48" s="105" t="s">
        <v>88</v>
      </c>
      <c r="J48" s="108">
        <v>45442</v>
      </c>
    </row>
    <row r="49" spans="1:10" ht="14.4">
      <c r="A49" s="105" t="s">
        <v>57</v>
      </c>
      <c r="B49" s="105" t="s">
        <v>175</v>
      </c>
      <c r="C49" s="105" t="s">
        <v>71</v>
      </c>
      <c r="D49" s="105" t="s">
        <v>111</v>
      </c>
      <c r="E49" s="105" t="s">
        <v>62</v>
      </c>
      <c r="F49" s="106">
        <v>681545</v>
      </c>
      <c r="G49" s="107">
        <v>605000</v>
      </c>
      <c r="H49" s="105" t="s">
        <v>61</v>
      </c>
      <c r="I49" s="105" t="s">
        <v>88</v>
      </c>
      <c r="J49" s="108">
        <v>45422</v>
      </c>
    </row>
    <row r="50" spans="1:10" ht="14.4">
      <c r="A50" s="105" t="s">
        <v>57</v>
      </c>
      <c r="B50" s="105" t="s">
        <v>175</v>
      </c>
      <c r="C50" s="105" t="s">
        <v>81</v>
      </c>
      <c r="D50" s="105" t="s">
        <v>92</v>
      </c>
      <c r="E50" s="105" t="s">
        <v>62</v>
      </c>
      <c r="F50" s="106">
        <v>681468</v>
      </c>
      <c r="G50" s="107">
        <v>417000</v>
      </c>
      <c r="H50" s="105" t="s">
        <v>61</v>
      </c>
      <c r="I50" s="105" t="s">
        <v>88</v>
      </c>
      <c r="J50" s="108">
        <v>45420</v>
      </c>
    </row>
    <row r="51" spans="1:10" ht="14.4">
      <c r="A51" s="105" t="s">
        <v>57</v>
      </c>
      <c r="B51" s="105" t="s">
        <v>175</v>
      </c>
      <c r="C51" s="105" t="s">
        <v>71</v>
      </c>
      <c r="D51" s="105" t="s">
        <v>114</v>
      </c>
      <c r="E51" s="105" t="s">
        <v>58</v>
      </c>
      <c r="F51" s="106">
        <v>682066</v>
      </c>
      <c r="G51" s="107">
        <v>32000</v>
      </c>
      <c r="H51" s="105" t="s">
        <v>61</v>
      </c>
      <c r="I51" s="105" t="s">
        <v>88</v>
      </c>
      <c r="J51" s="108">
        <v>45436</v>
      </c>
    </row>
    <row r="52" spans="1:10" ht="14.4">
      <c r="A52" s="105" t="s">
        <v>57</v>
      </c>
      <c r="B52" s="105" t="s">
        <v>175</v>
      </c>
      <c r="C52" s="105" t="s">
        <v>63</v>
      </c>
      <c r="D52" s="105" t="s">
        <v>119</v>
      </c>
      <c r="E52" s="105" t="s">
        <v>62</v>
      </c>
      <c r="F52" s="106">
        <v>682355</v>
      </c>
      <c r="G52" s="107">
        <v>375000</v>
      </c>
      <c r="H52" s="105" t="s">
        <v>61</v>
      </c>
      <c r="I52" s="105" t="s">
        <v>88</v>
      </c>
      <c r="J52" s="108">
        <v>45443</v>
      </c>
    </row>
    <row r="53" spans="1:10" ht="14.4">
      <c r="A53" s="105" t="s">
        <v>57</v>
      </c>
      <c r="B53" s="105" t="s">
        <v>175</v>
      </c>
      <c r="C53" s="105" t="s">
        <v>128</v>
      </c>
      <c r="D53" s="105" t="s">
        <v>129</v>
      </c>
      <c r="E53" s="105" t="s">
        <v>62</v>
      </c>
      <c r="F53" s="106">
        <v>682072</v>
      </c>
      <c r="G53" s="107">
        <v>410000</v>
      </c>
      <c r="H53" s="105" t="s">
        <v>61</v>
      </c>
      <c r="I53" s="105" t="s">
        <v>88</v>
      </c>
      <c r="J53" s="108">
        <v>45436</v>
      </c>
    </row>
    <row r="54" spans="1:10" ht="14.4">
      <c r="A54" s="105" t="s">
        <v>57</v>
      </c>
      <c r="B54" s="105" t="s">
        <v>175</v>
      </c>
      <c r="C54" s="105" t="s">
        <v>107</v>
      </c>
      <c r="D54" s="105" t="s">
        <v>108</v>
      </c>
      <c r="E54" s="105" t="s">
        <v>62</v>
      </c>
      <c r="F54" s="106">
        <v>681946</v>
      </c>
      <c r="G54" s="107">
        <v>330000</v>
      </c>
      <c r="H54" s="105" t="s">
        <v>61</v>
      </c>
      <c r="I54" s="105" t="s">
        <v>88</v>
      </c>
      <c r="J54" s="108">
        <v>45433</v>
      </c>
    </row>
    <row r="55" spans="1:10" ht="14.4">
      <c r="A55" s="105" t="s">
        <v>57</v>
      </c>
      <c r="B55" s="105" t="s">
        <v>175</v>
      </c>
      <c r="C55" s="105" t="s">
        <v>81</v>
      </c>
      <c r="D55" s="105" t="s">
        <v>92</v>
      </c>
      <c r="E55" s="105" t="s">
        <v>62</v>
      </c>
      <c r="F55" s="106">
        <v>682353</v>
      </c>
      <c r="G55" s="107">
        <v>310000</v>
      </c>
      <c r="H55" s="105" t="s">
        <v>61</v>
      </c>
      <c r="I55" s="105" t="s">
        <v>88</v>
      </c>
      <c r="J55" s="108">
        <v>45443</v>
      </c>
    </row>
    <row r="56" spans="1:10" ht="14.4">
      <c r="A56" s="105" t="s">
        <v>57</v>
      </c>
      <c r="B56" s="105" t="s">
        <v>175</v>
      </c>
      <c r="C56" s="105" t="s">
        <v>63</v>
      </c>
      <c r="D56" s="105" t="s">
        <v>87</v>
      </c>
      <c r="E56" s="105" t="s">
        <v>62</v>
      </c>
      <c r="F56" s="106">
        <v>682374</v>
      </c>
      <c r="G56" s="107">
        <v>486946</v>
      </c>
      <c r="H56" s="105" t="s">
        <v>88</v>
      </c>
      <c r="I56" s="105" t="s">
        <v>88</v>
      </c>
      <c r="J56" s="108">
        <v>45443</v>
      </c>
    </row>
    <row r="57" spans="1:10" ht="14.4">
      <c r="A57" s="105" t="s">
        <v>57</v>
      </c>
      <c r="B57" s="105" t="s">
        <v>175</v>
      </c>
      <c r="C57" s="105" t="s">
        <v>107</v>
      </c>
      <c r="D57" s="105" t="s">
        <v>108</v>
      </c>
      <c r="E57" s="105" t="s">
        <v>62</v>
      </c>
      <c r="F57" s="106">
        <v>682343</v>
      </c>
      <c r="G57" s="107">
        <v>410000</v>
      </c>
      <c r="H57" s="105" t="s">
        <v>61</v>
      </c>
      <c r="I57" s="105" t="s">
        <v>88</v>
      </c>
      <c r="J57" s="108">
        <v>45443</v>
      </c>
    </row>
    <row r="58" spans="1:10" ht="14.4">
      <c r="A58" s="105" t="s">
        <v>57</v>
      </c>
      <c r="B58" s="105" t="s">
        <v>175</v>
      </c>
      <c r="C58" s="105" t="s">
        <v>63</v>
      </c>
      <c r="D58" s="105" t="s">
        <v>119</v>
      </c>
      <c r="E58" s="105" t="s">
        <v>58</v>
      </c>
      <c r="F58" s="106">
        <v>682342</v>
      </c>
      <c r="G58" s="107">
        <v>25000</v>
      </c>
      <c r="H58" s="105" t="s">
        <v>61</v>
      </c>
      <c r="I58" s="105" t="s">
        <v>88</v>
      </c>
      <c r="J58" s="108">
        <v>45443</v>
      </c>
    </row>
    <row r="59" spans="1:10" ht="14.4">
      <c r="A59" s="105" t="s">
        <v>57</v>
      </c>
      <c r="B59" s="105" t="s">
        <v>175</v>
      </c>
      <c r="C59" s="105" t="s">
        <v>90</v>
      </c>
      <c r="D59" s="105" t="s">
        <v>121</v>
      </c>
      <c r="E59" s="105" t="s">
        <v>62</v>
      </c>
      <c r="F59" s="106">
        <v>681693</v>
      </c>
      <c r="G59" s="107">
        <v>375000</v>
      </c>
      <c r="H59" s="105" t="s">
        <v>61</v>
      </c>
      <c r="I59" s="105" t="s">
        <v>88</v>
      </c>
      <c r="J59" s="108">
        <v>45427</v>
      </c>
    </row>
    <row r="60" spans="1:10" ht="14.4">
      <c r="A60" s="105" t="s">
        <v>57</v>
      </c>
      <c r="B60" s="105" t="s">
        <v>175</v>
      </c>
      <c r="C60" s="105" t="s">
        <v>63</v>
      </c>
      <c r="D60" s="105" t="s">
        <v>87</v>
      </c>
      <c r="E60" s="105" t="s">
        <v>62</v>
      </c>
      <c r="F60" s="106">
        <v>682119</v>
      </c>
      <c r="G60" s="107">
        <v>450598</v>
      </c>
      <c r="H60" s="105" t="s">
        <v>88</v>
      </c>
      <c r="I60" s="105" t="s">
        <v>88</v>
      </c>
      <c r="J60" s="108">
        <v>45436</v>
      </c>
    </row>
    <row r="61" spans="1:10" ht="14.4">
      <c r="A61" s="105" t="s">
        <v>57</v>
      </c>
      <c r="B61" s="105" t="s">
        <v>175</v>
      </c>
      <c r="C61" s="105" t="s">
        <v>63</v>
      </c>
      <c r="D61" s="105" t="s">
        <v>64</v>
      </c>
      <c r="E61" s="105" t="s">
        <v>62</v>
      </c>
      <c r="F61" s="106">
        <v>682330</v>
      </c>
      <c r="G61" s="107">
        <v>385000</v>
      </c>
      <c r="H61" s="105" t="s">
        <v>61</v>
      </c>
      <c r="I61" s="105" t="s">
        <v>88</v>
      </c>
      <c r="J61" s="108">
        <v>45443</v>
      </c>
    </row>
    <row r="62" spans="1:10" ht="14.4">
      <c r="A62" s="105" t="s">
        <v>57</v>
      </c>
      <c r="B62" s="105" t="s">
        <v>175</v>
      </c>
      <c r="C62" s="105" t="s">
        <v>63</v>
      </c>
      <c r="D62" s="105" t="s">
        <v>96</v>
      </c>
      <c r="E62" s="105" t="s">
        <v>62</v>
      </c>
      <c r="F62" s="106">
        <v>681377</v>
      </c>
      <c r="G62" s="107">
        <v>390000</v>
      </c>
      <c r="H62" s="105" t="s">
        <v>61</v>
      </c>
      <c r="I62" s="105" t="s">
        <v>88</v>
      </c>
      <c r="J62" s="108">
        <v>45418</v>
      </c>
    </row>
    <row r="63" spans="1:10" ht="14.4">
      <c r="A63" s="105" t="s">
        <v>57</v>
      </c>
      <c r="B63" s="105" t="s">
        <v>175</v>
      </c>
      <c r="C63" s="105" t="s">
        <v>63</v>
      </c>
      <c r="D63" s="105" t="s">
        <v>87</v>
      </c>
      <c r="E63" s="105" t="s">
        <v>62</v>
      </c>
      <c r="F63" s="106">
        <v>682321</v>
      </c>
      <c r="G63" s="107">
        <v>558222</v>
      </c>
      <c r="H63" s="105" t="s">
        <v>88</v>
      </c>
      <c r="I63" s="105" t="s">
        <v>88</v>
      </c>
      <c r="J63" s="108">
        <v>45443</v>
      </c>
    </row>
    <row r="64" spans="1:10" ht="14.4">
      <c r="A64" s="105" t="s">
        <v>57</v>
      </c>
      <c r="B64" s="105" t="s">
        <v>175</v>
      </c>
      <c r="C64" s="105" t="s">
        <v>63</v>
      </c>
      <c r="D64" s="105" t="s">
        <v>96</v>
      </c>
      <c r="E64" s="105" t="s">
        <v>62</v>
      </c>
      <c r="F64" s="106">
        <v>682314</v>
      </c>
      <c r="G64" s="107">
        <v>335000</v>
      </c>
      <c r="H64" s="105" t="s">
        <v>61</v>
      </c>
      <c r="I64" s="105" t="s">
        <v>88</v>
      </c>
      <c r="J64" s="108">
        <v>45443</v>
      </c>
    </row>
    <row r="65" spans="1:10" ht="14.4">
      <c r="A65" s="105" t="s">
        <v>57</v>
      </c>
      <c r="B65" s="105" t="s">
        <v>175</v>
      </c>
      <c r="C65" s="105" t="s">
        <v>81</v>
      </c>
      <c r="D65" s="105" t="s">
        <v>92</v>
      </c>
      <c r="E65" s="105" t="s">
        <v>62</v>
      </c>
      <c r="F65" s="106">
        <v>682264</v>
      </c>
      <c r="G65" s="107">
        <v>345000</v>
      </c>
      <c r="H65" s="105" t="s">
        <v>61</v>
      </c>
      <c r="I65" s="105" t="s">
        <v>88</v>
      </c>
      <c r="J65" s="108">
        <v>45442</v>
      </c>
    </row>
    <row r="66" spans="1:10" ht="14.4">
      <c r="A66" s="105" t="s">
        <v>57</v>
      </c>
      <c r="B66" s="105" t="s">
        <v>175</v>
      </c>
      <c r="C66" s="105" t="s">
        <v>71</v>
      </c>
      <c r="D66" s="105" t="s">
        <v>111</v>
      </c>
      <c r="E66" s="105" t="s">
        <v>58</v>
      </c>
      <c r="F66" s="106">
        <v>682082</v>
      </c>
      <c r="G66" s="107">
        <v>80000</v>
      </c>
      <c r="H66" s="105" t="s">
        <v>61</v>
      </c>
      <c r="I66" s="105" t="s">
        <v>88</v>
      </c>
      <c r="J66" s="108">
        <v>45436</v>
      </c>
    </row>
    <row r="67" spans="1:10" ht="14.4">
      <c r="A67" s="105" t="s">
        <v>83</v>
      </c>
      <c r="B67" s="105" t="s">
        <v>176</v>
      </c>
      <c r="C67" s="105" t="s">
        <v>84</v>
      </c>
      <c r="D67" s="105" t="s">
        <v>85</v>
      </c>
      <c r="E67" s="105" t="s">
        <v>58</v>
      </c>
      <c r="F67" s="106">
        <v>682223</v>
      </c>
      <c r="G67" s="107">
        <v>37500</v>
      </c>
      <c r="H67" s="105" t="s">
        <v>61</v>
      </c>
      <c r="I67" s="105" t="s">
        <v>88</v>
      </c>
      <c r="J67" s="108">
        <v>45441</v>
      </c>
    </row>
    <row r="68" spans="1:10" ht="14.4">
      <c r="A68" s="105" t="s">
        <v>83</v>
      </c>
      <c r="B68" s="105" t="s">
        <v>176</v>
      </c>
      <c r="C68" s="105" t="s">
        <v>84</v>
      </c>
      <c r="D68" s="105" t="s">
        <v>85</v>
      </c>
      <c r="E68" s="105" t="s">
        <v>62</v>
      </c>
      <c r="F68" s="106">
        <v>681380</v>
      </c>
      <c r="G68" s="107">
        <v>415000</v>
      </c>
      <c r="H68" s="105" t="s">
        <v>61</v>
      </c>
      <c r="I68" s="105" t="s">
        <v>88</v>
      </c>
      <c r="J68" s="108">
        <v>45418</v>
      </c>
    </row>
    <row r="69" spans="1:10" ht="14.4">
      <c r="A69" s="105" t="s">
        <v>83</v>
      </c>
      <c r="B69" s="105" t="s">
        <v>176</v>
      </c>
      <c r="C69" s="105" t="s">
        <v>84</v>
      </c>
      <c r="D69" s="105" t="s">
        <v>85</v>
      </c>
      <c r="E69" s="105" t="s">
        <v>62</v>
      </c>
      <c r="F69" s="106">
        <v>681582</v>
      </c>
      <c r="G69" s="107">
        <v>425000</v>
      </c>
      <c r="H69" s="105" t="s">
        <v>61</v>
      </c>
      <c r="I69" s="105" t="s">
        <v>88</v>
      </c>
      <c r="J69" s="108">
        <v>45422</v>
      </c>
    </row>
    <row r="70" spans="1:10" ht="14.4">
      <c r="A70" s="105" t="s">
        <v>83</v>
      </c>
      <c r="B70" s="105" t="s">
        <v>176</v>
      </c>
      <c r="C70" s="105" t="s">
        <v>84</v>
      </c>
      <c r="D70" s="105" t="s">
        <v>85</v>
      </c>
      <c r="E70" s="105" t="s">
        <v>62</v>
      </c>
      <c r="F70" s="106">
        <v>682365</v>
      </c>
      <c r="G70" s="107">
        <v>575000</v>
      </c>
      <c r="H70" s="105" t="s">
        <v>61</v>
      </c>
      <c r="I70" s="105" t="s">
        <v>88</v>
      </c>
      <c r="J70" s="108">
        <v>45443</v>
      </c>
    </row>
    <row r="71" spans="1:10" ht="14.4">
      <c r="A71" s="105" t="s">
        <v>83</v>
      </c>
      <c r="B71" s="105" t="s">
        <v>176</v>
      </c>
      <c r="C71" s="105" t="s">
        <v>84</v>
      </c>
      <c r="D71" s="105" t="s">
        <v>85</v>
      </c>
      <c r="E71" s="105" t="s">
        <v>62</v>
      </c>
      <c r="F71" s="106">
        <v>681315</v>
      </c>
      <c r="G71" s="107">
        <v>470000</v>
      </c>
      <c r="H71" s="105" t="s">
        <v>61</v>
      </c>
      <c r="I71" s="105" t="s">
        <v>88</v>
      </c>
      <c r="J71" s="108">
        <v>45415</v>
      </c>
    </row>
    <row r="72" spans="1:10" ht="14.4">
      <c r="A72" s="105" t="s">
        <v>83</v>
      </c>
      <c r="B72" s="105" t="s">
        <v>176</v>
      </c>
      <c r="C72" s="105" t="s">
        <v>84</v>
      </c>
      <c r="D72" s="105" t="s">
        <v>85</v>
      </c>
      <c r="E72" s="105" t="s">
        <v>62</v>
      </c>
      <c r="F72" s="106">
        <v>682216</v>
      </c>
      <c r="G72" s="107">
        <v>390000</v>
      </c>
      <c r="H72" s="105" t="s">
        <v>61</v>
      </c>
      <c r="I72" s="105" t="s">
        <v>88</v>
      </c>
      <c r="J72" s="108">
        <v>45441</v>
      </c>
    </row>
    <row r="73" spans="1:10" ht="14.4">
      <c r="A73" s="105" t="s">
        <v>104</v>
      </c>
      <c r="B73" s="105" t="s">
        <v>177</v>
      </c>
      <c r="C73" s="105" t="s">
        <v>105</v>
      </c>
      <c r="D73" s="105" t="s">
        <v>106</v>
      </c>
      <c r="E73" s="105" t="s">
        <v>62</v>
      </c>
      <c r="F73" s="106">
        <v>681579</v>
      </c>
      <c r="G73" s="107">
        <v>685000</v>
      </c>
      <c r="H73" s="105" t="s">
        <v>61</v>
      </c>
      <c r="I73" s="105" t="s">
        <v>88</v>
      </c>
      <c r="J73" s="108">
        <v>45422</v>
      </c>
    </row>
    <row r="74" spans="1:10" ht="14.4">
      <c r="A74" s="105" t="s">
        <v>104</v>
      </c>
      <c r="B74" s="105" t="s">
        <v>177</v>
      </c>
      <c r="C74" s="105" t="s">
        <v>105</v>
      </c>
      <c r="D74" s="105" t="s">
        <v>106</v>
      </c>
      <c r="E74" s="105" t="s">
        <v>58</v>
      </c>
      <c r="F74" s="106">
        <v>681438</v>
      </c>
      <c r="G74" s="107">
        <v>79000</v>
      </c>
      <c r="H74" s="105" t="s">
        <v>61</v>
      </c>
      <c r="I74" s="105" t="s">
        <v>88</v>
      </c>
      <c r="J74" s="108">
        <v>45420</v>
      </c>
    </row>
    <row r="75" spans="1:10" ht="14.4">
      <c r="A75" s="105" t="s">
        <v>104</v>
      </c>
      <c r="B75" s="105" t="s">
        <v>177</v>
      </c>
      <c r="C75" s="105" t="s">
        <v>128</v>
      </c>
      <c r="D75" s="105" t="s">
        <v>130</v>
      </c>
      <c r="E75" s="105" t="s">
        <v>62</v>
      </c>
      <c r="F75" s="106">
        <v>682093</v>
      </c>
      <c r="G75" s="107">
        <v>449000</v>
      </c>
      <c r="H75" s="105" t="s">
        <v>61</v>
      </c>
      <c r="I75" s="105" t="s">
        <v>88</v>
      </c>
      <c r="J75" s="108">
        <v>45436</v>
      </c>
    </row>
    <row r="76" spans="1:10" ht="14.4">
      <c r="A76" s="105" t="s">
        <v>65</v>
      </c>
      <c r="B76" s="105" t="s">
        <v>178</v>
      </c>
      <c r="C76" s="105" t="s">
        <v>69</v>
      </c>
      <c r="D76" s="105" t="s">
        <v>70</v>
      </c>
      <c r="E76" s="105" t="s">
        <v>62</v>
      </c>
      <c r="F76" s="106">
        <v>681526</v>
      </c>
      <c r="G76" s="107">
        <v>385000</v>
      </c>
      <c r="H76" s="105" t="s">
        <v>61</v>
      </c>
      <c r="I76" s="105" t="s">
        <v>88</v>
      </c>
      <c r="J76" s="108">
        <v>45421</v>
      </c>
    </row>
    <row r="77" spans="1:10" ht="14.4">
      <c r="A77" s="105" t="s">
        <v>65</v>
      </c>
      <c r="B77" s="105" t="s">
        <v>178</v>
      </c>
      <c r="C77" s="105" t="s">
        <v>66</v>
      </c>
      <c r="D77" s="105" t="s">
        <v>67</v>
      </c>
      <c r="E77" s="105" t="s">
        <v>62</v>
      </c>
      <c r="F77" s="106">
        <v>681476</v>
      </c>
      <c r="G77" s="107">
        <v>160000</v>
      </c>
      <c r="H77" s="105" t="s">
        <v>61</v>
      </c>
      <c r="I77" s="105" t="s">
        <v>88</v>
      </c>
      <c r="J77" s="108">
        <v>45420</v>
      </c>
    </row>
    <row r="78" spans="1:10" ht="14.4">
      <c r="A78" s="105" t="s">
        <v>65</v>
      </c>
      <c r="B78" s="105" t="s">
        <v>178</v>
      </c>
      <c r="C78" s="105" t="s">
        <v>69</v>
      </c>
      <c r="D78" s="105" t="s">
        <v>70</v>
      </c>
      <c r="E78" s="105" t="s">
        <v>68</v>
      </c>
      <c r="F78" s="106">
        <v>681249</v>
      </c>
      <c r="G78" s="107">
        <v>50000</v>
      </c>
      <c r="H78" s="105" t="s">
        <v>61</v>
      </c>
      <c r="I78" s="105" t="s">
        <v>88</v>
      </c>
      <c r="J78" s="108">
        <v>45413</v>
      </c>
    </row>
    <row r="79" spans="1:10" ht="14.4">
      <c r="A79" s="105" t="s">
        <v>65</v>
      </c>
      <c r="B79" s="105" t="s">
        <v>178</v>
      </c>
      <c r="C79" s="105" t="s">
        <v>69</v>
      </c>
      <c r="D79" s="105" t="s">
        <v>73</v>
      </c>
      <c r="E79" s="105" t="s">
        <v>62</v>
      </c>
      <c r="F79" s="106">
        <v>681257</v>
      </c>
      <c r="G79" s="107">
        <v>223750</v>
      </c>
      <c r="H79" s="105" t="s">
        <v>61</v>
      </c>
      <c r="I79" s="105" t="s">
        <v>88</v>
      </c>
      <c r="J79" s="108">
        <v>45413</v>
      </c>
    </row>
    <row r="80" spans="1:10" ht="14.4">
      <c r="A80" s="105" t="s">
        <v>65</v>
      </c>
      <c r="B80" s="105" t="s">
        <v>178</v>
      </c>
      <c r="C80" s="105" t="s">
        <v>71</v>
      </c>
      <c r="D80" s="105" t="s">
        <v>72</v>
      </c>
      <c r="E80" s="105" t="s">
        <v>58</v>
      </c>
      <c r="F80" s="106">
        <v>681255</v>
      </c>
      <c r="G80" s="107">
        <v>800000</v>
      </c>
      <c r="H80" s="105" t="s">
        <v>61</v>
      </c>
      <c r="I80" s="105" t="s">
        <v>88</v>
      </c>
      <c r="J80" s="108">
        <v>45413</v>
      </c>
    </row>
    <row r="81" spans="1:10" ht="14.4">
      <c r="A81" s="105" t="s">
        <v>65</v>
      </c>
      <c r="B81" s="105" t="s">
        <v>178</v>
      </c>
      <c r="C81" s="105" t="s">
        <v>69</v>
      </c>
      <c r="D81" s="105" t="s">
        <v>70</v>
      </c>
      <c r="E81" s="105" t="s">
        <v>62</v>
      </c>
      <c r="F81" s="106">
        <v>681529</v>
      </c>
      <c r="G81" s="107">
        <v>349900</v>
      </c>
      <c r="H81" s="105" t="s">
        <v>61</v>
      </c>
      <c r="I81" s="105" t="s">
        <v>88</v>
      </c>
      <c r="J81" s="108">
        <v>45421</v>
      </c>
    </row>
    <row r="82" spans="1:10" ht="14.4">
      <c r="A82" s="105" t="s">
        <v>65</v>
      </c>
      <c r="B82" s="105" t="s">
        <v>178</v>
      </c>
      <c r="C82" s="105" t="s">
        <v>66</v>
      </c>
      <c r="D82" s="105" t="s">
        <v>67</v>
      </c>
      <c r="E82" s="105" t="s">
        <v>62</v>
      </c>
      <c r="F82" s="106">
        <v>681243</v>
      </c>
      <c r="G82" s="107">
        <v>400000</v>
      </c>
      <c r="H82" s="105" t="s">
        <v>61</v>
      </c>
      <c r="I82" s="105" t="s">
        <v>88</v>
      </c>
      <c r="J82" s="108">
        <v>45413</v>
      </c>
    </row>
    <row r="83" spans="1:10" ht="14.4">
      <c r="A83" s="105" t="s">
        <v>65</v>
      </c>
      <c r="B83" s="105" t="s">
        <v>178</v>
      </c>
      <c r="C83" s="105" t="s">
        <v>71</v>
      </c>
      <c r="D83" s="105" t="s">
        <v>74</v>
      </c>
      <c r="E83" s="105" t="s">
        <v>62</v>
      </c>
      <c r="F83" s="106">
        <v>681271</v>
      </c>
      <c r="G83" s="107">
        <v>375000</v>
      </c>
      <c r="H83" s="105" t="s">
        <v>61</v>
      </c>
      <c r="I83" s="105" t="s">
        <v>88</v>
      </c>
      <c r="J83" s="108">
        <v>45414</v>
      </c>
    </row>
    <row r="84" spans="1:10" ht="14.4">
      <c r="A84" s="105" t="s">
        <v>65</v>
      </c>
      <c r="B84" s="105" t="s">
        <v>178</v>
      </c>
      <c r="C84" s="105" t="s">
        <v>66</v>
      </c>
      <c r="D84" s="105" t="s">
        <v>67</v>
      </c>
      <c r="E84" s="105" t="s">
        <v>62</v>
      </c>
      <c r="F84" s="106">
        <v>681777</v>
      </c>
      <c r="G84" s="107">
        <v>425000</v>
      </c>
      <c r="H84" s="105" t="s">
        <v>61</v>
      </c>
      <c r="I84" s="105" t="s">
        <v>88</v>
      </c>
      <c r="J84" s="108">
        <v>45429</v>
      </c>
    </row>
    <row r="85" spans="1:10" ht="14.4">
      <c r="A85" s="105" t="s">
        <v>65</v>
      </c>
      <c r="B85" s="105" t="s">
        <v>178</v>
      </c>
      <c r="C85" s="105" t="s">
        <v>69</v>
      </c>
      <c r="D85" s="105" t="s">
        <v>70</v>
      </c>
      <c r="E85" s="105" t="s">
        <v>58</v>
      </c>
      <c r="F85" s="106">
        <v>681534</v>
      </c>
      <c r="G85" s="107">
        <v>45000</v>
      </c>
      <c r="H85" s="105" t="s">
        <v>61</v>
      </c>
      <c r="I85" s="105" t="s">
        <v>88</v>
      </c>
      <c r="J85" s="108">
        <v>45421</v>
      </c>
    </row>
    <row r="86" spans="1:10" ht="14.4">
      <c r="A86" s="105" t="s">
        <v>65</v>
      </c>
      <c r="B86" s="105" t="s">
        <v>178</v>
      </c>
      <c r="C86" s="105" t="s">
        <v>117</v>
      </c>
      <c r="D86" s="105" t="s">
        <v>118</v>
      </c>
      <c r="E86" s="105" t="s">
        <v>62</v>
      </c>
      <c r="F86" s="106">
        <v>681691</v>
      </c>
      <c r="G86" s="107">
        <v>400000</v>
      </c>
      <c r="H86" s="105" t="s">
        <v>61</v>
      </c>
      <c r="I86" s="105" t="s">
        <v>88</v>
      </c>
      <c r="J86" s="108">
        <v>45427</v>
      </c>
    </row>
    <row r="87" spans="1:10" ht="14.4">
      <c r="A87" s="105" t="s">
        <v>65</v>
      </c>
      <c r="B87" s="105" t="s">
        <v>178</v>
      </c>
      <c r="C87" s="105" t="s">
        <v>71</v>
      </c>
      <c r="D87" s="105" t="s">
        <v>72</v>
      </c>
      <c r="E87" s="105" t="s">
        <v>62</v>
      </c>
      <c r="F87" s="106">
        <v>681754</v>
      </c>
      <c r="G87" s="107">
        <v>345000</v>
      </c>
      <c r="H87" s="105" t="s">
        <v>61</v>
      </c>
      <c r="I87" s="105" t="s">
        <v>88</v>
      </c>
      <c r="J87" s="108">
        <v>45428</v>
      </c>
    </row>
    <row r="88" spans="1:10" ht="14.4">
      <c r="A88" s="105" t="s">
        <v>65</v>
      </c>
      <c r="B88" s="105" t="s">
        <v>178</v>
      </c>
      <c r="C88" s="105" t="s">
        <v>71</v>
      </c>
      <c r="D88" s="105" t="s">
        <v>74</v>
      </c>
      <c r="E88" s="105" t="s">
        <v>62</v>
      </c>
      <c r="F88" s="106">
        <v>681699</v>
      </c>
      <c r="G88" s="107">
        <v>640000</v>
      </c>
      <c r="H88" s="105" t="s">
        <v>61</v>
      </c>
      <c r="I88" s="105" t="s">
        <v>88</v>
      </c>
      <c r="J88" s="108">
        <v>45427</v>
      </c>
    </row>
    <row r="89" spans="1:10" ht="14.4">
      <c r="A89" s="105" t="s">
        <v>65</v>
      </c>
      <c r="B89" s="105" t="s">
        <v>178</v>
      </c>
      <c r="C89" s="105" t="s">
        <v>66</v>
      </c>
      <c r="D89" s="105" t="s">
        <v>67</v>
      </c>
      <c r="E89" s="105" t="s">
        <v>58</v>
      </c>
      <c r="F89" s="106">
        <v>681544</v>
      </c>
      <c r="G89" s="107">
        <v>90000</v>
      </c>
      <c r="H89" s="105" t="s">
        <v>61</v>
      </c>
      <c r="I89" s="105" t="s">
        <v>88</v>
      </c>
      <c r="J89" s="108">
        <v>45422</v>
      </c>
    </row>
    <row r="90" spans="1:10" ht="14.4">
      <c r="A90" s="105" t="s">
        <v>65</v>
      </c>
      <c r="B90" s="105" t="s">
        <v>178</v>
      </c>
      <c r="C90" s="105" t="s">
        <v>66</v>
      </c>
      <c r="D90" s="105" t="s">
        <v>67</v>
      </c>
      <c r="E90" s="105" t="s">
        <v>58</v>
      </c>
      <c r="F90" s="106">
        <v>681611</v>
      </c>
      <c r="G90" s="107">
        <v>375000</v>
      </c>
      <c r="H90" s="105" t="s">
        <v>61</v>
      </c>
      <c r="I90" s="105" t="s">
        <v>88</v>
      </c>
      <c r="J90" s="108">
        <v>45425</v>
      </c>
    </row>
    <row r="91" spans="1:10" ht="14.4">
      <c r="A91" s="105" t="s">
        <v>65</v>
      </c>
      <c r="B91" s="105" t="s">
        <v>178</v>
      </c>
      <c r="C91" s="105" t="s">
        <v>66</v>
      </c>
      <c r="D91" s="105" t="s">
        <v>67</v>
      </c>
      <c r="E91" s="105" t="s">
        <v>62</v>
      </c>
      <c r="F91" s="106">
        <v>681594</v>
      </c>
      <c r="G91" s="107">
        <v>185000</v>
      </c>
      <c r="H91" s="105" t="s">
        <v>61</v>
      </c>
      <c r="I91" s="105" t="s">
        <v>88</v>
      </c>
      <c r="J91" s="108">
        <v>45422</v>
      </c>
    </row>
    <row r="92" spans="1:10" ht="14.4">
      <c r="A92" s="105" t="s">
        <v>65</v>
      </c>
      <c r="B92" s="105" t="s">
        <v>178</v>
      </c>
      <c r="C92" s="105" t="s">
        <v>66</v>
      </c>
      <c r="D92" s="105" t="s">
        <v>67</v>
      </c>
      <c r="E92" s="105" t="s">
        <v>62</v>
      </c>
      <c r="F92" s="106">
        <v>681591</v>
      </c>
      <c r="G92" s="107">
        <v>316000</v>
      </c>
      <c r="H92" s="105" t="s">
        <v>61</v>
      </c>
      <c r="I92" s="105" t="s">
        <v>88</v>
      </c>
      <c r="J92" s="108">
        <v>45422</v>
      </c>
    </row>
    <row r="93" spans="1:10" ht="14.4">
      <c r="A93" s="105" t="s">
        <v>65</v>
      </c>
      <c r="B93" s="105" t="s">
        <v>178</v>
      </c>
      <c r="C93" s="105" t="s">
        <v>84</v>
      </c>
      <c r="D93" s="105" t="s">
        <v>93</v>
      </c>
      <c r="E93" s="105" t="s">
        <v>103</v>
      </c>
      <c r="F93" s="106">
        <v>681431</v>
      </c>
      <c r="G93" s="130"/>
      <c r="H93" s="105" t="s">
        <v>103</v>
      </c>
      <c r="I93" s="105" t="s">
        <v>103</v>
      </c>
      <c r="J93" s="108">
        <v>45419</v>
      </c>
    </row>
    <row r="94" spans="1:10" ht="14.4">
      <c r="A94" s="105" t="s">
        <v>65</v>
      </c>
      <c r="B94" s="105" t="s">
        <v>178</v>
      </c>
      <c r="C94" s="105" t="s">
        <v>117</v>
      </c>
      <c r="D94" s="105" t="s">
        <v>118</v>
      </c>
      <c r="E94" s="105" t="s">
        <v>62</v>
      </c>
      <c r="F94" s="106">
        <v>681585</v>
      </c>
      <c r="G94" s="107">
        <v>120518</v>
      </c>
      <c r="H94" s="105" t="s">
        <v>61</v>
      </c>
      <c r="I94" s="105" t="s">
        <v>88</v>
      </c>
      <c r="J94" s="108">
        <v>45422</v>
      </c>
    </row>
    <row r="95" spans="1:10" ht="14.4">
      <c r="A95" s="105" t="s">
        <v>65</v>
      </c>
      <c r="B95" s="105" t="s">
        <v>178</v>
      </c>
      <c r="C95" s="105" t="s">
        <v>66</v>
      </c>
      <c r="D95" s="105" t="s">
        <v>67</v>
      </c>
      <c r="E95" s="105" t="s">
        <v>62</v>
      </c>
      <c r="F95" s="106">
        <v>681577</v>
      </c>
      <c r="G95" s="107">
        <v>182500</v>
      </c>
      <c r="H95" s="105" t="s">
        <v>61</v>
      </c>
      <c r="I95" s="105" t="s">
        <v>88</v>
      </c>
      <c r="J95" s="108">
        <v>45422</v>
      </c>
    </row>
    <row r="96" spans="1:10" ht="14.4">
      <c r="A96" s="105" t="s">
        <v>65</v>
      </c>
      <c r="B96" s="105" t="s">
        <v>178</v>
      </c>
      <c r="C96" s="105" t="s">
        <v>115</v>
      </c>
      <c r="D96" s="105" t="s">
        <v>116</v>
      </c>
      <c r="E96" s="105" t="s">
        <v>68</v>
      </c>
      <c r="F96" s="106">
        <v>681570</v>
      </c>
      <c r="G96" s="107">
        <v>340000</v>
      </c>
      <c r="H96" s="105" t="s">
        <v>61</v>
      </c>
      <c r="I96" s="105" t="s">
        <v>88</v>
      </c>
      <c r="J96" s="108">
        <v>45422</v>
      </c>
    </row>
    <row r="97" spans="1:10" ht="14.4">
      <c r="A97" s="105" t="s">
        <v>65</v>
      </c>
      <c r="B97" s="105" t="s">
        <v>178</v>
      </c>
      <c r="C97" s="105" t="s">
        <v>69</v>
      </c>
      <c r="D97" s="105" t="s">
        <v>70</v>
      </c>
      <c r="E97" s="105" t="s">
        <v>58</v>
      </c>
      <c r="F97" s="106">
        <v>681856</v>
      </c>
      <c r="G97" s="107">
        <v>74900</v>
      </c>
      <c r="H97" s="105" t="s">
        <v>61</v>
      </c>
      <c r="I97" s="105" t="s">
        <v>88</v>
      </c>
      <c r="J97" s="108">
        <v>45429</v>
      </c>
    </row>
    <row r="98" spans="1:10" ht="14.4">
      <c r="A98" s="105" t="s">
        <v>65</v>
      </c>
      <c r="B98" s="105" t="s">
        <v>178</v>
      </c>
      <c r="C98" s="105" t="s">
        <v>66</v>
      </c>
      <c r="D98" s="105" t="s">
        <v>67</v>
      </c>
      <c r="E98" s="105" t="s">
        <v>58</v>
      </c>
      <c r="F98" s="106">
        <v>681543</v>
      </c>
      <c r="G98" s="107">
        <v>70000</v>
      </c>
      <c r="H98" s="105" t="s">
        <v>61</v>
      </c>
      <c r="I98" s="105" t="s">
        <v>88</v>
      </c>
      <c r="J98" s="108">
        <v>45422</v>
      </c>
    </row>
    <row r="99" spans="1:10" ht="14.4">
      <c r="A99" s="105" t="s">
        <v>65</v>
      </c>
      <c r="B99" s="105" t="s">
        <v>178</v>
      </c>
      <c r="C99" s="105" t="s">
        <v>66</v>
      </c>
      <c r="D99" s="105" t="s">
        <v>67</v>
      </c>
      <c r="E99" s="105" t="s">
        <v>68</v>
      </c>
      <c r="F99" s="106">
        <v>682063</v>
      </c>
      <c r="G99" s="107">
        <v>375000</v>
      </c>
      <c r="H99" s="105" t="s">
        <v>61</v>
      </c>
      <c r="I99" s="105" t="s">
        <v>88</v>
      </c>
      <c r="J99" s="108">
        <v>45436</v>
      </c>
    </row>
    <row r="100" spans="1:10" ht="14.4">
      <c r="A100" s="105" t="s">
        <v>65</v>
      </c>
      <c r="B100" s="105" t="s">
        <v>178</v>
      </c>
      <c r="C100" s="105" t="s">
        <v>81</v>
      </c>
      <c r="D100" s="105" t="s">
        <v>82</v>
      </c>
      <c r="E100" s="105" t="s">
        <v>62</v>
      </c>
      <c r="F100" s="106">
        <v>682176</v>
      </c>
      <c r="G100" s="107">
        <v>382700</v>
      </c>
      <c r="H100" s="105" t="s">
        <v>61</v>
      </c>
      <c r="I100" s="105" t="s">
        <v>88</v>
      </c>
      <c r="J100" s="108">
        <v>45440</v>
      </c>
    </row>
    <row r="101" spans="1:10" ht="14.4">
      <c r="A101" s="105" t="s">
        <v>65</v>
      </c>
      <c r="B101" s="105" t="s">
        <v>178</v>
      </c>
      <c r="C101" s="105" t="s">
        <v>81</v>
      </c>
      <c r="D101" s="105" t="s">
        <v>82</v>
      </c>
      <c r="E101" s="105" t="s">
        <v>135</v>
      </c>
      <c r="F101" s="106">
        <v>682211</v>
      </c>
      <c r="G101" s="107">
        <v>235000</v>
      </c>
      <c r="H101" s="105" t="s">
        <v>61</v>
      </c>
      <c r="I101" s="105" t="s">
        <v>88</v>
      </c>
      <c r="J101" s="108">
        <v>45441</v>
      </c>
    </row>
    <row r="102" spans="1:10" ht="14.4">
      <c r="A102" s="105" t="s">
        <v>65</v>
      </c>
      <c r="B102" s="105" t="s">
        <v>178</v>
      </c>
      <c r="C102" s="105" t="s">
        <v>66</v>
      </c>
      <c r="D102" s="105" t="s">
        <v>67</v>
      </c>
      <c r="E102" s="105" t="s">
        <v>58</v>
      </c>
      <c r="F102" s="106">
        <v>681845</v>
      </c>
      <c r="G102" s="107">
        <v>80000</v>
      </c>
      <c r="H102" s="105" t="s">
        <v>61</v>
      </c>
      <c r="I102" s="105" t="s">
        <v>88</v>
      </c>
      <c r="J102" s="108">
        <v>45429</v>
      </c>
    </row>
    <row r="103" spans="1:10" ht="14.4">
      <c r="A103" s="105" t="s">
        <v>65</v>
      </c>
      <c r="B103" s="105" t="s">
        <v>178</v>
      </c>
      <c r="C103" s="105" t="s">
        <v>71</v>
      </c>
      <c r="D103" s="105" t="s">
        <v>124</v>
      </c>
      <c r="E103" s="105" t="s">
        <v>62</v>
      </c>
      <c r="F103" s="106">
        <v>682253</v>
      </c>
      <c r="G103" s="107">
        <v>399900</v>
      </c>
      <c r="H103" s="105" t="s">
        <v>61</v>
      </c>
      <c r="I103" s="105" t="s">
        <v>88</v>
      </c>
      <c r="J103" s="108">
        <v>45442</v>
      </c>
    </row>
    <row r="104" spans="1:10" ht="14.4">
      <c r="A104" s="105" t="s">
        <v>65</v>
      </c>
      <c r="B104" s="105" t="s">
        <v>178</v>
      </c>
      <c r="C104" s="105" t="s">
        <v>71</v>
      </c>
      <c r="D104" s="105" t="s">
        <v>124</v>
      </c>
      <c r="E104" s="105" t="s">
        <v>58</v>
      </c>
      <c r="F104" s="106">
        <v>682338</v>
      </c>
      <c r="G104" s="107">
        <v>69000</v>
      </c>
      <c r="H104" s="105" t="s">
        <v>61</v>
      </c>
      <c r="I104" s="105" t="s">
        <v>88</v>
      </c>
      <c r="J104" s="108">
        <v>45443</v>
      </c>
    </row>
    <row r="105" spans="1:10" ht="14.4">
      <c r="A105" s="105" t="s">
        <v>65</v>
      </c>
      <c r="B105" s="105" t="s">
        <v>178</v>
      </c>
      <c r="C105" s="105" t="s">
        <v>69</v>
      </c>
      <c r="D105" s="105" t="s">
        <v>70</v>
      </c>
      <c r="E105" s="105" t="s">
        <v>58</v>
      </c>
      <c r="F105" s="106">
        <v>682370</v>
      </c>
      <c r="G105" s="107">
        <v>33000</v>
      </c>
      <c r="H105" s="105" t="s">
        <v>61</v>
      </c>
      <c r="I105" s="105" t="s">
        <v>88</v>
      </c>
      <c r="J105" s="108">
        <v>45443</v>
      </c>
    </row>
    <row r="106" spans="1:10" ht="14.4">
      <c r="A106" s="105" t="s">
        <v>65</v>
      </c>
      <c r="B106" s="105" t="s">
        <v>178</v>
      </c>
      <c r="C106" s="105" t="s">
        <v>69</v>
      </c>
      <c r="D106" s="105" t="s">
        <v>70</v>
      </c>
      <c r="E106" s="105" t="s">
        <v>62</v>
      </c>
      <c r="F106" s="106">
        <v>682377</v>
      </c>
      <c r="G106" s="107">
        <v>387000</v>
      </c>
      <c r="H106" s="105" t="s">
        <v>88</v>
      </c>
      <c r="I106" s="105" t="s">
        <v>88</v>
      </c>
      <c r="J106" s="108">
        <v>45443</v>
      </c>
    </row>
    <row r="107" spans="1:10" ht="14.4">
      <c r="A107" s="105" t="s">
        <v>65</v>
      </c>
      <c r="B107" s="105" t="s">
        <v>178</v>
      </c>
      <c r="C107" s="105" t="s">
        <v>69</v>
      </c>
      <c r="D107" s="105" t="s">
        <v>70</v>
      </c>
      <c r="E107" s="105" t="s">
        <v>62</v>
      </c>
      <c r="F107" s="106">
        <v>682380</v>
      </c>
      <c r="G107" s="107">
        <v>324410</v>
      </c>
      <c r="H107" s="105" t="s">
        <v>61</v>
      </c>
      <c r="I107" s="105" t="s">
        <v>88</v>
      </c>
      <c r="J107" s="108">
        <v>45443</v>
      </c>
    </row>
    <row r="108" spans="1:10" ht="14.4">
      <c r="A108" s="105" t="s">
        <v>65</v>
      </c>
      <c r="B108" s="105" t="s">
        <v>178</v>
      </c>
      <c r="C108" s="105" t="s">
        <v>69</v>
      </c>
      <c r="D108" s="105" t="s">
        <v>70</v>
      </c>
      <c r="E108" s="105" t="s">
        <v>68</v>
      </c>
      <c r="F108" s="106">
        <v>682408</v>
      </c>
      <c r="G108" s="107">
        <v>475000</v>
      </c>
      <c r="H108" s="105" t="s">
        <v>61</v>
      </c>
      <c r="I108" s="105" t="s">
        <v>88</v>
      </c>
      <c r="J108" s="108">
        <v>45443</v>
      </c>
    </row>
    <row r="109" spans="1:10" ht="14.4">
      <c r="A109" s="105" t="s">
        <v>65</v>
      </c>
      <c r="B109" s="105" t="s">
        <v>178</v>
      </c>
      <c r="C109" s="105" t="s">
        <v>69</v>
      </c>
      <c r="D109" s="105" t="s">
        <v>70</v>
      </c>
      <c r="E109" s="105" t="s">
        <v>68</v>
      </c>
      <c r="F109" s="106">
        <v>682057</v>
      </c>
      <c r="G109" s="107">
        <v>365000</v>
      </c>
      <c r="H109" s="105" t="s">
        <v>61</v>
      </c>
      <c r="I109" s="105" t="s">
        <v>88</v>
      </c>
      <c r="J109" s="108">
        <v>45435</v>
      </c>
    </row>
    <row r="110" spans="1:10" ht="14.4">
      <c r="A110" s="105" t="s">
        <v>65</v>
      </c>
      <c r="B110" s="105" t="s">
        <v>178</v>
      </c>
      <c r="C110" s="105" t="s">
        <v>69</v>
      </c>
      <c r="D110" s="105" t="s">
        <v>125</v>
      </c>
      <c r="E110" s="105" t="s">
        <v>62</v>
      </c>
      <c r="F110" s="106">
        <v>681967</v>
      </c>
      <c r="G110" s="107">
        <v>170000</v>
      </c>
      <c r="H110" s="105" t="s">
        <v>61</v>
      </c>
      <c r="I110" s="105" t="s">
        <v>88</v>
      </c>
      <c r="J110" s="108">
        <v>45433</v>
      </c>
    </row>
    <row r="111" spans="1:10" ht="14.4">
      <c r="A111" s="105" t="s">
        <v>65</v>
      </c>
      <c r="B111" s="105" t="s">
        <v>178</v>
      </c>
      <c r="C111" s="105" t="s">
        <v>66</v>
      </c>
      <c r="D111" s="105" t="s">
        <v>67</v>
      </c>
      <c r="E111" s="105" t="s">
        <v>62</v>
      </c>
      <c r="F111" s="106">
        <v>682198</v>
      </c>
      <c r="G111" s="107">
        <v>585000</v>
      </c>
      <c r="H111" s="105" t="s">
        <v>61</v>
      </c>
      <c r="I111" s="105" t="s">
        <v>88</v>
      </c>
      <c r="J111" s="108">
        <v>45441</v>
      </c>
    </row>
    <row r="112" spans="1:10" ht="14.4">
      <c r="A112" s="105" t="s">
        <v>65</v>
      </c>
      <c r="B112" s="105" t="s">
        <v>178</v>
      </c>
      <c r="C112" s="105" t="s">
        <v>71</v>
      </c>
      <c r="D112" s="105" t="s">
        <v>116</v>
      </c>
      <c r="E112" s="105" t="s">
        <v>62</v>
      </c>
      <c r="F112" s="106">
        <v>682065</v>
      </c>
      <c r="G112" s="107">
        <v>290000</v>
      </c>
      <c r="H112" s="105" t="s">
        <v>61</v>
      </c>
      <c r="I112" s="105" t="s">
        <v>88</v>
      </c>
      <c r="J112" s="108">
        <v>45436</v>
      </c>
    </row>
    <row r="113" spans="1:10" ht="14.4">
      <c r="A113" s="105" t="s">
        <v>65</v>
      </c>
      <c r="B113" s="105" t="s">
        <v>178</v>
      </c>
      <c r="C113" s="105" t="s">
        <v>71</v>
      </c>
      <c r="D113" s="105" t="s">
        <v>124</v>
      </c>
      <c r="E113" s="105" t="s">
        <v>62</v>
      </c>
      <c r="F113" s="106">
        <v>682090</v>
      </c>
      <c r="G113" s="107">
        <v>645000</v>
      </c>
      <c r="H113" s="105" t="s">
        <v>61</v>
      </c>
      <c r="I113" s="105" t="s">
        <v>88</v>
      </c>
      <c r="J113" s="108">
        <v>45436</v>
      </c>
    </row>
    <row r="114" spans="1:10" ht="14.4">
      <c r="A114" s="105" t="s">
        <v>65</v>
      </c>
      <c r="B114" s="105" t="s">
        <v>178</v>
      </c>
      <c r="C114" s="105" t="s">
        <v>84</v>
      </c>
      <c r="D114" s="105" t="s">
        <v>93</v>
      </c>
      <c r="E114" s="105" t="s">
        <v>62</v>
      </c>
      <c r="F114" s="106">
        <v>682101</v>
      </c>
      <c r="G114" s="107">
        <v>432000</v>
      </c>
      <c r="H114" s="105" t="s">
        <v>61</v>
      </c>
      <c r="I114" s="105" t="s">
        <v>88</v>
      </c>
      <c r="J114" s="108">
        <v>45436</v>
      </c>
    </row>
    <row r="115" spans="1:10" ht="14.4">
      <c r="A115" s="105" t="s">
        <v>65</v>
      </c>
      <c r="B115" s="105" t="s">
        <v>178</v>
      </c>
      <c r="C115" s="105" t="s">
        <v>71</v>
      </c>
      <c r="D115" s="105" t="s">
        <v>74</v>
      </c>
      <c r="E115" s="105" t="s">
        <v>62</v>
      </c>
      <c r="F115" s="106">
        <v>682103</v>
      </c>
      <c r="G115" s="107">
        <v>399900</v>
      </c>
      <c r="H115" s="105" t="s">
        <v>61</v>
      </c>
      <c r="I115" s="105" t="s">
        <v>88</v>
      </c>
      <c r="J115" s="108">
        <v>45436</v>
      </c>
    </row>
    <row r="116" spans="1:10" ht="14.4">
      <c r="A116" s="105" t="s">
        <v>65</v>
      </c>
      <c r="B116" s="105" t="s">
        <v>178</v>
      </c>
      <c r="C116" s="105" t="s">
        <v>69</v>
      </c>
      <c r="D116" s="105" t="s">
        <v>70</v>
      </c>
      <c r="E116" s="105" t="s">
        <v>62</v>
      </c>
      <c r="F116" s="106">
        <v>682123</v>
      </c>
      <c r="G116" s="107">
        <v>327003</v>
      </c>
      <c r="H116" s="105" t="s">
        <v>61</v>
      </c>
      <c r="I116" s="105" t="s">
        <v>88</v>
      </c>
      <c r="J116" s="108">
        <v>45436</v>
      </c>
    </row>
    <row r="117" spans="1:10" ht="14.4">
      <c r="A117" s="105" t="s">
        <v>65</v>
      </c>
      <c r="B117" s="105" t="s">
        <v>178</v>
      </c>
      <c r="C117" s="105" t="s">
        <v>84</v>
      </c>
      <c r="D117" s="105" t="s">
        <v>134</v>
      </c>
      <c r="E117" s="105" t="s">
        <v>58</v>
      </c>
      <c r="F117" s="106">
        <v>682129</v>
      </c>
      <c r="G117" s="107">
        <v>2475000</v>
      </c>
      <c r="H117" s="105" t="s">
        <v>61</v>
      </c>
      <c r="I117" s="105" t="s">
        <v>88</v>
      </c>
      <c r="J117" s="108">
        <v>45436</v>
      </c>
    </row>
    <row r="118" spans="1:10" ht="14.4">
      <c r="A118" s="105" t="s">
        <v>65</v>
      </c>
      <c r="B118" s="105" t="s">
        <v>178</v>
      </c>
      <c r="C118" s="105" t="s">
        <v>90</v>
      </c>
      <c r="D118" s="105" t="s">
        <v>91</v>
      </c>
      <c r="E118" s="105" t="s">
        <v>62</v>
      </c>
      <c r="F118" s="106">
        <v>682156</v>
      </c>
      <c r="G118" s="107">
        <v>521000</v>
      </c>
      <c r="H118" s="105" t="s">
        <v>61</v>
      </c>
      <c r="I118" s="105" t="s">
        <v>88</v>
      </c>
      <c r="J118" s="108">
        <v>45440</v>
      </c>
    </row>
    <row r="119" spans="1:10" ht="14.4">
      <c r="A119" s="105" t="s">
        <v>65</v>
      </c>
      <c r="B119" s="105" t="s">
        <v>178</v>
      </c>
      <c r="C119" s="105" t="s">
        <v>71</v>
      </c>
      <c r="D119" s="105" t="s">
        <v>74</v>
      </c>
      <c r="E119" s="105" t="s">
        <v>62</v>
      </c>
      <c r="F119" s="106">
        <v>682159</v>
      </c>
      <c r="G119" s="107">
        <v>347777</v>
      </c>
      <c r="H119" s="105" t="s">
        <v>61</v>
      </c>
      <c r="I119" s="105" t="s">
        <v>88</v>
      </c>
      <c r="J119" s="108">
        <v>45440</v>
      </c>
    </row>
    <row r="120" spans="1:10" ht="14.4">
      <c r="A120" s="105" t="s">
        <v>65</v>
      </c>
      <c r="B120" s="105" t="s">
        <v>178</v>
      </c>
      <c r="C120" s="105" t="s">
        <v>81</v>
      </c>
      <c r="D120" s="105" t="s">
        <v>82</v>
      </c>
      <c r="E120" s="105" t="s">
        <v>62</v>
      </c>
      <c r="F120" s="106">
        <v>682163</v>
      </c>
      <c r="G120" s="107">
        <v>650000</v>
      </c>
      <c r="H120" s="105" t="s">
        <v>61</v>
      </c>
      <c r="I120" s="105" t="s">
        <v>88</v>
      </c>
      <c r="J120" s="108">
        <v>45440</v>
      </c>
    </row>
    <row r="121" spans="1:10" ht="14.4">
      <c r="A121" s="105" t="s">
        <v>65</v>
      </c>
      <c r="B121" s="105" t="s">
        <v>178</v>
      </c>
      <c r="C121" s="105" t="s">
        <v>117</v>
      </c>
      <c r="D121" s="105" t="s">
        <v>118</v>
      </c>
      <c r="E121" s="105" t="s">
        <v>62</v>
      </c>
      <c r="F121" s="106">
        <v>681955</v>
      </c>
      <c r="G121" s="107">
        <v>385000</v>
      </c>
      <c r="H121" s="105" t="s">
        <v>61</v>
      </c>
      <c r="I121" s="105" t="s">
        <v>88</v>
      </c>
      <c r="J121" s="108">
        <v>45433</v>
      </c>
    </row>
    <row r="122" spans="1:10" ht="14.4">
      <c r="A122" s="105" t="s">
        <v>65</v>
      </c>
      <c r="B122" s="105" t="s">
        <v>178</v>
      </c>
      <c r="C122" s="105" t="s">
        <v>71</v>
      </c>
      <c r="D122" s="105" t="s">
        <v>124</v>
      </c>
      <c r="E122" s="105" t="s">
        <v>62</v>
      </c>
      <c r="F122" s="106">
        <v>681833</v>
      </c>
      <c r="G122" s="107">
        <v>200000</v>
      </c>
      <c r="H122" s="105" t="s">
        <v>61</v>
      </c>
      <c r="I122" s="105" t="s">
        <v>88</v>
      </c>
      <c r="J122" s="108">
        <v>45429</v>
      </c>
    </row>
    <row r="123" spans="1:10" ht="14.4">
      <c r="A123" s="105" t="s">
        <v>65</v>
      </c>
      <c r="B123" s="105" t="s">
        <v>178</v>
      </c>
      <c r="C123" s="105" t="s">
        <v>69</v>
      </c>
      <c r="D123" s="105" t="s">
        <v>73</v>
      </c>
      <c r="E123" s="105" t="s">
        <v>68</v>
      </c>
      <c r="F123" s="106">
        <v>681295</v>
      </c>
      <c r="G123" s="107">
        <v>300000</v>
      </c>
      <c r="H123" s="105" t="s">
        <v>61</v>
      </c>
      <c r="I123" s="105" t="s">
        <v>88</v>
      </c>
      <c r="J123" s="108">
        <v>45414</v>
      </c>
    </row>
    <row r="124" spans="1:10" ht="14.4">
      <c r="A124" s="105" t="s">
        <v>65</v>
      </c>
      <c r="B124" s="105" t="s">
        <v>178</v>
      </c>
      <c r="C124" s="105" t="s">
        <v>69</v>
      </c>
      <c r="D124" s="105" t="s">
        <v>70</v>
      </c>
      <c r="E124" s="105" t="s">
        <v>68</v>
      </c>
      <c r="F124" s="106">
        <v>681298</v>
      </c>
      <c r="G124" s="107">
        <v>425000</v>
      </c>
      <c r="H124" s="105" t="s">
        <v>61</v>
      </c>
      <c r="I124" s="105" t="s">
        <v>88</v>
      </c>
      <c r="J124" s="108">
        <v>45414</v>
      </c>
    </row>
    <row r="125" spans="1:10" ht="14.4">
      <c r="A125" s="105" t="s">
        <v>65</v>
      </c>
      <c r="B125" s="105" t="s">
        <v>178</v>
      </c>
      <c r="C125" s="105" t="s">
        <v>71</v>
      </c>
      <c r="D125" s="105" t="s">
        <v>72</v>
      </c>
      <c r="E125" s="105" t="s">
        <v>68</v>
      </c>
      <c r="F125" s="106">
        <v>681309</v>
      </c>
      <c r="G125" s="107">
        <v>385000</v>
      </c>
      <c r="H125" s="105" t="s">
        <v>61</v>
      </c>
      <c r="I125" s="105" t="s">
        <v>88</v>
      </c>
      <c r="J125" s="108">
        <v>45415</v>
      </c>
    </row>
    <row r="126" spans="1:10" ht="14.4">
      <c r="A126" s="105" t="s">
        <v>65</v>
      </c>
      <c r="B126" s="105" t="s">
        <v>178</v>
      </c>
      <c r="C126" s="105" t="s">
        <v>81</v>
      </c>
      <c r="D126" s="105" t="s">
        <v>82</v>
      </c>
      <c r="E126" s="105" t="s">
        <v>58</v>
      </c>
      <c r="F126" s="106">
        <v>681313</v>
      </c>
      <c r="G126" s="107">
        <v>96000</v>
      </c>
      <c r="H126" s="105" t="s">
        <v>61</v>
      </c>
      <c r="I126" s="105" t="s">
        <v>88</v>
      </c>
      <c r="J126" s="108">
        <v>45415</v>
      </c>
    </row>
    <row r="127" spans="1:10" ht="14.4">
      <c r="A127" s="105" t="s">
        <v>65</v>
      </c>
      <c r="B127" s="105" t="s">
        <v>178</v>
      </c>
      <c r="C127" s="105" t="s">
        <v>69</v>
      </c>
      <c r="D127" s="105" t="s">
        <v>70</v>
      </c>
      <c r="E127" s="105" t="s">
        <v>62</v>
      </c>
      <c r="F127" s="106">
        <v>681323</v>
      </c>
      <c r="G127" s="107">
        <v>295000</v>
      </c>
      <c r="H127" s="105" t="s">
        <v>61</v>
      </c>
      <c r="I127" s="105" t="s">
        <v>88</v>
      </c>
      <c r="J127" s="108">
        <v>45415</v>
      </c>
    </row>
    <row r="128" spans="1:10" ht="14.4">
      <c r="A128" s="105" t="s">
        <v>65</v>
      </c>
      <c r="B128" s="105" t="s">
        <v>178</v>
      </c>
      <c r="C128" s="105" t="s">
        <v>90</v>
      </c>
      <c r="D128" s="105" t="s">
        <v>91</v>
      </c>
      <c r="E128" s="105" t="s">
        <v>62</v>
      </c>
      <c r="F128" s="106">
        <v>681333</v>
      </c>
      <c r="G128" s="107">
        <v>470000</v>
      </c>
      <c r="H128" s="105" t="s">
        <v>61</v>
      </c>
      <c r="I128" s="105" t="s">
        <v>88</v>
      </c>
      <c r="J128" s="108">
        <v>45415</v>
      </c>
    </row>
    <row r="129" spans="1:10" ht="14.4">
      <c r="A129" s="105" t="s">
        <v>65</v>
      </c>
      <c r="B129" s="105" t="s">
        <v>178</v>
      </c>
      <c r="C129" s="105" t="s">
        <v>84</v>
      </c>
      <c r="D129" s="105" t="s">
        <v>93</v>
      </c>
      <c r="E129" s="105" t="s">
        <v>58</v>
      </c>
      <c r="F129" s="106">
        <v>681336</v>
      </c>
      <c r="G129" s="107">
        <v>80000</v>
      </c>
      <c r="H129" s="105" t="s">
        <v>61</v>
      </c>
      <c r="I129" s="105" t="s">
        <v>88</v>
      </c>
      <c r="J129" s="108">
        <v>45415</v>
      </c>
    </row>
    <row r="130" spans="1:10" ht="14.4">
      <c r="A130" s="105" t="s">
        <v>65</v>
      </c>
      <c r="B130" s="105" t="s">
        <v>178</v>
      </c>
      <c r="C130" s="105" t="s">
        <v>81</v>
      </c>
      <c r="D130" s="105" t="s">
        <v>82</v>
      </c>
      <c r="E130" s="105" t="s">
        <v>62</v>
      </c>
      <c r="F130" s="106">
        <v>682249</v>
      </c>
      <c r="G130" s="107">
        <v>365000</v>
      </c>
      <c r="H130" s="105" t="s">
        <v>61</v>
      </c>
      <c r="I130" s="105" t="s">
        <v>88</v>
      </c>
      <c r="J130" s="108">
        <v>45442</v>
      </c>
    </row>
    <row r="131" spans="1:10" ht="14.4">
      <c r="A131" s="105" t="s">
        <v>65</v>
      </c>
      <c r="B131" s="105" t="s">
        <v>178</v>
      </c>
      <c r="C131" s="105" t="s">
        <v>71</v>
      </c>
      <c r="D131" s="105" t="s">
        <v>72</v>
      </c>
      <c r="E131" s="105" t="s">
        <v>62</v>
      </c>
      <c r="F131" s="106">
        <v>681355</v>
      </c>
      <c r="G131" s="107">
        <v>342000</v>
      </c>
      <c r="H131" s="105" t="s">
        <v>61</v>
      </c>
      <c r="I131" s="105" t="s">
        <v>88</v>
      </c>
      <c r="J131" s="108">
        <v>45418</v>
      </c>
    </row>
    <row r="132" spans="1:10" ht="14.4">
      <c r="A132" s="105" t="s">
        <v>65</v>
      </c>
      <c r="B132" s="105" t="s">
        <v>178</v>
      </c>
      <c r="C132" s="105" t="s">
        <v>69</v>
      </c>
      <c r="D132" s="105" t="s">
        <v>125</v>
      </c>
      <c r="E132" s="105" t="s">
        <v>62</v>
      </c>
      <c r="F132" s="106">
        <v>682045</v>
      </c>
      <c r="G132" s="107">
        <v>400000</v>
      </c>
      <c r="H132" s="105" t="s">
        <v>61</v>
      </c>
      <c r="I132" s="105" t="s">
        <v>88</v>
      </c>
      <c r="J132" s="108">
        <v>45435</v>
      </c>
    </row>
    <row r="133" spans="1:10" ht="14.4">
      <c r="A133" s="105" t="s">
        <v>65</v>
      </c>
      <c r="B133" s="105" t="s">
        <v>178</v>
      </c>
      <c r="C133" s="105" t="s">
        <v>66</v>
      </c>
      <c r="D133" s="105" t="s">
        <v>67</v>
      </c>
      <c r="E133" s="105" t="s">
        <v>58</v>
      </c>
      <c r="F133" s="106">
        <v>681844</v>
      </c>
      <c r="G133" s="107">
        <v>35000</v>
      </c>
      <c r="H133" s="105" t="s">
        <v>61</v>
      </c>
      <c r="I133" s="105" t="s">
        <v>88</v>
      </c>
      <c r="J133" s="108">
        <v>45429</v>
      </c>
    </row>
    <row r="134" spans="1:10" ht="14.4">
      <c r="A134" s="105" t="s">
        <v>65</v>
      </c>
      <c r="B134" s="105" t="s">
        <v>178</v>
      </c>
      <c r="C134" s="105" t="s">
        <v>71</v>
      </c>
      <c r="D134" s="105" t="s">
        <v>74</v>
      </c>
      <c r="E134" s="105" t="s">
        <v>68</v>
      </c>
      <c r="F134" s="106">
        <v>682032</v>
      </c>
      <c r="G134" s="107">
        <v>394000</v>
      </c>
      <c r="H134" s="105" t="s">
        <v>61</v>
      </c>
      <c r="I134" s="105" t="s">
        <v>88</v>
      </c>
      <c r="J134" s="108">
        <v>45435</v>
      </c>
    </row>
    <row r="135" spans="1:10" ht="14.4">
      <c r="A135" s="105" t="s">
        <v>65</v>
      </c>
      <c r="B135" s="105" t="s">
        <v>178</v>
      </c>
      <c r="C135" s="105" t="s">
        <v>66</v>
      </c>
      <c r="D135" s="105" t="s">
        <v>67</v>
      </c>
      <c r="E135" s="105" t="s">
        <v>58</v>
      </c>
      <c r="F135" s="106">
        <v>682024</v>
      </c>
      <c r="G135" s="107">
        <v>20000</v>
      </c>
      <c r="H135" s="105" t="s">
        <v>61</v>
      </c>
      <c r="I135" s="105" t="s">
        <v>88</v>
      </c>
      <c r="J135" s="108">
        <v>45435</v>
      </c>
    </row>
    <row r="136" spans="1:10" ht="14.4">
      <c r="A136" s="105" t="s">
        <v>65</v>
      </c>
      <c r="B136" s="105" t="s">
        <v>178</v>
      </c>
      <c r="C136" s="105" t="s">
        <v>117</v>
      </c>
      <c r="D136" s="105" t="s">
        <v>118</v>
      </c>
      <c r="E136" s="105" t="s">
        <v>62</v>
      </c>
      <c r="F136" s="106">
        <v>681853</v>
      </c>
      <c r="G136" s="107">
        <v>327518</v>
      </c>
      <c r="H136" s="105" t="s">
        <v>61</v>
      </c>
      <c r="I136" s="105" t="s">
        <v>88</v>
      </c>
      <c r="J136" s="108">
        <v>45429</v>
      </c>
    </row>
    <row r="137" spans="1:10" ht="14.4">
      <c r="A137" s="105" t="s">
        <v>65</v>
      </c>
      <c r="B137" s="105" t="s">
        <v>178</v>
      </c>
      <c r="C137" s="105" t="s">
        <v>90</v>
      </c>
      <c r="D137" s="105" t="s">
        <v>91</v>
      </c>
      <c r="E137" s="105" t="s">
        <v>62</v>
      </c>
      <c r="F137" s="106">
        <v>682168</v>
      </c>
      <c r="G137" s="107">
        <v>445000</v>
      </c>
      <c r="H137" s="105" t="s">
        <v>61</v>
      </c>
      <c r="I137" s="105" t="s">
        <v>88</v>
      </c>
      <c r="J137" s="108">
        <v>45440</v>
      </c>
    </row>
    <row r="138" spans="1:10" ht="14.4">
      <c r="A138" s="105" t="s">
        <v>65</v>
      </c>
      <c r="B138" s="105" t="s">
        <v>178</v>
      </c>
      <c r="C138" s="105" t="s">
        <v>69</v>
      </c>
      <c r="D138" s="105" t="s">
        <v>70</v>
      </c>
      <c r="E138" s="105" t="s">
        <v>62</v>
      </c>
      <c r="F138" s="106">
        <v>681895</v>
      </c>
      <c r="G138" s="107">
        <v>183500</v>
      </c>
      <c r="H138" s="105" t="s">
        <v>61</v>
      </c>
      <c r="I138" s="105" t="s">
        <v>88</v>
      </c>
      <c r="J138" s="108">
        <v>45432</v>
      </c>
    </row>
    <row r="139" spans="1:10" ht="14.4">
      <c r="A139" s="105" t="s">
        <v>65</v>
      </c>
      <c r="B139" s="105" t="s">
        <v>178</v>
      </c>
      <c r="C139" s="105" t="s">
        <v>71</v>
      </c>
      <c r="D139" s="105" t="s">
        <v>74</v>
      </c>
      <c r="E139" s="105" t="s">
        <v>62</v>
      </c>
      <c r="F139" s="106">
        <v>681920</v>
      </c>
      <c r="G139" s="107">
        <v>445500</v>
      </c>
      <c r="H139" s="105" t="s">
        <v>61</v>
      </c>
      <c r="I139" s="105" t="s">
        <v>88</v>
      </c>
      <c r="J139" s="108">
        <v>45432</v>
      </c>
    </row>
    <row r="140" spans="1:10" ht="14.4">
      <c r="A140" s="105" t="s">
        <v>65</v>
      </c>
      <c r="B140" s="105" t="s">
        <v>178</v>
      </c>
      <c r="C140" s="105" t="s">
        <v>69</v>
      </c>
      <c r="D140" s="105" t="s">
        <v>70</v>
      </c>
      <c r="E140" s="105" t="s">
        <v>62</v>
      </c>
      <c r="F140" s="106">
        <v>681343</v>
      </c>
      <c r="G140" s="107">
        <v>374900</v>
      </c>
      <c r="H140" s="105" t="s">
        <v>88</v>
      </c>
      <c r="I140" s="105" t="s">
        <v>88</v>
      </c>
      <c r="J140" s="108">
        <v>45415</v>
      </c>
    </row>
    <row r="141" spans="1:10" ht="14.4">
      <c r="A141" s="105" t="s">
        <v>77</v>
      </c>
      <c r="B141" s="105" t="s">
        <v>179</v>
      </c>
      <c r="C141" s="105" t="s">
        <v>69</v>
      </c>
      <c r="D141" s="105" t="s">
        <v>126</v>
      </c>
      <c r="E141" s="105" t="s">
        <v>62</v>
      </c>
      <c r="F141" s="106">
        <v>681988</v>
      </c>
      <c r="G141" s="107">
        <v>420000</v>
      </c>
      <c r="H141" s="105" t="s">
        <v>61</v>
      </c>
      <c r="I141" s="105" t="s">
        <v>88</v>
      </c>
      <c r="J141" s="108">
        <v>45434</v>
      </c>
    </row>
    <row r="142" spans="1:10" ht="14.4">
      <c r="A142" s="105" t="s">
        <v>77</v>
      </c>
      <c r="B142" s="105" t="s">
        <v>179</v>
      </c>
      <c r="C142" s="105" t="s">
        <v>97</v>
      </c>
      <c r="D142" s="105" t="s">
        <v>98</v>
      </c>
      <c r="E142" s="105" t="s">
        <v>62</v>
      </c>
      <c r="F142" s="106">
        <v>681384</v>
      </c>
      <c r="G142" s="107">
        <v>539000</v>
      </c>
      <c r="H142" s="105" t="s">
        <v>61</v>
      </c>
      <c r="I142" s="105" t="s">
        <v>88</v>
      </c>
      <c r="J142" s="108">
        <v>45418</v>
      </c>
    </row>
    <row r="143" spans="1:10" ht="14.4">
      <c r="A143" s="105" t="s">
        <v>77</v>
      </c>
      <c r="B143" s="105" t="s">
        <v>179</v>
      </c>
      <c r="C143" s="105" t="s">
        <v>69</v>
      </c>
      <c r="D143" s="105" t="s">
        <v>78</v>
      </c>
      <c r="E143" s="105" t="s">
        <v>68</v>
      </c>
      <c r="F143" s="106">
        <v>681279</v>
      </c>
      <c r="G143" s="107">
        <v>400000</v>
      </c>
      <c r="H143" s="105" t="s">
        <v>61</v>
      </c>
      <c r="I143" s="105" t="s">
        <v>88</v>
      </c>
      <c r="J143" s="108">
        <v>45414</v>
      </c>
    </row>
    <row r="144" spans="1:10" ht="14.4">
      <c r="A144" s="105" t="s">
        <v>77</v>
      </c>
      <c r="B144" s="105" t="s">
        <v>179</v>
      </c>
      <c r="C144" s="105" t="s">
        <v>97</v>
      </c>
      <c r="D144" s="105" t="s">
        <v>98</v>
      </c>
      <c r="E144" s="105" t="s">
        <v>62</v>
      </c>
      <c r="F144" s="106">
        <v>682146</v>
      </c>
      <c r="G144" s="107">
        <v>350000</v>
      </c>
      <c r="H144" s="105" t="s">
        <v>61</v>
      </c>
      <c r="I144" s="105" t="s">
        <v>88</v>
      </c>
      <c r="J144" s="108">
        <v>45440</v>
      </c>
    </row>
    <row r="145" spans="1:10" ht="14.4">
      <c r="A145" s="105" t="s">
        <v>77</v>
      </c>
      <c r="B145" s="105" t="s">
        <v>179</v>
      </c>
      <c r="C145" s="105" t="s">
        <v>81</v>
      </c>
      <c r="D145" s="105" t="s">
        <v>113</v>
      </c>
      <c r="E145" s="105" t="s">
        <v>62</v>
      </c>
      <c r="F145" s="106">
        <v>681993</v>
      </c>
      <c r="G145" s="107">
        <v>370000</v>
      </c>
      <c r="H145" s="105" t="s">
        <v>61</v>
      </c>
      <c r="I145" s="105" t="s">
        <v>88</v>
      </c>
      <c r="J145" s="108">
        <v>45434</v>
      </c>
    </row>
    <row r="146" spans="1:10" ht="14.4">
      <c r="A146" s="105" t="s">
        <v>77</v>
      </c>
      <c r="B146" s="105" t="s">
        <v>179</v>
      </c>
      <c r="C146" s="105" t="s">
        <v>84</v>
      </c>
      <c r="D146" s="105" t="s">
        <v>131</v>
      </c>
      <c r="E146" s="105" t="s">
        <v>68</v>
      </c>
      <c r="F146" s="106">
        <v>682127</v>
      </c>
      <c r="G146" s="107">
        <v>399000</v>
      </c>
      <c r="H146" s="105" t="s">
        <v>61</v>
      </c>
      <c r="I146" s="105" t="s">
        <v>88</v>
      </c>
      <c r="J146" s="108">
        <v>45436</v>
      </c>
    </row>
    <row r="147" spans="1:10" ht="14.4">
      <c r="A147" s="105" t="s">
        <v>77</v>
      </c>
      <c r="B147" s="105" t="s">
        <v>179</v>
      </c>
      <c r="C147" s="105" t="s">
        <v>71</v>
      </c>
      <c r="D147" s="105" t="s">
        <v>86</v>
      </c>
      <c r="E147" s="105" t="s">
        <v>62</v>
      </c>
      <c r="F147" s="106">
        <v>681318</v>
      </c>
      <c r="G147" s="107">
        <v>705000</v>
      </c>
      <c r="H147" s="105" t="s">
        <v>61</v>
      </c>
      <c r="I147" s="105" t="s">
        <v>88</v>
      </c>
      <c r="J147" s="108">
        <v>45415</v>
      </c>
    </row>
    <row r="148" spans="1:10" ht="14.4">
      <c r="A148" s="105" t="s">
        <v>77</v>
      </c>
      <c r="B148" s="105" t="s">
        <v>179</v>
      </c>
      <c r="C148" s="105" t="s">
        <v>71</v>
      </c>
      <c r="D148" s="105" t="s">
        <v>86</v>
      </c>
      <c r="E148" s="105" t="s">
        <v>68</v>
      </c>
      <c r="F148" s="106">
        <v>681733</v>
      </c>
      <c r="G148" s="107">
        <v>485000</v>
      </c>
      <c r="H148" s="105" t="s">
        <v>61</v>
      </c>
      <c r="I148" s="105" t="s">
        <v>88</v>
      </c>
      <c r="J148" s="108">
        <v>45428</v>
      </c>
    </row>
    <row r="149" spans="1:10" ht="14.4">
      <c r="A149" s="105" t="s">
        <v>77</v>
      </c>
      <c r="B149" s="105" t="s">
        <v>179</v>
      </c>
      <c r="C149" s="105" t="s">
        <v>84</v>
      </c>
      <c r="D149" s="105" t="s">
        <v>131</v>
      </c>
      <c r="E149" s="105" t="s">
        <v>68</v>
      </c>
      <c r="F149" s="106">
        <v>682098</v>
      </c>
      <c r="G149" s="107">
        <v>305000</v>
      </c>
      <c r="H149" s="105" t="s">
        <v>61</v>
      </c>
      <c r="I149" s="105" t="s">
        <v>88</v>
      </c>
      <c r="J149" s="108">
        <v>45436</v>
      </c>
    </row>
    <row r="150" spans="1:10" ht="14.4">
      <c r="A150" s="105" t="s">
        <v>77</v>
      </c>
      <c r="B150" s="105" t="s">
        <v>179</v>
      </c>
      <c r="C150" s="105" t="s">
        <v>90</v>
      </c>
      <c r="D150" s="105" t="s">
        <v>95</v>
      </c>
      <c r="E150" s="105" t="s">
        <v>62</v>
      </c>
      <c r="F150" s="106">
        <v>681367</v>
      </c>
      <c r="G150" s="107">
        <v>380000</v>
      </c>
      <c r="H150" s="105" t="s">
        <v>61</v>
      </c>
      <c r="I150" s="105" t="s">
        <v>88</v>
      </c>
      <c r="J150" s="108">
        <v>45418</v>
      </c>
    </row>
    <row r="151" spans="1:10" ht="14.4">
      <c r="A151" s="105" t="s">
        <v>77</v>
      </c>
      <c r="B151" s="105" t="s">
        <v>179</v>
      </c>
      <c r="C151" s="105" t="s">
        <v>81</v>
      </c>
      <c r="D151" s="105" t="s">
        <v>113</v>
      </c>
      <c r="E151" s="105" t="s">
        <v>62</v>
      </c>
      <c r="F151" s="106">
        <v>681559</v>
      </c>
      <c r="G151" s="107">
        <v>340000</v>
      </c>
      <c r="H151" s="105" t="s">
        <v>61</v>
      </c>
      <c r="I151" s="105" t="s">
        <v>88</v>
      </c>
      <c r="J151" s="108">
        <v>45422</v>
      </c>
    </row>
    <row r="152" spans="1:10" ht="14.4">
      <c r="A152" s="105" t="s">
        <v>132</v>
      </c>
      <c r="B152" s="105" t="s">
        <v>180</v>
      </c>
      <c r="C152" s="105" t="s">
        <v>84</v>
      </c>
      <c r="D152" s="105" t="s">
        <v>133</v>
      </c>
      <c r="E152" s="105" t="s">
        <v>62</v>
      </c>
      <c r="F152" s="106">
        <v>682106</v>
      </c>
      <c r="G152" s="107">
        <v>325000</v>
      </c>
      <c r="H152" s="105" t="s">
        <v>61</v>
      </c>
      <c r="I152" s="105" t="s">
        <v>88</v>
      </c>
      <c r="J152" s="108">
        <v>45436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8"/>
  <sheetViews>
    <sheetView workbookViewId="0">
      <pane ySplit="1" topLeftCell="A2" activePane="bottomLeft" state="frozen"/>
      <selection pane="bottomLeft" activeCell="A18" sqref="A18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18</v>
      </c>
    </row>
    <row r="2" spans="1:12" ht="14.4">
      <c r="A2" s="109" t="s">
        <v>75</v>
      </c>
      <c r="B2" s="109" t="s">
        <v>174</v>
      </c>
      <c r="C2" s="109" t="s">
        <v>142</v>
      </c>
      <c r="D2" s="109" t="s">
        <v>163</v>
      </c>
      <c r="E2" s="110">
        <v>682221</v>
      </c>
      <c r="F2" s="111">
        <v>160208</v>
      </c>
      <c r="G2" s="112">
        <v>45441</v>
      </c>
      <c r="H2" s="109" t="s">
        <v>164</v>
      </c>
    </row>
    <row r="3" spans="1:12" ht="14.4">
      <c r="A3" s="109" t="s">
        <v>57</v>
      </c>
      <c r="B3" s="109" t="s">
        <v>175</v>
      </c>
      <c r="C3" s="109" t="s">
        <v>142</v>
      </c>
      <c r="D3" s="109" t="s">
        <v>144</v>
      </c>
      <c r="E3" s="110">
        <v>681392</v>
      </c>
      <c r="F3" s="111">
        <v>260000</v>
      </c>
      <c r="G3" s="112">
        <v>45419</v>
      </c>
      <c r="H3" s="109" t="s">
        <v>145</v>
      </c>
    </row>
    <row r="4" spans="1:12" ht="14.4">
      <c r="A4" s="109" t="s">
        <v>57</v>
      </c>
      <c r="B4" s="109" t="s">
        <v>175</v>
      </c>
      <c r="C4" s="109" t="s">
        <v>147</v>
      </c>
      <c r="D4" s="109" t="s">
        <v>151</v>
      </c>
      <c r="E4" s="110">
        <v>681557</v>
      </c>
      <c r="F4" s="111">
        <v>378510</v>
      </c>
      <c r="G4" s="112">
        <v>45422</v>
      </c>
      <c r="H4" s="109" t="s">
        <v>152</v>
      </c>
    </row>
    <row r="5" spans="1:12" ht="14.4">
      <c r="A5" s="109" t="s">
        <v>65</v>
      </c>
      <c r="B5" s="109" t="s">
        <v>178</v>
      </c>
      <c r="C5" s="109" t="s">
        <v>155</v>
      </c>
      <c r="D5" s="109" t="s">
        <v>154</v>
      </c>
      <c r="E5" s="110">
        <v>681683</v>
      </c>
      <c r="F5" s="111">
        <v>52800</v>
      </c>
      <c r="G5" s="112">
        <v>45427</v>
      </c>
      <c r="H5" s="109" t="s">
        <v>156</v>
      </c>
    </row>
    <row r="6" spans="1:12" ht="28.8">
      <c r="A6" s="109" t="s">
        <v>65</v>
      </c>
      <c r="B6" s="109" t="s">
        <v>178</v>
      </c>
      <c r="C6" s="109" t="s">
        <v>142</v>
      </c>
      <c r="D6" s="109" t="s">
        <v>149</v>
      </c>
      <c r="E6" s="110">
        <v>681485</v>
      </c>
      <c r="F6" s="111">
        <v>200000</v>
      </c>
      <c r="G6" s="112">
        <v>45420</v>
      </c>
      <c r="H6" s="109" t="s">
        <v>150</v>
      </c>
    </row>
    <row r="7" spans="1:12" ht="28.8">
      <c r="A7" s="109" t="s">
        <v>65</v>
      </c>
      <c r="B7" s="109" t="s">
        <v>178</v>
      </c>
      <c r="C7" s="109" t="s">
        <v>142</v>
      </c>
      <c r="D7" s="109" t="s">
        <v>157</v>
      </c>
      <c r="E7" s="110">
        <v>681703</v>
      </c>
      <c r="F7" s="111">
        <v>206497</v>
      </c>
      <c r="G7" s="112">
        <v>45427</v>
      </c>
      <c r="H7" s="109" t="s">
        <v>158</v>
      </c>
    </row>
    <row r="8" spans="1:12" ht="14.4">
      <c r="A8" s="109" t="s">
        <v>65</v>
      </c>
      <c r="B8" s="109" t="s">
        <v>178</v>
      </c>
      <c r="C8" s="109" t="s">
        <v>135</v>
      </c>
      <c r="D8" s="109" t="s">
        <v>139</v>
      </c>
      <c r="E8" s="110">
        <v>681364</v>
      </c>
      <c r="F8" s="111">
        <v>3075000</v>
      </c>
      <c r="G8" s="112">
        <v>45418</v>
      </c>
      <c r="H8" s="109" t="s">
        <v>140</v>
      </c>
    </row>
    <row r="9" spans="1:12" ht="14.4">
      <c r="A9" s="109" t="s">
        <v>65</v>
      </c>
      <c r="B9" s="109" t="s">
        <v>178</v>
      </c>
      <c r="C9" s="109" t="s">
        <v>147</v>
      </c>
      <c r="D9" s="109" t="s">
        <v>146</v>
      </c>
      <c r="E9" s="110">
        <v>681443</v>
      </c>
      <c r="F9" s="111">
        <v>333426</v>
      </c>
      <c r="G9" s="112">
        <v>45420</v>
      </c>
      <c r="H9" s="109" t="s">
        <v>148</v>
      </c>
    </row>
    <row r="10" spans="1:12" ht="14.4">
      <c r="A10" s="109" t="s">
        <v>65</v>
      </c>
      <c r="B10" s="109" t="s">
        <v>178</v>
      </c>
      <c r="C10" s="109" t="s">
        <v>155</v>
      </c>
      <c r="D10" s="109" t="s">
        <v>161</v>
      </c>
      <c r="E10" s="110">
        <v>682139</v>
      </c>
      <c r="F10" s="111">
        <v>300000</v>
      </c>
      <c r="G10" s="112">
        <v>45440</v>
      </c>
      <c r="H10" s="109" t="s">
        <v>162</v>
      </c>
    </row>
    <row r="11" spans="1:12" ht="14.4">
      <c r="A11" s="109" t="s">
        <v>65</v>
      </c>
      <c r="B11" s="109" t="s">
        <v>178</v>
      </c>
      <c r="C11" s="109" t="s">
        <v>170</v>
      </c>
      <c r="D11" s="109" t="s">
        <v>169</v>
      </c>
      <c r="E11" s="110">
        <v>682328</v>
      </c>
      <c r="F11" s="111">
        <v>334029</v>
      </c>
      <c r="G11" s="112">
        <v>45443</v>
      </c>
      <c r="H11" s="109" t="s">
        <v>171</v>
      </c>
    </row>
    <row r="12" spans="1:12" ht="14.4">
      <c r="A12" s="109" t="s">
        <v>65</v>
      </c>
      <c r="B12" s="109" t="s">
        <v>178</v>
      </c>
      <c r="C12" s="109" t="s">
        <v>170</v>
      </c>
      <c r="D12" s="109" t="s">
        <v>172</v>
      </c>
      <c r="E12" s="110">
        <v>682329</v>
      </c>
      <c r="F12" s="111">
        <v>334029</v>
      </c>
      <c r="G12" s="112">
        <v>45443</v>
      </c>
      <c r="H12" s="109" t="s">
        <v>171</v>
      </c>
    </row>
    <row r="13" spans="1:12" ht="14.4">
      <c r="A13" s="109" t="s">
        <v>65</v>
      </c>
      <c r="B13" s="109" t="s">
        <v>178</v>
      </c>
      <c r="C13" s="109" t="s">
        <v>155</v>
      </c>
      <c r="D13" s="109" t="s">
        <v>159</v>
      </c>
      <c r="E13" s="110">
        <v>682071</v>
      </c>
      <c r="F13" s="111">
        <v>50000</v>
      </c>
      <c r="G13" s="112">
        <v>45436</v>
      </c>
      <c r="H13" s="109" t="s">
        <v>160</v>
      </c>
    </row>
    <row r="14" spans="1:12" ht="14.4">
      <c r="A14" s="109" t="s">
        <v>77</v>
      </c>
      <c r="B14" s="109" t="s">
        <v>179</v>
      </c>
      <c r="C14" s="109" t="s">
        <v>155</v>
      </c>
      <c r="D14" s="109" t="s">
        <v>165</v>
      </c>
      <c r="E14" s="110">
        <v>682248</v>
      </c>
      <c r="F14" s="111">
        <v>75000</v>
      </c>
      <c r="G14" s="112">
        <v>45442</v>
      </c>
      <c r="H14" s="109" t="s">
        <v>166</v>
      </c>
    </row>
    <row r="15" spans="1:12" ht="14.4">
      <c r="A15" s="109" t="s">
        <v>77</v>
      </c>
      <c r="B15" s="109" t="s">
        <v>179</v>
      </c>
      <c r="C15" s="109" t="s">
        <v>147</v>
      </c>
      <c r="D15" s="109" t="s">
        <v>112</v>
      </c>
      <c r="E15" s="110">
        <v>681561</v>
      </c>
      <c r="F15" s="111">
        <v>333841</v>
      </c>
      <c r="G15" s="112">
        <v>45422</v>
      </c>
      <c r="H15" s="109" t="s">
        <v>153</v>
      </c>
    </row>
    <row r="16" spans="1:12" ht="14.4">
      <c r="A16" s="109" t="s">
        <v>77</v>
      </c>
      <c r="B16" s="109" t="s">
        <v>179</v>
      </c>
      <c r="C16" s="109" t="s">
        <v>155</v>
      </c>
      <c r="D16" s="109" t="s">
        <v>167</v>
      </c>
      <c r="E16" s="110">
        <v>682307</v>
      </c>
      <c r="F16" s="111">
        <v>35000</v>
      </c>
      <c r="G16" s="112">
        <v>45442</v>
      </c>
      <c r="H16" s="109" t="s">
        <v>168</v>
      </c>
    </row>
    <row r="17" spans="1:8" ht="14.4">
      <c r="A17" s="109" t="s">
        <v>77</v>
      </c>
      <c r="B17" s="109" t="s">
        <v>179</v>
      </c>
      <c r="C17" s="109" t="s">
        <v>142</v>
      </c>
      <c r="D17" s="109" t="s">
        <v>141</v>
      </c>
      <c r="E17" s="110">
        <v>681371</v>
      </c>
      <c r="F17" s="111">
        <v>340000</v>
      </c>
      <c r="G17" s="112">
        <v>45418</v>
      </c>
      <c r="H17" s="109" t="s">
        <v>143</v>
      </c>
    </row>
    <row r="18" spans="1:8" ht="43.2">
      <c r="A18" s="109" t="s">
        <v>77</v>
      </c>
      <c r="B18" s="109" t="s">
        <v>179</v>
      </c>
      <c r="C18" s="109" t="s">
        <v>137</v>
      </c>
      <c r="D18" s="109" t="s">
        <v>136</v>
      </c>
      <c r="E18" s="110">
        <v>681275</v>
      </c>
      <c r="F18" s="111">
        <v>2000000</v>
      </c>
      <c r="G18" s="112">
        <v>45414</v>
      </c>
      <c r="H18" s="109" t="s">
        <v>138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69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169</v>
      </c>
    </row>
    <row r="2" spans="1:12" ht="12.75" customHeight="1">
      <c r="A2" s="113" t="s">
        <v>99</v>
      </c>
      <c r="B2" s="113" t="s">
        <v>173</v>
      </c>
      <c r="C2" s="114">
        <v>579950</v>
      </c>
      <c r="D2" s="115">
        <v>45436</v>
      </c>
      <c r="E2" s="113" t="s">
        <v>181</v>
      </c>
    </row>
    <row r="3" spans="1:12" ht="12.75" customHeight="1">
      <c r="A3" s="113" t="s">
        <v>99</v>
      </c>
      <c r="B3" s="113" t="s">
        <v>173</v>
      </c>
      <c r="C3" s="114">
        <v>531000</v>
      </c>
      <c r="D3" s="115">
        <v>45442</v>
      </c>
      <c r="E3" s="113" t="s">
        <v>181</v>
      </c>
    </row>
    <row r="4" spans="1:12" ht="12.75" customHeight="1">
      <c r="A4" s="113" t="s">
        <v>99</v>
      </c>
      <c r="B4" s="113" t="s">
        <v>173</v>
      </c>
      <c r="C4" s="114">
        <v>530879</v>
      </c>
      <c r="D4" s="115">
        <v>45419</v>
      </c>
      <c r="E4" s="113" t="s">
        <v>181</v>
      </c>
    </row>
    <row r="5" spans="1:12" ht="12.75" customHeight="1">
      <c r="A5" s="113" t="s">
        <v>99</v>
      </c>
      <c r="B5" s="113" t="s">
        <v>173</v>
      </c>
      <c r="C5" s="114">
        <v>559950</v>
      </c>
      <c r="D5" s="115">
        <v>45421</v>
      </c>
      <c r="E5" s="113" t="s">
        <v>181</v>
      </c>
    </row>
    <row r="6" spans="1:12" ht="12.75" customHeight="1">
      <c r="A6" s="113" t="s">
        <v>99</v>
      </c>
      <c r="B6" s="113" t="s">
        <v>173</v>
      </c>
      <c r="C6" s="114">
        <v>555950</v>
      </c>
      <c r="D6" s="115">
        <v>45434</v>
      </c>
      <c r="E6" s="113" t="s">
        <v>181</v>
      </c>
    </row>
    <row r="7" spans="1:12" ht="12.75" customHeight="1">
      <c r="A7" s="113" t="s">
        <v>99</v>
      </c>
      <c r="B7" s="113" t="s">
        <v>173</v>
      </c>
      <c r="C7" s="114">
        <v>549950</v>
      </c>
      <c r="D7" s="115">
        <v>45436</v>
      </c>
      <c r="E7" s="113" t="s">
        <v>181</v>
      </c>
    </row>
    <row r="8" spans="1:12" ht="12.75" customHeight="1">
      <c r="A8" s="113" t="s">
        <v>75</v>
      </c>
      <c r="B8" s="113" t="s">
        <v>174</v>
      </c>
      <c r="C8" s="114">
        <v>5471200</v>
      </c>
      <c r="D8" s="115">
        <v>45434</v>
      </c>
      <c r="E8" s="113" t="s">
        <v>182</v>
      </c>
    </row>
    <row r="9" spans="1:12" ht="12.75" customHeight="1">
      <c r="A9" s="113" t="s">
        <v>75</v>
      </c>
      <c r="B9" s="113" t="s">
        <v>174</v>
      </c>
      <c r="C9" s="114">
        <v>470000</v>
      </c>
      <c r="D9" s="115">
        <v>45422</v>
      </c>
      <c r="E9" s="113" t="s">
        <v>182</v>
      </c>
    </row>
    <row r="10" spans="1:12" ht="12.75" customHeight="1">
      <c r="A10" s="113" t="s">
        <v>75</v>
      </c>
      <c r="B10" s="113" t="s">
        <v>174</v>
      </c>
      <c r="C10" s="114">
        <v>80000</v>
      </c>
      <c r="D10" s="115">
        <v>45420</v>
      </c>
      <c r="E10" s="113" t="s">
        <v>182</v>
      </c>
    </row>
    <row r="11" spans="1:12" ht="12.75" customHeight="1">
      <c r="A11" s="113" t="s">
        <v>75</v>
      </c>
      <c r="B11" s="113" t="s">
        <v>174</v>
      </c>
      <c r="C11" s="114">
        <v>465000</v>
      </c>
      <c r="D11" s="115">
        <v>45432</v>
      </c>
      <c r="E11" s="113" t="s">
        <v>182</v>
      </c>
    </row>
    <row r="12" spans="1:12" ht="12.75" customHeight="1">
      <c r="A12" s="113" t="s">
        <v>75</v>
      </c>
      <c r="B12" s="113" t="s">
        <v>174</v>
      </c>
      <c r="C12" s="114">
        <v>665000</v>
      </c>
      <c r="D12" s="115">
        <v>45436</v>
      </c>
      <c r="E12" s="113" t="s">
        <v>182</v>
      </c>
    </row>
    <row r="13" spans="1:12" ht="14.4">
      <c r="A13" s="113" t="s">
        <v>75</v>
      </c>
      <c r="B13" s="113" t="s">
        <v>174</v>
      </c>
      <c r="C13" s="114">
        <v>400000</v>
      </c>
      <c r="D13" s="115">
        <v>45428</v>
      </c>
      <c r="E13" s="113" t="s">
        <v>182</v>
      </c>
    </row>
    <row r="14" spans="1:12" ht="14.4">
      <c r="A14" s="113" t="s">
        <v>75</v>
      </c>
      <c r="B14" s="113" t="s">
        <v>174</v>
      </c>
      <c r="C14" s="114">
        <v>160208</v>
      </c>
      <c r="D14" s="115">
        <v>45441</v>
      </c>
      <c r="E14" s="113" t="s">
        <v>183</v>
      </c>
    </row>
    <row r="15" spans="1:12" ht="14.4">
      <c r="A15" s="113" t="s">
        <v>75</v>
      </c>
      <c r="B15" s="113" t="s">
        <v>174</v>
      </c>
      <c r="C15" s="114">
        <v>349000</v>
      </c>
      <c r="D15" s="115">
        <v>45414</v>
      </c>
      <c r="E15" s="113" t="s">
        <v>182</v>
      </c>
    </row>
    <row r="16" spans="1:12" ht="14.4">
      <c r="A16" s="113" t="s">
        <v>75</v>
      </c>
      <c r="B16" s="113" t="s">
        <v>174</v>
      </c>
      <c r="C16" s="114">
        <v>535000</v>
      </c>
      <c r="D16" s="115">
        <v>45421</v>
      </c>
      <c r="E16" s="113" t="s">
        <v>182</v>
      </c>
    </row>
    <row r="17" spans="1:5" ht="14.4">
      <c r="A17" s="113" t="s">
        <v>75</v>
      </c>
      <c r="B17" s="113" t="s">
        <v>174</v>
      </c>
      <c r="C17" s="114">
        <v>520000</v>
      </c>
      <c r="D17" s="115">
        <v>45429</v>
      </c>
      <c r="E17" s="113" t="s">
        <v>182</v>
      </c>
    </row>
    <row r="18" spans="1:5" ht="14.4">
      <c r="A18" s="113" t="s">
        <v>57</v>
      </c>
      <c r="B18" s="113" t="s">
        <v>175</v>
      </c>
      <c r="C18" s="114">
        <v>20000</v>
      </c>
      <c r="D18" s="115">
        <v>45432</v>
      </c>
      <c r="E18" s="113" t="s">
        <v>182</v>
      </c>
    </row>
    <row r="19" spans="1:5" ht="14.4">
      <c r="A19" s="113" t="s">
        <v>57</v>
      </c>
      <c r="B19" s="113" t="s">
        <v>175</v>
      </c>
      <c r="C19" s="114">
        <v>445000</v>
      </c>
      <c r="D19" s="115">
        <v>45422</v>
      </c>
      <c r="E19" s="113" t="s">
        <v>182</v>
      </c>
    </row>
    <row r="20" spans="1:5" ht="14.4">
      <c r="A20" s="113" t="s">
        <v>57</v>
      </c>
      <c r="B20" s="113" t="s">
        <v>175</v>
      </c>
      <c r="C20" s="114">
        <v>350000</v>
      </c>
      <c r="D20" s="115">
        <v>45440</v>
      </c>
      <c r="E20" s="113" t="s">
        <v>182</v>
      </c>
    </row>
    <row r="21" spans="1:5" ht="14.4">
      <c r="A21" s="113" t="s">
        <v>57</v>
      </c>
      <c r="B21" s="113" t="s">
        <v>175</v>
      </c>
      <c r="C21" s="114">
        <v>575000</v>
      </c>
      <c r="D21" s="115">
        <v>45435</v>
      </c>
      <c r="E21" s="113" t="s">
        <v>182</v>
      </c>
    </row>
    <row r="22" spans="1:5" ht="14.4">
      <c r="A22" s="113" t="s">
        <v>57</v>
      </c>
      <c r="B22" s="113" t="s">
        <v>175</v>
      </c>
      <c r="C22" s="114">
        <v>470000</v>
      </c>
      <c r="D22" s="115">
        <v>45442</v>
      </c>
      <c r="E22" s="113" t="s">
        <v>182</v>
      </c>
    </row>
    <row r="23" spans="1:5" ht="14.4">
      <c r="A23" s="113" t="s">
        <v>57</v>
      </c>
      <c r="B23" s="113" t="s">
        <v>175</v>
      </c>
      <c r="C23" s="114">
        <v>383500</v>
      </c>
      <c r="D23" s="115">
        <v>45420</v>
      </c>
      <c r="E23" s="113" t="s">
        <v>182</v>
      </c>
    </row>
    <row r="24" spans="1:5" ht="14.4">
      <c r="A24" s="113" t="s">
        <v>57</v>
      </c>
      <c r="B24" s="113" t="s">
        <v>175</v>
      </c>
      <c r="C24" s="114">
        <v>615000</v>
      </c>
      <c r="D24" s="115">
        <v>45435</v>
      </c>
      <c r="E24" s="113" t="s">
        <v>182</v>
      </c>
    </row>
    <row r="25" spans="1:5" ht="14.4">
      <c r="A25" s="113" t="s">
        <v>57</v>
      </c>
      <c r="B25" s="113" t="s">
        <v>175</v>
      </c>
      <c r="C25" s="114">
        <v>499900</v>
      </c>
      <c r="D25" s="115">
        <v>45442</v>
      </c>
      <c r="E25" s="113" t="s">
        <v>182</v>
      </c>
    </row>
    <row r="26" spans="1:5" ht="14.4">
      <c r="A26" s="113" t="s">
        <v>57</v>
      </c>
      <c r="B26" s="113" t="s">
        <v>175</v>
      </c>
      <c r="C26" s="114">
        <v>355000</v>
      </c>
      <c r="D26" s="115">
        <v>45435</v>
      </c>
      <c r="E26" s="113" t="s">
        <v>182</v>
      </c>
    </row>
    <row r="27" spans="1:5" ht="14.4">
      <c r="A27" s="113" t="s">
        <v>57</v>
      </c>
      <c r="B27" s="113" t="s">
        <v>175</v>
      </c>
      <c r="C27" s="114">
        <v>345000</v>
      </c>
      <c r="D27" s="115">
        <v>45442</v>
      </c>
      <c r="E27" s="113" t="s">
        <v>182</v>
      </c>
    </row>
    <row r="28" spans="1:5" ht="14.4">
      <c r="A28" s="113" t="s">
        <v>57</v>
      </c>
      <c r="B28" s="113" t="s">
        <v>175</v>
      </c>
      <c r="C28" s="114">
        <v>444000</v>
      </c>
      <c r="D28" s="115">
        <v>45441</v>
      </c>
      <c r="E28" s="113" t="s">
        <v>182</v>
      </c>
    </row>
    <row r="29" spans="1:5" ht="14.4">
      <c r="A29" s="113" t="s">
        <v>57</v>
      </c>
      <c r="B29" s="113" t="s">
        <v>175</v>
      </c>
      <c r="C29" s="114">
        <v>65000</v>
      </c>
      <c r="D29" s="115">
        <v>45429</v>
      </c>
      <c r="E29" s="113" t="s">
        <v>182</v>
      </c>
    </row>
    <row r="30" spans="1:5" ht="14.4">
      <c r="A30" s="113" t="s">
        <v>57</v>
      </c>
      <c r="B30" s="113" t="s">
        <v>175</v>
      </c>
      <c r="C30" s="114">
        <v>354000</v>
      </c>
      <c r="D30" s="115">
        <v>45414</v>
      </c>
      <c r="E30" s="113" t="s">
        <v>182</v>
      </c>
    </row>
    <row r="31" spans="1:5" ht="14.4">
      <c r="A31" s="113" t="s">
        <v>57</v>
      </c>
      <c r="B31" s="113" t="s">
        <v>175</v>
      </c>
      <c r="C31" s="114">
        <v>340000</v>
      </c>
      <c r="D31" s="115">
        <v>45415</v>
      </c>
      <c r="E31" s="113" t="s">
        <v>182</v>
      </c>
    </row>
    <row r="32" spans="1:5" ht="14.4">
      <c r="A32" s="113" t="s">
        <v>57</v>
      </c>
      <c r="B32" s="113" t="s">
        <v>175</v>
      </c>
      <c r="C32" s="114">
        <v>465000</v>
      </c>
      <c r="D32" s="115">
        <v>45413</v>
      </c>
      <c r="E32" s="113" t="s">
        <v>182</v>
      </c>
    </row>
    <row r="33" spans="1:5" ht="14.4">
      <c r="A33" s="113" t="s">
        <v>57</v>
      </c>
      <c r="B33" s="113" t="s">
        <v>175</v>
      </c>
      <c r="C33" s="114">
        <v>473335</v>
      </c>
      <c r="D33" s="115">
        <v>45415</v>
      </c>
      <c r="E33" s="113" t="s">
        <v>181</v>
      </c>
    </row>
    <row r="34" spans="1:5" ht="14.4">
      <c r="A34" s="113" t="s">
        <v>57</v>
      </c>
      <c r="B34" s="113" t="s">
        <v>175</v>
      </c>
      <c r="C34" s="114">
        <v>350000</v>
      </c>
      <c r="D34" s="115">
        <v>45413</v>
      </c>
      <c r="E34" s="113" t="s">
        <v>182</v>
      </c>
    </row>
    <row r="35" spans="1:5" ht="14.4">
      <c r="A35" s="113" t="s">
        <v>57</v>
      </c>
      <c r="B35" s="113" t="s">
        <v>175</v>
      </c>
      <c r="C35" s="114">
        <v>150000</v>
      </c>
      <c r="D35" s="115">
        <v>45415</v>
      </c>
      <c r="E35" s="113" t="s">
        <v>182</v>
      </c>
    </row>
    <row r="36" spans="1:5" ht="14.4">
      <c r="A36" s="113" t="s">
        <v>57</v>
      </c>
      <c r="B36" s="113" t="s">
        <v>175</v>
      </c>
      <c r="C36" s="114">
        <v>550000</v>
      </c>
      <c r="D36" s="115">
        <v>45432</v>
      </c>
      <c r="E36" s="113" t="s">
        <v>182</v>
      </c>
    </row>
    <row r="37" spans="1:5" ht="14.4">
      <c r="A37" s="113" t="s">
        <v>57</v>
      </c>
      <c r="B37" s="113" t="s">
        <v>175</v>
      </c>
      <c r="C37" s="114">
        <v>550000</v>
      </c>
      <c r="D37" s="115">
        <v>45429</v>
      </c>
      <c r="E37" s="113" t="s">
        <v>182</v>
      </c>
    </row>
    <row r="38" spans="1:5" ht="14.4">
      <c r="A38" s="113" t="s">
        <v>57</v>
      </c>
      <c r="B38" s="113" t="s">
        <v>175</v>
      </c>
      <c r="C38" s="114">
        <v>519990</v>
      </c>
      <c r="D38" s="115">
        <v>45434</v>
      </c>
      <c r="E38" s="113" t="s">
        <v>181</v>
      </c>
    </row>
    <row r="39" spans="1:5" ht="14.4">
      <c r="A39" s="113" t="s">
        <v>57</v>
      </c>
      <c r="B39" s="113" t="s">
        <v>175</v>
      </c>
      <c r="C39" s="114">
        <v>375000</v>
      </c>
      <c r="D39" s="115">
        <v>45426</v>
      </c>
      <c r="E39" s="113" t="s">
        <v>182</v>
      </c>
    </row>
    <row r="40" spans="1:5" ht="14.4">
      <c r="A40" s="113" t="s">
        <v>57</v>
      </c>
      <c r="B40" s="113" t="s">
        <v>175</v>
      </c>
      <c r="C40" s="114">
        <v>359000</v>
      </c>
      <c r="D40" s="115">
        <v>45425</v>
      </c>
      <c r="E40" s="113" t="s">
        <v>182</v>
      </c>
    </row>
    <row r="41" spans="1:5" ht="14.4">
      <c r="A41" s="113" t="s">
        <v>57</v>
      </c>
      <c r="B41" s="113" t="s">
        <v>175</v>
      </c>
      <c r="C41" s="114">
        <v>634900</v>
      </c>
      <c r="D41" s="115">
        <v>45432</v>
      </c>
      <c r="E41" s="113" t="s">
        <v>182</v>
      </c>
    </row>
    <row r="42" spans="1:5" ht="14.4">
      <c r="A42" s="113" t="s">
        <v>57</v>
      </c>
      <c r="B42" s="113" t="s">
        <v>175</v>
      </c>
      <c r="C42" s="114">
        <v>95000</v>
      </c>
      <c r="D42" s="115">
        <v>45425</v>
      </c>
      <c r="E42" s="113" t="s">
        <v>182</v>
      </c>
    </row>
    <row r="43" spans="1:5" ht="14.4">
      <c r="A43" s="113" t="s">
        <v>57</v>
      </c>
      <c r="B43" s="113" t="s">
        <v>175</v>
      </c>
      <c r="C43" s="114">
        <v>375000</v>
      </c>
      <c r="D43" s="115">
        <v>45420</v>
      </c>
      <c r="E43" s="113" t="s">
        <v>182</v>
      </c>
    </row>
    <row r="44" spans="1:5" ht="14.4">
      <c r="A44" s="113" t="s">
        <v>57</v>
      </c>
      <c r="B44" s="113" t="s">
        <v>175</v>
      </c>
      <c r="C44" s="114">
        <v>228000</v>
      </c>
      <c r="D44" s="115">
        <v>45432</v>
      </c>
      <c r="E44" s="113" t="s">
        <v>182</v>
      </c>
    </row>
    <row r="45" spans="1:5" ht="14.4">
      <c r="A45" s="113" t="s">
        <v>57</v>
      </c>
      <c r="B45" s="113" t="s">
        <v>175</v>
      </c>
      <c r="C45" s="114">
        <v>100000</v>
      </c>
      <c r="D45" s="115">
        <v>45425</v>
      </c>
      <c r="E45" s="113" t="s">
        <v>182</v>
      </c>
    </row>
    <row r="46" spans="1:5" ht="14.4">
      <c r="A46" s="113" t="s">
        <v>57</v>
      </c>
      <c r="B46" s="113" t="s">
        <v>175</v>
      </c>
      <c r="C46" s="114">
        <v>22000</v>
      </c>
      <c r="D46" s="115">
        <v>45429</v>
      </c>
      <c r="E46" s="113" t="s">
        <v>182</v>
      </c>
    </row>
    <row r="47" spans="1:5" ht="14.4">
      <c r="A47" s="113" t="s">
        <v>57</v>
      </c>
      <c r="B47" s="113" t="s">
        <v>175</v>
      </c>
      <c r="C47" s="114">
        <v>410000</v>
      </c>
      <c r="D47" s="115">
        <v>45436</v>
      </c>
      <c r="E47" s="113" t="s">
        <v>182</v>
      </c>
    </row>
    <row r="48" spans="1:5" ht="14.4">
      <c r="A48" s="113" t="s">
        <v>57</v>
      </c>
      <c r="B48" s="113" t="s">
        <v>175</v>
      </c>
      <c r="C48" s="114">
        <v>330000</v>
      </c>
      <c r="D48" s="115">
        <v>45433</v>
      </c>
      <c r="E48" s="113" t="s">
        <v>182</v>
      </c>
    </row>
    <row r="49" spans="1:5" ht="14.4">
      <c r="A49" s="113" t="s">
        <v>57</v>
      </c>
      <c r="B49" s="113" t="s">
        <v>175</v>
      </c>
      <c r="C49" s="114">
        <v>605000</v>
      </c>
      <c r="D49" s="115">
        <v>45422</v>
      </c>
      <c r="E49" s="113" t="s">
        <v>182</v>
      </c>
    </row>
    <row r="50" spans="1:5" ht="14.4">
      <c r="A50" s="113" t="s">
        <v>57</v>
      </c>
      <c r="B50" s="113" t="s">
        <v>175</v>
      </c>
      <c r="C50" s="114">
        <v>486946</v>
      </c>
      <c r="D50" s="115">
        <v>45443</v>
      </c>
      <c r="E50" s="113" t="s">
        <v>181</v>
      </c>
    </row>
    <row r="51" spans="1:5" ht="14.4">
      <c r="A51" s="113" t="s">
        <v>57</v>
      </c>
      <c r="B51" s="113" t="s">
        <v>175</v>
      </c>
      <c r="C51" s="114">
        <v>260000</v>
      </c>
      <c r="D51" s="115">
        <v>45419</v>
      </c>
      <c r="E51" s="113" t="s">
        <v>183</v>
      </c>
    </row>
    <row r="52" spans="1:5" ht="14.4">
      <c r="A52" s="113" t="s">
        <v>57</v>
      </c>
      <c r="B52" s="113" t="s">
        <v>175</v>
      </c>
      <c r="C52" s="114">
        <v>335000</v>
      </c>
      <c r="D52" s="115">
        <v>45443</v>
      </c>
      <c r="E52" s="113" t="s">
        <v>182</v>
      </c>
    </row>
    <row r="53" spans="1:5" ht="14.4">
      <c r="A53" s="113" t="s">
        <v>57</v>
      </c>
      <c r="B53" s="113" t="s">
        <v>175</v>
      </c>
      <c r="C53" s="114">
        <v>484990</v>
      </c>
      <c r="D53" s="115">
        <v>45422</v>
      </c>
      <c r="E53" s="113" t="s">
        <v>181</v>
      </c>
    </row>
    <row r="54" spans="1:5" ht="14.4">
      <c r="A54" s="113" t="s">
        <v>57</v>
      </c>
      <c r="B54" s="113" t="s">
        <v>175</v>
      </c>
      <c r="C54" s="114">
        <v>385000</v>
      </c>
      <c r="D54" s="115">
        <v>45440</v>
      </c>
      <c r="E54" s="113" t="s">
        <v>182</v>
      </c>
    </row>
    <row r="55" spans="1:5" ht="14.4">
      <c r="A55" s="113" t="s">
        <v>57</v>
      </c>
      <c r="B55" s="113" t="s">
        <v>175</v>
      </c>
      <c r="C55" s="114">
        <v>5490000</v>
      </c>
      <c r="D55" s="115">
        <v>45441</v>
      </c>
      <c r="E55" s="113" t="s">
        <v>182</v>
      </c>
    </row>
    <row r="56" spans="1:5" ht="14.4">
      <c r="A56" s="113" t="s">
        <v>57</v>
      </c>
      <c r="B56" s="113" t="s">
        <v>175</v>
      </c>
      <c r="C56" s="114">
        <v>32000</v>
      </c>
      <c r="D56" s="115">
        <v>45436</v>
      </c>
      <c r="E56" s="113" t="s">
        <v>182</v>
      </c>
    </row>
    <row r="57" spans="1:5" ht="14.4">
      <c r="A57" s="113" t="s">
        <v>57</v>
      </c>
      <c r="B57" s="113" t="s">
        <v>175</v>
      </c>
      <c r="C57" s="114">
        <v>380000</v>
      </c>
      <c r="D57" s="115">
        <v>45422</v>
      </c>
      <c r="E57" s="113" t="s">
        <v>182</v>
      </c>
    </row>
    <row r="58" spans="1:5" ht="14.4">
      <c r="A58" s="113" t="s">
        <v>57</v>
      </c>
      <c r="B58" s="113" t="s">
        <v>175</v>
      </c>
      <c r="C58" s="114">
        <v>375000</v>
      </c>
      <c r="D58" s="115">
        <v>45443</v>
      </c>
      <c r="E58" s="113" t="s">
        <v>182</v>
      </c>
    </row>
    <row r="59" spans="1:5" ht="14.4">
      <c r="A59" s="113" t="s">
        <v>57</v>
      </c>
      <c r="B59" s="113" t="s">
        <v>175</v>
      </c>
      <c r="C59" s="114">
        <v>378510</v>
      </c>
      <c r="D59" s="115">
        <v>45422</v>
      </c>
      <c r="E59" s="113" t="s">
        <v>183</v>
      </c>
    </row>
    <row r="60" spans="1:5" ht="14.4">
      <c r="A60" s="113" t="s">
        <v>57</v>
      </c>
      <c r="B60" s="113" t="s">
        <v>175</v>
      </c>
      <c r="C60" s="114">
        <v>310000</v>
      </c>
      <c r="D60" s="115">
        <v>45443</v>
      </c>
      <c r="E60" s="113" t="s">
        <v>182</v>
      </c>
    </row>
    <row r="61" spans="1:5" ht="14.4">
      <c r="A61" s="113" t="s">
        <v>57</v>
      </c>
      <c r="B61" s="113" t="s">
        <v>175</v>
      </c>
      <c r="C61" s="114">
        <v>410000</v>
      </c>
      <c r="D61" s="115">
        <v>45443</v>
      </c>
      <c r="E61" s="113" t="s">
        <v>182</v>
      </c>
    </row>
    <row r="62" spans="1:5" ht="14.4">
      <c r="A62" s="113" t="s">
        <v>57</v>
      </c>
      <c r="B62" s="113" t="s">
        <v>175</v>
      </c>
      <c r="C62" s="114">
        <v>25000</v>
      </c>
      <c r="D62" s="115">
        <v>45443</v>
      </c>
      <c r="E62" s="113" t="s">
        <v>182</v>
      </c>
    </row>
    <row r="63" spans="1:5" ht="14.4">
      <c r="A63" s="113" t="s">
        <v>57</v>
      </c>
      <c r="B63" s="113" t="s">
        <v>175</v>
      </c>
      <c r="C63" s="114">
        <v>80000</v>
      </c>
      <c r="D63" s="115">
        <v>45436</v>
      </c>
      <c r="E63" s="113" t="s">
        <v>182</v>
      </c>
    </row>
    <row r="64" spans="1:5" ht="14.4">
      <c r="A64" s="113" t="s">
        <v>57</v>
      </c>
      <c r="B64" s="113" t="s">
        <v>175</v>
      </c>
      <c r="C64" s="114">
        <v>385000</v>
      </c>
      <c r="D64" s="115">
        <v>45443</v>
      </c>
      <c r="E64" s="113" t="s">
        <v>182</v>
      </c>
    </row>
    <row r="65" spans="1:5" ht="14.4">
      <c r="A65" s="113" t="s">
        <v>57</v>
      </c>
      <c r="B65" s="113" t="s">
        <v>175</v>
      </c>
      <c r="C65" s="114">
        <v>375000</v>
      </c>
      <c r="D65" s="115">
        <v>45427</v>
      </c>
      <c r="E65" s="113" t="s">
        <v>182</v>
      </c>
    </row>
    <row r="66" spans="1:5" ht="14.4">
      <c r="A66" s="113" t="s">
        <v>57</v>
      </c>
      <c r="B66" s="113" t="s">
        <v>175</v>
      </c>
      <c r="C66" s="114">
        <v>390000</v>
      </c>
      <c r="D66" s="115">
        <v>45418</v>
      </c>
      <c r="E66" s="113" t="s">
        <v>182</v>
      </c>
    </row>
    <row r="67" spans="1:5" ht="14.4">
      <c r="A67" s="113" t="s">
        <v>57</v>
      </c>
      <c r="B67" s="113" t="s">
        <v>175</v>
      </c>
      <c r="C67" s="114">
        <v>450598</v>
      </c>
      <c r="D67" s="115">
        <v>45436</v>
      </c>
      <c r="E67" s="113" t="s">
        <v>181</v>
      </c>
    </row>
    <row r="68" spans="1:5" ht="14.4">
      <c r="A68" s="113" t="s">
        <v>57</v>
      </c>
      <c r="B68" s="113" t="s">
        <v>175</v>
      </c>
      <c r="C68" s="114">
        <v>558222</v>
      </c>
      <c r="D68" s="115">
        <v>45443</v>
      </c>
      <c r="E68" s="113" t="s">
        <v>181</v>
      </c>
    </row>
    <row r="69" spans="1:5" ht="14.4">
      <c r="A69" s="113" t="s">
        <v>57</v>
      </c>
      <c r="B69" s="113" t="s">
        <v>175</v>
      </c>
      <c r="C69" s="114">
        <v>417000</v>
      </c>
      <c r="D69" s="115">
        <v>45420</v>
      </c>
      <c r="E69" s="113" t="s">
        <v>182</v>
      </c>
    </row>
    <row r="70" spans="1:5" ht="14.4">
      <c r="A70" s="113" t="s">
        <v>83</v>
      </c>
      <c r="B70" s="113" t="s">
        <v>176</v>
      </c>
      <c r="C70" s="114">
        <v>575000</v>
      </c>
      <c r="D70" s="115">
        <v>45443</v>
      </c>
      <c r="E70" s="113" t="s">
        <v>182</v>
      </c>
    </row>
    <row r="71" spans="1:5" ht="14.4">
      <c r="A71" s="113" t="s">
        <v>83</v>
      </c>
      <c r="B71" s="113" t="s">
        <v>176</v>
      </c>
      <c r="C71" s="114">
        <v>390000</v>
      </c>
      <c r="D71" s="115">
        <v>45441</v>
      </c>
      <c r="E71" s="113" t="s">
        <v>182</v>
      </c>
    </row>
    <row r="72" spans="1:5" ht="14.4">
      <c r="A72" s="113" t="s">
        <v>83</v>
      </c>
      <c r="B72" s="113" t="s">
        <v>176</v>
      </c>
      <c r="C72" s="114">
        <v>415000</v>
      </c>
      <c r="D72" s="115">
        <v>45418</v>
      </c>
      <c r="E72" s="113" t="s">
        <v>182</v>
      </c>
    </row>
    <row r="73" spans="1:5" ht="14.4">
      <c r="A73" s="113" t="s">
        <v>83</v>
      </c>
      <c r="B73" s="113" t="s">
        <v>176</v>
      </c>
      <c r="C73" s="114">
        <v>425000</v>
      </c>
      <c r="D73" s="115">
        <v>45422</v>
      </c>
      <c r="E73" s="113" t="s">
        <v>182</v>
      </c>
    </row>
    <row r="74" spans="1:5" ht="14.4">
      <c r="A74" s="113" t="s">
        <v>83</v>
      </c>
      <c r="B74" s="113" t="s">
        <v>176</v>
      </c>
      <c r="C74" s="114">
        <v>470000</v>
      </c>
      <c r="D74" s="115">
        <v>45415</v>
      </c>
      <c r="E74" s="113" t="s">
        <v>182</v>
      </c>
    </row>
    <row r="75" spans="1:5" ht="14.4">
      <c r="A75" s="113" t="s">
        <v>83</v>
      </c>
      <c r="B75" s="113" t="s">
        <v>176</v>
      </c>
      <c r="C75" s="114">
        <v>37500</v>
      </c>
      <c r="D75" s="115">
        <v>45441</v>
      </c>
      <c r="E75" s="113" t="s">
        <v>182</v>
      </c>
    </row>
    <row r="76" spans="1:5" ht="14.4">
      <c r="A76" s="113" t="s">
        <v>104</v>
      </c>
      <c r="B76" s="113" t="s">
        <v>177</v>
      </c>
      <c r="C76" s="114">
        <v>685000</v>
      </c>
      <c r="D76" s="115">
        <v>45422</v>
      </c>
      <c r="E76" s="113" t="s">
        <v>182</v>
      </c>
    </row>
    <row r="77" spans="1:5" ht="14.4">
      <c r="A77" s="113" t="s">
        <v>104</v>
      </c>
      <c r="B77" s="113" t="s">
        <v>177</v>
      </c>
      <c r="C77" s="114">
        <v>449000</v>
      </c>
      <c r="D77" s="115">
        <v>45436</v>
      </c>
      <c r="E77" s="113" t="s">
        <v>182</v>
      </c>
    </row>
    <row r="78" spans="1:5" ht="14.4">
      <c r="A78" s="113" t="s">
        <v>104</v>
      </c>
      <c r="B78" s="113" t="s">
        <v>177</v>
      </c>
      <c r="C78" s="114">
        <v>79000</v>
      </c>
      <c r="D78" s="115">
        <v>45420</v>
      </c>
      <c r="E78" s="113" t="s">
        <v>182</v>
      </c>
    </row>
    <row r="79" spans="1:5" ht="14.4">
      <c r="A79" s="113" t="s">
        <v>65</v>
      </c>
      <c r="B79" s="113" t="s">
        <v>178</v>
      </c>
      <c r="C79" s="114">
        <v>90000</v>
      </c>
      <c r="D79" s="115">
        <v>45422</v>
      </c>
      <c r="E79" s="113" t="s">
        <v>182</v>
      </c>
    </row>
    <row r="80" spans="1:5" ht="14.4">
      <c r="A80" s="113" t="s">
        <v>65</v>
      </c>
      <c r="B80" s="113" t="s">
        <v>178</v>
      </c>
      <c r="C80" s="114">
        <v>400000</v>
      </c>
      <c r="D80" s="115">
        <v>45413</v>
      </c>
      <c r="E80" s="113" t="s">
        <v>182</v>
      </c>
    </row>
    <row r="81" spans="1:5" ht="14.4">
      <c r="A81" s="113" t="s">
        <v>65</v>
      </c>
      <c r="B81" s="113" t="s">
        <v>178</v>
      </c>
      <c r="C81" s="114">
        <v>800000</v>
      </c>
      <c r="D81" s="115">
        <v>45413</v>
      </c>
      <c r="E81" s="113" t="s">
        <v>182</v>
      </c>
    </row>
    <row r="82" spans="1:5" ht="14.4">
      <c r="A82" s="113" t="s">
        <v>65</v>
      </c>
      <c r="B82" s="113" t="s">
        <v>178</v>
      </c>
      <c r="C82" s="114">
        <v>385000</v>
      </c>
      <c r="D82" s="115">
        <v>45421</v>
      </c>
      <c r="E82" s="113" t="s">
        <v>182</v>
      </c>
    </row>
    <row r="83" spans="1:5" ht="14.4">
      <c r="A83" s="113" t="s">
        <v>65</v>
      </c>
      <c r="B83" s="113" t="s">
        <v>178</v>
      </c>
      <c r="C83" s="114">
        <v>50000</v>
      </c>
      <c r="D83" s="115">
        <v>45413</v>
      </c>
      <c r="E83" s="113" t="s">
        <v>182</v>
      </c>
    </row>
    <row r="84" spans="1:5" ht="14.4">
      <c r="A84" s="113" t="s">
        <v>65</v>
      </c>
      <c r="B84" s="113" t="s">
        <v>178</v>
      </c>
      <c r="C84" s="114">
        <v>223750</v>
      </c>
      <c r="D84" s="115">
        <v>45413</v>
      </c>
      <c r="E84" s="113" t="s">
        <v>182</v>
      </c>
    </row>
    <row r="85" spans="1:5" ht="14.4">
      <c r="A85" s="113" t="s">
        <v>65</v>
      </c>
      <c r="B85" s="113" t="s">
        <v>178</v>
      </c>
      <c r="C85" s="114">
        <v>375000</v>
      </c>
      <c r="D85" s="115">
        <v>45414</v>
      </c>
      <c r="E85" s="113" t="s">
        <v>182</v>
      </c>
    </row>
    <row r="86" spans="1:5" ht="14.4">
      <c r="A86" s="113" t="s">
        <v>65</v>
      </c>
      <c r="B86" s="113" t="s">
        <v>178</v>
      </c>
      <c r="C86" s="114">
        <v>160000</v>
      </c>
      <c r="D86" s="115">
        <v>45420</v>
      </c>
      <c r="E86" s="113" t="s">
        <v>182</v>
      </c>
    </row>
    <row r="87" spans="1:5" ht="14.4">
      <c r="A87" s="113" t="s">
        <v>65</v>
      </c>
      <c r="B87" s="113" t="s">
        <v>178</v>
      </c>
      <c r="C87" s="114">
        <v>200000</v>
      </c>
      <c r="D87" s="115">
        <v>45420</v>
      </c>
      <c r="E87" s="113" t="s">
        <v>183</v>
      </c>
    </row>
    <row r="88" spans="1:5" ht="14.4">
      <c r="A88" s="113" t="s">
        <v>65</v>
      </c>
      <c r="B88" s="113" t="s">
        <v>178</v>
      </c>
      <c r="C88" s="114">
        <v>425000</v>
      </c>
      <c r="D88" s="115">
        <v>45429</v>
      </c>
      <c r="E88" s="113" t="s">
        <v>182</v>
      </c>
    </row>
    <row r="89" spans="1:5" ht="14.4">
      <c r="A89" s="113" t="s">
        <v>65</v>
      </c>
      <c r="B89" s="113" t="s">
        <v>178</v>
      </c>
      <c r="C89" s="114">
        <v>375000</v>
      </c>
      <c r="D89" s="115">
        <v>45425</v>
      </c>
      <c r="E89" s="113" t="s">
        <v>182</v>
      </c>
    </row>
    <row r="90" spans="1:5" ht="14.4">
      <c r="A90" s="113" t="s">
        <v>65</v>
      </c>
      <c r="B90" s="113" t="s">
        <v>178</v>
      </c>
      <c r="C90" s="131"/>
      <c r="D90" s="115">
        <v>45419</v>
      </c>
      <c r="E90" s="113" t="s">
        <v>182</v>
      </c>
    </row>
    <row r="91" spans="1:5" ht="14.4">
      <c r="A91" s="113" t="s">
        <v>65</v>
      </c>
      <c r="B91" s="113" t="s">
        <v>178</v>
      </c>
      <c r="C91" s="114">
        <v>333426</v>
      </c>
      <c r="D91" s="115">
        <v>45420</v>
      </c>
      <c r="E91" s="113" t="s">
        <v>183</v>
      </c>
    </row>
    <row r="92" spans="1:5" ht="14.4">
      <c r="A92" s="113" t="s">
        <v>65</v>
      </c>
      <c r="B92" s="113" t="s">
        <v>178</v>
      </c>
      <c r="C92" s="114">
        <v>80000</v>
      </c>
      <c r="D92" s="115">
        <v>45429</v>
      </c>
      <c r="E92" s="113" t="s">
        <v>182</v>
      </c>
    </row>
    <row r="93" spans="1:5" ht="14.4">
      <c r="A93" s="113" t="s">
        <v>65</v>
      </c>
      <c r="B93" s="113" t="s">
        <v>178</v>
      </c>
      <c r="C93" s="114">
        <v>340000</v>
      </c>
      <c r="D93" s="115">
        <v>45422</v>
      </c>
      <c r="E93" s="113" t="s">
        <v>182</v>
      </c>
    </row>
    <row r="94" spans="1:5" ht="14.4">
      <c r="A94" s="113" t="s">
        <v>65</v>
      </c>
      <c r="B94" s="113" t="s">
        <v>178</v>
      </c>
      <c r="C94" s="114">
        <v>182500</v>
      </c>
      <c r="D94" s="115">
        <v>45422</v>
      </c>
      <c r="E94" s="113" t="s">
        <v>182</v>
      </c>
    </row>
    <row r="95" spans="1:5" ht="14.4">
      <c r="A95" s="113" t="s">
        <v>65</v>
      </c>
      <c r="B95" s="113" t="s">
        <v>178</v>
      </c>
      <c r="C95" s="114">
        <v>120518</v>
      </c>
      <c r="D95" s="115">
        <v>45422</v>
      </c>
      <c r="E95" s="113" t="s">
        <v>182</v>
      </c>
    </row>
    <row r="96" spans="1:5" ht="14.4">
      <c r="A96" s="113" t="s">
        <v>65</v>
      </c>
      <c r="B96" s="113" t="s">
        <v>178</v>
      </c>
      <c r="C96" s="114">
        <v>206497</v>
      </c>
      <c r="D96" s="115">
        <v>45427</v>
      </c>
      <c r="E96" s="113" t="s">
        <v>183</v>
      </c>
    </row>
    <row r="97" spans="1:5" ht="14.4">
      <c r="A97" s="113" t="s">
        <v>65</v>
      </c>
      <c r="B97" s="113" t="s">
        <v>178</v>
      </c>
      <c r="C97" s="114">
        <v>185000</v>
      </c>
      <c r="D97" s="115">
        <v>45422</v>
      </c>
      <c r="E97" s="113" t="s">
        <v>182</v>
      </c>
    </row>
    <row r="98" spans="1:5" ht="14.4">
      <c r="A98" s="113" t="s">
        <v>65</v>
      </c>
      <c r="B98" s="113" t="s">
        <v>178</v>
      </c>
      <c r="C98" s="114">
        <v>349900</v>
      </c>
      <c r="D98" s="115">
        <v>45421</v>
      </c>
      <c r="E98" s="113" t="s">
        <v>182</v>
      </c>
    </row>
    <row r="99" spans="1:5" ht="14.4">
      <c r="A99" s="113" t="s">
        <v>65</v>
      </c>
      <c r="B99" s="113" t="s">
        <v>178</v>
      </c>
      <c r="C99" s="114">
        <v>70000</v>
      </c>
      <c r="D99" s="115">
        <v>45422</v>
      </c>
      <c r="E99" s="113" t="s">
        <v>182</v>
      </c>
    </row>
    <row r="100" spans="1:5" ht="14.4">
      <c r="A100" s="113" t="s">
        <v>65</v>
      </c>
      <c r="B100" s="113" t="s">
        <v>178</v>
      </c>
      <c r="C100" s="114">
        <v>640000</v>
      </c>
      <c r="D100" s="115">
        <v>45427</v>
      </c>
      <c r="E100" s="113" t="s">
        <v>182</v>
      </c>
    </row>
    <row r="101" spans="1:5" ht="14.4">
      <c r="A101" s="113" t="s">
        <v>65</v>
      </c>
      <c r="B101" s="113" t="s">
        <v>178</v>
      </c>
      <c r="C101" s="114">
        <v>400000</v>
      </c>
      <c r="D101" s="115">
        <v>45427</v>
      </c>
      <c r="E101" s="113" t="s">
        <v>182</v>
      </c>
    </row>
    <row r="102" spans="1:5" ht="14.4">
      <c r="A102" s="113" t="s">
        <v>65</v>
      </c>
      <c r="B102" s="113" t="s">
        <v>178</v>
      </c>
      <c r="C102" s="114">
        <v>52800</v>
      </c>
      <c r="D102" s="115">
        <v>45427</v>
      </c>
      <c r="E102" s="113" t="s">
        <v>183</v>
      </c>
    </row>
    <row r="103" spans="1:5" ht="14.4">
      <c r="A103" s="113" t="s">
        <v>65</v>
      </c>
      <c r="B103" s="113" t="s">
        <v>178</v>
      </c>
      <c r="C103" s="114">
        <v>45000</v>
      </c>
      <c r="D103" s="115">
        <v>45421</v>
      </c>
      <c r="E103" s="113" t="s">
        <v>182</v>
      </c>
    </row>
    <row r="104" spans="1:5" ht="14.4">
      <c r="A104" s="113" t="s">
        <v>65</v>
      </c>
      <c r="B104" s="113" t="s">
        <v>178</v>
      </c>
      <c r="C104" s="114">
        <v>345000</v>
      </c>
      <c r="D104" s="115">
        <v>45428</v>
      </c>
      <c r="E104" s="113" t="s">
        <v>182</v>
      </c>
    </row>
    <row r="105" spans="1:5" ht="14.4">
      <c r="A105" s="113" t="s">
        <v>65</v>
      </c>
      <c r="B105" s="113" t="s">
        <v>178</v>
      </c>
      <c r="C105" s="114">
        <v>316000</v>
      </c>
      <c r="D105" s="115">
        <v>45422</v>
      </c>
      <c r="E105" s="113" t="s">
        <v>182</v>
      </c>
    </row>
    <row r="106" spans="1:5" ht="14.4">
      <c r="A106" s="113" t="s">
        <v>65</v>
      </c>
      <c r="B106" s="113" t="s">
        <v>178</v>
      </c>
      <c r="C106" s="114">
        <v>375000</v>
      </c>
      <c r="D106" s="115">
        <v>45436</v>
      </c>
      <c r="E106" s="113" t="s">
        <v>182</v>
      </c>
    </row>
    <row r="107" spans="1:5" ht="14.4">
      <c r="A107" s="113" t="s">
        <v>65</v>
      </c>
      <c r="B107" s="113" t="s">
        <v>178</v>
      </c>
      <c r="C107" s="114">
        <v>235000</v>
      </c>
      <c r="D107" s="115">
        <v>45441</v>
      </c>
      <c r="E107" s="113" t="s">
        <v>182</v>
      </c>
    </row>
    <row r="108" spans="1:5" ht="14.4">
      <c r="A108" s="113" t="s">
        <v>65</v>
      </c>
      <c r="B108" s="113" t="s">
        <v>178</v>
      </c>
      <c r="C108" s="114">
        <v>365000</v>
      </c>
      <c r="D108" s="115">
        <v>45442</v>
      </c>
      <c r="E108" s="113" t="s">
        <v>182</v>
      </c>
    </row>
    <row r="109" spans="1:5" ht="14.4">
      <c r="A109" s="113" t="s">
        <v>65</v>
      </c>
      <c r="B109" s="113" t="s">
        <v>178</v>
      </c>
      <c r="C109" s="114">
        <v>334029</v>
      </c>
      <c r="D109" s="115">
        <v>45443</v>
      </c>
      <c r="E109" s="113" t="s">
        <v>183</v>
      </c>
    </row>
    <row r="110" spans="1:5" ht="14.4">
      <c r="A110" s="113" t="s">
        <v>65</v>
      </c>
      <c r="B110" s="113" t="s">
        <v>178</v>
      </c>
      <c r="C110" s="114">
        <v>200000</v>
      </c>
      <c r="D110" s="115">
        <v>45429</v>
      </c>
      <c r="E110" s="113" t="s">
        <v>182</v>
      </c>
    </row>
    <row r="111" spans="1:5" ht="14.4">
      <c r="A111" s="113" t="s">
        <v>65</v>
      </c>
      <c r="B111" s="113" t="s">
        <v>178</v>
      </c>
      <c r="C111" s="114">
        <v>334029</v>
      </c>
      <c r="D111" s="115">
        <v>45443</v>
      </c>
      <c r="E111" s="113" t="s">
        <v>183</v>
      </c>
    </row>
    <row r="112" spans="1:5" ht="14.4">
      <c r="A112" s="113" t="s">
        <v>65</v>
      </c>
      <c r="B112" s="113" t="s">
        <v>178</v>
      </c>
      <c r="C112" s="114">
        <v>69000</v>
      </c>
      <c r="D112" s="115">
        <v>45443</v>
      </c>
      <c r="E112" s="113" t="s">
        <v>182</v>
      </c>
    </row>
    <row r="113" spans="1:5" ht="14.4">
      <c r="A113" s="113" t="s">
        <v>65</v>
      </c>
      <c r="B113" s="113" t="s">
        <v>178</v>
      </c>
      <c r="C113" s="114">
        <v>33000</v>
      </c>
      <c r="D113" s="115">
        <v>45443</v>
      </c>
      <c r="E113" s="113" t="s">
        <v>182</v>
      </c>
    </row>
    <row r="114" spans="1:5" ht="14.4">
      <c r="A114" s="113" t="s">
        <v>65</v>
      </c>
      <c r="B114" s="113" t="s">
        <v>178</v>
      </c>
      <c r="C114" s="114">
        <v>387000</v>
      </c>
      <c r="D114" s="115">
        <v>45443</v>
      </c>
      <c r="E114" s="113" t="s">
        <v>181</v>
      </c>
    </row>
    <row r="115" spans="1:5" ht="14.4">
      <c r="A115" s="113" t="s">
        <v>65</v>
      </c>
      <c r="B115" s="113" t="s">
        <v>178</v>
      </c>
      <c r="C115" s="114">
        <v>324410</v>
      </c>
      <c r="D115" s="115">
        <v>45443</v>
      </c>
      <c r="E115" s="113" t="s">
        <v>182</v>
      </c>
    </row>
    <row r="116" spans="1:5" ht="14.4">
      <c r="A116" s="113" t="s">
        <v>65</v>
      </c>
      <c r="B116" s="113" t="s">
        <v>178</v>
      </c>
      <c r="C116" s="114">
        <v>475000</v>
      </c>
      <c r="D116" s="115">
        <v>45443</v>
      </c>
      <c r="E116" s="113" t="s">
        <v>182</v>
      </c>
    </row>
    <row r="117" spans="1:5" ht="14.4">
      <c r="A117" s="113" t="s">
        <v>65</v>
      </c>
      <c r="B117" s="113" t="s">
        <v>178</v>
      </c>
      <c r="C117" s="114">
        <v>585000</v>
      </c>
      <c r="D117" s="115">
        <v>45441</v>
      </c>
      <c r="E117" s="113" t="s">
        <v>182</v>
      </c>
    </row>
    <row r="118" spans="1:5" ht="14.4">
      <c r="A118" s="113" t="s">
        <v>65</v>
      </c>
      <c r="B118" s="113" t="s">
        <v>178</v>
      </c>
      <c r="C118" s="114">
        <v>170000</v>
      </c>
      <c r="D118" s="115">
        <v>45433</v>
      </c>
      <c r="E118" s="113" t="s">
        <v>182</v>
      </c>
    </row>
    <row r="119" spans="1:5" ht="14.4">
      <c r="A119" s="113" t="s">
        <v>65</v>
      </c>
      <c r="B119" s="113" t="s">
        <v>178</v>
      </c>
      <c r="C119" s="114">
        <v>399900</v>
      </c>
      <c r="D119" s="115">
        <v>45442</v>
      </c>
      <c r="E119" s="113" t="s">
        <v>182</v>
      </c>
    </row>
    <row r="120" spans="1:5" ht="14.4">
      <c r="A120" s="113" t="s">
        <v>65</v>
      </c>
      <c r="B120" s="113" t="s">
        <v>178</v>
      </c>
      <c r="C120" s="114">
        <v>290000</v>
      </c>
      <c r="D120" s="115">
        <v>45436</v>
      </c>
      <c r="E120" s="113" t="s">
        <v>182</v>
      </c>
    </row>
    <row r="121" spans="1:5" ht="14.4">
      <c r="A121" s="113" t="s">
        <v>65</v>
      </c>
      <c r="B121" s="113" t="s">
        <v>178</v>
      </c>
      <c r="C121" s="114">
        <v>50000</v>
      </c>
      <c r="D121" s="115">
        <v>45436</v>
      </c>
      <c r="E121" s="113" t="s">
        <v>183</v>
      </c>
    </row>
    <row r="122" spans="1:5" ht="14.4">
      <c r="A122" s="113" t="s">
        <v>65</v>
      </c>
      <c r="B122" s="113" t="s">
        <v>178</v>
      </c>
      <c r="C122" s="114">
        <v>645000</v>
      </c>
      <c r="D122" s="115">
        <v>45436</v>
      </c>
      <c r="E122" s="113" t="s">
        <v>182</v>
      </c>
    </row>
    <row r="123" spans="1:5" ht="14.4">
      <c r="A123" s="113" t="s">
        <v>65</v>
      </c>
      <c r="B123" s="113" t="s">
        <v>178</v>
      </c>
      <c r="C123" s="114">
        <v>432000</v>
      </c>
      <c r="D123" s="115">
        <v>45436</v>
      </c>
      <c r="E123" s="113" t="s">
        <v>182</v>
      </c>
    </row>
    <row r="124" spans="1:5" ht="14.4">
      <c r="A124" s="113" t="s">
        <v>65</v>
      </c>
      <c r="B124" s="113" t="s">
        <v>178</v>
      </c>
      <c r="C124" s="114">
        <v>399900</v>
      </c>
      <c r="D124" s="115">
        <v>45436</v>
      </c>
      <c r="E124" s="113" t="s">
        <v>182</v>
      </c>
    </row>
    <row r="125" spans="1:5" ht="14.4">
      <c r="A125" s="113" t="s">
        <v>65</v>
      </c>
      <c r="B125" s="113" t="s">
        <v>178</v>
      </c>
      <c r="C125" s="114">
        <v>327003</v>
      </c>
      <c r="D125" s="115">
        <v>45436</v>
      </c>
      <c r="E125" s="113" t="s">
        <v>182</v>
      </c>
    </row>
    <row r="126" spans="1:5" ht="14.4">
      <c r="A126" s="113" t="s">
        <v>65</v>
      </c>
      <c r="B126" s="113" t="s">
        <v>178</v>
      </c>
      <c r="C126" s="114">
        <v>2475000</v>
      </c>
      <c r="D126" s="115">
        <v>45436</v>
      </c>
      <c r="E126" s="113" t="s">
        <v>182</v>
      </c>
    </row>
    <row r="127" spans="1:5" ht="14.4">
      <c r="A127" s="113" t="s">
        <v>65</v>
      </c>
      <c r="B127" s="113" t="s">
        <v>178</v>
      </c>
      <c r="C127" s="114">
        <v>300000</v>
      </c>
      <c r="D127" s="115">
        <v>45440</v>
      </c>
      <c r="E127" s="113" t="s">
        <v>183</v>
      </c>
    </row>
    <row r="128" spans="1:5" ht="14.4">
      <c r="A128" s="113" t="s">
        <v>65</v>
      </c>
      <c r="B128" s="113" t="s">
        <v>178</v>
      </c>
      <c r="C128" s="114">
        <v>521000</v>
      </c>
      <c r="D128" s="115">
        <v>45440</v>
      </c>
      <c r="E128" s="113" t="s">
        <v>182</v>
      </c>
    </row>
    <row r="129" spans="1:5" ht="14.4">
      <c r="A129" s="113" t="s">
        <v>65</v>
      </c>
      <c r="B129" s="113" t="s">
        <v>178</v>
      </c>
      <c r="C129" s="114">
        <v>347777</v>
      </c>
      <c r="D129" s="115">
        <v>45440</v>
      </c>
      <c r="E129" s="113" t="s">
        <v>182</v>
      </c>
    </row>
    <row r="130" spans="1:5" ht="14.4">
      <c r="A130" s="113" t="s">
        <v>65</v>
      </c>
      <c r="B130" s="113" t="s">
        <v>178</v>
      </c>
      <c r="C130" s="114">
        <v>650000</v>
      </c>
      <c r="D130" s="115">
        <v>45440</v>
      </c>
      <c r="E130" s="113" t="s">
        <v>182</v>
      </c>
    </row>
    <row r="131" spans="1:5" ht="14.4">
      <c r="A131" s="113" t="s">
        <v>65</v>
      </c>
      <c r="B131" s="113" t="s">
        <v>178</v>
      </c>
      <c r="C131" s="114">
        <v>385000</v>
      </c>
      <c r="D131" s="115">
        <v>45433</v>
      </c>
      <c r="E131" s="113" t="s">
        <v>182</v>
      </c>
    </row>
    <row r="132" spans="1:5" ht="14.4">
      <c r="A132" s="113" t="s">
        <v>65</v>
      </c>
      <c r="B132" s="113" t="s">
        <v>178</v>
      </c>
      <c r="C132" s="114">
        <v>3075000</v>
      </c>
      <c r="D132" s="115">
        <v>45418</v>
      </c>
      <c r="E132" s="113" t="s">
        <v>183</v>
      </c>
    </row>
    <row r="133" spans="1:5" ht="14.4">
      <c r="A133" s="113" t="s">
        <v>65</v>
      </c>
      <c r="B133" s="113" t="s">
        <v>178</v>
      </c>
      <c r="C133" s="114">
        <v>300000</v>
      </c>
      <c r="D133" s="115">
        <v>45414</v>
      </c>
      <c r="E133" s="113" t="s">
        <v>182</v>
      </c>
    </row>
    <row r="134" spans="1:5" ht="14.4">
      <c r="A134" s="113" t="s">
        <v>65</v>
      </c>
      <c r="B134" s="113" t="s">
        <v>178</v>
      </c>
      <c r="C134" s="114">
        <v>425000</v>
      </c>
      <c r="D134" s="115">
        <v>45414</v>
      </c>
      <c r="E134" s="113" t="s">
        <v>182</v>
      </c>
    </row>
    <row r="135" spans="1:5" ht="14.4">
      <c r="A135" s="113" t="s">
        <v>65</v>
      </c>
      <c r="B135" s="113" t="s">
        <v>178</v>
      </c>
      <c r="C135" s="114">
        <v>385000</v>
      </c>
      <c r="D135" s="115">
        <v>45415</v>
      </c>
      <c r="E135" s="113" t="s">
        <v>182</v>
      </c>
    </row>
    <row r="136" spans="1:5" ht="14.4">
      <c r="A136" s="113" t="s">
        <v>65</v>
      </c>
      <c r="B136" s="113" t="s">
        <v>178</v>
      </c>
      <c r="C136" s="114">
        <v>96000</v>
      </c>
      <c r="D136" s="115">
        <v>45415</v>
      </c>
      <c r="E136" s="113" t="s">
        <v>182</v>
      </c>
    </row>
    <row r="137" spans="1:5" ht="14.4">
      <c r="A137" s="113" t="s">
        <v>65</v>
      </c>
      <c r="B137" s="113" t="s">
        <v>178</v>
      </c>
      <c r="C137" s="114">
        <v>295000</v>
      </c>
      <c r="D137" s="115">
        <v>45415</v>
      </c>
      <c r="E137" s="113" t="s">
        <v>182</v>
      </c>
    </row>
    <row r="138" spans="1:5" ht="14.4">
      <c r="A138" s="113" t="s">
        <v>65</v>
      </c>
      <c r="B138" s="113" t="s">
        <v>178</v>
      </c>
      <c r="C138" s="114">
        <v>470000</v>
      </c>
      <c r="D138" s="115">
        <v>45415</v>
      </c>
      <c r="E138" s="113" t="s">
        <v>182</v>
      </c>
    </row>
    <row r="139" spans="1:5" ht="14.4">
      <c r="A139" s="113" t="s">
        <v>65</v>
      </c>
      <c r="B139" s="113" t="s">
        <v>178</v>
      </c>
      <c r="C139" s="114">
        <v>80000</v>
      </c>
      <c r="D139" s="115">
        <v>45415</v>
      </c>
      <c r="E139" s="113" t="s">
        <v>182</v>
      </c>
    </row>
    <row r="140" spans="1:5" ht="14.4">
      <c r="A140" s="113" t="s">
        <v>65</v>
      </c>
      <c r="B140" s="113" t="s">
        <v>178</v>
      </c>
      <c r="C140" s="114">
        <v>342000</v>
      </c>
      <c r="D140" s="115">
        <v>45418</v>
      </c>
      <c r="E140" s="113" t="s">
        <v>182</v>
      </c>
    </row>
    <row r="141" spans="1:5" ht="14.4">
      <c r="A141" s="113" t="s">
        <v>65</v>
      </c>
      <c r="B141" s="113" t="s">
        <v>178</v>
      </c>
      <c r="C141" s="114">
        <v>382700</v>
      </c>
      <c r="D141" s="115">
        <v>45440</v>
      </c>
      <c r="E141" s="113" t="s">
        <v>182</v>
      </c>
    </row>
    <row r="142" spans="1:5" ht="14.4">
      <c r="A142" s="113" t="s">
        <v>65</v>
      </c>
      <c r="B142" s="113" t="s">
        <v>178</v>
      </c>
      <c r="C142" s="114">
        <v>35000</v>
      </c>
      <c r="D142" s="115">
        <v>45429</v>
      </c>
      <c r="E142" s="113" t="s">
        <v>182</v>
      </c>
    </row>
    <row r="143" spans="1:5" ht="14.4">
      <c r="A143" s="113" t="s">
        <v>65</v>
      </c>
      <c r="B143" s="113" t="s">
        <v>178</v>
      </c>
      <c r="C143" s="114">
        <v>445000</v>
      </c>
      <c r="D143" s="115">
        <v>45440</v>
      </c>
      <c r="E143" s="113" t="s">
        <v>182</v>
      </c>
    </row>
    <row r="144" spans="1:5" ht="14.4">
      <c r="A144" s="113" t="s">
        <v>65</v>
      </c>
      <c r="B144" s="113" t="s">
        <v>178</v>
      </c>
      <c r="C144" s="114">
        <v>327518</v>
      </c>
      <c r="D144" s="115">
        <v>45429</v>
      </c>
      <c r="E144" s="113" t="s">
        <v>182</v>
      </c>
    </row>
    <row r="145" spans="1:5" ht="14.4">
      <c r="A145" s="113" t="s">
        <v>65</v>
      </c>
      <c r="B145" s="113" t="s">
        <v>178</v>
      </c>
      <c r="C145" s="114">
        <v>183500</v>
      </c>
      <c r="D145" s="115">
        <v>45432</v>
      </c>
      <c r="E145" s="113" t="s">
        <v>182</v>
      </c>
    </row>
    <row r="146" spans="1:5" ht="14.4">
      <c r="A146" s="113" t="s">
        <v>65</v>
      </c>
      <c r="B146" s="113" t="s">
        <v>178</v>
      </c>
      <c r="C146" s="114">
        <v>445500</v>
      </c>
      <c r="D146" s="115">
        <v>45432</v>
      </c>
      <c r="E146" s="113" t="s">
        <v>182</v>
      </c>
    </row>
    <row r="147" spans="1:5" ht="14.4">
      <c r="A147" s="113" t="s">
        <v>65</v>
      </c>
      <c r="B147" s="113" t="s">
        <v>178</v>
      </c>
      <c r="C147" s="114">
        <v>365000</v>
      </c>
      <c r="D147" s="115">
        <v>45435</v>
      </c>
      <c r="E147" s="113" t="s">
        <v>182</v>
      </c>
    </row>
    <row r="148" spans="1:5" ht="14.4">
      <c r="A148" s="113" t="s">
        <v>65</v>
      </c>
      <c r="B148" s="113" t="s">
        <v>178</v>
      </c>
      <c r="C148" s="114">
        <v>400000</v>
      </c>
      <c r="D148" s="115">
        <v>45435</v>
      </c>
      <c r="E148" s="113" t="s">
        <v>182</v>
      </c>
    </row>
    <row r="149" spans="1:5" ht="14.4">
      <c r="A149" s="113" t="s">
        <v>65</v>
      </c>
      <c r="B149" s="113" t="s">
        <v>178</v>
      </c>
      <c r="C149" s="114">
        <v>20000</v>
      </c>
      <c r="D149" s="115">
        <v>45435</v>
      </c>
      <c r="E149" s="113" t="s">
        <v>182</v>
      </c>
    </row>
    <row r="150" spans="1:5" ht="14.4">
      <c r="A150" s="113" t="s">
        <v>65</v>
      </c>
      <c r="B150" s="113" t="s">
        <v>178</v>
      </c>
      <c r="C150" s="114">
        <v>74900</v>
      </c>
      <c r="D150" s="115">
        <v>45429</v>
      </c>
      <c r="E150" s="113" t="s">
        <v>182</v>
      </c>
    </row>
    <row r="151" spans="1:5" ht="14.4">
      <c r="A151" s="113" t="s">
        <v>65</v>
      </c>
      <c r="B151" s="113" t="s">
        <v>178</v>
      </c>
      <c r="C151" s="114">
        <v>374900</v>
      </c>
      <c r="D151" s="115">
        <v>45415</v>
      </c>
      <c r="E151" s="113" t="s">
        <v>181</v>
      </c>
    </row>
    <row r="152" spans="1:5" ht="14.4">
      <c r="A152" s="113" t="s">
        <v>65</v>
      </c>
      <c r="B152" s="113" t="s">
        <v>178</v>
      </c>
      <c r="C152" s="114">
        <v>394000</v>
      </c>
      <c r="D152" s="115">
        <v>45435</v>
      </c>
      <c r="E152" s="113" t="s">
        <v>182</v>
      </c>
    </row>
    <row r="153" spans="1:5" ht="14.4">
      <c r="A153" s="113" t="s">
        <v>77</v>
      </c>
      <c r="B153" s="113" t="s">
        <v>179</v>
      </c>
      <c r="C153" s="114">
        <v>400000</v>
      </c>
      <c r="D153" s="115">
        <v>45414</v>
      </c>
      <c r="E153" s="113" t="s">
        <v>182</v>
      </c>
    </row>
    <row r="154" spans="1:5" ht="14.4">
      <c r="A154" s="113" t="s">
        <v>77</v>
      </c>
      <c r="B154" s="113" t="s">
        <v>179</v>
      </c>
      <c r="C154" s="114">
        <v>380000</v>
      </c>
      <c r="D154" s="115">
        <v>45418</v>
      </c>
      <c r="E154" s="113" t="s">
        <v>182</v>
      </c>
    </row>
    <row r="155" spans="1:5" ht="14.4">
      <c r="A155" s="113" t="s">
        <v>77</v>
      </c>
      <c r="B155" s="113" t="s">
        <v>179</v>
      </c>
      <c r="C155" s="114">
        <v>340000</v>
      </c>
      <c r="D155" s="115">
        <v>45418</v>
      </c>
      <c r="E155" s="113" t="s">
        <v>183</v>
      </c>
    </row>
    <row r="156" spans="1:5" ht="14.4">
      <c r="A156" s="113" t="s">
        <v>77</v>
      </c>
      <c r="B156" s="113" t="s">
        <v>179</v>
      </c>
      <c r="C156" s="114">
        <v>2000000</v>
      </c>
      <c r="D156" s="115">
        <v>45414</v>
      </c>
      <c r="E156" s="113" t="s">
        <v>183</v>
      </c>
    </row>
    <row r="157" spans="1:5" ht="14.4">
      <c r="A157" s="113" t="s">
        <v>77</v>
      </c>
      <c r="B157" s="113" t="s">
        <v>179</v>
      </c>
      <c r="C157" s="114">
        <v>539000</v>
      </c>
      <c r="D157" s="115">
        <v>45418</v>
      </c>
      <c r="E157" s="113" t="s">
        <v>182</v>
      </c>
    </row>
    <row r="158" spans="1:5" ht="14.4">
      <c r="A158" s="113" t="s">
        <v>77</v>
      </c>
      <c r="B158" s="113" t="s">
        <v>179</v>
      </c>
      <c r="C158" s="114">
        <v>350000</v>
      </c>
      <c r="D158" s="115">
        <v>45440</v>
      </c>
      <c r="E158" s="113" t="s">
        <v>182</v>
      </c>
    </row>
    <row r="159" spans="1:5" ht="14.4">
      <c r="A159" s="113" t="s">
        <v>77</v>
      </c>
      <c r="B159" s="113" t="s">
        <v>179</v>
      </c>
      <c r="C159" s="114">
        <v>75000</v>
      </c>
      <c r="D159" s="115">
        <v>45442</v>
      </c>
      <c r="E159" s="113" t="s">
        <v>183</v>
      </c>
    </row>
    <row r="160" spans="1:5" ht="14.4">
      <c r="A160" s="113" t="s">
        <v>77</v>
      </c>
      <c r="B160" s="113" t="s">
        <v>179</v>
      </c>
      <c r="C160" s="114">
        <v>399000</v>
      </c>
      <c r="D160" s="115">
        <v>45436</v>
      </c>
      <c r="E160" s="113" t="s">
        <v>182</v>
      </c>
    </row>
    <row r="161" spans="1:5" ht="14.4">
      <c r="A161" s="113" t="s">
        <v>77</v>
      </c>
      <c r="B161" s="113" t="s">
        <v>179</v>
      </c>
      <c r="C161" s="114">
        <v>705000</v>
      </c>
      <c r="D161" s="115">
        <v>45415</v>
      </c>
      <c r="E161" s="113" t="s">
        <v>182</v>
      </c>
    </row>
    <row r="162" spans="1:5" ht="14.4">
      <c r="A162" s="113" t="s">
        <v>77</v>
      </c>
      <c r="B162" s="113" t="s">
        <v>179</v>
      </c>
      <c r="C162" s="114">
        <v>305000</v>
      </c>
      <c r="D162" s="115">
        <v>45436</v>
      </c>
      <c r="E162" s="113" t="s">
        <v>182</v>
      </c>
    </row>
    <row r="163" spans="1:5" ht="14.4">
      <c r="A163" s="113" t="s">
        <v>77</v>
      </c>
      <c r="B163" s="113" t="s">
        <v>179</v>
      </c>
      <c r="C163" s="114">
        <v>370000</v>
      </c>
      <c r="D163" s="115">
        <v>45434</v>
      </c>
      <c r="E163" s="113" t="s">
        <v>182</v>
      </c>
    </row>
    <row r="164" spans="1:5" ht="14.4">
      <c r="A164" s="113" t="s">
        <v>77</v>
      </c>
      <c r="B164" s="113" t="s">
        <v>179</v>
      </c>
      <c r="C164" s="114">
        <v>35000</v>
      </c>
      <c r="D164" s="115">
        <v>45442</v>
      </c>
      <c r="E164" s="113" t="s">
        <v>183</v>
      </c>
    </row>
    <row r="165" spans="1:5" ht="14.4">
      <c r="A165" s="113" t="s">
        <v>77</v>
      </c>
      <c r="B165" s="113" t="s">
        <v>179</v>
      </c>
      <c r="C165" s="114">
        <v>420000</v>
      </c>
      <c r="D165" s="115">
        <v>45434</v>
      </c>
      <c r="E165" s="113" t="s">
        <v>182</v>
      </c>
    </row>
    <row r="166" spans="1:5" ht="14.4">
      <c r="A166" s="113" t="s">
        <v>77</v>
      </c>
      <c r="B166" s="113" t="s">
        <v>179</v>
      </c>
      <c r="C166" s="114">
        <v>485000</v>
      </c>
      <c r="D166" s="115">
        <v>45428</v>
      </c>
      <c r="E166" s="113" t="s">
        <v>182</v>
      </c>
    </row>
    <row r="167" spans="1:5" ht="14.4">
      <c r="A167" s="113" t="s">
        <v>77</v>
      </c>
      <c r="B167" s="113" t="s">
        <v>179</v>
      </c>
      <c r="C167" s="114">
        <v>333841</v>
      </c>
      <c r="D167" s="115">
        <v>45422</v>
      </c>
      <c r="E167" s="113" t="s">
        <v>183</v>
      </c>
    </row>
    <row r="168" spans="1:5" ht="14.4">
      <c r="A168" s="113" t="s">
        <v>77</v>
      </c>
      <c r="B168" s="113" t="s">
        <v>179</v>
      </c>
      <c r="C168" s="114">
        <v>340000</v>
      </c>
      <c r="D168" s="115">
        <v>45422</v>
      </c>
      <c r="E168" s="113" t="s">
        <v>182</v>
      </c>
    </row>
    <row r="169" spans="1:5" ht="14.4">
      <c r="A169" s="113" t="s">
        <v>132</v>
      </c>
      <c r="B169" s="113" t="s">
        <v>180</v>
      </c>
      <c r="C169" s="114">
        <v>325000</v>
      </c>
      <c r="D169" s="115">
        <v>45436</v>
      </c>
      <c r="E169" s="113" t="s">
        <v>182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2024-06-03T17:05:20Z</dcterms:modified>
</cp:coreProperties>
</file>